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945" windowWidth="14805" windowHeight="7170" tabRatio="822" activeTab="2"/>
  </bookViews>
  <sheets>
    <sheet name="BÖLÜM 3" sheetId="71" r:id="rId1"/>
    <sheet name="Açıklama" sheetId="72" r:id="rId2"/>
    <sheet name="Tablo 3.1" sheetId="12" r:id="rId3"/>
    <sheet name="Tablo 3.2" sheetId="13" r:id="rId4"/>
    <sheet name="Tablo 3.3" sheetId="53" r:id="rId5"/>
    <sheet name="Tablo 3.4" sheetId="5" r:id="rId6"/>
    <sheet name="Tablo 3.5" sheetId="6" r:id="rId7"/>
    <sheet name="Tablo 3.6" sheetId="14" r:id="rId8"/>
    <sheet name="Tablo 3.7" sheetId="15" r:id="rId9"/>
    <sheet name="Tablo 3.8-Tablo 3.9" sheetId="45" r:id="rId10"/>
    <sheet name="Tablo 3.10" sheetId="7" r:id="rId11"/>
    <sheet name="Tablo 3.11" sheetId="16" r:id="rId12"/>
    <sheet name="Tablo 3.12" sheetId="54" r:id="rId13"/>
    <sheet name="Tablo 3.13" sheetId="48" r:id="rId14"/>
    <sheet name="Tablo 3.14" sheetId="70" r:id="rId15"/>
    <sheet name="Tablo 3.15" sheetId="55" r:id="rId16"/>
    <sheet name="Tablo 3.16" sheetId="49" r:id="rId17"/>
    <sheet name="Tablo 3.17" sheetId="52" r:id="rId18"/>
    <sheet name="Tablo 3.18" sheetId="8" r:id="rId19"/>
    <sheet name="Tablo 3.19" sheetId="17" r:id="rId20"/>
    <sheet name="Tablo 3.20" sheetId="56" r:id="rId21"/>
    <sheet name="Tablo 3.21" sheetId="46" r:id="rId22"/>
    <sheet name="Tablo 3.22" sheetId="65" r:id="rId23"/>
    <sheet name="Tablo 3.23" sheetId="57" r:id="rId24"/>
    <sheet name="Tablo 3.24" sheetId="59" r:id="rId25"/>
    <sheet name="Tablo 3.25" sheetId="69" r:id="rId26"/>
    <sheet name="Tablo 3.26" sheetId="63" r:id="rId27"/>
    <sheet name="Tablo 3.27" sheetId="21" r:id="rId28"/>
    <sheet name="Tablo 3.28" sheetId="25" r:id="rId29"/>
    <sheet name="Tablo 3.29" sheetId="28" r:id="rId30"/>
    <sheet name="Tablo 3.30" sheetId="29" r:id="rId31"/>
    <sheet name="Tablo 3.31" sheetId="33" r:id="rId32"/>
    <sheet name="Tablo 3.32" sheetId="34" r:id="rId33"/>
    <sheet name="Tablo 3.33" sheetId="38" r:id="rId34"/>
    <sheet name="Tablo 3.34 " sheetId="39" r:id="rId35"/>
    <sheet name="Tablo 3.35" sheetId="40" r:id="rId36"/>
    <sheet name="Tablo 3.36" sheetId="41" r:id="rId37"/>
    <sheet name="Tablo 3.37 " sheetId="42" r:id="rId38"/>
    <sheet name="Tablo 3.38" sheetId="43" r:id="rId39"/>
    <sheet name="Tablo 3.39" sheetId="44" r:id="rId40"/>
    <sheet name="Tablo 3.40" sheetId="35" r:id="rId41"/>
    <sheet name="Tablo 3.41" sheetId="36" r:id="rId42"/>
    <sheet name="Tablo 3.42" sheetId="37" r:id="rId43"/>
    <sheet name="Tablo 3.43" sheetId="19" r:id="rId44"/>
    <sheet name="Tablo 3.44" sheetId="64" r:id="rId45"/>
  </sheets>
  <definedNames>
    <definedName name="_" localSheetId="2">#REF!</definedName>
    <definedName name="_" localSheetId="18">#REF!</definedName>
    <definedName name="_" localSheetId="24">#REF!</definedName>
    <definedName name="_" localSheetId="25">#REF!</definedName>
    <definedName name="_" localSheetId="27">#REF!</definedName>
    <definedName name="_" localSheetId="28">#REF!</definedName>
    <definedName name="_" localSheetId="43">#REF!</definedName>
    <definedName name="_" localSheetId="6">#REF!</definedName>
    <definedName name="_">#REF!</definedName>
    <definedName name="_ftn1" localSheetId="1">Açıklama!$A$19</definedName>
    <definedName name="_ftnref1" localSheetId="1">Açıklama!$A$1</definedName>
    <definedName name="CAL" localSheetId="11">#REF!</definedName>
    <definedName name="CAL" localSheetId="14">#REF!</definedName>
    <definedName name="CAL" localSheetId="18">#REF!</definedName>
    <definedName name="CAL" localSheetId="19">#REF!</definedName>
    <definedName name="CAL" localSheetId="20">#REF!</definedName>
    <definedName name="CAL" localSheetId="21">#REF!</definedName>
    <definedName name="CAL" localSheetId="22">#REF!</definedName>
    <definedName name="CAL" localSheetId="24">#REF!</definedName>
    <definedName name="CAL" localSheetId="25">#REF!</definedName>
    <definedName name="CAL" localSheetId="26">#REF!</definedName>
    <definedName name="CAL" localSheetId="27">#REF!</definedName>
    <definedName name="CAL" localSheetId="28">#REF!</definedName>
    <definedName name="CAL" localSheetId="4">#REF!</definedName>
    <definedName name="CAL" localSheetId="30">#REF!</definedName>
    <definedName name="CAL" localSheetId="33">#REF!</definedName>
    <definedName name="CAL" localSheetId="34">#REF!</definedName>
    <definedName name="CAL" localSheetId="36">#REF!</definedName>
    <definedName name="CAL" localSheetId="37">#REF!</definedName>
    <definedName name="CAL" localSheetId="38">#REF!</definedName>
    <definedName name="CAL" localSheetId="39">#REF!</definedName>
    <definedName name="CAL" localSheetId="42">#REF!</definedName>
    <definedName name="CAL" localSheetId="43">#REF!</definedName>
    <definedName name="CAL" localSheetId="6">#REF!</definedName>
    <definedName name="CAL" localSheetId="7">#REF!</definedName>
    <definedName name="CAL" localSheetId="8">#REF!</definedName>
    <definedName name="CAL" localSheetId="9">#REF!</definedName>
    <definedName name="CAL">#REF!</definedName>
    <definedName name="DOL" localSheetId="11">#REF!</definedName>
    <definedName name="DOL" localSheetId="14">#REF!</definedName>
    <definedName name="DOL" localSheetId="18">#REF!</definedName>
    <definedName name="DOL" localSheetId="19">#REF!</definedName>
    <definedName name="DOL" localSheetId="20">#REF!</definedName>
    <definedName name="DOL" localSheetId="21">#REF!</definedName>
    <definedName name="DOL" localSheetId="22">#REF!</definedName>
    <definedName name="DOL" localSheetId="24">#REF!</definedName>
    <definedName name="DOL" localSheetId="25">#REF!</definedName>
    <definedName name="DOL" localSheetId="26">#REF!</definedName>
    <definedName name="DOL" localSheetId="28">#REF!</definedName>
    <definedName name="DOL" localSheetId="4">#REF!</definedName>
    <definedName name="DOL" localSheetId="30">#REF!</definedName>
    <definedName name="DOL" localSheetId="33">#REF!</definedName>
    <definedName name="DOL" localSheetId="34">#REF!</definedName>
    <definedName name="DOL" localSheetId="36">#REF!</definedName>
    <definedName name="DOL" localSheetId="37">#REF!</definedName>
    <definedName name="DOL" localSheetId="38">#REF!</definedName>
    <definedName name="DOL" localSheetId="39">#REF!</definedName>
    <definedName name="DOL" localSheetId="42">#REF!</definedName>
    <definedName name="DOL" localSheetId="6">#REF!</definedName>
    <definedName name="DOL" localSheetId="7">#REF!</definedName>
    <definedName name="DOL" localSheetId="8">#REF!</definedName>
    <definedName name="DOL" localSheetId="9">#REF!</definedName>
    <definedName name="DOL">#REF!</definedName>
    <definedName name="e" localSheetId="18">#REF!</definedName>
    <definedName name="e" localSheetId="24">#REF!</definedName>
    <definedName name="e" localSheetId="25">#REF!</definedName>
    <definedName name="e" localSheetId="28">#REF!</definedName>
    <definedName name="e" localSheetId="6">#REF!</definedName>
    <definedName name="e">#REF!</definedName>
    <definedName name="eeeeee" localSheetId="11">#REF!</definedName>
    <definedName name="eeeeee" localSheetId="14">#REF!</definedName>
    <definedName name="eeeeee" localSheetId="19">#REF!</definedName>
    <definedName name="eeeeee" localSheetId="20">#REF!</definedName>
    <definedName name="eeeeee" localSheetId="21">#REF!</definedName>
    <definedName name="eeeeee" localSheetId="22">#REF!</definedName>
    <definedName name="eeeeee" localSheetId="24">#REF!</definedName>
    <definedName name="eeeeee" localSheetId="25">#REF!</definedName>
    <definedName name="eeeeee" localSheetId="26">#REF!</definedName>
    <definedName name="eeeeee" localSheetId="28">#REF!</definedName>
    <definedName name="eeeeee" localSheetId="4">#REF!</definedName>
    <definedName name="eeeeee" localSheetId="30">#REF!</definedName>
    <definedName name="eeeeee" localSheetId="33">#REF!</definedName>
    <definedName name="eeeeee" localSheetId="34">#REF!</definedName>
    <definedName name="eeeeee" localSheetId="36">#REF!</definedName>
    <definedName name="eeeeee" localSheetId="37">#REF!</definedName>
    <definedName name="eeeeee" localSheetId="38">#REF!</definedName>
    <definedName name="eeeeee" localSheetId="39">#REF!</definedName>
    <definedName name="eeeeee" localSheetId="42">#REF!</definedName>
    <definedName name="eeeeee" localSheetId="7">#REF!</definedName>
    <definedName name="eeeeee" localSheetId="8">#REF!</definedName>
    <definedName name="eeeeee" localSheetId="9">#REF!</definedName>
    <definedName name="eeeeee">#REF!</definedName>
    <definedName name="kk" localSheetId="11">#REF!</definedName>
    <definedName name="kk" localSheetId="14">#REF!</definedName>
    <definedName name="kk" localSheetId="19">#REF!</definedName>
    <definedName name="kk" localSheetId="20">#REF!</definedName>
    <definedName name="kk" localSheetId="21">#REF!</definedName>
    <definedName name="kk" localSheetId="22">#REF!</definedName>
    <definedName name="kk" localSheetId="24">#REF!</definedName>
    <definedName name="kk" localSheetId="25">#REF!</definedName>
    <definedName name="kk" localSheetId="26">#REF!</definedName>
    <definedName name="kk" localSheetId="28">#REF!</definedName>
    <definedName name="kk" localSheetId="4">#REF!</definedName>
    <definedName name="kk" localSheetId="30">#REF!</definedName>
    <definedName name="kk" localSheetId="33">#REF!</definedName>
    <definedName name="kk" localSheetId="34">#REF!</definedName>
    <definedName name="kk" localSheetId="36">#REF!</definedName>
    <definedName name="kk" localSheetId="37">#REF!</definedName>
    <definedName name="kk" localSheetId="38">#REF!</definedName>
    <definedName name="kk" localSheetId="39">#REF!</definedName>
    <definedName name="kk" localSheetId="42">#REF!</definedName>
    <definedName name="kk" localSheetId="7">#REF!</definedName>
    <definedName name="kk" localSheetId="8">#REF!</definedName>
    <definedName name="kk" localSheetId="9">#REF!</definedName>
    <definedName name="kk">#REF!</definedName>
    <definedName name="kkk" localSheetId="11">#REF!</definedName>
    <definedName name="kkk" localSheetId="14">#REF!</definedName>
    <definedName name="kkk" localSheetId="19">#REF!</definedName>
    <definedName name="kkk" localSheetId="20">#REF!</definedName>
    <definedName name="kkk" localSheetId="21">#REF!</definedName>
    <definedName name="kkk" localSheetId="22">#REF!</definedName>
    <definedName name="kkk" localSheetId="24">#REF!</definedName>
    <definedName name="kkk" localSheetId="25">#REF!</definedName>
    <definedName name="kkk" localSheetId="26">#REF!</definedName>
    <definedName name="kkk" localSheetId="28">#REF!</definedName>
    <definedName name="kkk" localSheetId="4">#REF!</definedName>
    <definedName name="kkk" localSheetId="30">#REF!</definedName>
    <definedName name="kkk" localSheetId="33">#REF!</definedName>
    <definedName name="kkk" localSheetId="34">#REF!</definedName>
    <definedName name="kkk" localSheetId="36">#REF!</definedName>
    <definedName name="kkk" localSheetId="37">#REF!</definedName>
    <definedName name="kkk" localSheetId="38">#REF!</definedName>
    <definedName name="kkk" localSheetId="39">#REF!</definedName>
    <definedName name="kkk" localSheetId="42">#REF!</definedName>
    <definedName name="kkk" localSheetId="7">#REF!</definedName>
    <definedName name="kkk" localSheetId="8">#REF!</definedName>
    <definedName name="kkk" localSheetId="9">#REF!</definedName>
    <definedName name="kkk">#REF!</definedName>
    <definedName name="PAK" localSheetId="11">#REF!</definedName>
    <definedName name="PAK" localSheetId="14">#REF!</definedName>
    <definedName name="PAK" localSheetId="18">#REF!</definedName>
    <definedName name="PAK" localSheetId="19">#REF!</definedName>
    <definedName name="PAK" localSheetId="20">#REF!</definedName>
    <definedName name="PAK" localSheetId="21">#REF!</definedName>
    <definedName name="PAK" localSheetId="22">#REF!</definedName>
    <definedName name="PAK" localSheetId="24">#REF!</definedName>
    <definedName name="PAK" localSheetId="25">#REF!</definedName>
    <definedName name="PAK" localSheetId="26">#REF!</definedName>
    <definedName name="PAK" localSheetId="28">#REF!</definedName>
    <definedName name="PAK" localSheetId="4">#REF!</definedName>
    <definedName name="PAK" localSheetId="30">#REF!</definedName>
    <definedName name="PAK" localSheetId="33">#REF!</definedName>
    <definedName name="PAK" localSheetId="34">#REF!</definedName>
    <definedName name="PAK" localSheetId="36">#REF!</definedName>
    <definedName name="PAK" localSheetId="37">#REF!</definedName>
    <definedName name="PAK" localSheetId="38">#REF!</definedName>
    <definedName name="PAK" localSheetId="39">#REF!</definedName>
    <definedName name="PAK" localSheetId="42">#REF!</definedName>
    <definedName name="PAK" localSheetId="6">#REF!</definedName>
    <definedName name="PAK" localSheetId="7">#REF!</definedName>
    <definedName name="PAK" localSheetId="8">#REF!</definedName>
    <definedName name="PAK" localSheetId="9">#REF!</definedName>
    <definedName name="PAK">#REF!</definedName>
    <definedName name="SAM" localSheetId="11">#REF!</definedName>
    <definedName name="SAM" localSheetId="14">#REF!</definedName>
    <definedName name="SAM" localSheetId="18">#REF!</definedName>
    <definedName name="SAM" localSheetId="19">#REF!</definedName>
    <definedName name="SAM" localSheetId="20">#REF!</definedName>
    <definedName name="SAM" localSheetId="21">#REF!</definedName>
    <definedName name="SAM" localSheetId="22">#REF!</definedName>
    <definedName name="SAM" localSheetId="24">#REF!</definedName>
    <definedName name="SAM" localSheetId="25">#REF!</definedName>
    <definedName name="SAM" localSheetId="26">#REF!</definedName>
    <definedName name="SAM" localSheetId="28">#REF!</definedName>
    <definedName name="SAM" localSheetId="4">#REF!</definedName>
    <definedName name="SAM" localSheetId="30">#REF!</definedName>
    <definedName name="SAM" localSheetId="33">#REF!</definedName>
    <definedName name="SAM" localSheetId="34">#REF!</definedName>
    <definedName name="SAM" localSheetId="36">#REF!</definedName>
    <definedName name="SAM" localSheetId="37">#REF!</definedName>
    <definedName name="SAM" localSheetId="38">#REF!</definedName>
    <definedName name="SAM" localSheetId="39">#REF!</definedName>
    <definedName name="SAM" localSheetId="42">#REF!</definedName>
    <definedName name="SAM" localSheetId="6">#REF!</definedName>
    <definedName name="SAM" localSheetId="7">#REF!</definedName>
    <definedName name="SAM" localSheetId="8">#REF!</definedName>
    <definedName name="SAM" localSheetId="9">#REF!</definedName>
    <definedName name="SAM">#REF!</definedName>
    <definedName name="sss" localSheetId="11">#REF!</definedName>
    <definedName name="sss" localSheetId="14">#REF!</definedName>
    <definedName name="sss" localSheetId="19">#REF!</definedName>
    <definedName name="sss" localSheetId="20">#REF!</definedName>
    <definedName name="sss" localSheetId="21">#REF!</definedName>
    <definedName name="sss" localSheetId="22">#REF!</definedName>
    <definedName name="sss" localSheetId="24">#REF!</definedName>
    <definedName name="sss" localSheetId="25">#REF!</definedName>
    <definedName name="sss" localSheetId="26">#REF!</definedName>
    <definedName name="sss" localSheetId="28">#REF!</definedName>
    <definedName name="sss" localSheetId="4">#REF!</definedName>
    <definedName name="sss" localSheetId="30">#REF!</definedName>
    <definedName name="sss" localSheetId="33">#REF!</definedName>
    <definedName name="sss" localSheetId="34">#REF!</definedName>
    <definedName name="sss" localSheetId="36">#REF!</definedName>
    <definedName name="sss" localSheetId="37">#REF!</definedName>
    <definedName name="sss" localSheetId="38">#REF!</definedName>
    <definedName name="sss" localSheetId="39">#REF!</definedName>
    <definedName name="sss" localSheetId="42">#REF!</definedName>
    <definedName name="sss" localSheetId="7">#REF!</definedName>
    <definedName name="sss" localSheetId="8">#REF!</definedName>
    <definedName name="sss" localSheetId="9">#REF!</definedName>
    <definedName name="sss">#REF!</definedName>
    <definedName name="ssss" localSheetId="11">#REF!</definedName>
    <definedName name="ssss" localSheetId="14">#REF!</definedName>
    <definedName name="ssss" localSheetId="19">#REF!</definedName>
    <definedName name="ssss" localSheetId="20">#REF!</definedName>
    <definedName name="ssss" localSheetId="21">#REF!</definedName>
    <definedName name="ssss" localSheetId="22">#REF!</definedName>
    <definedName name="ssss" localSheetId="24">#REF!</definedName>
    <definedName name="ssss" localSheetId="25">#REF!</definedName>
    <definedName name="ssss" localSheetId="26">#REF!</definedName>
    <definedName name="ssss" localSheetId="28">#REF!</definedName>
    <definedName name="ssss" localSheetId="4">#REF!</definedName>
    <definedName name="ssss" localSheetId="30">#REF!</definedName>
    <definedName name="ssss" localSheetId="33">#REF!</definedName>
    <definedName name="ssss" localSheetId="34">#REF!</definedName>
    <definedName name="ssss" localSheetId="36">#REF!</definedName>
    <definedName name="ssss" localSheetId="37">#REF!</definedName>
    <definedName name="ssss" localSheetId="38">#REF!</definedName>
    <definedName name="ssss" localSheetId="39">#REF!</definedName>
    <definedName name="ssss" localSheetId="42">#REF!</definedName>
    <definedName name="ssss" localSheetId="7">#REF!</definedName>
    <definedName name="ssss" localSheetId="8">#REF!</definedName>
    <definedName name="ssss" localSheetId="9">#REF!</definedName>
    <definedName name="ssss">#REF!</definedName>
    <definedName name="şl" localSheetId="11">#REF!</definedName>
    <definedName name="şl" localSheetId="14">#REF!</definedName>
    <definedName name="şl" localSheetId="19">#REF!</definedName>
    <definedName name="şl" localSheetId="20">#REF!</definedName>
    <definedName name="şl" localSheetId="21">#REF!</definedName>
    <definedName name="şl" localSheetId="22">#REF!</definedName>
    <definedName name="şl" localSheetId="24">#REF!</definedName>
    <definedName name="şl" localSheetId="25">#REF!</definedName>
    <definedName name="şl" localSheetId="26">#REF!</definedName>
    <definedName name="şl" localSheetId="28">#REF!</definedName>
    <definedName name="şl" localSheetId="4">#REF!</definedName>
    <definedName name="şl" localSheetId="30">#REF!</definedName>
    <definedName name="şl" localSheetId="33">#REF!</definedName>
    <definedName name="şl" localSheetId="34">#REF!</definedName>
    <definedName name="şl" localSheetId="36">#REF!</definedName>
    <definedName name="şl" localSheetId="37">#REF!</definedName>
    <definedName name="şl" localSheetId="38">#REF!</definedName>
    <definedName name="şl" localSheetId="39">#REF!</definedName>
    <definedName name="şl" localSheetId="42">#REF!</definedName>
    <definedName name="şl" localSheetId="7">#REF!</definedName>
    <definedName name="şl" localSheetId="8">#REF!</definedName>
    <definedName name="şl" localSheetId="9">#REF!</definedName>
    <definedName name="şl">#REF!</definedName>
    <definedName name="TAM" localSheetId="11">#REF!</definedName>
    <definedName name="TAM" localSheetId="14">#REF!</definedName>
    <definedName name="TAM" localSheetId="18">#REF!</definedName>
    <definedName name="TAM" localSheetId="19">#REF!</definedName>
    <definedName name="TAM" localSheetId="20">#REF!</definedName>
    <definedName name="TAM" localSheetId="21">#REF!</definedName>
    <definedName name="TAM" localSheetId="22">#REF!</definedName>
    <definedName name="TAM" localSheetId="24">#REF!</definedName>
    <definedName name="TAM" localSheetId="25">#REF!</definedName>
    <definedName name="TAM" localSheetId="26">#REF!</definedName>
    <definedName name="TAM" localSheetId="28">#REF!</definedName>
    <definedName name="TAM" localSheetId="4">#REF!</definedName>
    <definedName name="TAM" localSheetId="30">#REF!</definedName>
    <definedName name="TAM" localSheetId="33">#REF!</definedName>
    <definedName name="TAM" localSheetId="34">#REF!</definedName>
    <definedName name="TAM" localSheetId="36">#REF!</definedName>
    <definedName name="TAM" localSheetId="37">#REF!</definedName>
    <definedName name="TAM" localSheetId="38">#REF!</definedName>
    <definedName name="TAM" localSheetId="39">#REF!</definedName>
    <definedName name="TAM" localSheetId="42">#REF!</definedName>
    <definedName name="TAM" localSheetId="6">#REF!</definedName>
    <definedName name="TAM" localSheetId="7">#REF!</definedName>
    <definedName name="TAM" localSheetId="8">#REF!</definedName>
    <definedName name="TAM" localSheetId="9">#REF!</definedName>
    <definedName name="TAM">#REF!</definedName>
    <definedName name="TAT" localSheetId="11">#REF!</definedName>
    <definedName name="TAT" localSheetId="14">#REF!</definedName>
    <definedName name="TAT" localSheetId="18">#REF!</definedName>
    <definedName name="TAT" localSheetId="19">#REF!</definedName>
    <definedName name="TAT" localSheetId="20">#REF!</definedName>
    <definedName name="TAT" localSheetId="21">#REF!</definedName>
    <definedName name="TAT" localSheetId="22">#REF!</definedName>
    <definedName name="TAT" localSheetId="24">#REF!</definedName>
    <definedName name="TAT" localSheetId="25">#REF!</definedName>
    <definedName name="TAT" localSheetId="26">#REF!</definedName>
    <definedName name="TAT" localSheetId="28">#REF!</definedName>
    <definedName name="TAT" localSheetId="4">#REF!</definedName>
    <definedName name="TAT" localSheetId="30">#REF!</definedName>
    <definedName name="TAT" localSheetId="33">#REF!</definedName>
    <definedName name="TAT" localSheetId="34">#REF!</definedName>
    <definedName name="TAT" localSheetId="36">#REF!</definedName>
    <definedName name="TAT" localSheetId="37">#REF!</definedName>
    <definedName name="TAT" localSheetId="38">#REF!</definedName>
    <definedName name="TAT" localSheetId="39">#REF!</definedName>
    <definedName name="TAT" localSheetId="42">#REF!</definedName>
    <definedName name="TAT" localSheetId="6">#REF!</definedName>
    <definedName name="TAT" localSheetId="7">#REF!</definedName>
    <definedName name="TAT" localSheetId="8">#REF!</definedName>
    <definedName name="TAT" localSheetId="9">#REF!</definedName>
    <definedName name="TAT">#REF!</definedName>
    <definedName name="TOPLAM" localSheetId="11">#REF!</definedName>
    <definedName name="TOPLAM" localSheetId="14">#REF!</definedName>
    <definedName name="TOPLAM" localSheetId="18">#REF!</definedName>
    <definedName name="TOPLAM" localSheetId="19">#REF!</definedName>
    <definedName name="TOPLAM" localSheetId="20">#REF!</definedName>
    <definedName name="TOPLAM" localSheetId="21">#REF!</definedName>
    <definedName name="TOPLAM" localSheetId="22">#REF!</definedName>
    <definedName name="TOPLAM" localSheetId="24">#REF!</definedName>
    <definedName name="TOPLAM" localSheetId="25">#REF!</definedName>
    <definedName name="TOPLAM" localSheetId="26">#REF!</definedName>
    <definedName name="TOPLAM" localSheetId="28">#REF!</definedName>
    <definedName name="TOPLAM" localSheetId="4">#REF!</definedName>
    <definedName name="TOPLAM" localSheetId="30">#REF!</definedName>
    <definedName name="TOPLAM" localSheetId="33">#REF!</definedName>
    <definedName name="TOPLAM" localSheetId="34">#REF!</definedName>
    <definedName name="TOPLAM" localSheetId="36">#REF!</definedName>
    <definedName name="TOPLAM" localSheetId="37">#REF!</definedName>
    <definedName name="TOPLAM" localSheetId="38">#REF!</definedName>
    <definedName name="TOPLAM" localSheetId="39">#REF!</definedName>
    <definedName name="TOPLAM" localSheetId="42">#REF!</definedName>
    <definedName name="TOPLAM" localSheetId="6">#REF!</definedName>
    <definedName name="TOPLAM" localSheetId="7">#REF!</definedName>
    <definedName name="TOPLAM" localSheetId="8">#REF!</definedName>
    <definedName name="TOPLAM" localSheetId="9">#REF!</definedName>
    <definedName name="TOPLAM">#REF!</definedName>
    <definedName name="tuba" localSheetId="18">#REF!</definedName>
    <definedName name="tuba" localSheetId="24">#REF!</definedName>
    <definedName name="tuba" localSheetId="25">#REF!</definedName>
    <definedName name="tuba" localSheetId="28">#REF!</definedName>
    <definedName name="tuba" localSheetId="6">#REF!</definedName>
    <definedName name="tuba">#REF!</definedName>
    <definedName name="YAM" localSheetId="11">#REF!</definedName>
    <definedName name="YAM" localSheetId="14">#REF!</definedName>
    <definedName name="YAM" localSheetId="18">#REF!</definedName>
    <definedName name="YAM" localSheetId="19">#REF!</definedName>
    <definedName name="YAM" localSheetId="20">#REF!</definedName>
    <definedName name="YAM" localSheetId="21">#REF!</definedName>
    <definedName name="YAM" localSheetId="22">#REF!</definedName>
    <definedName name="YAM" localSheetId="24">#REF!</definedName>
    <definedName name="YAM" localSheetId="25">#REF!</definedName>
    <definedName name="YAM" localSheetId="26">#REF!</definedName>
    <definedName name="YAM" localSheetId="28">#REF!</definedName>
    <definedName name="YAM" localSheetId="4">#REF!</definedName>
    <definedName name="YAM" localSheetId="30">#REF!</definedName>
    <definedName name="YAM" localSheetId="33">#REF!</definedName>
    <definedName name="YAM" localSheetId="34">#REF!</definedName>
    <definedName name="YAM" localSheetId="36">#REF!</definedName>
    <definedName name="YAM" localSheetId="37">#REF!</definedName>
    <definedName name="YAM" localSheetId="38">#REF!</definedName>
    <definedName name="YAM" localSheetId="39">#REF!</definedName>
    <definedName name="YAM" localSheetId="42">#REF!</definedName>
    <definedName name="YAM" localSheetId="6">#REF!</definedName>
    <definedName name="YAM" localSheetId="7">#REF!</definedName>
    <definedName name="YAM" localSheetId="8">#REF!</definedName>
    <definedName name="YAM" localSheetId="9">#REF!</definedName>
    <definedName name="YAM">#REF!</definedName>
    <definedName name="_xlnm.Print_Area" localSheetId="2">'Tablo 3.1'!$A$1:$U$756</definedName>
    <definedName name="_xlnm.Print_Area" localSheetId="11">'Tablo 3.11'!$A$1:$T$92</definedName>
    <definedName name="_xlnm.Print_Area" localSheetId="12">'Tablo 3.12'!$A$1:$S$69</definedName>
    <definedName name="_xlnm.Print_Area" localSheetId="13">'Tablo 3.13'!$A$1:$T$20</definedName>
    <definedName name="_xlnm.Print_Area" localSheetId="14">'Tablo 3.14'!$A$1:$K$87</definedName>
    <definedName name="_xlnm.Print_Area" localSheetId="15">'Tablo 3.15'!$A$1:$J$88</definedName>
    <definedName name="_xlnm.Print_Area" localSheetId="16">'Tablo 3.16'!$A$1:$K$16</definedName>
    <definedName name="_xlnm.Print_Area" localSheetId="17">'Tablo 3.17'!$A$1:$P$12</definedName>
    <definedName name="_xlnm.Print_Area" localSheetId="19">'Tablo 3.19'!$A$1:$K$88</definedName>
    <definedName name="_xlnm.Print_Area" localSheetId="3">'Tablo 3.2'!$A$1:$T$94</definedName>
    <definedName name="_xlnm.Print_Area" localSheetId="20">'Tablo 3.20'!$A$1:$J$67</definedName>
    <definedName name="_xlnm.Print_Area" localSheetId="22">'Tablo 3.22'!$A$1:$T$90</definedName>
    <definedName name="_xlnm.Print_Area" localSheetId="23">'Tablo 3.23'!$A$1:$P$97</definedName>
    <definedName name="_xlnm.Print_Area" localSheetId="24">'Tablo 3.24'!$A$1:$P$91</definedName>
    <definedName name="_xlnm.Print_Area" localSheetId="25">'Tablo 3.25'!$A$1:$T$91</definedName>
    <definedName name="_xlnm.Print_Area" localSheetId="26">'Tablo 3.26'!$A$1:$P$126</definedName>
    <definedName name="_xlnm.Print_Area" localSheetId="29">'Tablo 3.29'!$A$1:$T$18</definedName>
    <definedName name="_xlnm.Print_Area" localSheetId="4">'Tablo 3.3'!$A$1:$S$74</definedName>
    <definedName name="_xlnm.Print_Area" localSheetId="30">'Tablo 3.30'!$A$1:$H$17</definedName>
    <definedName name="_xlnm.Print_Area" localSheetId="33">'Tablo 3.33'!$A$1:$Q$14</definedName>
    <definedName name="_xlnm.Print_Area" localSheetId="37">'Tablo 3.37 '!$A$1:$T$60</definedName>
    <definedName name="_xlnm.Print_Area" localSheetId="5">'Tablo 3.4'!$A$1:$AD$757</definedName>
    <definedName name="_xlnm.Print_Area" localSheetId="44">'Tablo 3.44'!$A$1:$J$55</definedName>
    <definedName name="_xlnm.Print_Titles" localSheetId="34">'Tablo 3.34 '!$4:$6</definedName>
    <definedName name="_xlnm.Print_Titles" localSheetId="37">'Tablo 3.37 '!$4:$6</definedName>
    <definedName name="_xlnm.Print_Titles" localSheetId="39">'Tablo 3.39'!$4:$6</definedName>
    <definedName name="_xlnm.Print_Titles" localSheetId="8">'Tablo 3.7'!$3:$5</definedName>
    <definedName name="yyyy" localSheetId="2">#REF!</definedName>
    <definedName name="yyyy" localSheetId="11">#REF!</definedName>
    <definedName name="yyyy" localSheetId="14">#REF!</definedName>
    <definedName name="yyyy" localSheetId="19">#REF!</definedName>
    <definedName name="yyyy" localSheetId="3">#REF!</definedName>
    <definedName name="yyyy" localSheetId="20">#REF!</definedName>
    <definedName name="yyyy" localSheetId="21">#REF!</definedName>
    <definedName name="yyyy" localSheetId="22">#REF!</definedName>
    <definedName name="yyyy" localSheetId="24">#REF!</definedName>
    <definedName name="yyyy" localSheetId="25">#REF!</definedName>
    <definedName name="yyyy" localSheetId="26">#REF!</definedName>
    <definedName name="yyyy" localSheetId="28">#REF!</definedName>
    <definedName name="yyyy" localSheetId="4">#REF!</definedName>
    <definedName name="yyyy" localSheetId="30">#REF!</definedName>
    <definedName name="yyyy" localSheetId="33">#REF!</definedName>
    <definedName name="yyyy" localSheetId="34">#REF!</definedName>
    <definedName name="yyyy" localSheetId="36">#REF!</definedName>
    <definedName name="yyyy" localSheetId="37">#REF!</definedName>
    <definedName name="yyyy" localSheetId="38">#REF!</definedName>
    <definedName name="yyyy" localSheetId="39">#REF!</definedName>
    <definedName name="yyyy" localSheetId="42">#REF!</definedName>
    <definedName name="yyyy" localSheetId="7">#REF!</definedName>
    <definedName name="yyyy" localSheetId="8">#REF!</definedName>
    <definedName name="yyyy" localSheetId="9">#REF!</definedName>
    <definedName name="yyyy">#REF!</definedName>
  </definedNames>
  <calcPr calcId="145621"/>
</workbook>
</file>

<file path=xl/calcChain.xml><?xml version="1.0" encoding="utf-8"?>
<calcChain xmlns="http://schemas.openxmlformats.org/spreadsheetml/2006/main">
  <c r="O17" i="36" l="1"/>
  <c r="D19" i="46" l="1"/>
  <c r="E19" i="46"/>
  <c r="F19" i="46"/>
  <c r="G19" i="46"/>
  <c r="H19" i="46"/>
  <c r="I19" i="46"/>
  <c r="J19" i="46"/>
  <c r="K19" i="46"/>
  <c r="C19" i="46"/>
  <c r="C66" i="56"/>
  <c r="D66" i="56"/>
  <c r="E66" i="56"/>
  <c r="F66" i="56"/>
  <c r="G66" i="56"/>
  <c r="H66" i="56"/>
  <c r="I66" i="56"/>
  <c r="J66" i="56"/>
  <c r="B66" i="56"/>
  <c r="I5" i="56"/>
  <c r="J5" i="56" s="1"/>
  <c r="H5" i="56"/>
  <c r="G5" i="56"/>
  <c r="D5" i="56"/>
  <c r="D20" i="45"/>
  <c r="E20" i="45"/>
  <c r="F20" i="45"/>
  <c r="G20" i="45"/>
  <c r="H20" i="45"/>
  <c r="I20" i="45"/>
  <c r="J20" i="45"/>
  <c r="K20" i="45"/>
  <c r="L20" i="45"/>
  <c r="M20" i="45"/>
  <c r="N20" i="45"/>
  <c r="O20" i="45"/>
  <c r="P20" i="45"/>
  <c r="Q20" i="45"/>
  <c r="R20" i="45"/>
  <c r="S20" i="45"/>
  <c r="T20" i="45"/>
  <c r="C20" i="45"/>
  <c r="D41" i="45"/>
  <c r="E41" i="45"/>
  <c r="F41" i="45"/>
  <c r="G41" i="45"/>
  <c r="H41" i="45"/>
  <c r="I41" i="45"/>
  <c r="J41" i="45"/>
  <c r="K41" i="45"/>
  <c r="L41" i="45"/>
  <c r="M41" i="45"/>
  <c r="N41" i="45"/>
  <c r="R41" i="45"/>
  <c r="S41" i="45"/>
  <c r="C41" i="45"/>
  <c r="O62" i="7"/>
  <c r="I7" i="56" l="1"/>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 i="56"/>
  <c r="H7" i="56"/>
  <c r="J7" i="56" s="1"/>
  <c r="H8" i="56"/>
  <c r="J8" i="56" s="1"/>
  <c r="H9" i="56"/>
  <c r="J9" i="56" s="1"/>
  <c r="H10" i="56"/>
  <c r="J10" i="56" s="1"/>
  <c r="H11" i="56"/>
  <c r="J11" i="56" s="1"/>
  <c r="H12" i="56"/>
  <c r="J12" i="56" s="1"/>
  <c r="H13" i="56"/>
  <c r="J13" i="56" s="1"/>
  <c r="H14" i="56"/>
  <c r="J14" i="56" s="1"/>
  <c r="H15" i="56"/>
  <c r="J15" i="56" s="1"/>
  <c r="H16" i="56"/>
  <c r="J16" i="56" s="1"/>
  <c r="H17" i="56"/>
  <c r="J17" i="56" s="1"/>
  <c r="H18" i="56"/>
  <c r="J18" i="56" s="1"/>
  <c r="H19" i="56"/>
  <c r="J19" i="56" s="1"/>
  <c r="H20" i="56"/>
  <c r="J20" i="56" s="1"/>
  <c r="H21" i="56"/>
  <c r="J21" i="56" s="1"/>
  <c r="H22" i="56"/>
  <c r="J22" i="56" s="1"/>
  <c r="H23" i="56"/>
  <c r="J23" i="56" s="1"/>
  <c r="H24" i="56"/>
  <c r="J24" i="56" s="1"/>
  <c r="H25" i="56"/>
  <c r="J25" i="56" s="1"/>
  <c r="H26" i="56"/>
  <c r="J26" i="56" s="1"/>
  <c r="H27" i="56"/>
  <c r="J27" i="56" s="1"/>
  <c r="H28" i="56"/>
  <c r="J28" i="56" s="1"/>
  <c r="H29" i="56"/>
  <c r="J29" i="56" s="1"/>
  <c r="H30" i="56"/>
  <c r="J30" i="56" s="1"/>
  <c r="H31" i="56"/>
  <c r="J31" i="56" s="1"/>
  <c r="H32" i="56"/>
  <c r="J32" i="56" s="1"/>
  <c r="H33" i="56"/>
  <c r="J33" i="56" s="1"/>
  <c r="H34" i="56"/>
  <c r="J34" i="56" s="1"/>
  <c r="H35" i="56"/>
  <c r="J35" i="56" s="1"/>
  <c r="H36" i="56"/>
  <c r="J36" i="56" s="1"/>
  <c r="H37" i="56"/>
  <c r="J37" i="56" s="1"/>
  <c r="H38" i="56"/>
  <c r="J38" i="56" s="1"/>
  <c r="H39" i="56"/>
  <c r="J39" i="56" s="1"/>
  <c r="H40" i="56"/>
  <c r="J40" i="56" s="1"/>
  <c r="H41" i="56"/>
  <c r="J41" i="56" s="1"/>
  <c r="H42" i="56"/>
  <c r="J42" i="56" s="1"/>
  <c r="H43" i="56"/>
  <c r="J43" i="56" s="1"/>
  <c r="H44" i="56"/>
  <c r="J44" i="56" s="1"/>
  <c r="H45" i="56"/>
  <c r="J45" i="56" s="1"/>
  <c r="H46" i="56"/>
  <c r="J46" i="56" s="1"/>
  <c r="H47" i="56"/>
  <c r="J47" i="56" s="1"/>
  <c r="H48" i="56"/>
  <c r="J48" i="56" s="1"/>
  <c r="H49" i="56"/>
  <c r="J49" i="56" s="1"/>
  <c r="H50" i="56"/>
  <c r="J50" i="56" s="1"/>
  <c r="H51" i="56"/>
  <c r="J51" i="56" s="1"/>
  <c r="H52" i="56"/>
  <c r="J52" i="56" s="1"/>
  <c r="H53" i="56"/>
  <c r="J53" i="56" s="1"/>
  <c r="H54" i="56"/>
  <c r="J54" i="56" s="1"/>
  <c r="H55" i="56"/>
  <c r="J55" i="56" s="1"/>
  <c r="H56" i="56"/>
  <c r="J56" i="56" s="1"/>
  <c r="H57" i="56"/>
  <c r="J57" i="56" s="1"/>
  <c r="H58" i="56"/>
  <c r="J58" i="56" s="1"/>
  <c r="H59" i="56"/>
  <c r="J59" i="56" s="1"/>
  <c r="H60" i="56"/>
  <c r="J60" i="56" s="1"/>
  <c r="H61" i="56"/>
  <c r="J61" i="56" s="1"/>
  <c r="H62" i="56"/>
  <c r="J62" i="56" s="1"/>
  <c r="H63" i="56"/>
  <c r="J63" i="56" s="1"/>
  <c r="H64" i="56"/>
  <c r="J64" i="56" s="1"/>
  <c r="H65" i="56"/>
  <c r="J65" i="56" s="1"/>
  <c r="H6" i="56"/>
  <c r="J6" i="46"/>
  <c r="J7" i="46"/>
  <c r="J8" i="46"/>
  <c r="J9" i="46"/>
  <c r="K9" i="46" s="1"/>
  <c r="J10" i="46"/>
  <c r="J11" i="46"/>
  <c r="J12" i="46"/>
  <c r="J13" i="46"/>
  <c r="K13" i="46" s="1"/>
  <c r="J14" i="46"/>
  <c r="J15" i="46"/>
  <c r="J16" i="46"/>
  <c r="J17" i="46"/>
  <c r="J18" i="46"/>
  <c r="I6" i="46"/>
  <c r="K6" i="46" s="1"/>
  <c r="I7" i="46"/>
  <c r="K7" i="46" s="1"/>
  <c r="I8" i="46"/>
  <c r="I9" i="46"/>
  <c r="I10" i="46"/>
  <c r="K10" i="46" s="1"/>
  <c r="I11" i="46"/>
  <c r="K11" i="46" s="1"/>
  <c r="I12" i="46"/>
  <c r="I13" i="46"/>
  <c r="I14" i="46"/>
  <c r="K14" i="46" s="1"/>
  <c r="I15" i="46"/>
  <c r="K15" i="46" s="1"/>
  <c r="I16" i="46"/>
  <c r="I17" i="46"/>
  <c r="I18" i="46"/>
  <c r="K18" i="46" s="1"/>
  <c r="K16" i="46" l="1"/>
  <c r="K8" i="46"/>
  <c r="K17" i="46"/>
  <c r="K12" i="46"/>
  <c r="J6" i="56"/>
  <c r="K78" i="17"/>
  <c r="K82" i="17"/>
  <c r="J7" i="17"/>
  <c r="J8" i="17"/>
  <c r="J9" i="17"/>
  <c r="K9" i="17" s="1"/>
  <c r="J10" i="17"/>
  <c r="J11" i="17"/>
  <c r="J12" i="17"/>
  <c r="J13" i="17"/>
  <c r="K13" i="17" s="1"/>
  <c r="J14" i="17"/>
  <c r="J15" i="17"/>
  <c r="J16" i="17"/>
  <c r="J17" i="17"/>
  <c r="K17" i="17" s="1"/>
  <c r="J18" i="17"/>
  <c r="J19" i="17"/>
  <c r="J20" i="17"/>
  <c r="J21" i="17"/>
  <c r="K21" i="17" s="1"/>
  <c r="J22" i="17"/>
  <c r="J23" i="17"/>
  <c r="J24" i="17"/>
  <c r="J25" i="17"/>
  <c r="K25" i="17" s="1"/>
  <c r="J26" i="17"/>
  <c r="J27" i="17"/>
  <c r="J28" i="17"/>
  <c r="J29" i="17"/>
  <c r="K29" i="17" s="1"/>
  <c r="J30" i="17"/>
  <c r="J31" i="17"/>
  <c r="J32" i="17"/>
  <c r="J33" i="17"/>
  <c r="K33" i="17" s="1"/>
  <c r="J34" i="17"/>
  <c r="J35" i="17"/>
  <c r="J36" i="17"/>
  <c r="J37" i="17"/>
  <c r="K37" i="17" s="1"/>
  <c r="J38" i="17"/>
  <c r="J39" i="17"/>
  <c r="J40" i="17"/>
  <c r="J41" i="17"/>
  <c r="K41" i="17" s="1"/>
  <c r="J42" i="17"/>
  <c r="J43" i="17"/>
  <c r="J44" i="17"/>
  <c r="J45" i="17"/>
  <c r="K45" i="17" s="1"/>
  <c r="J46" i="17"/>
  <c r="J47" i="17"/>
  <c r="J48" i="17"/>
  <c r="J49" i="17"/>
  <c r="K49" i="17" s="1"/>
  <c r="J50" i="17"/>
  <c r="J51" i="17"/>
  <c r="J52" i="17"/>
  <c r="J53" i="17"/>
  <c r="K53" i="17" s="1"/>
  <c r="J54" i="17"/>
  <c r="J55" i="17"/>
  <c r="J56" i="17"/>
  <c r="J57" i="17"/>
  <c r="K57" i="17" s="1"/>
  <c r="J58" i="17"/>
  <c r="J59" i="17"/>
  <c r="J60" i="17"/>
  <c r="J61" i="17"/>
  <c r="K61" i="17" s="1"/>
  <c r="J62" i="17"/>
  <c r="J63" i="17"/>
  <c r="J64" i="17"/>
  <c r="J65" i="17"/>
  <c r="K65" i="17" s="1"/>
  <c r="J66" i="17"/>
  <c r="J67" i="17"/>
  <c r="J68" i="17"/>
  <c r="J69" i="17"/>
  <c r="K69" i="17" s="1"/>
  <c r="J70" i="17"/>
  <c r="J71" i="17"/>
  <c r="J72" i="17"/>
  <c r="J73" i="17"/>
  <c r="K73" i="17" s="1"/>
  <c r="J74" i="17"/>
  <c r="J75" i="17"/>
  <c r="J76" i="17"/>
  <c r="J77" i="17"/>
  <c r="K77" i="17" s="1"/>
  <c r="J78" i="17"/>
  <c r="J79" i="17"/>
  <c r="J80" i="17"/>
  <c r="J81" i="17"/>
  <c r="K81" i="17" s="1"/>
  <c r="J82" i="17"/>
  <c r="J83" i="17"/>
  <c r="J84" i="17"/>
  <c r="J85" i="17"/>
  <c r="K85" i="17" s="1"/>
  <c r="J86" i="17"/>
  <c r="J6" i="17"/>
  <c r="I7" i="17"/>
  <c r="K7" i="17" s="1"/>
  <c r="I8" i="17"/>
  <c r="K8" i="17" s="1"/>
  <c r="I9" i="17"/>
  <c r="I10" i="17"/>
  <c r="K10" i="17" s="1"/>
  <c r="I11" i="17"/>
  <c r="K11" i="17" s="1"/>
  <c r="I12" i="17"/>
  <c r="K12" i="17" s="1"/>
  <c r="I13" i="17"/>
  <c r="I14" i="17"/>
  <c r="K14" i="17" s="1"/>
  <c r="I15" i="17"/>
  <c r="K15" i="17" s="1"/>
  <c r="I16" i="17"/>
  <c r="K16" i="17" s="1"/>
  <c r="I17" i="17"/>
  <c r="I18" i="17"/>
  <c r="K18" i="17" s="1"/>
  <c r="I19" i="17"/>
  <c r="K19" i="17" s="1"/>
  <c r="I20" i="17"/>
  <c r="K20" i="17" s="1"/>
  <c r="I21" i="17"/>
  <c r="I22" i="17"/>
  <c r="K22" i="17" s="1"/>
  <c r="I23" i="17"/>
  <c r="K23" i="17" s="1"/>
  <c r="I24" i="17"/>
  <c r="K24" i="17" s="1"/>
  <c r="I25" i="17"/>
  <c r="I26" i="17"/>
  <c r="K26" i="17" s="1"/>
  <c r="I27" i="17"/>
  <c r="K27" i="17" s="1"/>
  <c r="I28" i="17"/>
  <c r="K28" i="17" s="1"/>
  <c r="I29" i="17"/>
  <c r="I30" i="17"/>
  <c r="K30" i="17" s="1"/>
  <c r="I31" i="17"/>
  <c r="K31" i="17" s="1"/>
  <c r="I32" i="17"/>
  <c r="K32" i="17" s="1"/>
  <c r="I33" i="17"/>
  <c r="I34" i="17"/>
  <c r="K34" i="17" s="1"/>
  <c r="I35" i="17"/>
  <c r="K35" i="17" s="1"/>
  <c r="I36" i="17"/>
  <c r="K36" i="17" s="1"/>
  <c r="I37" i="17"/>
  <c r="I38" i="17"/>
  <c r="K38" i="17" s="1"/>
  <c r="I39" i="17"/>
  <c r="K39" i="17" s="1"/>
  <c r="I40" i="17"/>
  <c r="K40" i="17" s="1"/>
  <c r="I41" i="17"/>
  <c r="I42" i="17"/>
  <c r="K42" i="17" s="1"/>
  <c r="I43" i="17"/>
  <c r="K43" i="17" s="1"/>
  <c r="I44" i="17"/>
  <c r="K44" i="17" s="1"/>
  <c r="I45" i="17"/>
  <c r="I46" i="17"/>
  <c r="K46" i="17" s="1"/>
  <c r="I47" i="17"/>
  <c r="K47" i="17" s="1"/>
  <c r="I48" i="17"/>
  <c r="K48" i="17" s="1"/>
  <c r="I49" i="17"/>
  <c r="I50" i="17"/>
  <c r="K50" i="17" s="1"/>
  <c r="I51" i="17"/>
  <c r="K51" i="17" s="1"/>
  <c r="I52" i="17"/>
  <c r="K52" i="17" s="1"/>
  <c r="I53" i="17"/>
  <c r="I54" i="17"/>
  <c r="K54" i="17" s="1"/>
  <c r="I55" i="17"/>
  <c r="K55" i="17" s="1"/>
  <c r="I56" i="17"/>
  <c r="K56" i="17" s="1"/>
  <c r="I57" i="17"/>
  <c r="I58" i="17"/>
  <c r="K58" i="17" s="1"/>
  <c r="I59" i="17"/>
  <c r="K59" i="17" s="1"/>
  <c r="I60" i="17"/>
  <c r="K60" i="17" s="1"/>
  <c r="I61" i="17"/>
  <c r="I62" i="17"/>
  <c r="K62" i="17" s="1"/>
  <c r="I63" i="17"/>
  <c r="K63" i="17" s="1"/>
  <c r="I64" i="17"/>
  <c r="K64" i="17" s="1"/>
  <c r="I65" i="17"/>
  <c r="I66" i="17"/>
  <c r="K66" i="17" s="1"/>
  <c r="I67" i="17"/>
  <c r="K67" i="17" s="1"/>
  <c r="I68" i="17"/>
  <c r="K68" i="17" s="1"/>
  <c r="I69" i="17"/>
  <c r="I70" i="17"/>
  <c r="K70" i="17" s="1"/>
  <c r="I71" i="17"/>
  <c r="K71" i="17" s="1"/>
  <c r="I72" i="17"/>
  <c r="K72" i="17" s="1"/>
  <c r="I73" i="17"/>
  <c r="I74" i="17"/>
  <c r="K74" i="17" s="1"/>
  <c r="I75" i="17"/>
  <c r="K75" i="17" s="1"/>
  <c r="I76" i="17"/>
  <c r="K76" i="17" s="1"/>
  <c r="I77" i="17"/>
  <c r="I78" i="17"/>
  <c r="I79" i="17"/>
  <c r="K79" i="17" s="1"/>
  <c r="I80" i="17"/>
  <c r="K80" i="17" s="1"/>
  <c r="I81" i="17"/>
  <c r="I82" i="17"/>
  <c r="I83" i="17"/>
  <c r="K83" i="17" s="1"/>
  <c r="I84" i="17"/>
  <c r="K84" i="17" s="1"/>
  <c r="I85" i="17"/>
  <c r="I86" i="17"/>
  <c r="K86" i="17" s="1"/>
  <c r="I6" i="17"/>
  <c r="K6" i="17" s="1"/>
  <c r="J87" i="17" l="1"/>
  <c r="K87" i="17"/>
  <c r="I87" i="17"/>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9" i="8"/>
  <c r="K40" i="8"/>
  <c r="K41" i="8"/>
  <c r="K42" i="8"/>
  <c r="K44" i="8"/>
  <c r="K45" i="8"/>
  <c r="K46" i="8"/>
  <c r="K47" i="8"/>
  <c r="K48" i="8"/>
  <c r="K50" i="8"/>
  <c r="K51" i="8"/>
  <c r="K52" i="8"/>
  <c r="K54" i="8"/>
  <c r="K55" i="8"/>
  <c r="K57" i="8"/>
  <c r="K58" i="8"/>
  <c r="K59" i="8"/>
  <c r="K61" i="8"/>
  <c r="K62" i="8"/>
  <c r="K63" i="8"/>
  <c r="K64" i="8"/>
  <c r="K65" i="8"/>
  <c r="K66" i="8"/>
  <c r="K67" i="8"/>
  <c r="K68" i="8"/>
  <c r="K69" i="8"/>
  <c r="K70" i="8"/>
  <c r="K72" i="8"/>
  <c r="K73" i="8"/>
  <c r="K75" i="8"/>
  <c r="K76" i="8"/>
  <c r="K77" i="8"/>
  <c r="K78" i="8"/>
  <c r="K79" i="8"/>
  <c r="K80" i="8"/>
  <c r="K81" i="8"/>
  <c r="K82" i="8"/>
  <c r="K83" i="8"/>
  <c r="K84" i="8"/>
  <c r="K85" i="8"/>
  <c r="K86" i="8"/>
  <c r="K87" i="8"/>
  <c r="K88" i="8"/>
  <c r="K89" i="8"/>
  <c r="K90" i="8"/>
  <c r="K91" i="8"/>
  <c r="K92" i="8"/>
  <c r="K93" i="8"/>
  <c r="K94" i="8"/>
  <c r="K95" i="8"/>
  <c r="K96" i="8"/>
  <c r="K97" i="8"/>
  <c r="K98" i="8"/>
  <c r="K99" i="8"/>
  <c r="K100" i="8"/>
  <c r="K102" i="8"/>
  <c r="K103" i="8"/>
  <c r="K104" i="8"/>
  <c r="K105" i="8"/>
  <c r="K106" i="8"/>
  <c r="K107" i="8"/>
  <c r="K108" i="8"/>
  <c r="K109" i="8"/>
  <c r="K111" i="8"/>
  <c r="K112" i="8"/>
  <c r="K113" i="8"/>
  <c r="K114" i="8"/>
  <c r="K115" i="8"/>
  <c r="K116" i="8"/>
  <c r="K117" i="8"/>
  <c r="K118" i="8"/>
  <c r="K119" i="8"/>
  <c r="K120" i="8"/>
  <c r="K121" i="8"/>
  <c r="K122" i="8"/>
  <c r="K123" i="8"/>
  <c r="K124" i="8"/>
  <c r="K125" i="8"/>
  <c r="K126" i="8"/>
  <c r="K127" i="8"/>
  <c r="K128" i="8"/>
  <c r="K129" i="8"/>
  <c r="K130" i="8"/>
  <c r="K131" i="8"/>
  <c r="K133" i="8"/>
  <c r="K134" i="8"/>
  <c r="K135" i="8"/>
  <c r="K136" i="8"/>
  <c r="K137" i="8"/>
  <c r="K138" i="8"/>
  <c r="K139" i="8"/>
  <c r="K140" i="8"/>
  <c r="K141" i="8"/>
  <c r="K142" i="8"/>
  <c r="K144" i="8"/>
  <c r="K145" i="8"/>
  <c r="K146" i="8"/>
  <c r="K147" i="8"/>
  <c r="K148" i="8"/>
  <c r="K150" i="8"/>
  <c r="K151" i="8"/>
  <c r="K152" i="8"/>
  <c r="K153" i="8"/>
  <c r="K154" i="8"/>
  <c r="K155" i="8"/>
  <c r="K156" i="8"/>
  <c r="K158" i="8"/>
  <c r="K159" i="8"/>
  <c r="K160" i="8"/>
  <c r="K161" i="8"/>
  <c r="K162" i="8"/>
  <c r="K163" i="8"/>
  <c r="K164" i="8"/>
  <c r="K166" i="8"/>
  <c r="K167" i="8"/>
  <c r="K168" i="8"/>
  <c r="K169" i="8"/>
  <c r="K170" i="8"/>
  <c r="K171" i="8"/>
  <c r="K173" i="8"/>
  <c r="K174" i="8"/>
  <c r="K176" i="8"/>
  <c r="K177" i="8"/>
  <c r="K178" i="8"/>
  <c r="K179" i="8"/>
  <c r="K180" i="8"/>
  <c r="K181" i="8"/>
  <c r="K182" i="8"/>
  <c r="K183" i="8"/>
  <c r="K184" i="8"/>
  <c r="K185" i="8"/>
  <c r="K186" i="8"/>
  <c r="K187" i="8"/>
  <c r="K188" i="8"/>
  <c r="K189" i="8"/>
  <c r="K190" i="8"/>
  <c r="K191" i="8"/>
  <c r="K192" i="8"/>
  <c r="K193" i="8"/>
  <c r="K195" i="8"/>
  <c r="K196" i="8"/>
  <c r="K198" i="8"/>
  <c r="K199" i="8"/>
  <c r="K200" i="8"/>
  <c r="K201" i="8"/>
  <c r="K202" i="8"/>
  <c r="K203"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1" i="8"/>
  <c r="K232" i="8"/>
  <c r="K233" i="8"/>
  <c r="K234" i="8"/>
  <c r="K235" i="8"/>
  <c r="K236" i="8"/>
  <c r="K237" i="8"/>
  <c r="K238" i="8"/>
  <c r="K239" i="8"/>
  <c r="K240" i="8"/>
  <c r="K241" i="8"/>
  <c r="K242" i="8"/>
  <c r="K243" i="8"/>
  <c r="K244" i="8"/>
  <c r="K245" i="8"/>
  <c r="K246" i="8"/>
  <c r="K248" i="8"/>
  <c r="K249" i="8"/>
  <c r="K250" i="8"/>
  <c r="K251" i="8"/>
  <c r="K252" i="8"/>
  <c r="K253" i="8"/>
  <c r="K254" i="8"/>
  <c r="K255" i="8"/>
  <c r="K256" i="8"/>
  <c r="K257" i="8"/>
  <c r="K258" i="8"/>
  <c r="K259" i="8"/>
  <c r="K260" i="8"/>
  <c r="K261" i="8"/>
  <c r="K262" i="8"/>
  <c r="K263" i="8"/>
  <c r="K264" i="8"/>
  <c r="K266" i="8"/>
  <c r="K267" i="8"/>
  <c r="K268" i="8"/>
  <c r="K269" i="8"/>
  <c r="K270" i="8"/>
  <c r="K271" i="8"/>
  <c r="K272" i="8"/>
  <c r="K273" i="8"/>
  <c r="K274" i="8"/>
  <c r="K275" i="8"/>
  <c r="K277" i="8"/>
  <c r="K278" i="8"/>
  <c r="K279" i="8"/>
  <c r="K280" i="8"/>
  <c r="K281" i="8"/>
  <c r="K282" i="8"/>
  <c r="K283" i="8"/>
  <c r="K284" i="8"/>
  <c r="K285" i="8"/>
  <c r="K286" i="8"/>
  <c r="K288" i="8"/>
  <c r="K289" i="8"/>
  <c r="K290" i="8"/>
  <c r="K291" i="8"/>
  <c r="K292" i="8"/>
  <c r="K293" i="8"/>
  <c r="K294" i="8"/>
  <c r="K295" i="8"/>
  <c r="K296" i="8"/>
  <c r="K297" i="8"/>
  <c r="K298" i="8"/>
  <c r="K299" i="8"/>
  <c r="K300" i="8"/>
  <c r="K301" i="8"/>
  <c r="K302" i="8"/>
  <c r="K303" i="8"/>
  <c r="K304" i="8"/>
  <c r="K305" i="8"/>
  <c r="K306" i="8"/>
  <c r="K307" i="8"/>
  <c r="K308" i="8"/>
  <c r="K309" i="8"/>
  <c r="K310" i="8"/>
  <c r="K311" i="8"/>
  <c r="K313" i="8"/>
  <c r="K314" i="8"/>
  <c r="K315" i="8"/>
  <c r="K316" i="8"/>
  <c r="K318" i="8"/>
  <c r="K319" i="8"/>
  <c r="K320" i="8"/>
  <c r="K321" i="8"/>
  <c r="K322" i="8"/>
  <c r="K323" i="8"/>
  <c r="K324" i="8"/>
  <c r="K325" i="8"/>
  <c r="K327" i="8"/>
  <c r="K328" i="8"/>
  <c r="K329" i="8"/>
  <c r="K330" i="8"/>
  <c r="K331" i="8"/>
  <c r="K333" i="8"/>
  <c r="K334" i="8"/>
  <c r="K335" i="8"/>
  <c r="K336" i="8"/>
  <c r="K337" i="8"/>
  <c r="K338" i="8"/>
  <c r="K339" i="8"/>
  <c r="K340" i="8"/>
  <c r="K341" i="8"/>
  <c r="K342" i="8"/>
  <c r="K343" i="8"/>
  <c r="K344" i="8"/>
  <c r="K346" i="8"/>
  <c r="K347" i="8"/>
  <c r="K348" i="8"/>
  <c r="K349" i="8"/>
  <c r="K350" i="8"/>
  <c r="K351" i="8"/>
  <c r="K352" i="8"/>
  <c r="K353" i="8"/>
  <c r="K354" i="8"/>
  <c r="K356" i="8"/>
  <c r="K357" i="8"/>
  <c r="K358" i="8"/>
  <c r="K359" i="8"/>
  <c r="K360" i="8"/>
  <c r="K361" i="8"/>
  <c r="K362" i="8"/>
  <c r="K363" i="8"/>
  <c r="K364" i="8"/>
  <c r="K365" i="8"/>
  <c r="K367" i="8"/>
  <c r="K368" i="8"/>
  <c r="K369" i="8"/>
  <c r="K370" i="8"/>
  <c r="K371" i="8"/>
  <c r="K372" i="8"/>
  <c r="K374" i="8"/>
  <c r="K375" i="8"/>
  <c r="K377" i="8"/>
  <c r="K378" i="8"/>
  <c r="K380" i="8"/>
  <c r="K381" i="8"/>
  <c r="K382" i="8"/>
  <c r="K383" i="8"/>
  <c r="K384" i="8"/>
  <c r="K385" i="8"/>
  <c r="K386" i="8"/>
  <c r="K387" i="8"/>
  <c r="K388" i="8"/>
  <c r="K389" i="8"/>
  <c r="K391" i="8"/>
  <c r="K392" i="8"/>
  <c r="K393" i="8"/>
  <c r="K394" i="8"/>
  <c r="K395" i="8"/>
  <c r="K396" i="8"/>
  <c r="K397" i="8"/>
  <c r="K398" i="8"/>
  <c r="K399" i="8"/>
  <c r="K400" i="8"/>
  <c r="K401" i="8"/>
  <c r="K402" i="8"/>
  <c r="K403" i="8"/>
  <c r="K404" i="8"/>
  <c r="K406" i="8"/>
  <c r="K407" i="8"/>
  <c r="K408" i="8"/>
  <c r="K409" i="8"/>
  <c r="K410" i="8"/>
  <c r="K411"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500" i="8"/>
  <c r="K501" i="8"/>
  <c r="K502" i="8"/>
  <c r="K503" i="8"/>
  <c r="K504" i="8"/>
  <c r="K505" i="8"/>
  <c r="K506" i="8"/>
  <c r="K507" i="8"/>
  <c r="K508" i="8"/>
  <c r="K509" i="8"/>
  <c r="K510" i="8"/>
  <c r="K511" i="8"/>
  <c r="K513" i="8"/>
  <c r="K514" i="8"/>
  <c r="K515" i="8"/>
  <c r="K516" i="8"/>
  <c r="K517" i="8"/>
  <c r="K518" i="8"/>
  <c r="K519" i="8"/>
  <c r="K520" i="8"/>
  <c r="K522" i="8"/>
  <c r="K523" i="8"/>
  <c r="K524" i="8"/>
  <c r="K526" i="8"/>
  <c r="K527" i="8"/>
  <c r="K528" i="8"/>
  <c r="K529" i="8"/>
  <c r="K530" i="8"/>
  <c r="K531" i="8"/>
  <c r="K532" i="8"/>
  <c r="K534" i="8"/>
  <c r="K535" i="8"/>
  <c r="K537" i="8"/>
  <c r="K538" i="8"/>
  <c r="K539" i="8"/>
  <c r="K540" i="8"/>
  <c r="K542" i="8"/>
  <c r="K543" i="8"/>
  <c r="K544" i="8"/>
  <c r="K545" i="8"/>
  <c r="K547" i="8"/>
  <c r="K548" i="8"/>
  <c r="K549" i="8"/>
  <c r="K550" i="8"/>
  <c r="K551" i="8"/>
  <c r="K552" i="8"/>
  <c r="K553" i="8"/>
  <c r="K555" i="8"/>
  <c r="K556" i="8"/>
  <c r="K557" i="8"/>
  <c r="K558" i="8"/>
  <c r="K559" i="8"/>
  <c r="K561" i="8"/>
  <c r="K562" i="8"/>
  <c r="K564" i="8"/>
  <c r="K565" i="8"/>
  <c r="K566" i="8"/>
  <c r="K567" i="8"/>
  <c r="K569" i="8"/>
  <c r="K570" i="8"/>
  <c r="K571" i="8"/>
  <c r="K572" i="8"/>
  <c r="K574" i="8"/>
  <c r="K575" i="8"/>
  <c r="K576" i="8"/>
  <c r="K577" i="8"/>
  <c r="K579" i="8"/>
  <c r="K580" i="8"/>
  <c r="K581" i="8"/>
  <c r="K582" i="8"/>
  <c r="K583" i="8"/>
  <c r="K584" i="8"/>
  <c r="K585" i="8"/>
  <c r="K587" i="8"/>
  <c r="K588" i="8"/>
  <c r="K589" i="8"/>
  <c r="K590" i="8"/>
  <c r="K592" i="8"/>
  <c r="K593" i="8"/>
  <c r="K594" i="8"/>
  <c r="K595" i="8"/>
  <c r="K596" i="8"/>
  <c r="K597" i="8"/>
  <c r="K598" i="8"/>
  <c r="K600" i="8"/>
  <c r="K601" i="8"/>
  <c r="K602" i="8"/>
  <c r="K603" i="8"/>
  <c r="K605" i="8"/>
  <c r="K606" i="8"/>
  <c r="K607" i="8"/>
  <c r="K609" i="8"/>
  <c r="K610" i="8"/>
  <c r="K611" i="8"/>
  <c r="K613" i="8"/>
  <c r="K614" i="8"/>
  <c r="K615" i="8"/>
  <c r="K617" i="8"/>
  <c r="K618" i="8"/>
  <c r="K619" i="8"/>
  <c r="K621" i="8"/>
  <c r="K622" i="8"/>
  <c r="K623" i="8"/>
  <c r="K625" i="8"/>
  <c r="K626" i="8"/>
  <c r="K627" i="8"/>
  <c r="K628" i="8"/>
  <c r="K629" i="8"/>
  <c r="K631" i="8"/>
  <c r="K632" i="8"/>
  <c r="K633" i="8"/>
  <c r="K634" i="8"/>
  <c r="K635" i="8"/>
  <c r="K636" i="8"/>
  <c r="K637" i="8"/>
  <c r="K638" i="8"/>
  <c r="K639" i="8"/>
  <c r="K640" i="8"/>
  <c r="K641" i="8"/>
  <c r="K642" i="8"/>
  <c r="K644" i="8"/>
  <c r="K645" i="8"/>
  <c r="K646" i="8"/>
  <c r="K648" i="8"/>
  <c r="K649" i="8"/>
  <c r="K650" i="8"/>
  <c r="K652" i="8"/>
  <c r="K653" i="8"/>
  <c r="K654" i="8"/>
  <c r="K656" i="8"/>
  <c r="K657" i="8"/>
  <c r="K658" i="8"/>
  <c r="K659" i="8"/>
  <c r="K660" i="8"/>
  <c r="K662" i="8"/>
  <c r="K663" i="8"/>
  <c r="K664" i="8"/>
  <c r="K665" i="8"/>
  <c r="K666" i="8"/>
  <c r="K667" i="8"/>
  <c r="K668" i="8"/>
  <c r="K670" i="8"/>
  <c r="K671" i="8"/>
  <c r="K672" i="8"/>
  <c r="K674" i="8"/>
  <c r="K675" i="8"/>
  <c r="K676" i="8"/>
  <c r="K677" i="8"/>
  <c r="K678" i="8"/>
  <c r="K679" i="8"/>
  <c r="K680" i="8"/>
  <c r="K681" i="8"/>
  <c r="K682" i="8"/>
  <c r="K683" i="8"/>
  <c r="K684" i="8"/>
  <c r="K686" i="8"/>
  <c r="K687" i="8"/>
  <c r="K688" i="8"/>
  <c r="K689" i="8"/>
  <c r="K690" i="8"/>
  <c r="K692" i="8"/>
  <c r="K693" i="8"/>
  <c r="K694" i="8"/>
  <c r="K695" i="8"/>
  <c r="K697" i="8"/>
  <c r="K698" i="8"/>
  <c r="K699" i="8"/>
  <c r="K701" i="8"/>
  <c r="K702" i="8"/>
  <c r="K703" i="8"/>
  <c r="K704" i="8"/>
  <c r="K706" i="8"/>
  <c r="K707" i="8"/>
  <c r="K708" i="8"/>
  <c r="K709" i="8"/>
  <c r="K710" i="8"/>
  <c r="K712" i="8"/>
  <c r="K713" i="8"/>
  <c r="K714" i="8"/>
  <c r="K715" i="8"/>
  <c r="K716" i="8"/>
  <c r="K717" i="8"/>
  <c r="K718" i="8"/>
  <c r="K720" i="8"/>
  <c r="K721" i="8"/>
  <c r="K722" i="8"/>
  <c r="K723" i="8"/>
  <c r="K724" i="8"/>
  <c r="K725" i="8"/>
  <c r="K727" i="8"/>
  <c r="K728" i="8"/>
  <c r="K729" i="8"/>
  <c r="K730" i="8"/>
  <c r="K731" i="8"/>
  <c r="K732" i="8"/>
  <c r="K733" i="8"/>
  <c r="K734" i="8"/>
  <c r="K736" i="8"/>
  <c r="K737" i="8"/>
  <c r="K738" i="8"/>
  <c r="K739" i="8"/>
  <c r="K740" i="8"/>
  <c r="K741" i="8"/>
  <c r="K742" i="8"/>
  <c r="K743" i="8"/>
  <c r="K745" i="8"/>
  <c r="K746" i="8"/>
  <c r="K747" i="8"/>
  <c r="J7" i="8"/>
  <c r="J8" i="8"/>
  <c r="L8" i="8" s="1"/>
  <c r="J9" i="8"/>
  <c r="L9" i="8" s="1"/>
  <c r="J10" i="8"/>
  <c r="J11" i="8"/>
  <c r="J12" i="8"/>
  <c r="L12" i="8" s="1"/>
  <c r="J13" i="8"/>
  <c r="L13" i="8" s="1"/>
  <c r="J14" i="8"/>
  <c r="J15" i="8"/>
  <c r="J16" i="8"/>
  <c r="L16" i="8" s="1"/>
  <c r="J17" i="8"/>
  <c r="L17" i="8" s="1"/>
  <c r="J18" i="8"/>
  <c r="J19" i="8"/>
  <c r="J20" i="8"/>
  <c r="L20" i="8" s="1"/>
  <c r="J21" i="8"/>
  <c r="L21" i="8" s="1"/>
  <c r="J22" i="8"/>
  <c r="J23" i="8"/>
  <c r="J24" i="8"/>
  <c r="L24" i="8" s="1"/>
  <c r="J25" i="8"/>
  <c r="L25" i="8" s="1"/>
  <c r="J26" i="8"/>
  <c r="J27" i="8"/>
  <c r="J28" i="8"/>
  <c r="L28" i="8" s="1"/>
  <c r="J29" i="8"/>
  <c r="L29" i="8" s="1"/>
  <c r="J30" i="8"/>
  <c r="J31" i="8"/>
  <c r="J32" i="8"/>
  <c r="L32" i="8" s="1"/>
  <c r="J33" i="8"/>
  <c r="L33" i="8" s="1"/>
  <c r="J34" i="8"/>
  <c r="J35" i="8"/>
  <c r="J36" i="8"/>
  <c r="L36" i="8" s="1"/>
  <c r="J37" i="8"/>
  <c r="L37" i="8" s="1"/>
  <c r="J39" i="8"/>
  <c r="J40" i="8"/>
  <c r="J41" i="8"/>
  <c r="L41" i="8" s="1"/>
  <c r="J42" i="8"/>
  <c r="J44" i="8"/>
  <c r="J45" i="8"/>
  <c r="J46" i="8"/>
  <c r="J47" i="8"/>
  <c r="L47" i="8" s="1"/>
  <c r="J48" i="8"/>
  <c r="J50" i="8"/>
  <c r="J51" i="8"/>
  <c r="L51" i="8" s="1"/>
  <c r="J52" i="8"/>
  <c r="L52" i="8" s="1"/>
  <c r="J54" i="8"/>
  <c r="J55" i="8"/>
  <c r="J57" i="8"/>
  <c r="L57" i="8" s="1"/>
  <c r="J58" i="8"/>
  <c r="L58" i="8" s="1"/>
  <c r="J59" i="8"/>
  <c r="J61" i="8"/>
  <c r="J62" i="8"/>
  <c r="L62" i="8" s="1"/>
  <c r="J63" i="8"/>
  <c r="L63" i="8" s="1"/>
  <c r="J64" i="8"/>
  <c r="J65" i="8"/>
  <c r="J66" i="8"/>
  <c r="L66" i="8" s="1"/>
  <c r="J67" i="8"/>
  <c r="L67" i="8" s="1"/>
  <c r="J68" i="8"/>
  <c r="J69" i="8"/>
  <c r="J70" i="8"/>
  <c r="L70" i="8" s="1"/>
  <c r="J72" i="8"/>
  <c r="L72" i="8" s="1"/>
  <c r="J73" i="8"/>
  <c r="J75" i="8"/>
  <c r="J76" i="8"/>
  <c r="L76" i="8" s="1"/>
  <c r="J77" i="8"/>
  <c r="L77" i="8" s="1"/>
  <c r="J78" i="8"/>
  <c r="J79" i="8"/>
  <c r="J80" i="8"/>
  <c r="L80" i="8" s="1"/>
  <c r="J81" i="8"/>
  <c r="L81" i="8" s="1"/>
  <c r="J82" i="8"/>
  <c r="J83" i="8"/>
  <c r="J84" i="8"/>
  <c r="L84" i="8" s="1"/>
  <c r="J85" i="8"/>
  <c r="L85" i="8" s="1"/>
  <c r="J86" i="8"/>
  <c r="J87" i="8"/>
  <c r="J88" i="8"/>
  <c r="L88" i="8" s="1"/>
  <c r="J89" i="8"/>
  <c r="L89" i="8" s="1"/>
  <c r="J90" i="8"/>
  <c r="J91" i="8"/>
  <c r="J92" i="8"/>
  <c r="L92" i="8" s="1"/>
  <c r="J93" i="8"/>
  <c r="L93" i="8" s="1"/>
  <c r="J94" i="8"/>
  <c r="J95" i="8"/>
  <c r="J96" i="8"/>
  <c r="L96" i="8" s="1"/>
  <c r="J97" i="8"/>
  <c r="L97" i="8" s="1"/>
  <c r="J98" i="8"/>
  <c r="J99" i="8"/>
  <c r="J100" i="8"/>
  <c r="L100" i="8" s="1"/>
  <c r="J102" i="8"/>
  <c r="J103" i="8"/>
  <c r="J104" i="8"/>
  <c r="J105" i="8"/>
  <c r="L105" i="8" s="1"/>
  <c r="J106" i="8"/>
  <c r="J107" i="8"/>
  <c r="J108" i="8"/>
  <c r="J109" i="8"/>
  <c r="L109" i="8" s="1"/>
  <c r="J111" i="8"/>
  <c r="L111" i="8" s="1"/>
  <c r="J112" i="8"/>
  <c r="J113" i="8"/>
  <c r="J114" i="8"/>
  <c r="J115" i="8"/>
  <c r="L115" i="8" s="1"/>
  <c r="J116" i="8"/>
  <c r="J117" i="8"/>
  <c r="J118" i="8"/>
  <c r="J119" i="8"/>
  <c r="L119" i="8" s="1"/>
  <c r="J120" i="8"/>
  <c r="J121" i="8"/>
  <c r="J122" i="8"/>
  <c r="J123" i="8"/>
  <c r="L123" i="8" s="1"/>
  <c r="J124" i="8"/>
  <c r="J125" i="8"/>
  <c r="J126" i="8"/>
  <c r="J127" i="8"/>
  <c r="L127" i="8" s="1"/>
  <c r="J128" i="8"/>
  <c r="J129" i="8"/>
  <c r="J130" i="8"/>
  <c r="J131" i="8"/>
  <c r="L131" i="8" s="1"/>
  <c r="J133" i="8"/>
  <c r="J134" i="8"/>
  <c r="J135" i="8"/>
  <c r="L135" i="8" s="1"/>
  <c r="J136" i="8"/>
  <c r="L136" i="8" s="1"/>
  <c r="J137" i="8"/>
  <c r="J138" i="8"/>
  <c r="J139" i="8"/>
  <c r="L139" i="8" s="1"/>
  <c r="J140" i="8"/>
  <c r="L140" i="8" s="1"/>
  <c r="J141" i="8"/>
  <c r="J142" i="8"/>
  <c r="J144" i="8"/>
  <c r="L144" i="8" s="1"/>
  <c r="J145" i="8"/>
  <c r="L145" i="8" s="1"/>
  <c r="J146" i="8"/>
  <c r="J147" i="8"/>
  <c r="J148" i="8"/>
  <c r="L148" i="8" s="1"/>
  <c r="J150" i="8"/>
  <c r="L150" i="8" s="1"/>
  <c r="J151" i="8"/>
  <c r="J152" i="8"/>
  <c r="J153" i="8"/>
  <c r="L153" i="8" s="1"/>
  <c r="J154" i="8"/>
  <c r="L154" i="8" s="1"/>
  <c r="J155" i="8"/>
  <c r="J156" i="8"/>
  <c r="J158" i="8"/>
  <c r="L158" i="8" s="1"/>
  <c r="J159" i="8"/>
  <c r="L159" i="8" s="1"/>
  <c r="J160" i="8"/>
  <c r="J161" i="8"/>
  <c r="J162" i="8"/>
  <c r="L162" i="8" s="1"/>
  <c r="J163" i="8"/>
  <c r="L163" i="8" s="1"/>
  <c r="J164" i="8"/>
  <c r="J166" i="8"/>
  <c r="J167" i="8"/>
  <c r="L167" i="8" s="1"/>
  <c r="J168" i="8"/>
  <c r="L168" i="8" s="1"/>
  <c r="J169" i="8"/>
  <c r="J170" i="8"/>
  <c r="J171" i="8"/>
  <c r="L171" i="8" s="1"/>
  <c r="J173" i="8"/>
  <c r="L173" i="8" s="1"/>
  <c r="J174" i="8"/>
  <c r="J176" i="8"/>
  <c r="J177" i="8"/>
  <c r="L177" i="8" s="1"/>
  <c r="J178" i="8"/>
  <c r="J179" i="8"/>
  <c r="J180" i="8"/>
  <c r="J181" i="8"/>
  <c r="L181" i="8" s="1"/>
  <c r="J182" i="8"/>
  <c r="J183" i="8"/>
  <c r="J184" i="8"/>
  <c r="J185" i="8"/>
  <c r="L185" i="8" s="1"/>
  <c r="J186" i="8"/>
  <c r="J187" i="8"/>
  <c r="J188" i="8"/>
  <c r="J189" i="8"/>
  <c r="L189" i="8" s="1"/>
  <c r="J190" i="8"/>
  <c r="J191" i="8"/>
  <c r="J192" i="8"/>
  <c r="J193" i="8"/>
  <c r="L193" i="8" s="1"/>
  <c r="J195" i="8"/>
  <c r="L195" i="8" s="1"/>
  <c r="J196" i="8"/>
  <c r="J198" i="8"/>
  <c r="J199" i="8"/>
  <c r="L199" i="8" s="1"/>
  <c r="J200" i="8"/>
  <c r="L200" i="8" s="1"/>
  <c r="J201" i="8"/>
  <c r="J202" i="8"/>
  <c r="J203" i="8"/>
  <c r="L203" i="8" s="1"/>
  <c r="J205" i="8"/>
  <c r="L205" i="8" s="1"/>
  <c r="J206" i="8"/>
  <c r="J207" i="8"/>
  <c r="J208" i="8"/>
  <c r="L208" i="8" s="1"/>
  <c r="J209" i="8"/>
  <c r="L209" i="8" s="1"/>
  <c r="J210" i="8"/>
  <c r="J211" i="8"/>
  <c r="J212" i="8"/>
  <c r="L212" i="8" s="1"/>
  <c r="J213" i="8"/>
  <c r="L213" i="8" s="1"/>
  <c r="J214" i="8"/>
  <c r="J215" i="8"/>
  <c r="J216" i="8"/>
  <c r="L216" i="8" s="1"/>
  <c r="J217" i="8"/>
  <c r="L217" i="8" s="1"/>
  <c r="J218" i="8"/>
  <c r="J219" i="8"/>
  <c r="J220" i="8"/>
  <c r="L220" i="8" s="1"/>
  <c r="J221" i="8"/>
  <c r="L221" i="8" s="1"/>
  <c r="J222" i="8"/>
  <c r="J223" i="8"/>
  <c r="J224" i="8"/>
  <c r="L224" i="8" s="1"/>
  <c r="J225" i="8"/>
  <c r="L225" i="8" s="1"/>
  <c r="J226" i="8"/>
  <c r="J227" i="8"/>
  <c r="J228" i="8"/>
  <c r="L228" i="8" s="1"/>
  <c r="J229" i="8"/>
  <c r="L229" i="8" s="1"/>
  <c r="J231" i="8"/>
  <c r="J232" i="8"/>
  <c r="J233" i="8"/>
  <c r="L233" i="8" s="1"/>
  <c r="J234" i="8"/>
  <c r="J235" i="8"/>
  <c r="J236" i="8"/>
  <c r="J237" i="8"/>
  <c r="L237" i="8" s="1"/>
  <c r="J238" i="8"/>
  <c r="J239" i="8"/>
  <c r="J240" i="8"/>
  <c r="J241" i="8"/>
  <c r="L241" i="8" s="1"/>
  <c r="J242" i="8"/>
  <c r="J243" i="8"/>
  <c r="J244" i="8"/>
  <c r="J245" i="8"/>
  <c r="L245" i="8" s="1"/>
  <c r="J246" i="8"/>
  <c r="J248" i="8"/>
  <c r="J249" i="8"/>
  <c r="J250" i="8"/>
  <c r="J251" i="8"/>
  <c r="L251" i="8" s="1"/>
  <c r="J252" i="8"/>
  <c r="J253" i="8"/>
  <c r="J254" i="8"/>
  <c r="J255" i="8"/>
  <c r="L255" i="8" s="1"/>
  <c r="J256" i="8"/>
  <c r="J257" i="8"/>
  <c r="J258" i="8"/>
  <c r="J259" i="8"/>
  <c r="L259" i="8" s="1"/>
  <c r="J260" i="8"/>
  <c r="J261" i="8"/>
  <c r="J262" i="8"/>
  <c r="J263" i="8"/>
  <c r="L263" i="8" s="1"/>
  <c r="J264" i="8"/>
  <c r="J266" i="8"/>
  <c r="J267" i="8"/>
  <c r="L267" i="8" s="1"/>
  <c r="J268" i="8"/>
  <c r="L268" i="8" s="1"/>
  <c r="J269" i="8"/>
  <c r="J270" i="8"/>
  <c r="J271" i="8"/>
  <c r="L271" i="8" s="1"/>
  <c r="J272" i="8"/>
  <c r="L272" i="8" s="1"/>
  <c r="J273" i="8"/>
  <c r="J274" i="8"/>
  <c r="J275" i="8"/>
  <c r="L275" i="8" s="1"/>
  <c r="J277" i="8"/>
  <c r="L277" i="8" s="1"/>
  <c r="J278" i="8"/>
  <c r="J279" i="8"/>
  <c r="J280" i="8"/>
  <c r="L280" i="8" s="1"/>
  <c r="J281" i="8"/>
  <c r="L281" i="8" s="1"/>
  <c r="J282" i="8"/>
  <c r="J283" i="8"/>
  <c r="J284" i="8"/>
  <c r="L284" i="8" s="1"/>
  <c r="J285" i="8"/>
  <c r="L285" i="8" s="1"/>
  <c r="J286" i="8"/>
  <c r="J288" i="8"/>
  <c r="J289" i="8"/>
  <c r="L289" i="8" s="1"/>
  <c r="J290" i="8"/>
  <c r="J291" i="8"/>
  <c r="J292" i="8"/>
  <c r="J293" i="8"/>
  <c r="L293" i="8" s="1"/>
  <c r="J294" i="8"/>
  <c r="J295" i="8"/>
  <c r="J296" i="8"/>
  <c r="J297" i="8"/>
  <c r="L297" i="8" s="1"/>
  <c r="J298" i="8"/>
  <c r="J299" i="8"/>
  <c r="J300" i="8"/>
  <c r="J301" i="8"/>
  <c r="L301" i="8" s="1"/>
  <c r="J302" i="8"/>
  <c r="J303" i="8"/>
  <c r="J304" i="8"/>
  <c r="J305" i="8"/>
  <c r="L305" i="8" s="1"/>
  <c r="J306" i="8"/>
  <c r="J307" i="8"/>
  <c r="J308" i="8"/>
  <c r="J309" i="8"/>
  <c r="L309" i="8" s="1"/>
  <c r="J310" i="8"/>
  <c r="J311" i="8"/>
  <c r="J313" i="8"/>
  <c r="J314" i="8"/>
  <c r="J315" i="8"/>
  <c r="L315" i="8" s="1"/>
  <c r="J316" i="8"/>
  <c r="J318" i="8"/>
  <c r="J319" i="8"/>
  <c r="L319" i="8" s="1"/>
  <c r="J320" i="8"/>
  <c r="L320" i="8" s="1"/>
  <c r="J321" i="8"/>
  <c r="J322" i="8"/>
  <c r="J323" i="8"/>
  <c r="L323" i="8" s="1"/>
  <c r="J324" i="8"/>
  <c r="L324" i="8" s="1"/>
  <c r="J325" i="8"/>
  <c r="J327" i="8"/>
  <c r="J328" i="8"/>
  <c r="L328" i="8" s="1"/>
  <c r="J329" i="8"/>
  <c r="L329" i="8" s="1"/>
  <c r="J330" i="8"/>
  <c r="J331" i="8"/>
  <c r="J333" i="8"/>
  <c r="L333" i="8" s="1"/>
  <c r="J334" i="8"/>
  <c r="L334" i="8" s="1"/>
  <c r="J335" i="8"/>
  <c r="J336" i="8"/>
  <c r="J337" i="8"/>
  <c r="L337" i="8" s="1"/>
  <c r="J338" i="8"/>
  <c r="L338" i="8" s="1"/>
  <c r="J339" i="8"/>
  <c r="J340" i="8"/>
  <c r="J341" i="8"/>
  <c r="L341" i="8" s="1"/>
  <c r="J342" i="8"/>
  <c r="L342" i="8" s="1"/>
  <c r="J343" i="8"/>
  <c r="J344" i="8"/>
  <c r="J346" i="8"/>
  <c r="L346" i="8" s="1"/>
  <c r="J347" i="8"/>
  <c r="L347" i="8" s="1"/>
  <c r="J348" i="8"/>
  <c r="J349" i="8"/>
  <c r="J350" i="8"/>
  <c r="L350" i="8" s="1"/>
  <c r="J351" i="8"/>
  <c r="L351" i="8" s="1"/>
  <c r="J352" i="8"/>
  <c r="J353" i="8"/>
  <c r="J354" i="8"/>
  <c r="L354" i="8" s="1"/>
  <c r="J356" i="8"/>
  <c r="L356" i="8" s="1"/>
  <c r="J357" i="8"/>
  <c r="J358" i="8"/>
  <c r="J359" i="8"/>
  <c r="L359" i="8" s="1"/>
  <c r="J360" i="8"/>
  <c r="L360" i="8" s="1"/>
  <c r="J361" i="8"/>
  <c r="J362" i="8"/>
  <c r="J363" i="8"/>
  <c r="L363" i="8" s="1"/>
  <c r="J364" i="8"/>
  <c r="L364" i="8" s="1"/>
  <c r="J365" i="8"/>
  <c r="J367" i="8"/>
  <c r="J368" i="8"/>
  <c r="L368" i="8" s="1"/>
  <c r="J369" i="8"/>
  <c r="L369" i="8" s="1"/>
  <c r="J370" i="8"/>
  <c r="J371" i="8"/>
  <c r="J372" i="8"/>
  <c r="L372" i="8" s="1"/>
  <c r="J374" i="8"/>
  <c r="L374" i="8" s="1"/>
  <c r="J375" i="8"/>
  <c r="J377" i="8"/>
  <c r="J378" i="8"/>
  <c r="J380" i="8"/>
  <c r="L380" i="8" s="1"/>
  <c r="J381" i="8"/>
  <c r="J382" i="8"/>
  <c r="J383" i="8"/>
  <c r="L383" i="8" s="1"/>
  <c r="J384" i="8"/>
  <c r="L384" i="8" s="1"/>
  <c r="J385" i="8"/>
  <c r="J386" i="8"/>
  <c r="J387" i="8"/>
  <c r="L387" i="8" s="1"/>
  <c r="J388" i="8"/>
  <c r="L388" i="8" s="1"/>
  <c r="J389" i="8"/>
  <c r="J391" i="8"/>
  <c r="J392" i="8"/>
  <c r="L392" i="8" s="1"/>
  <c r="J393" i="8"/>
  <c r="L393" i="8" s="1"/>
  <c r="J394" i="8"/>
  <c r="J395" i="8"/>
  <c r="J396" i="8"/>
  <c r="L396" i="8" s="1"/>
  <c r="J397" i="8"/>
  <c r="L397" i="8" s="1"/>
  <c r="J398" i="8"/>
  <c r="J399" i="8"/>
  <c r="J400" i="8"/>
  <c r="L400" i="8" s="1"/>
  <c r="J401" i="8"/>
  <c r="L401" i="8" s="1"/>
  <c r="J402" i="8"/>
  <c r="J403" i="8"/>
  <c r="J404" i="8"/>
  <c r="L404" i="8" s="1"/>
  <c r="J406" i="8"/>
  <c r="J407" i="8"/>
  <c r="J408" i="8"/>
  <c r="J409" i="8"/>
  <c r="L409" i="8" s="1"/>
  <c r="J410" i="8"/>
  <c r="J411" i="8"/>
  <c r="J413" i="8"/>
  <c r="J414" i="8"/>
  <c r="J415" i="8"/>
  <c r="L415" i="8" s="1"/>
  <c r="J416" i="8"/>
  <c r="J417" i="8"/>
  <c r="J418" i="8"/>
  <c r="J419" i="8"/>
  <c r="L419" i="8" s="1"/>
  <c r="J420" i="8"/>
  <c r="J421" i="8"/>
  <c r="J422" i="8"/>
  <c r="J423" i="8"/>
  <c r="L423" i="8" s="1"/>
  <c r="J424" i="8"/>
  <c r="J425" i="8"/>
  <c r="J426" i="8"/>
  <c r="J427" i="8"/>
  <c r="L427" i="8" s="1"/>
  <c r="J428" i="8"/>
  <c r="J429" i="8"/>
  <c r="L429" i="8" s="1"/>
  <c r="J430" i="8"/>
  <c r="J431" i="8"/>
  <c r="L431" i="8" s="1"/>
  <c r="J432" i="8"/>
  <c r="J433" i="8"/>
  <c r="L433" i="8" s="1"/>
  <c r="J434" i="8"/>
  <c r="J435" i="8"/>
  <c r="L435" i="8" s="1"/>
  <c r="J436" i="8"/>
  <c r="J437" i="8"/>
  <c r="L437" i="8" s="1"/>
  <c r="J438" i="8"/>
  <c r="J439" i="8"/>
  <c r="L439" i="8" s="1"/>
  <c r="J440" i="8"/>
  <c r="J441" i="8"/>
  <c r="L441" i="8" s="1"/>
  <c r="J442" i="8"/>
  <c r="J443" i="8"/>
  <c r="L443" i="8" s="1"/>
  <c r="J444" i="8"/>
  <c r="J445" i="8"/>
  <c r="L445" i="8" s="1"/>
  <c r="J446" i="8"/>
  <c r="J447" i="8"/>
  <c r="L447" i="8" s="1"/>
  <c r="J448" i="8"/>
  <c r="J449" i="8"/>
  <c r="L449" i="8" s="1"/>
  <c r="J450" i="8"/>
  <c r="J451" i="8"/>
  <c r="L451" i="8" s="1"/>
  <c r="J452" i="8"/>
  <c r="J453" i="8"/>
  <c r="L453" i="8" s="1"/>
  <c r="J454" i="8"/>
  <c r="J455" i="8"/>
  <c r="L455" i="8" s="1"/>
  <c r="J456" i="8"/>
  <c r="J457" i="8"/>
  <c r="L457" i="8" s="1"/>
  <c r="J458" i="8"/>
  <c r="J459" i="8"/>
  <c r="L459" i="8" s="1"/>
  <c r="J460" i="8"/>
  <c r="J462" i="8"/>
  <c r="L462" i="8" s="1"/>
  <c r="J463" i="8"/>
  <c r="L463" i="8" s="1"/>
  <c r="J464" i="8"/>
  <c r="L464" i="8" s="1"/>
  <c r="J465" i="8"/>
  <c r="J466" i="8"/>
  <c r="L466" i="8" s="1"/>
  <c r="J467" i="8"/>
  <c r="L467" i="8" s="1"/>
  <c r="J468" i="8"/>
  <c r="L468" i="8" s="1"/>
  <c r="J469" i="8"/>
  <c r="J470" i="8"/>
  <c r="J471" i="8"/>
  <c r="L471" i="8" s="1"/>
  <c r="J472" i="8"/>
  <c r="L472" i="8" s="1"/>
  <c r="J473" i="8"/>
  <c r="J474" i="8"/>
  <c r="J475" i="8"/>
  <c r="L475" i="8" s="1"/>
  <c r="J476" i="8"/>
  <c r="L476" i="8" s="1"/>
  <c r="J477" i="8"/>
  <c r="J478" i="8"/>
  <c r="L478" i="8" s="1"/>
  <c r="J479" i="8"/>
  <c r="L479" i="8" s="1"/>
  <c r="J480" i="8"/>
  <c r="L480" i="8" s="1"/>
  <c r="J481" i="8"/>
  <c r="J482" i="8"/>
  <c r="L482" i="8" s="1"/>
  <c r="J483" i="8"/>
  <c r="L483" i="8" s="1"/>
  <c r="J484" i="8"/>
  <c r="L484" i="8" s="1"/>
  <c r="J485" i="8"/>
  <c r="J486" i="8"/>
  <c r="J487" i="8"/>
  <c r="L487" i="8" s="1"/>
  <c r="J488" i="8"/>
  <c r="L488" i="8" s="1"/>
  <c r="J489" i="8"/>
  <c r="J490" i="8"/>
  <c r="J491" i="8"/>
  <c r="L491" i="8" s="1"/>
  <c r="J492" i="8"/>
  <c r="L492" i="8" s="1"/>
  <c r="J493" i="8"/>
  <c r="J494" i="8"/>
  <c r="L494" i="8" s="1"/>
  <c r="J495" i="8"/>
  <c r="L495" i="8" s="1"/>
  <c r="J496" i="8"/>
  <c r="L496" i="8" s="1"/>
  <c r="J497" i="8"/>
  <c r="J498" i="8"/>
  <c r="L498" i="8" s="1"/>
  <c r="J500" i="8"/>
  <c r="L500" i="8" s="1"/>
  <c r="J501" i="8"/>
  <c r="L501" i="8" s="1"/>
  <c r="J502" i="8"/>
  <c r="J503" i="8"/>
  <c r="L503" i="8" s="1"/>
  <c r="J504" i="8"/>
  <c r="L504" i="8" s="1"/>
  <c r="J505" i="8"/>
  <c r="L505" i="8" s="1"/>
  <c r="J506" i="8"/>
  <c r="J507" i="8"/>
  <c r="L507" i="8" s="1"/>
  <c r="J508" i="8"/>
  <c r="L508" i="8" s="1"/>
  <c r="J509" i="8"/>
  <c r="L509" i="8" s="1"/>
  <c r="J510" i="8"/>
  <c r="J511" i="8"/>
  <c r="L511" i="8" s="1"/>
  <c r="J513" i="8"/>
  <c r="L513" i="8" s="1"/>
  <c r="J514" i="8"/>
  <c r="L514" i="8" s="1"/>
  <c r="J515" i="8"/>
  <c r="J516" i="8"/>
  <c r="L516" i="8" s="1"/>
  <c r="J517" i="8"/>
  <c r="L517" i="8" s="1"/>
  <c r="J518" i="8"/>
  <c r="L518" i="8" s="1"/>
  <c r="J519" i="8"/>
  <c r="J520" i="8"/>
  <c r="L520" i="8" s="1"/>
  <c r="J522" i="8"/>
  <c r="L522" i="8" s="1"/>
  <c r="J523" i="8"/>
  <c r="L523" i="8" s="1"/>
  <c r="J524" i="8"/>
  <c r="J526" i="8"/>
  <c r="L526" i="8" s="1"/>
  <c r="J527" i="8"/>
  <c r="L527" i="8" s="1"/>
  <c r="J528" i="8"/>
  <c r="L528" i="8" s="1"/>
  <c r="J529" i="8"/>
  <c r="J530" i="8"/>
  <c r="L530" i="8" s="1"/>
  <c r="J531" i="8"/>
  <c r="L531" i="8" s="1"/>
  <c r="J532" i="8"/>
  <c r="L532" i="8" s="1"/>
  <c r="J534" i="8"/>
  <c r="J535" i="8"/>
  <c r="L535" i="8" s="1"/>
  <c r="J537" i="8"/>
  <c r="L537" i="8" s="1"/>
  <c r="J538" i="8"/>
  <c r="L538" i="8" s="1"/>
  <c r="J539" i="8"/>
  <c r="J540" i="8"/>
  <c r="L540" i="8" s="1"/>
  <c r="J542" i="8"/>
  <c r="L542" i="8" s="1"/>
  <c r="J543" i="8"/>
  <c r="L543" i="8" s="1"/>
  <c r="J544" i="8"/>
  <c r="J545" i="8"/>
  <c r="L545" i="8" s="1"/>
  <c r="J547" i="8"/>
  <c r="L547" i="8" s="1"/>
  <c r="J548" i="8"/>
  <c r="L548" i="8" s="1"/>
  <c r="J549" i="8"/>
  <c r="J550" i="8"/>
  <c r="L550" i="8" s="1"/>
  <c r="J551" i="8"/>
  <c r="L551" i="8" s="1"/>
  <c r="J552" i="8"/>
  <c r="L552" i="8" s="1"/>
  <c r="J553" i="8"/>
  <c r="J555" i="8"/>
  <c r="L555" i="8" s="1"/>
  <c r="J556" i="8"/>
  <c r="L556" i="8" s="1"/>
  <c r="J557" i="8"/>
  <c r="L557" i="8" s="1"/>
  <c r="J558" i="8"/>
  <c r="J559" i="8"/>
  <c r="L559" i="8" s="1"/>
  <c r="J561" i="8"/>
  <c r="L561" i="8" s="1"/>
  <c r="J562" i="8"/>
  <c r="L562" i="8" s="1"/>
  <c r="J564" i="8"/>
  <c r="J565" i="8"/>
  <c r="L565" i="8" s="1"/>
  <c r="J566" i="8"/>
  <c r="L566" i="8" s="1"/>
  <c r="J567" i="8"/>
  <c r="L567" i="8" s="1"/>
  <c r="J569" i="8"/>
  <c r="J570" i="8"/>
  <c r="L570" i="8" s="1"/>
  <c r="J571" i="8"/>
  <c r="L571" i="8" s="1"/>
  <c r="J572" i="8"/>
  <c r="L572" i="8" s="1"/>
  <c r="J574" i="8"/>
  <c r="J575" i="8"/>
  <c r="L575" i="8" s="1"/>
  <c r="J576" i="8"/>
  <c r="L576" i="8" s="1"/>
  <c r="J577" i="8"/>
  <c r="L577" i="8" s="1"/>
  <c r="J579" i="8"/>
  <c r="J580" i="8"/>
  <c r="L580" i="8" s="1"/>
  <c r="J581" i="8"/>
  <c r="L581" i="8" s="1"/>
  <c r="J582" i="8"/>
  <c r="L582" i="8" s="1"/>
  <c r="J583" i="8"/>
  <c r="J584" i="8"/>
  <c r="L584" i="8" s="1"/>
  <c r="J585" i="8"/>
  <c r="L585" i="8" s="1"/>
  <c r="J587" i="8"/>
  <c r="L587" i="8" s="1"/>
  <c r="J588" i="8"/>
  <c r="J589" i="8"/>
  <c r="L589" i="8" s="1"/>
  <c r="J590" i="8"/>
  <c r="L590" i="8" s="1"/>
  <c r="J592" i="8"/>
  <c r="L592" i="8" s="1"/>
  <c r="J593" i="8"/>
  <c r="J594" i="8"/>
  <c r="L594" i="8" s="1"/>
  <c r="J595" i="8"/>
  <c r="L595" i="8" s="1"/>
  <c r="J596" i="8"/>
  <c r="L596" i="8" s="1"/>
  <c r="J597" i="8"/>
  <c r="J598" i="8"/>
  <c r="L598" i="8" s="1"/>
  <c r="J600" i="8"/>
  <c r="L600" i="8" s="1"/>
  <c r="J601" i="8"/>
  <c r="L601" i="8" s="1"/>
  <c r="J602" i="8"/>
  <c r="J603" i="8"/>
  <c r="L603" i="8" s="1"/>
  <c r="J605" i="8"/>
  <c r="L605" i="8" s="1"/>
  <c r="J606" i="8"/>
  <c r="L606" i="8" s="1"/>
  <c r="J607" i="8"/>
  <c r="J609" i="8"/>
  <c r="L609" i="8" s="1"/>
  <c r="J610" i="8"/>
  <c r="L610" i="8" s="1"/>
  <c r="J611" i="8"/>
  <c r="L611" i="8" s="1"/>
  <c r="J613" i="8"/>
  <c r="J614" i="8"/>
  <c r="L614" i="8" s="1"/>
  <c r="J615" i="8"/>
  <c r="L615" i="8" s="1"/>
  <c r="J617" i="8"/>
  <c r="L617" i="8" s="1"/>
  <c r="J618" i="8"/>
  <c r="J619" i="8"/>
  <c r="L619" i="8" s="1"/>
  <c r="J621" i="8"/>
  <c r="L621" i="8" s="1"/>
  <c r="J622" i="8"/>
  <c r="L622" i="8" s="1"/>
  <c r="J623" i="8"/>
  <c r="J625" i="8"/>
  <c r="L625" i="8" s="1"/>
  <c r="J626" i="8"/>
  <c r="L626" i="8" s="1"/>
  <c r="J627" i="8"/>
  <c r="L627" i="8" s="1"/>
  <c r="J628" i="8"/>
  <c r="J629" i="8"/>
  <c r="L629" i="8" s="1"/>
  <c r="J631" i="8"/>
  <c r="L631" i="8" s="1"/>
  <c r="J632" i="8"/>
  <c r="L632" i="8" s="1"/>
  <c r="J633" i="8"/>
  <c r="J634" i="8"/>
  <c r="L634" i="8" s="1"/>
  <c r="J635" i="8"/>
  <c r="L635" i="8" s="1"/>
  <c r="J636" i="8"/>
  <c r="L636" i="8" s="1"/>
  <c r="J637" i="8"/>
  <c r="J638" i="8"/>
  <c r="L638" i="8" s="1"/>
  <c r="J639" i="8"/>
  <c r="L639" i="8" s="1"/>
  <c r="J640" i="8"/>
  <c r="L640" i="8" s="1"/>
  <c r="J641" i="8"/>
  <c r="J642" i="8"/>
  <c r="L642" i="8" s="1"/>
  <c r="J644" i="8"/>
  <c r="L644" i="8" s="1"/>
  <c r="J645" i="8"/>
  <c r="L645" i="8" s="1"/>
  <c r="J646" i="8"/>
  <c r="J648" i="8"/>
  <c r="L648" i="8" s="1"/>
  <c r="J649" i="8"/>
  <c r="L649" i="8" s="1"/>
  <c r="J650" i="8"/>
  <c r="L650" i="8" s="1"/>
  <c r="J652" i="8"/>
  <c r="J653" i="8"/>
  <c r="L653" i="8" s="1"/>
  <c r="J654" i="8"/>
  <c r="L654" i="8" s="1"/>
  <c r="J656" i="8"/>
  <c r="L656" i="8" s="1"/>
  <c r="J657" i="8"/>
  <c r="J658" i="8"/>
  <c r="L658" i="8" s="1"/>
  <c r="J659" i="8"/>
  <c r="L659" i="8" s="1"/>
  <c r="J660" i="8"/>
  <c r="L660" i="8" s="1"/>
  <c r="J662" i="8"/>
  <c r="J663" i="8"/>
  <c r="L663" i="8" s="1"/>
  <c r="J664" i="8"/>
  <c r="L664" i="8" s="1"/>
  <c r="J665" i="8"/>
  <c r="L665" i="8" s="1"/>
  <c r="J666" i="8"/>
  <c r="J667" i="8"/>
  <c r="L667" i="8" s="1"/>
  <c r="J668" i="8"/>
  <c r="L668" i="8" s="1"/>
  <c r="J670" i="8"/>
  <c r="L670" i="8" s="1"/>
  <c r="J671" i="8"/>
  <c r="J672" i="8"/>
  <c r="L672" i="8" s="1"/>
  <c r="J674" i="8"/>
  <c r="L674" i="8" s="1"/>
  <c r="J675" i="8"/>
  <c r="L675" i="8" s="1"/>
  <c r="J676" i="8"/>
  <c r="J677" i="8"/>
  <c r="L677" i="8" s="1"/>
  <c r="J678" i="8"/>
  <c r="L678" i="8" s="1"/>
  <c r="J679" i="8"/>
  <c r="L679" i="8" s="1"/>
  <c r="J680" i="8"/>
  <c r="J681" i="8"/>
  <c r="L681" i="8" s="1"/>
  <c r="J682" i="8"/>
  <c r="L682" i="8" s="1"/>
  <c r="J683" i="8"/>
  <c r="L683" i="8" s="1"/>
  <c r="J684" i="8"/>
  <c r="J686" i="8"/>
  <c r="L686" i="8" s="1"/>
  <c r="J687" i="8"/>
  <c r="L687" i="8" s="1"/>
  <c r="J688" i="8"/>
  <c r="L688" i="8" s="1"/>
  <c r="J689" i="8"/>
  <c r="J690" i="8"/>
  <c r="L690" i="8" s="1"/>
  <c r="J692" i="8"/>
  <c r="L692" i="8" s="1"/>
  <c r="J693" i="8"/>
  <c r="L693" i="8" s="1"/>
  <c r="J694" i="8"/>
  <c r="J695" i="8"/>
  <c r="L695" i="8" s="1"/>
  <c r="J697" i="8"/>
  <c r="L697" i="8" s="1"/>
  <c r="J698" i="8"/>
  <c r="L698" i="8" s="1"/>
  <c r="J699" i="8"/>
  <c r="J701" i="8"/>
  <c r="L701" i="8" s="1"/>
  <c r="J702" i="8"/>
  <c r="L702" i="8" s="1"/>
  <c r="J703" i="8"/>
  <c r="L703" i="8" s="1"/>
  <c r="J704" i="8"/>
  <c r="J706" i="8"/>
  <c r="L706" i="8" s="1"/>
  <c r="J707" i="8"/>
  <c r="L707" i="8" s="1"/>
  <c r="J708" i="8"/>
  <c r="L708" i="8" s="1"/>
  <c r="J709" i="8"/>
  <c r="J710" i="8"/>
  <c r="L710" i="8" s="1"/>
  <c r="J712" i="8"/>
  <c r="L712" i="8" s="1"/>
  <c r="J713" i="8"/>
  <c r="L713" i="8" s="1"/>
  <c r="J714" i="8"/>
  <c r="J715" i="8"/>
  <c r="L715" i="8" s="1"/>
  <c r="J716" i="8"/>
  <c r="L716" i="8" s="1"/>
  <c r="J717" i="8"/>
  <c r="L717" i="8" s="1"/>
  <c r="J718" i="8"/>
  <c r="J720" i="8"/>
  <c r="L720" i="8" s="1"/>
  <c r="J721" i="8"/>
  <c r="L721" i="8" s="1"/>
  <c r="J722" i="8"/>
  <c r="L722" i="8" s="1"/>
  <c r="J723" i="8"/>
  <c r="J724" i="8"/>
  <c r="L724" i="8" s="1"/>
  <c r="J725" i="8"/>
  <c r="L725" i="8" s="1"/>
  <c r="J727" i="8"/>
  <c r="L727" i="8" s="1"/>
  <c r="J728" i="8"/>
  <c r="J729" i="8"/>
  <c r="L729" i="8" s="1"/>
  <c r="J730" i="8"/>
  <c r="L730" i="8" s="1"/>
  <c r="J731" i="8"/>
  <c r="L731" i="8" s="1"/>
  <c r="J732" i="8"/>
  <c r="J733" i="8"/>
  <c r="L733" i="8" s="1"/>
  <c r="J734" i="8"/>
  <c r="L734" i="8" s="1"/>
  <c r="J736" i="8"/>
  <c r="L736" i="8" s="1"/>
  <c r="J737" i="8"/>
  <c r="J738" i="8"/>
  <c r="L738" i="8" s="1"/>
  <c r="J739" i="8"/>
  <c r="L739" i="8" s="1"/>
  <c r="J740" i="8"/>
  <c r="L740" i="8" s="1"/>
  <c r="J741" i="8"/>
  <c r="J742" i="8"/>
  <c r="L742" i="8" s="1"/>
  <c r="J743" i="8"/>
  <c r="L743" i="8" s="1"/>
  <c r="J745" i="8"/>
  <c r="L745" i="8" s="1"/>
  <c r="J746" i="8"/>
  <c r="J747" i="8"/>
  <c r="L747" i="8" s="1"/>
  <c r="L746" i="8" l="1"/>
  <c r="L741" i="8"/>
  <c r="L737" i="8"/>
  <c r="L732" i="8"/>
  <c r="L728" i="8"/>
  <c r="L723" i="8"/>
  <c r="L718" i="8"/>
  <c r="L714" i="8"/>
  <c r="L709" i="8"/>
  <c r="L704" i="8"/>
  <c r="L699" i="8"/>
  <c r="L694" i="8"/>
  <c r="L689" i="8"/>
  <c r="L684" i="8"/>
  <c r="L680" i="8"/>
  <c r="L676" i="8"/>
  <c r="L671" i="8"/>
  <c r="L666" i="8"/>
  <c r="L662" i="8"/>
  <c r="L657" i="8"/>
  <c r="L652" i="8"/>
  <c r="L646" i="8"/>
  <c r="L641" i="8"/>
  <c r="L637" i="8"/>
  <c r="L633" i="8"/>
  <c r="L628" i="8"/>
  <c r="L623" i="8"/>
  <c r="L618" i="8"/>
  <c r="L613" i="8"/>
  <c r="L607" i="8"/>
  <c r="L602" i="8"/>
  <c r="L597" i="8"/>
  <c r="L593" i="8"/>
  <c r="L588" i="8"/>
  <c r="L583" i="8"/>
  <c r="L579" i="8"/>
  <c r="L574" i="8"/>
  <c r="L569" i="8"/>
  <c r="L564" i="8"/>
  <c r="L558" i="8"/>
  <c r="L553" i="8"/>
  <c r="L549" i="8"/>
  <c r="L544" i="8"/>
  <c r="L539" i="8"/>
  <c r="L534" i="8"/>
  <c r="L529" i="8"/>
  <c r="L524" i="8"/>
  <c r="L519" i="8"/>
  <c r="L515" i="8"/>
  <c r="L510" i="8"/>
  <c r="L497" i="8"/>
  <c r="L493" i="8"/>
  <c r="L489" i="8"/>
  <c r="L485" i="8"/>
  <c r="L481" i="8"/>
  <c r="L477" i="8"/>
  <c r="L473" i="8"/>
  <c r="L469" i="8"/>
  <c r="L465" i="8"/>
  <c r="L460" i="8"/>
  <c r="L456" i="8"/>
  <c r="L452" i="8"/>
  <c r="L448" i="8"/>
  <c r="L444" i="8"/>
  <c r="L440" i="8"/>
  <c r="L436" i="8"/>
  <c r="L432" i="8"/>
  <c r="L428" i="8"/>
  <c r="L424" i="8"/>
  <c r="L420" i="8"/>
  <c r="L416" i="8"/>
  <c r="L411" i="8"/>
  <c r="L407" i="8"/>
  <c r="L389" i="8"/>
  <c r="L385" i="8"/>
  <c r="L381" i="8"/>
  <c r="L375" i="8"/>
  <c r="L370" i="8"/>
  <c r="L365" i="8"/>
  <c r="L361" i="8"/>
  <c r="L357" i="8"/>
  <c r="L352" i="8"/>
  <c r="L348" i="8"/>
  <c r="L343" i="8"/>
  <c r="L339" i="8"/>
  <c r="L335" i="8"/>
  <c r="L325" i="8"/>
  <c r="L321" i="8"/>
  <c r="L316" i="8"/>
  <c r="L311" i="8"/>
  <c r="L307" i="8"/>
  <c r="L303" i="8"/>
  <c r="L299" i="8"/>
  <c r="L295" i="8"/>
  <c r="L291" i="8"/>
  <c r="L286" i="8"/>
  <c r="L273" i="8"/>
  <c r="L269" i="8"/>
  <c r="L264" i="8"/>
  <c r="L260" i="8"/>
  <c r="L256" i="8"/>
  <c r="L252" i="8"/>
  <c r="L248" i="8"/>
  <c r="L243" i="8"/>
  <c r="L239" i="8"/>
  <c r="L235" i="8"/>
  <c r="L231" i="8"/>
  <c r="L222" i="8"/>
  <c r="L206" i="8"/>
  <c r="L201" i="8"/>
  <c r="L196" i="8"/>
  <c r="L191" i="8"/>
  <c r="L187" i="8"/>
  <c r="L183" i="8"/>
  <c r="L179" i="8"/>
  <c r="L169" i="8"/>
  <c r="L164" i="8"/>
  <c r="L160" i="8"/>
  <c r="L155" i="8"/>
  <c r="L151" i="8"/>
  <c r="L141" i="8"/>
  <c r="L137" i="8"/>
  <c r="L133" i="8"/>
  <c r="L128" i="8"/>
  <c r="L124" i="8"/>
  <c r="L120" i="8"/>
  <c r="L116" i="8"/>
  <c r="L112" i="8"/>
  <c r="L107" i="8"/>
  <c r="L103" i="8"/>
  <c r="L94" i="8"/>
  <c r="L73" i="8"/>
  <c r="L68" i="8"/>
  <c r="L64" i="8"/>
  <c r="L59" i="8"/>
  <c r="L54" i="8"/>
  <c r="L48" i="8"/>
  <c r="L44" i="8"/>
  <c r="L39" i="8"/>
  <c r="L425" i="8"/>
  <c r="L421" i="8"/>
  <c r="L417" i="8"/>
  <c r="L413" i="8"/>
  <c r="L408" i="8"/>
  <c r="L403" i="8"/>
  <c r="L399" i="8"/>
  <c r="L395" i="8"/>
  <c r="L391" i="8"/>
  <c r="L377" i="8"/>
  <c r="L371" i="8"/>
  <c r="L367" i="8"/>
  <c r="L362" i="8"/>
  <c r="L358" i="8"/>
  <c r="L353" i="8"/>
  <c r="L349" i="8"/>
  <c r="L344" i="8"/>
  <c r="L340" i="8"/>
  <c r="L336" i="8"/>
  <c r="L331" i="8"/>
  <c r="L327" i="8"/>
  <c r="L313" i="8"/>
  <c r="L308" i="8"/>
  <c r="L304" i="8"/>
  <c r="L300" i="8"/>
  <c r="L296" i="8"/>
  <c r="L292" i="8"/>
  <c r="L288" i="8"/>
  <c r="L283" i="8"/>
  <c r="L279" i="8"/>
  <c r="L270" i="8"/>
  <c r="L261" i="8"/>
  <c r="L257" i="8"/>
  <c r="L253" i="8"/>
  <c r="L249" i="8"/>
  <c r="L244" i="8"/>
  <c r="L240" i="8"/>
  <c r="L236" i="8"/>
  <c r="L232" i="8"/>
  <c r="L227" i="8"/>
  <c r="L223" i="8"/>
  <c r="L219" i="8"/>
  <c r="L215" i="8"/>
  <c r="L211" i="8"/>
  <c r="L207" i="8"/>
  <c r="L202" i="8"/>
  <c r="L198" i="8"/>
  <c r="L192" i="8"/>
  <c r="L188" i="8"/>
  <c r="L184" i="8"/>
  <c r="L180" i="8"/>
  <c r="L176" i="8"/>
  <c r="L161" i="8"/>
  <c r="L156" i="8"/>
  <c r="L152" i="8"/>
  <c r="L147" i="8"/>
  <c r="L129" i="8"/>
  <c r="L125" i="8"/>
  <c r="L121" i="8"/>
  <c r="L117" i="8"/>
  <c r="L113" i="8"/>
  <c r="L108" i="8"/>
  <c r="L104" i="8"/>
  <c r="L99" i="8"/>
  <c r="L95" i="8"/>
  <c r="L91" i="8"/>
  <c r="L87" i="8"/>
  <c r="L83" i="8"/>
  <c r="L79" i="8"/>
  <c r="L75" i="8"/>
  <c r="L69" i="8"/>
  <c r="L65" i="8"/>
  <c r="L61" i="8"/>
  <c r="L55" i="8"/>
  <c r="L50" i="8"/>
  <c r="L45" i="8"/>
  <c r="L40" i="8"/>
  <c r="L35" i="8"/>
  <c r="L31" i="8"/>
  <c r="L27" i="8"/>
  <c r="L23" i="8"/>
  <c r="L19" i="8"/>
  <c r="L15" i="8"/>
  <c r="L11" i="8"/>
  <c r="L7" i="8"/>
  <c r="L506" i="8"/>
  <c r="L502" i="8"/>
  <c r="L490" i="8"/>
  <c r="L486" i="8"/>
  <c r="L474" i="8"/>
  <c r="L470" i="8"/>
  <c r="L458" i="8"/>
  <c r="L454" i="8"/>
  <c r="L450" i="8"/>
  <c r="L446" i="8"/>
  <c r="L442" i="8"/>
  <c r="L438" i="8"/>
  <c r="L434" i="8"/>
  <c r="L430" i="8"/>
  <c r="L426" i="8"/>
  <c r="L422" i="8"/>
  <c r="L418" i="8"/>
  <c r="L414" i="8"/>
  <c r="L410" i="8"/>
  <c r="L406" i="8"/>
  <c r="L402" i="8"/>
  <c r="L398" i="8"/>
  <c r="L394" i="8"/>
  <c r="L386" i="8"/>
  <c r="L382" i="8"/>
  <c r="L378" i="8"/>
  <c r="L330" i="8"/>
  <c r="L322" i="8"/>
  <c r="L318" i="8"/>
  <c r="L314" i="8"/>
  <c r="L310" i="8"/>
  <c r="L306" i="8"/>
  <c r="L302" i="8"/>
  <c r="L298" i="8"/>
  <c r="L294" i="8"/>
  <c r="L290" i="8"/>
  <c r="L282" i="8"/>
  <c r="L278" i="8"/>
  <c r="L274" i="8"/>
  <c r="L266" i="8"/>
  <c r="L262" i="8"/>
  <c r="L258" i="8"/>
  <c r="L254" i="8"/>
  <c r="L250" i="8"/>
  <c r="L246" i="8"/>
  <c r="L242" i="8"/>
  <c r="L238" i="8"/>
  <c r="L234" i="8"/>
  <c r="L226" i="8"/>
  <c r="L218" i="8"/>
  <c r="L214" i="8"/>
  <c r="L210" i="8"/>
  <c r="L190" i="8"/>
  <c r="L186" i="8"/>
  <c r="L182" i="8"/>
  <c r="L178" i="8"/>
  <c r="L174" i="8"/>
  <c r="L170" i="8"/>
  <c r="L166" i="8"/>
  <c r="L146" i="8"/>
  <c r="L142" i="8"/>
  <c r="L138" i="8"/>
  <c r="L134" i="8"/>
  <c r="L130" i="8"/>
  <c r="L126" i="8"/>
  <c r="L122" i="8"/>
  <c r="L118" i="8"/>
  <c r="L114" i="8"/>
  <c r="L106" i="8"/>
  <c r="L102" i="8"/>
  <c r="L98" i="8"/>
  <c r="L90" i="8"/>
  <c r="L86" i="8"/>
  <c r="L82" i="8"/>
  <c r="L78" i="8"/>
  <c r="L46" i="8"/>
  <c r="L42" i="8"/>
  <c r="L34" i="8"/>
  <c r="L30" i="8"/>
  <c r="L26" i="8"/>
  <c r="L22" i="8"/>
  <c r="L18" i="8"/>
  <c r="L14" i="8"/>
  <c r="L10" i="8"/>
  <c r="J86" i="70" l="1"/>
  <c r="I86" i="70"/>
  <c r="H86" i="70"/>
  <c r="E86" i="70"/>
  <c r="D87" i="70"/>
  <c r="F87" i="70"/>
  <c r="G87" i="70"/>
  <c r="C87" i="70"/>
  <c r="E5" i="70"/>
  <c r="H5" i="70"/>
  <c r="I5" i="70"/>
  <c r="J5" i="70"/>
  <c r="K5" i="70" s="1"/>
  <c r="E6" i="70"/>
  <c r="H6" i="70"/>
  <c r="I6" i="70"/>
  <c r="J6" i="70"/>
  <c r="E7" i="70"/>
  <c r="H7" i="70"/>
  <c r="I7" i="70"/>
  <c r="J7" i="70"/>
  <c r="K7" i="70" s="1"/>
  <c r="E8" i="70"/>
  <c r="H8" i="70"/>
  <c r="I8" i="70"/>
  <c r="J8" i="70"/>
  <c r="E9" i="70"/>
  <c r="H9" i="70"/>
  <c r="I9" i="70"/>
  <c r="J9" i="70"/>
  <c r="E10" i="70"/>
  <c r="H10" i="70"/>
  <c r="I10" i="70"/>
  <c r="J10" i="70"/>
  <c r="E11" i="70"/>
  <c r="H11" i="70"/>
  <c r="I11" i="70"/>
  <c r="J11" i="70"/>
  <c r="E12" i="70"/>
  <c r="H12" i="70"/>
  <c r="I12" i="70"/>
  <c r="J12" i="70"/>
  <c r="K12" i="70" s="1"/>
  <c r="E13" i="70"/>
  <c r="H13" i="70"/>
  <c r="I13" i="70"/>
  <c r="J13" i="70"/>
  <c r="A14" i="70"/>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E14" i="70"/>
  <c r="H14" i="70"/>
  <c r="I14" i="70"/>
  <c r="J14" i="70"/>
  <c r="K14" i="70" s="1"/>
  <c r="E15" i="70"/>
  <c r="H15" i="70"/>
  <c r="I15" i="70"/>
  <c r="J15" i="70"/>
  <c r="K15" i="70" s="1"/>
  <c r="E16" i="70"/>
  <c r="H16" i="70"/>
  <c r="I16" i="70"/>
  <c r="J16" i="70"/>
  <c r="K16" i="70" s="1"/>
  <c r="E17" i="70"/>
  <c r="H17" i="70"/>
  <c r="I17" i="70"/>
  <c r="J17" i="70"/>
  <c r="K17" i="70" s="1"/>
  <c r="E18" i="70"/>
  <c r="H18" i="70"/>
  <c r="I18" i="70"/>
  <c r="J18" i="70"/>
  <c r="K18" i="70" s="1"/>
  <c r="E19" i="70"/>
  <c r="H19" i="70"/>
  <c r="I19" i="70"/>
  <c r="J19" i="70"/>
  <c r="K19" i="70" s="1"/>
  <c r="E20" i="70"/>
  <c r="H20" i="70"/>
  <c r="I20" i="70"/>
  <c r="J20" i="70"/>
  <c r="K20" i="70" s="1"/>
  <c r="E21" i="70"/>
  <c r="H21" i="70"/>
  <c r="I21" i="70"/>
  <c r="J21" i="70"/>
  <c r="K21" i="70" s="1"/>
  <c r="E22" i="70"/>
  <c r="H22" i="70"/>
  <c r="I22" i="70"/>
  <c r="J22" i="70"/>
  <c r="K22" i="70" s="1"/>
  <c r="E23" i="70"/>
  <c r="H23" i="70"/>
  <c r="I23" i="70"/>
  <c r="J23" i="70"/>
  <c r="K23" i="70" s="1"/>
  <c r="E24" i="70"/>
  <c r="H24" i="70"/>
  <c r="I24" i="70"/>
  <c r="J24" i="70"/>
  <c r="K24" i="70" s="1"/>
  <c r="E25" i="70"/>
  <c r="H25" i="70"/>
  <c r="I25" i="70"/>
  <c r="J25" i="70"/>
  <c r="K25" i="70" s="1"/>
  <c r="E26" i="70"/>
  <c r="H26" i="70"/>
  <c r="I26" i="70"/>
  <c r="J26" i="70"/>
  <c r="K26" i="70" s="1"/>
  <c r="E27" i="70"/>
  <c r="H27" i="70"/>
  <c r="I27" i="70"/>
  <c r="J27" i="70"/>
  <c r="K27" i="70" s="1"/>
  <c r="E28" i="70"/>
  <c r="H28" i="70"/>
  <c r="I28" i="70"/>
  <c r="J28" i="70"/>
  <c r="K28" i="70" s="1"/>
  <c r="E29" i="70"/>
  <c r="H29" i="70"/>
  <c r="I29" i="70"/>
  <c r="J29" i="70"/>
  <c r="K29" i="70" s="1"/>
  <c r="E30" i="70"/>
  <c r="H30" i="70"/>
  <c r="I30" i="70"/>
  <c r="J30" i="70"/>
  <c r="K30" i="70" s="1"/>
  <c r="E31" i="70"/>
  <c r="H31" i="70"/>
  <c r="I31" i="70"/>
  <c r="J31" i="70"/>
  <c r="K31" i="70" s="1"/>
  <c r="E32" i="70"/>
  <c r="H32" i="70"/>
  <c r="I32" i="70"/>
  <c r="J32" i="70"/>
  <c r="K32" i="70" s="1"/>
  <c r="E33" i="70"/>
  <c r="H33" i="70"/>
  <c r="I33" i="70"/>
  <c r="J33" i="70"/>
  <c r="K33" i="70" s="1"/>
  <c r="E34" i="70"/>
  <c r="H34" i="70"/>
  <c r="I34" i="70"/>
  <c r="J34" i="70"/>
  <c r="K34" i="70" s="1"/>
  <c r="E35" i="70"/>
  <c r="H35" i="70"/>
  <c r="I35" i="70"/>
  <c r="J35" i="70"/>
  <c r="K35" i="70" s="1"/>
  <c r="E36" i="70"/>
  <c r="H36" i="70"/>
  <c r="I36" i="70"/>
  <c r="J36" i="70"/>
  <c r="K36" i="70" s="1"/>
  <c r="E37" i="70"/>
  <c r="H37" i="70"/>
  <c r="I37" i="70"/>
  <c r="J37" i="70"/>
  <c r="K37" i="70" s="1"/>
  <c r="E38" i="70"/>
  <c r="H38" i="70"/>
  <c r="I38" i="70"/>
  <c r="J38" i="70"/>
  <c r="K38" i="70" s="1"/>
  <c r="E39" i="70"/>
  <c r="H39" i="70"/>
  <c r="I39" i="70"/>
  <c r="J39" i="70"/>
  <c r="K39" i="70" s="1"/>
  <c r="E40" i="70"/>
  <c r="H40" i="70"/>
  <c r="I40" i="70"/>
  <c r="J40" i="70"/>
  <c r="K40" i="70" s="1"/>
  <c r="E41" i="70"/>
  <c r="H41" i="70"/>
  <c r="I41" i="70"/>
  <c r="J41" i="70"/>
  <c r="K41" i="70" s="1"/>
  <c r="E42" i="70"/>
  <c r="H42" i="70"/>
  <c r="I42" i="70"/>
  <c r="J42" i="70"/>
  <c r="K42" i="70" s="1"/>
  <c r="E43" i="70"/>
  <c r="H43" i="70"/>
  <c r="I43" i="70"/>
  <c r="J43" i="70"/>
  <c r="K43" i="70" s="1"/>
  <c r="E44" i="70"/>
  <c r="H44" i="70"/>
  <c r="I44" i="70"/>
  <c r="J44" i="70"/>
  <c r="K44" i="70" s="1"/>
  <c r="E45" i="70"/>
  <c r="H45" i="70"/>
  <c r="I45" i="70"/>
  <c r="J45" i="70"/>
  <c r="E46" i="70"/>
  <c r="H46" i="70"/>
  <c r="I46" i="70"/>
  <c r="J46" i="70"/>
  <c r="K46" i="70" s="1"/>
  <c r="E47" i="70"/>
  <c r="H47" i="70"/>
  <c r="I47" i="70"/>
  <c r="J47" i="70"/>
  <c r="K47" i="70" s="1"/>
  <c r="E48" i="70"/>
  <c r="H48" i="70"/>
  <c r="I48" i="70"/>
  <c r="J48" i="70"/>
  <c r="E49" i="70"/>
  <c r="H49" i="70"/>
  <c r="I49" i="70"/>
  <c r="J49" i="70"/>
  <c r="E50" i="70"/>
  <c r="H50" i="70"/>
  <c r="I50" i="70"/>
  <c r="J50" i="70"/>
  <c r="E51" i="70"/>
  <c r="H51" i="70"/>
  <c r="I51" i="70"/>
  <c r="J51" i="70"/>
  <c r="E52" i="70"/>
  <c r="H52" i="70"/>
  <c r="I52" i="70"/>
  <c r="J52" i="70"/>
  <c r="E53" i="70"/>
  <c r="H53" i="70"/>
  <c r="I53" i="70"/>
  <c r="J53" i="70"/>
  <c r="E54" i="70"/>
  <c r="H54" i="70"/>
  <c r="I54" i="70"/>
  <c r="J54" i="70"/>
  <c r="E55" i="70"/>
  <c r="H55" i="70"/>
  <c r="I55" i="70"/>
  <c r="J55" i="70"/>
  <c r="E56" i="70"/>
  <c r="H56" i="70"/>
  <c r="I56" i="70"/>
  <c r="J56" i="70"/>
  <c r="E57" i="70"/>
  <c r="H57" i="70"/>
  <c r="I57" i="70"/>
  <c r="J57" i="70"/>
  <c r="E58" i="70"/>
  <c r="H58" i="70"/>
  <c r="I58" i="70"/>
  <c r="J58" i="70"/>
  <c r="E59" i="70"/>
  <c r="H59" i="70"/>
  <c r="I59" i="70"/>
  <c r="J59" i="70"/>
  <c r="K59" i="70" s="1"/>
  <c r="E60" i="70"/>
  <c r="H60" i="70"/>
  <c r="I60" i="70"/>
  <c r="J60" i="70"/>
  <c r="E61" i="70"/>
  <c r="H61" i="70"/>
  <c r="I61" i="70"/>
  <c r="J61" i="70"/>
  <c r="E62" i="70"/>
  <c r="H62" i="70"/>
  <c r="I62" i="70"/>
  <c r="J62" i="70"/>
  <c r="E63" i="70"/>
  <c r="H63" i="70"/>
  <c r="I63" i="70"/>
  <c r="J63" i="70"/>
  <c r="E64" i="70"/>
  <c r="H64" i="70"/>
  <c r="I64" i="70"/>
  <c r="J64" i="70"/>
  <c r="K64" i="70" s="1"/>
  <c r="E65" i="70"/>
  <c r="H65" i="70"/>
  <c r="I65" i="70"/>
  <c r="J65" i="70"/>
  <c r="E66" i="70"/>
  <c r="H66" i="70"/>
  <c r="I66" i="70"/>
  <c r="J66" i="70"/>
  <c r="K66" i="70" s="1"/>
  <c r="E67" i="70"/>
  <c r="H67" i="70"/>
  <c r="I67" i="70"/>
  <c r="J67" i="70"/>
  <c r="K67" i="70" s="1"/>
  <c r="E68" i="70"/>
  <c r="H68" i="70"/>
  <c r="I68" i="70"/>
  <c r="J68" i="70"/>
  <c r="E69" i="70"/>
  <c r="H69" i="70"/>
  <c r="I69" i="70"/>
  <c r="J69" i="70"/>
  <c r="E70" i="70"/>
  <c r="H70" i="70"/>
  <c r="I70" i="70"/>
  <c r="J70" i="70"/>
  <c r="E71" i="70"/>
  <c r="H71" i="70"/>
  <c r="I71" i="70"/>
  <c r="J71" i="70"/>
  <c r="K71" i="70" s="1"/>
  <c r="E72" i="70"/>
  <c r="H72" i="70"/>
  <c r="I72" i="70"/>
  <c r="J72" i="70"/>
  <c r="E73" i="70"/>
  <c r="H73" i="70"/>
  <c r="I73" i="70"/>
  <c r="J73" i="70"/>
  <c r="E74" i="70"/>
  <c r="H74" i="70"/>
  <c r="I74" i="70"/>
  <c r="J74" i="70"/>
  <c r="E75" i="70"/>
  <c r="H75" i="70"/>
  <c r="I75" i="70"/>
  <c r="J75" i="70"/>
  <c r="K75" i="70" s="1"/>
  <c r="E76" i="70"/>
  <c r="H76" i="70"/>
  <c r="I76" i="70"/>
  <c r="J76" i="70"/>
  <c r="E77" i="70"/>
  <c r="H77" i="70"/>
  <c r="I77" i="70"/>
  <c r="J77" i="70"/>
  <c r="E78" i="70"/>
  <c r="H78" i="70"/>
  <c r="I78" i="70"/>
  <c r="J78" i="70"/>
  <c r="E79" i="70"/>
  <c r="H79" i="70"/>
  <c r="I79" i="70"/>
  <c r="J79" i="70"/>
  <c r="E80" i="70"/>
  <c r="H80" i="70"/>
  <c r="I80" i="70"/>
  <c r="J80" i="70"/>
  <c r="E81" i="70"/>
  <c r="H81" i="70"/>
  <c r="I81" i="70"/>
  <c r="J81" i="70"/>
  <c r="E82" i="70"/>
  <c r="H82" i="70"/>
  <c r="I82" i="70"/>
  <c r="J82" i="70"/>
  <c r="E83" i="70"/>
  <c r="H83" i="70"/>
  <c r="I83" i="70"/>
  <c r="J83" i="70"/>
  <c r="E84" i="70"/>
  <c r="H84" i="70"/>
  <c r="I84" i="70"/>
  <c r="J84" i="70"/>
  <c r="E85" i="70"/>
  <c r="H85" i="70"/>
  <c r="I85" i="70"/>
  <c r="K85" i="70" s="1"/>
  <c r="J85" i="70"/>
  <c r="K79" i="70" l="1"/>
  <c r="K78" i="70"/>
  <c r="K76" i="70"/>
  <c r="H87" i="70"/>
  <c r="K86" i="70"/>
  <c r="K63" i="70"/>
  <c r="K53" i="70"/>
  <c r="K8" i="70"/>
  <c r="E87" i="70"/>
  <c r="K73" i="70"/>
  <c r="K69" i="70"/>
  <c r="K62" i="70"/>
  <c r="K60" i="70"/>
  <c r="K10" i="70"/>
  <c r="I87" i="70"/>
  <c r="K83" i="70"/>
  <c r="K82" i="70"/>
  <c r="K80" i="70"/>
  <c r="K55" i="70"/>
  <c r="K51" i="70"/>
  <c r="K50" i="70"/>
  <c r="K48" i="70"/>
  <c r="K81" i="70"/>
  <c r="K65" i="70"/>
  <c r="K77" i="70"/>
  <c r="K74" i="70"/>
  <c r="K72" i="70"/>
  <c r="K61" i="70"/>
  <c r="K58" i="70"/>
  <c r="K56" i="70"/>
  <c r="K45" i="70"/>
  <c r="K13" i="70"/>
  <c r="J87" i="70"/>
  <c r="K84" i="70"/>
  <c r="K70" i="70"/>
  <c r="K68" i="70"/>
  <c r="K54" i="70"/>
  <c r="K52" i="70"/>
  <c r="K11" i="70"/>
  <c r="K9" i="70"/>
  <c r="K49" i="70"/>
  <c r="K6" i="70"/>
  <c r="K57" i="70"/>
  <c r="K87" i="70" l="1"/>
  <c r="R90" i="69"/>
  <c r="J90" i="69"/>
  <c r="D91" i="69"/>
  <c r="E91" i="69"/>
  <c r="F91" i="69"/>
  <c r="G91" i="69"/>
  <c r="H91" i="69"/>
  <c r="I91" i="69"/>
  <c r="K91" i="69"/>
  <c r="L91" i="69"/>
  <c r="M91" i="69"/>
  <c r="N91" i="69"/>
  <c r="O91" i="69"/>
  <c r="P91" i="69"/>
  <c r="Q91" i="69"/>
  <c r="C91" i="69"/>
  <c r="S90" i="69"/>
  <c r="S89" i="69"/>
  <c r="R89" i="69"/>
  <c r="J89" i="69"/>
  <c r="S88" i="69"/>
  <c r="R88" i="69"/>
  <c r="J88" i="69"/>
  <c r="S87" i="69"/>
  <c r="R87" i="69"/>
  <c r="J87" i="69"/>
  <c r="S86" i="69"/>
  <c r="R86" i="69"/>
  <c r="J86" i="69"/>
  <c r="S85" i="69"/>
  <c r="R85" i="69"/>
  <c r="J85" i="69"/>
  <c r="S84" i="69"/>
  <c r="R84" i="69"/>
  <c r="J84" i="69"/>
  <c r="S83" i="69"/>
  <c r="R83" i="69"/>
  <c r="J83" i="69"/>
  <c r="S82" i="69"/>
  <c r="R82" i="69"/>
  <c r="J82" i="69"/>
  <c r="S81" i="69"/>
  <c r="R81" i="69"/>
  <c r="J81" i="69"/>
  <c r="S80" i="69"/>
  <c r="R80" i="69"/>
  <c r="J80" i="69"/>
  <c r="S79" i="69"/>
  <c r="R79" i="69"/>
  <c r="J79" i="69"/>
  <c r="S78" i="69"/>
  <c r="R78" i="69"/>
  <c r="J78" i="69"/>
  <c r="S77" i="69"/>
  <c r="R77" i="69"/>
  <c r="J77" i="69"/>
  <c r="S76" i="69"/>
  <c r="R76" i="69"/>
  <c r="J76" i="69"/>
  <c r="S75" i="69"/>
  <c r="R75" i="69"/>
  <c r="J75" i="69"/>
  <c r="S74" i="69"/>
  <c r="R74" i="69"/>
  <c r="J74" i="69"/>
  <c r="S73" i="69"/>
  <c r="R73" i="69"/>
  <c r="J73" i="69"/>
  <c r="S72" i="69"/>
  <c r="R72" i="69"/>
  <c r="J72" i="69"/>
  <c r="S71" i="69"/>
  <c r="R71" i="69"/>
  <c r="J71" i="69"/>
  <c r="S70" i="69"/>
  <c r="R70" i="69"/>
  <c r="J70" i="69"/>
  <c r="S69" i="69"/>
  <c r="R69" i="69"/>
  <c r="J69" i="69"/>
  <c r="S68" i="69"/>
  <c r="R68" i="69"/>
  <c r="J68" i="69"/>
  <c r="S67" i="69"/>
  <c r="R67" i="69"/>
  <c r="J67" i="69"/>
  <c r="S66" i="69"/>
  <c r="R66" i="69"/>
  <c r="J66" i="69"/>
  <c r="S65" i="69"/>
  <c r="R65" i="69"/>
  <c r="J65" i="69"/>
  <c r="S64" i="69"/>
  <c r="R64" i="69"/>
  <c r="J64" i="69"/>
  <c r="S63" i="69"/>
  <c r="R63" i="69"/>
  <c r="J63" i="69"/>
  <c r="S62" i="69"/>
  <c r="R62" i="69"/>
  <c r="J62" i="69"/>
  <c r="S61" i="69"/>
  <c r="R61" i="69"/>
  <c r="J61" i="69"/>
  <c r="S60" i="69"/>
  <c r="R60" i="69"/>
  <c r="J60" i="69"/>
  <c r="S59" i="69"/>
  <c r="R59" i="69"/>
  <c r="J59" i="69"/>
  <c r="S58" i="69"/>
  <c r="R58" i="69"/>
  <c r="J58" i="69"/>
  <c r="S57" i="69"/>
  <c r="R57" i="69"/>
  <c r="J57" i="69"/>
  <c r="S56" i="69"/>
  <c r="R56" i="69"/>
  <c r="J56" i="69"/>
  <c r="S55" i="69"/>
  <c r="R55" i="69"/>
  <c r="J55" i="69"/>
  <c r="S54" i="69"/>
  <c r="R54" i="69"/>
  <c r="J54" i="69"/>
  <c r="S53" i="69"/>
  <c r="R53" i="69"/>
  <c r="J53" i="69"/>
  <c r="S52" i="69"/>
  <c r="R52" i="69"/>
  <c r="J52" i="69"/>
  <c r="S51" i="69"/>
  <c r="R51" i="69"/>
  <c r="J51" i="69"/>
  <c r="S50" i="69"/>
  <c r="R50" i="69"/>
  <c r="J50" i="69"/>
  <c r="S49" i="69"/>
  <c r="R49" i="69"/>
  <c r="J49" i="69"/>
  <c r="S45" i="69"/>
  <c r="R45" i="69"/>
  <c r="J45" i="69"/>
  <c r="S44" i="69"/>
  <c r="R44" i="69"/>
  <c r="J44" i="69"/>
  <c r="S43" i="69"/>
  <c r="R43" i="69"/>
  <c r="J43" i="69"/>
  <c r="S42" i="69"/>
  <c r="R42" i="69"/>
  <c r="J42" i="69"/>
  <c r="S41" i="69"/>
  <c r="R41" i="69"/>
  <c r="J41" i="69"/>
  <c r="S40" i="69"/>
  <c r="R40" i="69"/>
  <c r="J40" i="69"/>
  <c r="S39" i="69"/>
  <c r="R39" i="69"/>
  <c r="J39" i="69"/>
  <c r="S38" i="69"/>
  <c r="R38" i="69"/>
  <c r="J38" i="69"/>
  <c r="S37" i="69"/>
  <c r="R37" i="69"/>
  <c r="J37" i="69"/>
  <c r="S36" i="69"/>
  <c r="R36" i="69"/>
  <c r="J36" i="69"/>
  <c r="S35" i="69"/>
  <c r="R35" i="69"/>
  <c r="J35" i="69"/>
  <c r="S34" i="69"/>
  <c r="R34" i="69"/>
  <c r="J34" i="69"/>
  <c r="S33" i="69"/>
  <c r="R33" i="69"/>
  <c r="J33" i="69"/>
  <c r="S32" i="69"/>
  <c r="R32" i="69"/>
  <c r="J32" i="69"/>
  <c r="S31" i="69"/>
  <c r="R31" i="69"/>
  <c r="J31" i="69"/>
  <c r="S30" i="69"/>
  <c r="R30" i="69"/>
  <c r="J30" i="69"/>
  <c r="S29" i="69"/>
  <c r="R29" i="69"/>
  <c r="J29" i="69"/>
  <c r="S28" i="69"/>
  <c r="R28" i="69"/>
  <c r="J28" i="69"/>
  <c r="S27" i="69"/>
  <c r="R27" i="69"/>
  <c r="J27" i="69"/>
  <c r="S26" i="69"/>
  <c r="R26" i="69"/>
  <c r="J26" i="69"/>
  <c r="S25" i="69"/>
  <c r="R25" i="69"/>
  <c r="J25" i="69"/>
  <c r="S24" i="69"/>
  <c r="R24" i="69"/>
  <c r="J24" i="69"/>
  <c r="S23" i="69"/>
  <c r="R23" i="69"/>
  <c r="J23" i="69"/>
  <c r="S22" i="69"/>
  <c r="R22" i="69"/>
  <c r="J22" i="69"/>
  <c r="S21" i="69"/>
  <c r="R21" i="69"/>
  <c r="J21" i="69"/>
  <c r="S20" i="69"/>
  <c r="R20" i="69"/>
  <c r="J20" i="69"/>
  <c r="S19" i="69"/>
  <c r="R19" i="69"/>
  <c r="J19" i="69"/>
  <c r="S18" i="69"/>
  <c r="R18" i="69"/>
  <c r="J18" i="69"/>
  <c r="S17" i="69"/>
  <c r="R17" i="69"/>
  <c r="J17" i="69"/>
  <c r="S16" i="69"/>
  <c r="R16" i="69"/>
  <c r="J16" i="69"/>
  <c r="S15" i="69"/>
  <c r="R15" i="69"/>
  <c r="J15" i="69"/>
  <c r="A15" i="69"/>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S14" i="69"/>
  <c r="R14" i="69"/>
  <c r="J14" i="69"/>
  <c r="S13" i="69"/>
  <c r="R13" i="69"/>
  <c r="J13" i="69"/>
  <c r="S12" i="69"/>
  <c r="R12" i="69"/>
  <c r="J12" i="69"/>
  <c r="S11" i="69"/>
  <c r="R11" i="69"/>
  <c r="J11" i="69"/>
  <c r="S10" i="69"/>
  <c r="R10" i="69"/>
  <c r="J10" i="69"/>
  <c r="S9" i="69"/>
  <c r="R9" i="69"/>
  <c r="J9" i="69"/>
  <c r="S8" i="69"/>
  <c r="R8" i="69"/>
  <c r="J8" i="69"/>
  <c r="S7" i="69"/>
  <c r="R7" i="69"/>
  <c r="J7" i="69"/>
  <c r="S6" i="69"/>
  <c r="R6" i="69"/>
  <c r="J6" i="69"/>
  <c r="S91" i="69" l="1"/>
  <c r="T7" i="69"/>
  <c r="T11" i="69"/>
  <c r="T51" i="69"/>
  <c r="T55" i="69"/>
  <c r="T59" i="69"/>
  <c r="T63" i="69"/>
  <c r="T67" i="69"/>
  <c r="T71" i="69"/>
  <c r="T75" i="69"/>
  <c r="T79" i="69"/>
  <c r="T83" i="69"/>
  <c r="T87" i="69"/>
  <c r="T90" i="69"/>
  <c r="T8" i="69"/>
  <c r="T12" i="69"/>
  <c r="T17" i="69"/>
  <c r="T21" i="69"/>
  <c r="T25" i="69"/>
  <c r="T29" i="69"/>
  <c r="T33" i="69"/>
  <c r="R91" i="69"/>
  <c r="T6" i="69"/>
  <c r="T10" i="69"/>
  <c r="T14" i="69"/>
  <c r="T15" i="69"/>
  <c r="T19" i="69"/>
  <c r="T23" i="69"/>
  <c r="T27" i="69"/>
  <c r="T31" i="69"/>
  <c r="T35" i="69"/>
  <c r="T39" i="69"/>
  <c r="T43" i="69"/>
  <c r="T50" i="69"/>
  <c r="T54" i="69"/>
  <c r="T58" i="69"/>
  <c r="T62" i="69"/>
  <c r="T66" i="69"/>
  <c r="T70" i="69"/>
  <c r="T74" i="69"/>
  <c r="T78" i="69"/>
  <c r="T82" i="69"/>
  <c r="T86" i="69"/>
  <c r="T9" i="69"/>
  <c r="T13" i="69"/>
  <c r="T18" i="69"/>
  <c r="T22" i="69"/>
  <c r="T26" i="69"/>
  <c r="T30" i="69"/>
  <c r="T34" i="69"/>
  <c r="T38" i="69"/>
  <c r="T42" i="69"/>
  <c r="T49" i="69"/>
  <c r="T53" i="69"/>
  <c r="T57" i="69"/>
  <c r="T61" i="69"/>
  <c r="T65" i="69"/>
  <c r="T69" i="69"/>
  <c r="T73" i="69"/>
  <c r="T77" i="69"/>
  <c r="T81" i="69"/>
  <c r="T85" i="69"/>
  <c r="T89" i="69"/>
  <c r="T37" i="69"/>
  <c r="T41" i="69"/>
  <c r="T45" i="69"/>
  <c r="T52" i="69"/>
  <c r="T56" i="69"/>
  <c r="T60" i="69"/>
  <c r="T64" i="69"/>
  <c r="T68" i="69"/>
  <c r="T72" i="69"/>
  <c r="T76" i="69"/>
  <c r="T80" i="69"/>
  <c r="T84" i="69"/>
  <c r="T88" i="69"/>
  <c r="T16" i="69"/>
  <c r="T36" i="69"/>
  <c r="T24" i="69"/>
  <c r="J91" i="69"/>
  <c r="T40" i="69"/>
  <c r="T20" i="69"/>
  <c r="T28" i="69"/>
  <c r="T44" i="69"/>
  <c r="T32" i="69"/>
  <c r="S7" i="65"/>
  <c r="S8" i="65"/>
  <c r="S9" i="65"/>
  <c r="S10" i="65"/>
  <c r="S11" i="65"/>
  <c r="S12" i="65"/>
  <c r="S13" i="65"/>
  <c r="S14" i="65"/>
  <c r="S15" i="65"/>
  <c r="S16" i="65"/>
  <c r="S17" i="65"/>
  <c r="S18" i="65"/>
  <c r="S19" i="65"/>
  <c r="S20" i="65"/>
  <c r="S21" i="65"/>
  <c r="S22" i="65"/>
  <c r="S23" i="65"/>
  <c r="S24" i="65"/>
  <c r="S25" i="65"/>
  <c r="S26" i="65"/>
  <c r="S27" i="65"/>
  <c r="S28" i="65"/>
  <c r="S29" i="65"/>
  <c r="S30" i="65"/>
  <c r="S31" i="65"/>
  <c r="S32" i="65"/>
  <c r="S33" i="65"/>
  <c r="S34" i="65"/>
  <c r="S35" i="65"/>
  <c r="S36" i="65"/>
  <c r="S37" i="65"/>
  <c r="S38" i="65"/>
  <c r="S39" i="65"/>
  <c r="S40" i="65"/>
  <c r="S41" i="65"/>
  <c r="S42" i="65"/>
  <c r="S43" i="65"/>
  <c r="S44" i="65"/>
  <c r="S45" i="65"/>
  <c r="S49" i="65"/>
  <c r="S50" i="65"/>
  <c r="S51" i="65"/>
  <c r="S52" i="65"/>
  <c r="S53" i="65"/>
  <c r="S54" i="65"/>
  <c r="S55" i="65"/>
  <c r="S56" i="65"/>
  <c r="S57" i="65"/>
  <c r="S58" i="65"/>
  <c r="S59" i="65"/>
  <c r="S60" i="65"/>
  <c r="S61" i="65"/>
  <c r="S62" i="65"/>
  <c r="S63" i="65"/>
  <c r="S64" i="65"/>
  <c r="S65" i="65"/>
  <c r="S66" i="65"/>
  <c r="S67" i="65"/>
  <c r="S68" i="65"/>
  <c r="S69" i="65"/>
  <c r="S70" i="65"/>
  <c r="S71" i="65"/>
  <c r="S72" i="65"/>
  <c r="S73" i="65"/>
  <c r="S74" i="65"/>
  <c r="S75" i="65"/>
  <c r="S76" i="65"/>
  <c r="S77" i="65"/>
  <c r="S78" i="65"/>
  <c r="S79" i="65"/>
  <c r="S80" i="65"/>
  <c r="S81" i="65"/>
  <c r="S82" i="65"/>
  <c r="S83" i="65"/>
  <c r="S84" i="65"/>
  <c r="S85" i="65"/>
  <c r="S86" i="65"/>
  <c r="S87" i="65"/>
  <c r="S88" i="65"/>
  <c r="S89" i="65"/>
  <c r="S6" i="65"/>
  <c r="K90" i="65"/>
  <c r="C90" i="65"/>
  <c r="Q90" i="65"/>
  <c r="P90" i="65"/>
  <c r="O90" i="65"/>
  <c r="N90" i="65"/>
  <c r="M90" i="65"/>
  <c r="L90" i="65"/>
  <c r="I90" i="65"/>
  <c r="H90" i="65"/>
  <c r="G90" i="65"/>
  <c r="F90" i="65"/>
  <c r="E90" i="65"/>
  <c r="D90" i="65"/>
  <c r="R89" i="65"/>
  <c r="J89" i="65"/>
  <c r="R88" i="65"/>
  <c r="J88" i="65"/>
  <c r="R87" i="65"/>
  <c r="J87" i="65"/>
  <c r="R86" i="65"/>
  <c r="J86" i="65"/>
  <c r="R85" i="65"/>
  <c r="J85" i="65"/>
  <c r="R84" i="65"/>
  <c r="J84" i="65"/>
  <c r="R83" i="65"/>
  <c r="J83" i="65"/>
  <c r="R82" i="65"/>
  <c r="J82" i="65"/>
  <c r="R81" i="65"/>
  <c r="J81" i="65"/>
  <c r="R80" i="65"/>
  <c r="J80" i="65"/>
  <c r="R79" i="65"/>
  <c r="J79" i="65"/>
  <c r="R78" i="65"/>
  <c r="J78" i="65"/>
  <c r="R77" i="65"/>
  <c r="J77" i="65"/>
  <c r="R76" i="65"/>
  <c r="J76" i="65"/>
  <c r="R75" i="65"/>
  <c r="J75" i="65"/>
  <c r="R74" i="65"/>
  <c r="J74" i="65"/>
  <c r="R73" i="65"/>
  <c r="J73" i="65"/>
  <c r="R72" i="65"/>
  <c r="J72" i="65"/>
  <c r="R71" i="65"/>
  <c r="J71" i="65"/>
  <c r="R70" i="65"/>
  <c r="J70" i="65"/>
  <c r="R69" i="65"/>
  <c r="J69" i="65"/>
  <c r="R68" i="65"/>
  <c r="J68" i="65"/>
  <c r="R67" i="65"/>
  <c r="J67" i="65"/>
  <c r="R66" i="65"/>
  <c r="J66" i="65"/>
  <c r="R65" i="65"/>
  <c r="J65" i="65"/>
  <c r="R64" i="65"/>
  <c r="J64" i="65"/>
  <c r="R63" i="65"/>
  <c r="J63" i="65"/>
  <c r="R62" i="65"/>
  <c r="J62" i="65"/>
  <c r="R61" i="65"/>
  <c r="J61" i="65"/>
  <c r="R60" i="65"/>
  <c r="J60" i="65"/>
  <c r="R59" i="65"/>
  <c r="J59" i="65"/>
  <c r="R58" i="65"/>
  <c r="J58" i="65"/>
  <c r="R57" i="65"/>
  <c r="J57" i="65"/>
  <c r="R56" i="65"/>
  <c r="J56" i="65"/>
  <c r="R55" i="65"/>
  <c r="J55" i="65"/>
  <c r="R54" i="65"/>
  <c r="J54" i="65"/>
  <c r="R53" i="65"/>
  <c r="J53" i="65"/>
  <c r="R52" i="65"/>
  <c r="J52" i="65"/>
  <c r="R51" i="65"/>
  <c r="J51" i="65"/>
  <c r="R50" i="65"/>
  <c r="J50" i="65"/>
  <c r="R49" i="65"/>
  <c r="J49" i="65"/>
  <c r="R45" i="65"/>
  <c r="J45" i="65"/>
  <c r="R44" i="65"/>
  <c r="J44" i="65"/>
  <c r="R43" i="65"/>
  <c r="J43" i="65"/>
  <c r="R42" i="65"/>
  <c r="J42" i="65"/>
  <c r="R41" i="65"/>
  <c r="J41" i="65"/>
  <c r="R40" i="65"/>
  <c r="J40" i="65"/>
  <c r="R39" i="65"/>
  <c r="J39" i="65"/>
  <c r="R38" i="65"/>
  <c r="J38" i="65"/>
  <c r="R37" i="65"/>
  <c r="J37" i="65"/>
  <c r="R36" i="65"/>
  <c r="J36" i="65"/>
  <c r="R35" i="65"/>
  <c r="J35" i="65"/>
  <c r="R34" i="65"/>
  <c r="J34" i="65"/>
  <c r="R33" i="65"/>
  <c r="J33" i="65"/>
  <c r="R32" i="65"/>
  <c r="J32" i="65"/>
  <c r="R31" i="65"/>
  <c r="J31" i="65"/>
  <c r="R30" i="65"/>
  <c r="J30" i="65"/>
  <c r="R29" i="65"/>
  <c r="J29" i="65"/>
  <c r="R28" i="65"/>
  <c r="J28" i="65"/>
  <c r="R27" i="65"/>
  <c r="J27" i="65"/>
  <c r="R26" i="65"/>
  <c r="J26" i="65"/>
  <c r="R25" i="65"/>
  <c r="J25" i="65"/>
  <c r="R24" i="65"/>
  <c r="J24" i="65"/>
  <c r="R23" i="65"/>
  <c r="J23" i="65"/>
  <c r="R22" i="65"/>
  <c r="J22" i="65"/>
  <c r="R21" i="65"/>
  <c r="J21" i="65"/>
  <c r="R20" i="65"/>
  <c r="J20" i="65"/>
  <c r="R19" i="65"/>
  <c r="J19" i="65"/>
  <c r="R18" i="65"/>
  <c r="J18" i="65"/>
  <c r="R17" i="65"/>
  <c r="J17" i="65"/>
  <c r="R16" i="65"/>
  <c r="J16" i="65"/>
  <c r="R15" i="65"/>
  <c r="J15" i="65"/>
  <c r="A15" i="65"/>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R14" i="65"/>
  <c r="J14" i="65"/>
  <c r="R13" i="65"/>
  <c r="J13" i="65"/>
  <c r="R12" i="65"/>
  <c r="J12" i="65"/>
  <c r="R11" i="65"/>
  <c r="J11" i="65"/>
  <c r="R10" i="65"/>
  <c r="J10" i="65"/>
  <c r="R9" i="65"/>
  <c r="J9" i="65"/>
  <c r="R8" i="65"/>
  <c r="J8" i="65"/>
  <c r="R7" i="65"/>
  <c r="J7" i="65"/>
  <c r="R6" i="65"/>
  <c r="J6" i="65"/>
  <c r="T7" i="65" l="1"/>
  <c r="T9" i="65"/>
  <c r="T11" i="65"/>
  <c r="T13" i="65"/>
  <c r="T74" i="65"/>
  <c r="T76" i="65"/>
  <c r="T78" i="65"/>
  <c r="T80" i="65"/>
  <c r="T82" i="65"/>
  <c r="T84" i="65"/>
  <c r="T86" i="65"/>
  <c r="T88" i="65"/>
  <c r="T75" i="65"/>
  <c r="T77" i="65"/>
  <c r="T79" i="65"/>
  <c r="T81" i="65"/>
  <c r="T83" i="65"/>
  <c r="T85" i="65"/>
  <c r="T87" i="65"/>
  <c r="T89" i="65"/>
  <c r="T6" i="65"/>
  <c r="T16" i="65"/>
  <c r="T18" i="65"/>
  <c r="T20" i="65"/>
  <c r="T22" i="65"/>
  <c r="T24" i="65"/>
  <c r="T26" i="65"/>
  <c r="T28" i="65"/>
  <c r="T30" i="65"/>
  <c r="T32" i="65"/>
  <c r="T34" i="65"/>
  <c r="T36" i="65"/>
  <c r="T38" i="65"/>
  <c r="T40" i="65"/>
  <c r="T42" i="65"/>
  <c r="T44" i="65"/>
  <c r="T49" i="65"/>
  <c r="T51" i="65"/>
  <c r="T53" i="65"/>
  <c r="T55" i="65"/>
  <c r="T57" i="65"/>
  <c r="T59" i="65"/>
  <c r="T8" i="65"/>
  <c r="T10" i="65"/>
  <c r="T12" i="65"/>
  <c r="T14" i="65"/>
  <c r="T61" i="65"/>
  <c r="T63" i="65"/>
  <c r="T65" i="65"/>
  <c r="T67" i="65"/>
  <c r="T69" i="65"/>
  <c r="T73" i="65"/>
  <c r="T15" i="65"/>
  <c r="T17" i="65"/>
  <c r="T19" i="65"/>
  <c r="T21" i="65"/>
  <c r="T23" i="65"/>
  <c r="T25" i="65"/>
  <c r="T27" i="65"/>
  <c r="T29" i="65"/>
  <c r="T31" i="65"/>
  <c r="T33" i="65"/>
  <c r="T35" i="65"/>
  <c r="T37" i="65"/>
  <c r="T39" i="65"/>
  <c r="T41" i="65"/>
  <c r="T43" i="65"/>
  <c r="T45" i="65"/>
  <c r="T50" i="65"/>
  <c r="T52" i="65"/>
  <c r="T54" i="65"/>
  <c r="T56" i="65"/>
  <c r="T58" i="65"/>
  <c r="T60" i="65"/>
  <c r="T62" i="65"/>
  <c r="T64" i="65"/>
  <c r="T66" i="65"/>
  <c r="T68" i="65"/>
  <c r="T70" i="65"/>
  <c r="T72" i="65"/>
  <c r="T71" i="65"/>
  <c r="T91" i="69"/>
  <c r="R90" i="65"/>
  <c r="J90" i="65"/>
  <c r="T90" i="65" l="1"/>
  <c r="S90" i="65"/>
  <c r="C126" i="63"/>
  <c r="D126" i="63"/>
  <c r="E126" i="63"/>
  <c r="F126" i="63"/>
  <c r="G126" i="63"/>
  <c r="I126" i="63"/>
  <c r="J126" i="63"/>
  <c r="K126" i="63"/>
  <c r="L126" i="63"/>
  <c r="M126" i="63"/>
  <c r="N126" i="63"/>
  <c r="B126" i="63"/>
  <c r="O87" i="57"/>
  <c r="H87" i="57"/>
  <c r="C91" i="59"/>
  <c r="D91" i="59"/>
  <c r="E91" i="59"/>
  <c r="F91" i="59"/>
  <c r="G91" i="59"/>
  <c r="I91" i="59"/>
  <c r="J91" i="59"/>
  <c r="K91" i="59"/>
  <c r="L91" i="59"/>
  <c r="M91" i="59"/>
  <c r="N91" i="59"/>
  <c r="B91" i="59"/>
  <c r="O80" i="59"/>
  <c r="O81" i="59"/>
  <c r="O82" i="59"/>
  <c r="H81" i="59"/>
  <c r="O78" i="59"/>
  <c r="O79" i="59"/>
  <c r="O83" i="59"/>
  <c r="O84" i="59"/>
  <c r="O85" i="59"/>
  <c r="O86" i="59"/>
  <c r="O87" i="59"/>
  <c r="O88" i="59"/>
  <c r="O89" i="59"/>
  <c r="O90" i="59"/>
  <c r="H82" i="59"/>
  <c r="H83" i="59"/>
  <c r="H84" i="59"/>
  <c r="H85" i="59"/>
  <c r="H86" i="59"/>
  <c r="H87" i="59"/>
  <c r="H88" i="59"/>
  <c r="H89" i="59"/>
  <c r="P89" i="59" s="1"/>
  <c r="H90" i="59"/>
  <c r="P90" i="59" s="1"/>
  <c r="L97" i="57"/>
  <c r="K97" i="57"/>
  <c r="J97" i="57"/>
  <c r="G97" i="57"/>
  <c r="F97" i="57"/>
  <c r="E97" i="57"/>
  <c r="D97" i="57"/>
  <c r="C97" i="57"/>
  <c r="I97" i="57"/>
  <c r="M97" i="57"/>
  <c r="N97" i="57"/>
  <c r="B97" i="57"/>
  <c r="H83" i="57"/>
  <c r="H84" i="57"/>
  <c r="H85" i="57"/>
  <c r="H86" i="57"/>
  <c r="H88" i="57"/>
  <c r="H89" i="57"/>
  <c r="H90" i="57"/>
  <c r="H91" i="57"/>
  <c r="H92" i="57"/>
  <c r="H93" i="57"/>
  <c r="H94" i="57"/>
  <c r="H95" i="57"/>
  <c r="H96" i="57"/>
  <c r="O88" i="57"/>
  <c r="O89" i="57"/>
  <c r="O90" i="57"/>
  <c r="O91" i="57"/>
  <c r="O95" i="57"/>
  <c r="O96" i="57"/>
  <c r="P87" i="57" l="1"/>
  <c r="P91" i="57"/>
  <c r="P88" i="59"/>
  <c r="P84" i="59"/>
  <c r="P87" i="59"/>
  <c r="P83" i="59"/>
  <c r="P86" i="59"/>
  <c r="P82" i="59"/>
  <c r="P85" i="59"/>
  <c r="P90" i="57"/>
  <c r="P95" i="57"/>
  <c r="P89" i="57"/>
  <c r="P96" i="57"/>
  <c r="P88" i="57"/>
  <c r="C8" i="64"/>
  <c r="B8" i="64"/>
  <c r="E8" i="64" s="1"/>
  <c r="E7" i="64"/>
  <c r="D7" i="64"/>
  <c r="J6" i="64"/>
  <c r="I6" i="64"/>
  <c r="E6" i="64"/>
  <c r="D6" i="64"/>
  <c r="E5" i="64"/>
  <c r="D5" i="64"/>
  <c r="D8" i="64" l="1"/>
  <c r="O125" i="63" l="1"/>
  <c r="H125" i="63"/>
  <c r="P125" i="63" s="1"/>
  <c r="O124" i="63"/>
  <c r="H124" i="63"/>
  <c r="O123" i="63"/>
  <c r="H123" i="63"/>
  <c r="P123" i="63" s="1"/>
  <c r="O122" i="63"/>
  <c r="H122" i="63"/>
  <c r="O121" i="63"/>
  <c r="H121" i="63"/>
  <c r="P121" i="63" s="1"/>
  <c r="O120" i="63"/>
  <c r="H120" i="63"/>
  <c r="O119" i="63"/>
  <c r="H119" i="63"/>
  <c r="P119" i="63" s="1"/>
  <c r="O118" i="63"/>
  <c r="H118" i="63"/>
  <c r="O117" i="63"/>
  <c r="H117" i="63"/>
  <c r="P117" i="63" s="1"/>
  <c r="O116" i="63"/>
  <c r="H116" i="63"/>
  <c r="O115" i="63"/>
  <c r="H115" i="63"/>
  <c r="P115" i="63" s="1"/>
  <c r="O114" i="63"/>
  <c r="H114" i="63"/>
  <c r="O113" i="63"/>
  <c r="H113" i="63"/>
  <c r="P113" i="63" s="1"/>
  <c r="O112" i="63"/>
  <c r="H112" i="63"/>
  <c r="O111" i="63"/>
  <c r="H111" i="63"/>
  <c r="P111" i="63" s="1"/>
  <c r="O110" i="63"/>
  <c r="H110" i="63"/>
  <c r="O109" i="63"/>
  <c r="H109" i="63"/>
  <c r="P109" i="63" s="1"/>
  <c r="O108" i="63"/>
  <c r="H108" i="63"/>
  <c r="O107" i="63"/>
  <c r="H107" i="63"/>
  <c r="P107" i="63" s="1"/>
  <c r="O106" i="63"/>
  <c r="H106" i="63"/>
  <c r="O105" i="63"/>
  <c r="H105" i="63"/>
  <c r="P105" i="63" s="1"/>
  <c r="O104" i="63"/>
  <c r="H104" i="63"/>
  <c r="O103" i="63"/>
  <c r="H103" i="63"/>
  <c r="P103" i="63" s="1"/>
  <c r="O102" i="63"/>
  <c r="H102" i="63"/>
  <c r="O101" i="63"/>
  <c r="H101" i="63"/>
  <c r="P101" i="63" s="1"/>
  <c r="O100" i="63"/>
  <c r="H100" i="63"/>
  <c r="O99" i="63"/>
  <c r="H99" i="63"/>
  <c r="P99" i="63" s="1"/>
  <c r="O98" i="63"/>
  <c r="H98" i="63"/>
  <c r="O97" i="63"/>
  <c r="H97" i="63"/>
  <c r="P97" i="63" s="1"/>
  <c r="O96" i="63"/>
  <c r="H96" i="63"/>
  <c r="O95" i="63"/>
  <c r="H95" i="63"/>
  <c r="P95" i="63" s="1"/>
  <c r="O94" i="63"/>
  <c r="H94" i="63"/>
  <c r="O93" i="63"/>
  <c r="H93" i="63"/>
  <c r="P93" i="63" s="1"/>
  <c r="O92" i="63"/>
  <c r="H92" i="63"/>
  <c r="O91" i="63"/>
  <c r="H91" i="63"/>
  <c r="P91" i="63" s="1"/>
  <c r="O90" i="63"/>
  <c r="H90" i="63"/>
  <c r="O89" i="63"/>
  <c r="H89" i="63"/>
  <c r="P89" i="63" s="1"/>
  <c r="O88" i="63"/>
  <c r="H88" i="63"/>
  <c r="O87" i="63"/>
  <c r="H87" i="63"/>
  <c r="O86" i="63"/>
  <c r="H86" i="63"/>
  <c r="O85" i="63"/>
  <c r="H85" i="63"/>
  <c r="P85" i="63" s="1"/>
  <c r="O84" i="63"/>
  <c r="H84" i="63"/>
  <c r="O83" i="63"/>
  <c r="H83" i="63"/>
  <c r="P83" i="63" s="1"/>
  <c r="O82" i="63"/>
  <c r="H82" i="63"/>
  <c r="O81" i="63"/>
  <c r="H81" i="63"/>
  <c r="P81" i="63" s="1"/>
  <c r="O80" i="63"/>
  <c r="H80" i="63"/>
  <c r="O79" i="63"/>
  <c r="H79" i="63"/>
  <c r="P79" i="63" s="1"/>
  <c r="O78" i="63"/>
  <c r="H78" i="63"/>
  <c r="O77" i="63"/>
  <c r="H77" i="63"/>
  <c r="P77" i="63" s="1"/>
  <c r="O76" i="63"/>
  <c r="H76" i="63"/>
  <c r="O75" i="63"/>
  <c r="H75" i="63"/>
  <c r="P75" i="63" s="1"/>
  <c r="O74" i="63"/>
  <c r="H74" i="63"/>
  <c r="O73" i="63"/>
  <c r="H73" i="63"/>
  <c r="P73" i="63" s="1"/>
  <c r="O72" i="63"/>
  <c r="H72" i="63"/>
  <c r="O71" i="63"/>
  <c r="H71" i="63"/>
  <c r="P71" i="63" s="1"/>
  <c r="O70" i="63"/>
  <c r="H70" i="63"/>
  <c r="O69" i="63"/>
  <c r="H69" i="63"/>
  <c r="P69" i="63" s="1"/>
  <c r="O68" i="63"/>
  <c r="H68" i="63"/>
  <c r="O67" i="63"/>
  <c r="H67" i="63"/>
  <c r="P67" i="63" s="1"/>
  <c r="O66" i="63"/>
  <c r="H66" i="63"/>
  <c r="O65" i="63"/>
  <c r="H65" i="63"/>
  <c r="O64" i="63"/>
  <c r="H64" i="63"/>
  <c r="O63" i="63"/>
  <c r="H63" i="63"/>
  <c r="P63" i="63" s="1"/>
  <c r="O62" i="63"/>
  <c r="H62" i="63"/>
  <c r="O61" i="63"/>
  <c r="H61" i="63"/>
  <c r="P61" i="63" s="1"/>
  <c r="O60" i="63"/>
  <c r="H60" i="63"/>
  <c r="O59" i="63"/>
  <c r="H59" i="63"/>
  <c r="P59" i="63" s="1"/>
  <c r="O58" i="63"/>
  <c r="H58" i="63"/>
  <c r="O57" i="63"/>
  <c r="H57" i="63"/>
  <c r="P57" i="63" s="1"/>
  <c r="O56" i="63"/>
  <c r="H56" i="63"/>
  <c r="O55" i="63"/>
  <c r="H55" i="63"/>
  <c r="P55" i="63" s="1"/>
  <c r="O54" i="63"/>
  <c r="H54" i="63"/>
  <c r="O53" i="63"/>
  <c r="H53" i="63"/>
  <c r="P53" i="63" s="1"/>
  <c r="O52" i="63"/>
  <c r="H52" i="63"/>
  <c r="O51" i="63"/>
  <c r="H51" i="63"/>
  <c r="P51" i="63" s="1"/>
  <c r="O50" i="63"/>
  <c r="H50" i="63"/>
  <c r="O49" i="63"/>
  <c r="H49" i="63"/>
  <c r="P49" i="63" s="1"/>
  <c r="O48" i="63"/>
  <c r="H48" i="63"/>
  <c r="O47" i="63"/>
  <c r="H47" i="63"/>
  <c r="P47" i="63" s="1"/>
  <c r="O46" i="63"/>
  <c r="H46" i="63"/>
  <c r="O45" i="63"/>
  <c r="H45" i="63"/>
  <c r="P45" i="63" s="1"/>
  <c r="O44" i="63"/>
  <c r="H44" i="63"/>
  <c r="O43" i="63"/>
  <c r="H43" i="63"/>
  <c r="P43" i="63" s="1"/>
  <c r="O42" i="63"/>
  <c r="H42" i="63"/>
  <c r="O41" i="63"/>
  <c r="H41" i="63"/>
  <c r="P41" i="63" s="1"/>
  <c r="O40" i="63"/>
  <c r="H40" i="63"/>
  <c r="O39" i="63"/>
  <c r="H39" i="63"/>
  <c r="P39" i="63" s="1"/>
  <c r="O38" i="63"/>
  <c r="H38" i="63"/>
  <c r="O37" i="63"/>
  <c r="H37" i="63"/>
  <c r="P37" i="63" s="1"/>
  <c r="O36" i="63"/>
  <c r="H36" i="63"/>
  <c r="O35" i="63"/>
  <c r="H35" i="63"/>
  <c r="P35" i="63" s="1"/>
  <c r="O34" i="63"/>
  <c r="H34" i="63"/>
  <c r="O33" i="63"/>
  <c r="H33" i="63"/>
  <c r="P33" i="63" s="1"/>
  <c r="O32" i="63"/>
  <c r="H32" i="63"/>
  <c r="O31" i="63"/>
  <c r="H31" i="63"/>
  <c r="P31" i="63" s="1"/>
  <c r="O30" i="63"/>
  <c r="H30" i="63"/>
  <c r="O29" i="63"/>
  <c r="H29" i="63"/>
  <c r="P29" i="63" s="1"/>
  <c r="O28" i="63"/>
  <c r="H28" i="63"/>
  <c r="O27" i="63"/>
  <c r="H27" i="63"/>
  <c r="P27" i="63" s="1"/>
  <c r="O26" i="63"/>
  <c r="H26" i="63"/>
  <c r="O25" i="63"/>
  <c r="H25" i="63"/>
  <c r="P25" i="63" s="1"/>
  <c r="O24" i="63"/>
  <c r="H24" i="63"/>
  <c r="O23" i="63"/>
  <c r="H23" i="63"/>
  <c r="P23" i="63" s="1"/>
  <c r="O22" i="63"/>
  <c r="H22" i="63"/>
  <c r="O21" i="63"/>
  <c r="H21" i="63"/>
  <c r="P21" i="63" s="1"/>
  <c r="O20" i="63"/>
  <c r="H20" i="63"/>
  <c r="O19" i="63"/>
  <c r="H19" i="63"/>
  <c r="P19" i="63" s="1"/>
  <c r="O18" i="63"/>
  <c r="H18" i="63"/>
  <c r="O17" i="63"/>
  <c r="H17" i="63"/>
  <c r="P17" i="63" s="1"/>
  <c r="O16" i="63"/>
  <c r="H16" i="63"/>
  <c r="O15" i="63"/>
  <c r="H15" i="63"/>
  <c r="P15" i="63" s="1"/>
  <c r="O14" i="63"/>
  <c r="H14" i="63"/>
  <c r="O13" i="63"/>
  <c r="H13" i="63"/>
  <c r="P13" i="63" s="1"/>
  <c r="O12" i="63"/>
  <c r="H12" i="63"/>
  <c r="O11" i="63"/>
  <c r="H11" i="63"/>
  <c r="P11" i="63" s="1"/>
  <c r="O10" i="63"/>
  <c r="H10" i="63"/>
  <c r="O9" i="63"/>
  <c r="H9" i="63"/>
  <c r="P9" i="63" s="1"/>
  <c r="O8" i="63"/>
  <c r="H8" i="63"/>
  <c r="O7" i="63"/>
  <c r="H7" i="63"/>
  <c r="P7" i="63" s="1"/>
  <c r="O6" i="63"/>
  <c r="H6" i="63"/>
  <c r="A6" i="63"/>
  <c r="A7" i="63" s="1"/>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13" i="63" s="1"/>
  <c r="A114" i="63" s="1"/>
  <c r="A115" i="63" s="1"/>
  <c r="A116" i="63" s="1"/>
  <c r="A117" i="63" s="1"/>
  <c r="A118" i="63" s="1"/>
  <c r="A119" i="63" s="1"/>
  <c r="A120" i="63" s="1"/>
  <c r="A121" i="63" s="1"/>
  <c r="A122" i="63" s="1"/>
  <c r="A123" i="63" s="1"/>
  <c r="A124" i="63" s="1"/>
  <c r="A125" i="63" s="1"/>
  <c r="O5" i="63"/>
  <c r="H5" i="63"/>
  <c r="P116" i="63" l="1"/>
  <c r="O126" i="63"/>
  <c r="P5" i="63"/>
  <c r="P87" i="63"/>
  <c r="H126" i="63"/>
  <c r="P118" i="63"/>
  <c r="P120" i="63"/>
  <c r="P122" i="63"/>
  <c r="P65" i="63"/>
  <c r="P6" i="63"/>
  <c r="P8" i="63"/>
  <c r="P10" i="63"/>
  <c r="P12" i="63"/>
  <c r="P14" i="63"/>
  <c r="P16" i="63"/>
  <c r="P18" i="63"/>
  <c r="P20" i="63"/>
  <c r="P22" i="63"/>
  <c r="P24" i="63"/>
  <c r="P26" i="63"/>
  <c r="P28" i="63"/>
  <c r="P30" i="63"/>
  <c r="P32" i="63"/>
  <c r="P34" i="63"/>
  <c r="P36" i="63"/>
  <c r="P38" i="63"/>
  <c r="P40" i="63"/>
  <c r="P42" i="63"/>
  <c r="P44" i="63"/>
  <c r="P46" i="63"/>
  <c r="P48" i="63"/>
  <c r="P50" i="63"/>
  <c r="P52" i="63"/>
  <c r="P54" i="63"/>
  <c r="P56" i="63"/>
  <c r="P58" i="63"/>
  <c r="P60" i="63"/>
  <c r="P62" i="63"/>
  <c r="P64" i="63"/>
  <c r="P66" i="63"/>
  <c r="P68" i="63"/>
  <c r="P70" i="63"/>
  <c r="P72" i="63"/>
  <c r="P74" i="63"/>
  <c r="P76" i="63"/>
  <c r="P78" i="63"/>
  <c r="P80" i="63"/>
  <c r="P82" i="63"/>
  <c r="P84" i="63"/>
  <c r="P86" i="63"/>
  <c r="P88" i="63"/>
  <c r="P90" i="63"/>
  <c r="P92" i="63"/>
  <c r="P94" i="63"/>
  <c r="P96" i="63"/>
  <c r="P98" i="63"/>
  <c r="P100" i="63"/>
  <c r="P102" i="63"/>
  <c r="P104" i="63"/>
  <c r="P106" i="63"/>
  <c r="P108" i="63"/>
  <c r="P110" i="63"/>
  <c r="P112" i="63"/>
  <c r="P114" i="63"/>
  <c r="P124" i="63"/>
  <c r="P126" i="63" l="1"/>
  <c r="H21" i="57" l="1"/>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80" i="59"/>
  <c r="P80" i="59" s="1"/>
  <c r="H79" i="59"/>
  <c r="P79" i="59" s="1"/>
  <c r="H78" i="59"/>
  <c r="P78" i="59" s="1"/>
  <c r="O77" i="59"/>
  <c r="H77" i="59"/>
  <c r="O76" i="59"/>
  <c r="H76" i="59"/>
  <c r="O75" i="59"/>
  <c r="H75" i="59"/>
  <c r="O74" i="59"/>
  <c r="H74" i="59"/>
  <c r="O73" i="59"/>
  <c r="H73" i="59"/>
  <c r="O72" i="59"/>
  <c r="H72" i="59"/>
  <c r="O71" i="59"/>
  <c r="H71" i="59"/>
  <c r="O70" i="59"/>
  <c r="H70" i="59"/>
  <c r="O69" i="59"/>
  <c r="H69" i="59"/>
  <c r="O68" i="59"/>
  <c r="H68" i="59"/>
  <c r="O67" i="59"/>
  <c r="H67" i="59"/>
  <c r="O66" i="59"/>
  <c r="H66" i="59"/>
  <c r="O65" i="59"/>
  <c r="H65" i="59"/>
  <c r="O64" i="59"/>
  <c r="H64" i="59"/>
  <c r="O63" i="59"/>
  <c r="H63" i="59"/>
  <c r="O62" i="59"/>
  <c r="H62" i="59"/>
  <c r="O61" i="59"/>
  <c r="H61" i="59"/>
  <c r="O60" i="59"/>
  <c r="H60" i="59"/>
  <c r="O59" i="59"/>
  <c r="H59" i="59"/>
  <c r="O58" i="59"/>
  <c r="H58" i="59"/>
  <c r="O57" i="59"/>
  <c r="H57" i="59"/>
  <c r="O56" i="59"/>
  <c r="H56" i="59"/>
  <c r="O55" i="59"/>
  <c r="H55" i="59"/>
  <c r="O54" i="59"/>
  <c r="H54" i="59"/>
  <c r="O53" i="59"/>
  <c r="H53" i="59"/>
  <c r="O52" i="59"/>
  <c r="H52" i="59"/>
  <c r="O51" i="59"/>
  <c r="H51" i="59"/>
  <c r="O50" i="59"/>
  <c r="H50" i="59"/>
  <c r="O49" i="59"/>
  <c r="H49" i="59"/>
  <c r="O48" i="59"/>
  <c r="H48" i="59"/>
  <c r="O47" i="59"/>
  <c r="H47" i="59"/>
  <c r="O46" i="59"/>
  <c r="H46" i="59"/>
  <c r="O45" i="59"/>
  <c r="H45" i="59"/>
  <c r="O44" i="59"/>
  <c r="H44" i="59"/>
  <c r="O43" i="59"/>
  <c r="H43" i="59"/>
  <c r="O42" i="59"/>
  <c r="H42" i="59"/>
  <c r="O41" i="59"/>
  <c r="H41" i="59"/>
  <c r="O40" i="59"/>
  <c r="H40" i="59"/>
  <c r="O39" i="59"/>
  <c r="H39" i="59"/>
  <c r="O38" i="59"/>
  <c r="H38" i="59"/>
  <c r="O37" i="59"/>
  <c r="H37" i="59"/>
  <c r="O36" i="59"/>
  <c r="H36" i="59"/>
  <c r="O35" i="59"/>
  <c r="H35" i="59"/>
  <c r="O34" i="59"/>
  <c r="H34" i="59"/>
  <c r="O33" i="59"/>
  <c r="H33" i="59"/>
  <c r="O32" i="59"/>
  <c r="H32" i="59"/>
  <c r="O31" i="59"/>
  <c r="H31" i="59"/>
  <c r="O30" i="59"/>
  <c r="H30" i="59"/>
  <c r="O29" i="59"/>
  <c r="H29" i="59"/>
  <c r="O28" i="59"/>
  <c r="H28" i="59"/>
  <c r="O27" i="59"/>
  <c r="H27" i="59"/>
  <c r="O26" i="59"/>
  <c r="H26" i="59"/>
  <c r="O25" i="59"/>
  <c r="H25" i="59"/>
  <c r="O24" i="59"/>
  <c r="H24" i="59"/>
  <c r="O23" i="59"/>
  <c r="H23" i="59"/>
  <c r="O22" i="59"/>
  <c r="H22" i="59"/>
  <c r="O21" i="59"/>
  <c r="H21" i="59"/>
  <c r="O20" i="59"/>
  <c r="H20" i="59"/>
  <c r="O19" i="59"/>
  <c r="H19" i="59"/>
  <c r="O18" i="59"/>
  <c r="H18" i="59"/>
  <c r="O17" i="59"/>
  <c r="H17" i="59"/>
  <c r="O16" i="59"/>
  <c r="H16" i="59"/>
  <c r="O15" i="59"/>
  <c r="H15" i="59"/>
  <c r="O14" i="59"/>
  <c r="H14" i="59"/>
  <c r="O13" i="59"/>
  <c r="H13" i="59"/>
  <c r="O12" i="59"/>
  <c r="H12" i="59"/>
  <c r="O11" i="59"/>
  <c r="H11" i="59"/>
  <c r="O10" i="59"/>
  <c r="H10" i="59"/>
  <c r="O9" i="59"/>
  <c r="H9" i="59"/>
  <c r="O8" i="59"/>
  <c r="H8" i="59"/>
  <c r="O7" i="59"/>
  <c r="H7" i="59"/>
  <c r="O6" i="59"/>
  <c r="H6" i="59"/>
  <c r="O5" i="59"/>
  <c r="H5" i="59"/>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O94" i="57"/>
  <c r="P94" i="57" s="1"/>
  <c r="O93" i="57"/>
  <c r="P93" i="57" s="1"/>
  <c r="O92" i="57"/>
  <c r="O86" i="57"/>
  <c r="P86" i="57" s="1"/>
  <c r="O85" i="57"/>
  <c r="P85" i="57" s="1"/>
  <c r="O84" i="57"/>
  <c r="P84" i="57" s="1"/>
  <c r="O83" i="57"/>
  <c r="P83" i="57" s="1"/>
  <c r="O82" i="57"/>
  <c r="H82" i="57"/>
  <c r="O81" i="57"/>
  <c r="H81" i="57"/>
  <c r="O80" i="57"/>
  <c r="H80" i="57"/>
  <c r="O79" i="57"/>
  <c r="H79" i="57"/>
  <c r="O78" i="57"/>
  <c r="H78" i="57"/>
  <c r="O77" i="57"/>
  <c r="H77" i="57"/>
  <c r="O76" i="57"/>
  <c r="H76" i="57"/>
  <c r="O75" i="57"/>
  <c r="H75" i="57"/>
  <c r="O74" i="57"/>
  <c r="H74" i="57"/>
  <c r="O73" i="57"/>
  <c r="H73" i="57"/>
  <c r="O72" i="57"/>
  <c r="H72" i="57"/>
  <c r="O71" i="57"/>
  <c r="H71" i="57"/>
  <c r="O70" i="57"/>
  <c r="H70" i="57"/>
  <c r="O69" i="57"/>
  <c r="H69" i="57"/>
  <c r="O68" i="57"/>
  <c r="H68" i="57"/>
  <c r="O67" i="57"/>
  <c r="H67" i="57"/>
  <c r="O66" i="57"/>
  <c r="H66" i="57"/>
  <c r="O65" i="57"/>
  <c r="H65" i="57"/>
  <c r="O64" i="57"/>
  <c r="H64" i="57"/>
  <c r="O63" i="57"/>
  <c r="H63" i="57"/>
  <c r="O62" i="57"/>
  <c r="H62" i="57"/>
  <c r="O61" i="57"/>
  <c r="H61" i="57"/>
  <c r="O60" i="57"/>
  <c r="H60" i="57"/>
  <c r="O59" i="57"/>
  <c r="H59" i="57"/>
  <c r="O58" i="57"/>
  <c r="H58" i="57"/>
  <c r="O57" i="57"/>
  <c r="O56" i="57"/>
  <c r="O55" i="57"/>
  <c r="P55" i="57" s="1"/>
  <c r="O54" i="57"/>
  <c r="O53" i="57"/>
  <c r="O52" i="57"/>
  <c r="O51" i="57"/>
  <c r="P51" i="57" s="1"/>
  <c r="O50" i="57"/>
  <c r="O49" i="57"/>
  <c r="O48" i="57"/>
  <c r="O47" i="57"/>
  <c r="P47" i="57" s="1"/>
  <c r="O46" i="57"/>
  <c r="O45" i="57"/>
  <c r="O44" i="57"/>
  <c r="O43" i="57"/>
  <c r="P43" i="57" s="1"/>
  <c r="O42" i="57"/>
  <c r="O41" i="57"/>
  <c r="O40" i="57"/>
  <c r="O39" i="57"/>
  <c r="P39" i="57" s="1"/>
  <c r="O38" i="57"/>
  <c r="O37" i="57"/>
  <c r="O36" i="57"/>
  <c r="O35" i="57"/>
  <c r="P35" i="57" s="1"/>
  <c r="O34" i="57"/>
  <c r="O33" i="57"/>
  <c r="O32" i="57"/>
  <c r="O31" i="57"/>
  <c r="P31" i="57" s="1"/>
  <c r="O30" i="57"/>
  <c r="O29" i="57"/>
  <c r="O28" i="57"/>
  <c r="O27" i="57"/>
  <c r="P27" i="57" s="1"/>
  <c r="O26" i="57"/>
  <c r="O25" i="57"/>
  <c r="P25" i="57" s="1"/>
  <c r="O24" i="57"/>
  <c r="O23" i="57"/>
  <c r="P23" i="57" s="1"/>
  <c r="O22" i="57"/>
  <c r="O21" i="57"/>
  <c r="P21" i="57" s="1"/>
  <c r="O20" i="57"/>
  <c r="H20" i="57"/>
  <c r="O19" i="57"/>
  <c r="H19" i="57"/>
  <c r="O18" i="57"/>
  <c r="H18" i="57"/>
  <c r="O17" i="57"/>
  <c r="H17" i="57"/>
  <c r="O16" i="57"/>
  <c r="H16" i="57"/>
  <c r="O15" i="57"/>
  <c r="H15" i="57"/>
  <c r="O14" i="57"/>
  <c r="H14" i="57"/>
  <c r="O13" i="57"/>
  <c r="H13" i="57"/>
  <c r="O12" i="57"/>
  <c r="H12" i="57"/>
  <c r="O11" i="57"/>
  <c r="H11" i="57"/>
  <c r="O10" i="57"/>
  <c r="H10" i="57"/>
  <c r="O9" i="57"/>
  <c r="H9" i="57"/>
  <c r="O8" i="57"/>
  <c r="H8" i="57"/>
  <c r="O7" i="57"/>
  <c r="H7" i="57"/>
  <c r="O6" i="57"/>
  <c r="H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O5" i="57"/>
  <c r="H5" i="57"/>
  <c r="G65" i="56"/>
  <c r="D65" i="56"/>
  <c r="G64" i="56"/>
  <c r="D64" i="56"/>
  <c r="G63" i="56"/>
  <c r="D63" i="56"/>
  <c r="G62" i="56"/>
  <c r="D62" i="56"/>
  <c r="G61" i="56"/>
  <c r="D61" i="56"/>
  <c r="G60" i="56"/>
  <c r="D60" i="56"/>
  <c r="G59" i="56"/>
  <c r="D59" i="56"/>
  <c r="G58" i="56"/>
  <c r="D58" i="56"/>
  <c r="G57" i="56"/>
  <c r="D57" i="56"/>
  <c r="G56" i="56"/>
  <c r="D56" i="56"/>
  <c r="G55" i="56"/>
  <c r="D55" i="56"/>
  <c r="G54" i="56"/>
  <c r="D54" i="56"/>
  <c r="G53" i="56"/>
  <c r="D53" i="56"/>
  <c r="G52" i="56"/>
  <c r="D52" i="56"/>
  <c r="G51" i="56"/>
  <c r="D51" i="56"/>
  <c r="G50" i="56"/>
  <c r="D50" i="56"/>
  <c r="G49" i="56"/>
  <c r="D49" i="56"/>
  <c r="G48" i="56"/>
  <c r="D48" i="56"/>
  <c r="G47" i="56"/>
  <c r="D47" i="56"/>
  <c r="G46" i="56"/>
  <c r="D46" i="56"/>
  <c r="G45" i="56"/>
  <c r="D45" i="56"/>
  <c r="G44" i="56"/>
  <c r="D44" i="56"/>
  <c r="G43" i="56"/>
  <c r="D43" i="56"/>
  <c r="G42" i="56"/>
  <c r="D42" i="56"/>
  <c r="G41" i="56"/>
  <c r="D41" i="56"/>
  <c r="G40" i="56"/>
  <c r="D40" i="56"/>
  <c r="G39" i="56"/>
  <c r="D39" i="56"/>
  <c r="G38" i="56"/>
  <c r="D38" i="56"/>
  <c r="G37" i="56"/>
  <c r="D37" i="56"/>
  <c r="G36" i="56"/>
  <c r="D36" i="56"/>
  <c r="G35" i="56"/>
  <c r="D35" i="56"/>
  <c r="G34" i="56"/>
  <c r="D34" i="56"/>
  <c r="G33" i="56"/>
  <c r="D33" i="56"/>
  <c r="G32" i="56"/>
  <c r="D32" i="56"/>
  <c r="G31" i="56"/>
  <c r="D31" i="56"/>
  <c r="G30" i="56"/>
  <c r="D30" i="56"/>
  <c r="G29" i="56"/>
  <c r="D29" i="56"/>
  <c r="G28" i="56"/>
  <c r="D28" i="56"/>
  <c r="G27" i="56"/>
  <c r="D27" i="56"/>
  <c r="G26" i="56"/>
  <c r="D26" i="56"/>
  <c r="G25" i="56"/>
  <c r="D25" i="56"/>
  <c r="G24" i="56"/>
  <c r="D24" i="56"/>
  <c r="G23" i="56"/>
  <c r="D23" i="56"/>
  <c r="G22" i="56"/>
  <c r="D22" i="56"/>
  <c r="G21" i="56"/>
  <c r="D21" i="56"/>
  <c r="G20" i="56"/>
  <c r="D20" i="56"/>
  <c r="G19" i="56"/>
  <c r="D19" i="56"/>
  <c r="G18" i="56"/>
  <c r="D18" i="56"/>
  <c r="G17" i="56"/>
  <c r="D17" i="56"/>
  <c r="G16" i="56"/>
  <c r="D16" i="56"/>
  <c r="G15" i="56"/>
  <c r="D15" i="56"/>
  <c r="G14" i="56"/>
  <c r="D14" i="56"/>
  <c r="G13" i="56"/>
  <c r="D13" i="56"/>
  <c r="G12" i="56"/>
  <c r="D12" i="56"/>
  <c r="G11" i="56"/>
  <c r="D11" i="56"/>
  <c r="G10" i="56"/>
  <c r="D10" i="56"/>
  <c r="G9" i="56"/>
  <c r="D9" i="56"/>
  <c r="G8" i="56"/>
  <c r="D8" i="56"/>
  <c r="G7" i="56"/>
  <c r="D7" i="56"/>
  <c r="G6" i="56"/>
  <c r="D6" i="56"/>
  <c r="A7" i="56"/>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F88" i="55"/>
  <c r="J72" i="55"/>
  <c r="G72" i="55"/>
  <c r="D72" i="55"/>
  <c r="C88" i="55"/>
  <c r="E88" i="55"/>
  <c r="B88" i="55"/>
  <c r="I87" i="55"/>
  <c r="H87" i="55"/>
  <c r="G87" i="55"/>
  <c r="D87" i="55"/>
  <c r="I86" i="55"/>
  <c r="H86" i="55"/>
  <c r="G86" i="55"/>
  <c r="D86" i="55"/>
  <c r="I85" i="55"/>
  <c r="H85" i="55"/>
  <c r="G85" i="55"/>
  <c r="D85" i="55"/>
  <c r="I84" i="55"/>
  <c r="H84" i="55"/>
  <c r="G84" i="55"/>
  <c r="D84" i="55"/>
  <c r="I83" i="55"/>
  <c r="H83" i="55"/>
  <c r="G83" i="55"/>
  <c r="D83" i="55"/>
  <c r="I82" i="55"/>
  <c r="H82" i="55"/>
  <c r="G82" i="55"/>
  <c r="D82" i="55"/>
  <c r="I81" i="55"/>
  <c r="H81" i="55"/>
  <c r="G81" i="55"/>
  <c r="D81" i="55"/>
  <c r="I80" i="55"/>
  <c r="H80" i="55"/>
  <c r="G80" i="55"/>
  <c r="D80" i="55"/>
  <c r="I79" i="55"/>
  <c r="H79" i="55"/>
  <c r="G79" i="55"/>
  <c r="D79" i="55"/>
  <c r="I78" i="55"/>
  <c r="H78" i="55"/>
  <c r="G78" i="55"/>
  <c r="D78" i="55"/>
  <c r="I77" i="55"/>
  <c r="H77" i="55"/>
  <c r="G77" i="55"/>
  <c r="D77" i="55"/>
  <c r="I76" i="55"/>
  <c r="H76" i="55"/>
  <c r="G76" i="55"/>
  <c r="D76" i="55"/>
  <c r="I75" i="55"/>
  <c r="H75" i="55"/>
  <c r="G75" i="55"/>
  <c r="D75" i="55"/>
  <c r="I74" i="55"/>
  <c r="H74" i="55"/>
  <c r="G74" i="55"/>
  <c r="D74" i="55"/>
  <c r="I73" i="55"/>
  <c r="H73" i="55"/>
  <c r="G73" i="55"/>
  <c r="D73" i="55"/>
  <c r="I71" i="55"/>
  <c r="H71" i="55"/>
  <c r="G71" i="55"/>
  <c r="D71" i="55"/>
  <c r="I70" i="55"/>
  <c r="H70" i="55"/>
  <c r="G70" i="55"/>
  <c r="D70" i="55"/>
  <c r="I69" i="55"/>
  <c r="H69" i="55"/>
  <c r="G69" i="55"/>
  <c r="D69" i="55"/>
  <c r="I68" i="55"/>
  <c r="H68" i="55"/>
  <c r="G68" i="55"/>
  <c r="D68" i="55"/>
  <c r="I67" i="55"/>
  <c r="H67" i="55"/>
  <c r="G67" i="55"/>
  <c r="D67" i="55"/>
  <c r="I66" i="55"/>
  <c r="H66" i="55"/>
  <c r="G66" i="55"/>
  <c r="D66" i="55"/>
  <c r="I65" i="55"/>
  <c r="H65" i="55"/>
  <c r="G65" i="55"/>
  <c r="D65" i="55"/>
  <c r="I64" i="55"/>
  <c r="H64" i="55"/>
  <c r="G64" i="55"/>
  <c r="D64" i="55"/>
  <c r="I63" i="55"/>
  <c r="H63" i="55"/>
  <c r="G63" i="55"/>
  <c r="D63" i="55"/>
  <c r="I62" i="55"/>
  <c r="H62" i="55"/>
  <c r="G62" i="55"/>
  <c r="D62" i="55"/>
  <c r="I61" i="55"/>
  <c r="H61" i="55"/>
  <c r="G61" i="55"/>
  <c r="D61" i="55"/>
  <c r="I60" i="55"/>
  <c r="H60" i="55"/>
  <c r="G60" i="55"/>
  <c r="D60" i="55"/>
  <c r="I59" i="55"/>
  <c r="H59" i="55"/>
  <c r="G59" i="55"/>
  <c r="D59" i="55"/>
  <c r="I58" i="55"/>
  <c r="H58" i="55"/>
  <c r="G58" i="55"/>
  <c r="D58" i="55"/>
  <c r="I57" i="55"/>
  <c r="H57" i="55"/>
  <c r="G57" i="55"/>
  <c r="D57" i="55"/>
  <c r="I56" i="55"/>
  <c r="H56" i="55"/>
  <c r="G56" i="55"/>
  <c r="D56" i="55"/>
  <c r="I55" i="55"/>
  <c r="H55" i="55"/>
  <c r="G55" i="55"/>
  <c r="D55" i="55"/>
  <c r="I54" i="55"/>
  <c r="H54" i="55"/>
  <c r="G54" i="55"/>
  <c r="D54" i="55"/>
  <c r="I53" i="55"/>
  <c r="H53" i="55"/>
  <c r="G53" i="55"/>
  <c r="D53" i="55"/>
  <c r="I52" i="55"/>
  <c r="H52" i="55"/>
  <c r="G52" i="55"/>
  <c r="D52" i="55"/>
  <c r="I51" i="55"/>
  <c r="H51" i="55"/>
  <c r="G51" i="55"/>
  <c r="D51" i="55"/>
  <c r="I50" i="55"/>
  <c r="H50" i="55"/>
  <c r="G50" i="55"/>
  <c r="D50" i="55"/>
  <c r="I49" i="55"/>
  <c r="H49" i="55"/>
  <c r="G49" i="55"/>
  <c r="D49" i="55"/>
  <c r="I48" i="55"/>
  <c r="H48" i="55"/>
  <c r="G48" i="55"/>
  <c r="D48" i="55"/>
  <c r="I47" i="55"/>
  <c r="H47" i="55"/>
  <c r="G47" i="55"/>
  <c r="D47" i="55"/>
  <c r="I46" i="55"/>
  <c r="H46" i="55"/>
  <c r="G46" i="55"/>
  <c r="D46" i="55"/>
  <c r="I45" i="55"/>
  <c r="H45" i="55"/>
  <c r="G45" i="55"/>
  <c r="D45" i="55"/>
  <c r="I44" i="55"/>
  <c r="H44" i="55"/>
  <c r="G44" i="55"/>
  <c r="D44" i="55"/>
  <c r="I43" i="55"/>
  <c r="H43" i="55"/>
  <c r="G43" i="55"/>
  <c r="D43" i="55"/>
  <c r="I42" i="55"/>
  <c r="H42" i="55"/>
  <c r="G42" i="55"/>
  <c r="D42" i="55"/>
  <c r="I41" i="55"/>
  <c r="H41" i="55"/>
  <c r="G41" i="55"/>
  <c r="D41" i="55"/>
  <c r="I40" i="55"/>
  <c r="H40" i="55"/>
  <c r="G40" i="55"/>
  <c r="D40" i="55"/>
  <c r="I39" i="55"/>
  <c r="H39" i="55"/>
  <c r="G39" i="55"/>
  <c r="D39" i="55"/>
  <c r="I38" i="55"/>
  <c r="H38" i="55"/>
  <c r="G38" i="55"/>
  <c r="D38" i="55"/>
  <c r="I37" i="55"/>
  <c r="H37" i="55"/>
  <c r="G37" i="55"/>
  <c r="D37" i="55"/>
  <c r="I36" i="55"/>
  <c r="H36" i="55"/>
  <c r="G36" i="55"/>
  <c r="D36" i="55"/>
  <c r="I35" i="55"/>
  <c r="H35" i="55"/>
  <c r="G35" i="55"/>
  <c r="D35" i="55"/>
  <c r="I34" i="55"/>
  <c r="H34" i="55"/>
  <c r="G34" i="55"/>
  <c r="D34" i="55"/>
  <c r="I33" i="55"/>
  <c r="H33" i="55"/>
  <c r="G33" i="55"/>
  <c r="D33" i="55"/>
  <c r="I32" i="55"/>
  <c r="H32" i="55"/>
  <c r="G32" i="55"/>
  <c r="D32" i="55"/>
  <c r="I31" i="55"/>
  <c r="H31" i="55"/>
  <c r="G31" i="55"/>
  <c r="D31" i="55"/>
  <c r="I30" i="55"/>
  <c r="H30" i="55"/>
  <c r="G30" i="55"/>
  <c r="D30" i="55"/>
  <c r="I29" i="55"/>
  <c r="H29" i="55"/>
  <c r="G29" i="55"/>
  <c r="D29" i="55"/>
  <c r="I28" i="55"/>
  <c r="H28" i="55"/>
  <c r="G28" i="55"/>
  <c r="D28" i="55"/>
  <c r="I27" i="55"/>
  <c r="H27" i="55"/>
  <c r="G27" i="55"/>
  <c r="D27" i="55"/>
  <c r="I26" i="55"/>
  <c r="H26" i="55"/>
  <c r="G26" i="55"/>
  <c r="D26" i="55"/>
  <c r="I25" i="55"/>
  <c r="H25" i="55"/>
  <c r="G25" i="55"/>
  <c r="D25" i="55"/>
  <c r="I24" i="55"/>
  <c r="H24" i="55"/>
  <c r="G24" i="55"/>
  <c r="D24" i="55"/>
  <c r="I23" i="55"/>
  <c r="H23" i="55"/>
  <c r="G23" i="55"/>
  <c r="D23" i="55"/>
  <c r="I22" i="55"/>
  <c r="H22" i="55"/>
  <c r="G22" i="55"/>
  <c r="D22" i="55"/>
  <c r="I21" i="55"/>
  <c r="H21" i="55"/>
  <c r="G21" i="55"/>
  <c r="D21" i="55"/>
  <c r="I20" i="55"/>
  <c r="H20" i="55"/>
  <c r="G20" i="55"/>
  <c r="D20" i="55"/>
  <c r="I19" i="55"/>
  <c r="H19" i="55"/>
  <c r="G19" i="55"/>
  <c r="D19" i="55"/>
  <c r="I18" i="55"/>
  <c r="H18" i="55"/>
  <c r="G18" i="55"/>
  <c r="D18" i="55"/>
  <c r="I17" i="55"/>
  <c r="H17" i="55"/>
  <c r="G17" i="55"/>
  <c r="D17" i="55"/>
  <c r="I16" i="55"/>
  <c r="H16" i="55"/>
  <c r="G16" i="55"/>
  <c r="D16" i="55"/>
  <c r="I15" i="55"/>
  <c r="H15" i="55"/>
  <c r="G15" i="55"/>
  <c r="D15" i="55"/>
  <c r="I14" i="55"/>
  <c r="H14" i="55"/>
  <c r="G14" i="55"/>
  <c r="D14" i="55"/>
  <c r="I13" i="55"/>
  <c r="H13" i="55"/>
  <c r="G13" i="55"/>
  <c r="D13" i="55"/>
  <c r="I12" i="55"/>
  <c r="H12" i="55"/>
  <c r="G12" i="55"/>
  <c r="D12" i="55"/>
  <c r="I11" i="55"/>
  <c r="H11" i="55"/>
  <c r="G11" i="55"/>
  <c r="D11" i="55"/>
  <c r="I10" i="55"/>
  <c r="H10" i="55"/>
  <c r="G10" i="55"/>
  <c r="D10" i="55"/>
  <c r="I9" i="55"/>
  <c r="H9" i="55"/>
  <c r="G9" i="55"/>
  <c r="D9" i="55"/>
  <c r="I8" i="55"/>
  <c r="H8" i="55"/>
  <c r="G8" i="55"/>
  <c r="D8" i="55"/>
  <c r="D88" i="55" s="1"/>
  <c r="I7" i="55"/>
  <c r="H7" i="55"/>
  <c r="G7" i="55"/>
  <c r="D7" i="55"/>
  <c r="I6" i="55"/>
  <c r="H6" i="55"/>
  <c r="G6" i="55"/>
  <c r="D6" i="55"/>
  <c r="I5" i="55"/>
  <c r="I88" i="55" s="1"/>
  <c r="H5" i="55"/>
  <c r="H88" i="55" s="1"/>
  <c r="G5" i="55"/>
  <c r="D5" i="55"/>
  <c r="A6" i="55"/>
  <c r="A7" i="55" s="1"/>
  <c r="A8" i="55" s="1"/>
  <c r="A9" i="55" s="1"/>
  <c r="A10" i="55" s="1"/>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R6" i="54"/>
  <c r="R7" i="54"/>
  <c r="R8" i="54"/>
  <c r="R9" i="54"/>
  <c r="R10" i="54"/>
  <c r="R11" i="54"/>
  <c r="R12" i="54"/>
  <c r="R13" i="54"/>
  <c r="R14" i="54"/>
  <c r="R15" i="54"/>
  <c r="R16" i="54"/>
  <c r="R17" i="54"/>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Q6" i="54"/>
  <c r="Q7" i="54"/>
  <c r="Q8" i="54"/>
  <c r="Q9" i="54"/>
  <c r="Q10" i="54"/>
  <c r="Q11" i="54"/>
  <c r="Q12" i="54"/>
  <c r="Q13" i="54"/>
  <c r="Q14" i="54"/>
  <c r="Q15" i="54"/>
  <c r="Q16" i="54"/>
  <c r="Q17" i="54"/>
  <c r="Q18" i="54"/>
  <c r="Q19" i="54"/>
  <c r="Q20" i="54"/>
  <c r="Q21" i="54"/>
  <c r="S21" i="54" s="1"/>
  <c r="Q22" i="54"/>
  <c r="Q23" i="54"/>
  <c r="Q24" i="54"/>
  <c r="Q25" i="54"/>
  <c r="S25" i="54" s="1"/>
  <c r="Q26" i="54"/>
  <c r="Q27" i="54"/>
  <c r="Q28" i="54"/>
  <c r="Q29" i="54"/>
  <c r="S29" i="54" s="1"/>
  <c r="Q30" i="54"/>
  <c r="Q31" i="54"/>
  <c r="Q32" i="54"/>
  <c r="Q33" i="54"/>
  <c r="S33" i="54" s="1"/>
  <c r="Q34" i="54"/>
  <c r="Q35" i="54"/>
  <c r="Q36" i="54"/>
  <c r="Q37" i="54"/>
  <c r="S37" i="54" s="1"/>
  <c r="Q38" i="54"/>
  <c r="Q39" i="54"/>
  <c r="Q40" i="54"/>
  <c r="Q41" i="54"/>
  <c r="S41" i="54" s="1"/>
  <c r="Q42" i="54"/>
  <c r="Q43" i="54"/>
  <c r="Q44" i="54"/>
  <c r="Q45" i="54"/>
  <c r="S45" i="54" s="1"/>
  <c r="Q46" i="54"/>
  <c r="Q47" i="54"/>
  <c r="Q48" i="54"/>
  <c r="Q49" i="54"/>
  <c r="S49" i="54" s="1"/>
  <c r="Q50" i="54"/>
  <c r="Q51" i="54"/>
  <c r="Q52" i="54"/>
  <c r="Q53" i="54"/>
  <c r="S53" i="54" s="1"/>
  <c r="Q54" i="54"/>
  <c r="Q55" i="54"/>
  <c r="Q56" i="54"/>
  <c r="Q57" i="54"/>
  <c r="Q58" i="54"/>
  <c r="Q59" i="54"/>
  <c r="Q60" i="54"/>
  <c r="Q61" i="54"/>
  <c r="Q62" i="54"/>
  <c r="Q63" i="54"/>
  <c r="Q64" i="54"/>
  <c r="Q65" i="54"/>
  <c r="Q66" i="54"/>
  <c r="Q67" i="54"/>
  <c r="Q68" i="54"/>
  <c r="M6" i="54"/>
  <c r="M7" i="54"/>
  <c r="M8" i="54"/>
  <c r="M9" i="54"/>
  <c r="M10" i="54"/>
  <c r="M11" i="54"/>
  <c r="M12" i="54"/>
  <c r="M13" i="54"/>
  <c r="M14" i="54"/>
  <c r="M15" i="54"/>
  <c r="M16" i="54"/>
  <c r="M17" i="54"/>
  <c r="M18" i="54"/>
  <c r="M19" i="54"/>
  <c r="M20" i="54"/>
  <c r="M21" i="54"/>
  <c r="M22" i="54"/>
  <c r="M23" i="54"/>
  <c r="M24" i="54"/>
  <c r="M25" i="54"/>
  <c r="M26" i="54"/>
  <c r="M27" i="54"/>
  <c r="M28" i="54"/>
  <c r="M29" i="54"/>
  <c r="M30" i="54"/>
  <c r="M31" i="54"/>
  <c r="M32" i="54"/>
  <c r="M33" i="54"/>
  <c r="M34" i="54"/>
  <c r="M35" i="54"/>
  <c r="M36" i="54"/>
  <c r="M37" i="54"/>
  <c r="M38" i="54"/>
  <c r="M39" i="54"/>
  <c r="M40" i="54"/>
  <c r="M41" i="54"/>
  <c r="M42" i="54"/>
  <c r="M43" i="54"/>
  <c r="M44" i="54"/>
  <c r="M45" i="54"/>
  <c r="M46" i="54"/>
  <c r="M47" i="54"/>
  <c r="M48" i="54"/>
  <c r="M49" i="54"/>
  <c r="M50" i="54"/>
  <c r="M51" i="54"/>
  <c r="M52" i="54"/>
  <c r="M53" i="54"/>
  <c r="M54" i="54"/>
  <c r="M55" i="54"/>
  <c r="M56" i="54"/>
  <c r="M57" i="54"/>
  <c r="M58" i="54"/>
  <c r="M59" i="54"/>
  <c r="M60" i="54"/>
  <c r="M61" i="54"/>
  <c r="M62" i="54"/>
  <c r="M63" i="54"/>
  <c r="M64" i="54"/>
  <c r="M65" i="54"/>
  <c r="M66" i="54"/>
  <c r="M67" i="54"/>
  <c r="M68" i="54"/>
  <c r="O69" i="54"/>
  <c r="N69" i="54"/>
  <c r="L69" i="54"/>
  <c r="K69" i="54"/>
  <c r="F69" i="54"/>
  <c r="E69" i="54"/>
  <c r="C69" i="54"/>
  <c r="B69" i="54"/>
  <c r="P68" i="54"/>
  <c r="I68" i="54"/>
  <c r="H68" i="54"/>
  <c r="G68" i="54"/>
  <c r="D68" i="54"/>
  <c r="P67" i="54"/>
  <c r="I67" i="54"/>
  <c r="H67" i="54"/>
  <c r="G67" i="54"/>
  <c r="D67" i="54"/>
  <c r="P66" i="54"/>
  <c r="I66" i="54"/>
  <c r="H66" i="54"/>
  <c r="G66" i="54"/>
  <c r="D66" i="54"/>
  <c r="P65" i="54"/>
  <c r="I65" i="54"/>
  <c r="H65" i="54"/>
  <c r="G65" i="54"/>
  <c r="D65" i="54"/>
  <c r="P64" i="54"/>
  <c r="I64" i="54"/>
  <c r="H64" i="54"/>
  <c r="G64" i="54"/>
  <c r="D64" i="54"/>
  <c r="P63" i="54"/>
  <c r="I63" i="54"/>
  <c r="H63" i="54"/>
  <c r="G63" i="54"/>
  <c r="D63" i="54"/>
  <c r="P62" i="54"/>
  <c r="I62" i="54"/>
  <c r="H62" i="54"/>
  <c r="G62" i="54"/>
  <c r="D62" i="54"/>
  <c r="P61" i="54"/>
  <c r="I61" i="54"/>
  <c r="H61" i="54"/>
  <c r="G61" i="54"/>
  <c r="D61" i="54"/>
  <c r="P60" i="54"/>
  <c r="I60" i="54"/>
  <c r="H60" i="54"/>
  <c r="G60" i="54"/>
  <c r="D60" i="54"/>
  <c r="P59" i="54"/>
  <c r="I59" i="54"/>
  <c r="H59" i="54"/>
  <c r="G59" i="54"/>
  <c r="D59" i="54"/>
  <c r="P58" i="54"/>
  <c r="I58" i="54"/>
  <c r="H58" i="54"/>
  <c r="G58" i="54"/>
  <c r="D58" i="54"/>
  <c r="P57" i="54"/>
  <c r="I57" i="54"/>
  <c r="H57" i="54"/>
  <c r="G57" i="54"/>
  <c r="D57" i="54"/>
  <c r="P56" i="54"/>
  <c r="I56" i="54"/>
  <c r="H56" i="54"/>
  <c r="G56" i="54"/>
  <c r="D56" i="54"/>
  <c r="P55" i="54"/>
  <c r="I55" i="54"/>
  <c r="H55" i="54"/>
  <c r="G55" i="54"/>
  <c r="D55" i="54"/>
  <c r="P54" i="54"/>
  <c r="I54" i="54"/>
  <c r="H54" i="54"/>
  <c r="G54" i="54"/>
  <c r="D54" i="54"/>
  <c r="P53" i="54"/>
  <c r="I53" i="54"/>
  <c r="H53" i="54"/>
  <c r="G53" i="54"/>
  <c r="D53" i="54"/>
  <c r="P52" i="54"/>
  <c r="I52" i="54"/>
  <c r="H52" i="54"/>
  <c r="G52" i="54"/>
  <c r="D52" i="54"/>
  <c r="P51" i="54"/>
  <c r="I51" i="54"/>
  <c r="H51" i="54"/>
  <c r="G51" i="54"/>
  <c r="D51" i="54"/>
  <c r="P50" i="54"/>
  <c r="I50" i="54"/>
  <c r="H50" i="54"/>
  <c r="G50" i="54"/>
  <c r="D50" i="54"/>
  <c r="P49" i="54"/>
  <c r="I49" i="54"/>
  <c r="H49" i="54"/>
  <c r="G49" i="54"/>
  <c r="D49" i="54"/>
  <c r="P48" i="54"/>
  <c r="I48" i="54"/>
  <c r="H48" i="54"/>
  <c r="G48" i="54"/>
  <c r="D48" i="54"/>
  <c r="P47" i="54"/>
  <c r="I47" i="54"/>
  <c r="H47" i="54"/>
  <c r="G47" i="54"/>
  <c r="D47" i="54"/>
  <c r="P46" i="54"/>
  <c r="I46" i="54"/>
  <c r="H46" i="54"/>
  <c r="G46" i="54"/>
  <c r="D46" i="54"/>
  <c r="P45" i="54"/>
  <c r="I45" i="54"/>
  <c r="H45" i="54"/>
  <c r="G45" i="54"/>
  <c r="D45" i="54"/>
  <c r="P44" i="54"/>
  <c r="I44" i="54"/>
  <c r="H44" i="54"/>
  <c r="G44" i="54"/>
  <c r="D44" i="54"/>
  <c r="P43" i="54"/>
  <c r="I43" i="54"/>
  <c r="H43" i="54"/>
  <c r="G43" i="54"/>
  <c r="D43" i="54"/>
  <c r="P42" i="54"/>
  <c r="I42" i="54"/>
  <c r="H42" i="54"/>
  <c r="G42" i="54"/>
  <c r="D42" i="54"/>
  <c r="P41" i="54"/>
  <c r="I41" i="54"/>
  <c r="H41" i="54"/>
  <c r="G41" i="54"/>
  <c r="D41" i="54"/>
  <c r="P40" i="54"/>
  <c r="I40" i="54"/>
  <c r="H40" i="54"/>
  <c r="G40" i="54"/>
  <c r="D40" i="54"/>
  <c r="P39" i="54"/>
  <c r="I39" i="54"/>
  <c r="H39" i="54"/>
  <c r="G39" i="54"/>
  <c r="D39" i="54"/>
  <c r="P38" i="54"/>
  <c r="I38" i="54"/>
  <c r="H38" i="54"/>
  <c r="G38" i="54"/>
  <c r="D38" i="54"/>
  <c r="P37" i="54"/>
  <c r="I37" i="54"/>
  <c r="H37" i="54"/>
  <c r="G37" i="54"/>
  <c r="D37" i="54"/>
  <c r="P36" i="54"/>
  <c r="I36" i="54"/>
  <c r="H36" i="54"/>
  <c r="G36" i="54"/>
  <c r="D36" i="54"/>
  <c r="P35" i="54"/>
  <c r="I35" i="54"/>
  <c r="H35" i="54"/>
  <c r="G35" i="54"/>
  <c r="D35" i="54"/>
  <c r="P34" i="54"/>
  <c r="I34" i="54"/>
  <c r="H34" i="54"/>
  <c r="G34" i="54"/>
  <c r="D34" i="54"/>
  <c r="P33" i="54"/>
  <c r="I33" i="54"/>
  <c r="H33" i="54"/>
  <c r="G33" i="54"/>
  <c r="D33" i="54"/>
  <c r="P32" i="54"/>
  <c r="I32" i="54"/>
  <c r="H32" i="54"/>
  <c r="G32" i="54"/>
  <c r="D32" i="54"/>
  <c r="P31" i="54"/>
  <c r="I31" i="54"/>
  <c r="H31" i="54"/>
  <c r="G31" i="54"/>
  <c r="D31" i="54"/>
  <c r="P30" i="54"/>
  <c r="I30" i="54"/>
  <c r="H30" i="54"/>
  <c r="G30" i="54"/>
  <c r="D30" i="54"/>
  <c r="P29" i="54"/>
  <c r="I29" i="54"/>
  <c r="H29" i="54"/>
  <c r="G29" i="54"/>
  <c r="D29" i="54"/>
  <c r="P28" i="54"/>
  <c r="I28" i="54"/>
  <c r="H28" i="54"/>
  <c r="G28" i="54"/>
  <c r="D28" i="54"/>
  <c r="P27" i="54"/>
  <c r="I27" i="54"/>
  <c r="H27" i="54"/>
  <c r="G27" i="54"/>
  <c r="D27" i="54"/>
  <c r="P26" i="54"/>
  <c r="I26" i="54"/>
  <c r="H26" i="54"/>
  <c r="G26" i="54"/>
  <c r="D26" i="54"/>
  <c r="P25" i="54"/>
  <c r="I25" i="54"/>
  <c r="H25" i="54"/>
  <c r="G25" i="54"/>
  <c r="D25" i="54"/>
  <c r="P24" i="54"/>
  <c r="I24" i="54"/>
  <c r="H24" i="54"/>
  <c r="G24" i="54"/>
  <c r="D24" i="54"/>
  <c r="P23" i="54"/>
  <c r="I23" i="54"/>
  <c r="H23" i="54"/>
  <c r="G23" i="54"/>
  <c r="D23" i="54"/>
  <c r="P22" i="54"/>
  <c r="I22" i="54"/>
  <c r="H22" i="54"/>
  <c r="G22" i="54"/>
  <c r="D22" i="54"/>
  <c r="P21" i="54"/>
  <c r="I21" i="54"/>
  <c r="H21" i="54"/>
  <c r="G21" i="54"/>
  <c r="D21" i="54"/>
  <c r="P20" i="54"/>
  <c r="I20" i="54"/>
  <c r="H20" i="54"/>
  <c r="G20" i="54"/>
  <c r="D20" i="54"/>
  <c r="P19" i="54"/>
  <c r="I19" i="54"/>
  <c r="H19" i="54"/>
  <c r="G19" i="54"/>
  <c r="D19" i="54"/>
  <c r="P18" i="54"/>
  <c r="I18" i="54"/>
  <c r="H18" i="54"/>
  <c r="G18" i="54"/>
  <c r="D18" i="54"/>
  <c r="P17" i="54"/>
  <c r="I17" i="54"/>
  <c r="H17" i="54"/>
  <c r="G17" i="54"/>
  <c r="D17" i="54"/>
  <c r="P16" i="54"/>
  <c r="I16" i="54"/>
  <c r="H16" i="54"/>
  <c r="G16" i="54"/>
  <c r="D16" i="54"/>
  <c r="P15" i="54"/>
  <c r="I15" i="54"/>
  <c r="H15" i="54"/>
  <c r="G15" i="54"/>
  <c r="D15" i="54"/>
  <c r="P14" i="54"/>
  <c r="I14" i="54"/>
  <c r="H14" i="54"/>
  <c r="G14" i="54"/>
  <c r="D14" i="54"/>
  <c r="P13" i="54"/>
  <c r="I13" i="54"/>
  <c r="H13" i="54"/>
  <c r="G13" i="54"/>
  <c r="D13" i="54"/>
  <c r="P12" i="54"/>
  <c r="I12" i="54"/>
  <c r="H12" i="54"/>
  <c r="G12" i="54"/>
  <c r="D12" i="54"/>
  <c r="P11" i="54"/>
  <c r="I11" i="54"/>
  <c r="H11" i="54"/>
  <c r="G11" i="54"/>
  <c r="D11" i="54"/>
  <c r="P10" i="54"/>
  <c r="I10" i="54"/>
  <c r="H10" i="54"/>
  <c r="G10" i="54"/>
  <c r="D10" i="54"/>
  <c r="P9" i="54"/>
  <c r="I9" i="54"/>
  <c r="H9" i="54"/>
  <c r="G9" i="54"/>
  <c r="D9" i="54"/>
  <c r="P8" i="54"/>
  <c r="I8" i="54"/>
  <c r="H8" i="54"/>
  <c r="G8" i="54"/>
  <c r="D8" i="54"/>
  <c r="P7" i="54"/>
  <c r="I7" i="54"/>
  <c r="H7" i="54"/>
  <c r="G7" i="54"/>
  <c r="D7" i="54"/>
  <c r="P6" i="54"/>
  <c r="I6" i="54"/>
  <c r="H6" i="54"/>
  <c r="G6" i="54"/>
  <c r="D6" i="54"/>
  <c r="A7" i="54"/>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N71" i="53"/>
  <c r="N70" i="53"/>
  <c r="N69" i="53"/>
  <c r="N68" i="53"/>
  <c r="N67" i="53"/>
  <c r="N66" i="53"/>
  <c r="N65" i="53"/>
  <c r="N64" i="53"/>
  <c r="N63" i="53"/>
  <c r="N62" i="53"/>
  <c r="C73" i="53"/>
  <c r="D73" i="53"/>
  <c r="E73" i="53"/>
  <c r="F73" i="53"/>
  <c r="G73" i="53"/>
  <c r="H73" i="53"/>
  <c r="I73" i="53"/>
  <c r="J73" i="53"/>
  <c r="K73" i="53"/>
  <c r="L73" i="53"/>
  <c r="M73" i="53"/>
  <c r="Q73" i="53"/>
  <c r="R73" i="53"/>
  <c r="B73" i="53"/>
  <c r="S72" i="53"/>
  <c r="S71" i="53"/>
  <c r="O71" i="53"/>
  <c r="S70" i="53"/>
  <c r="O70" i="53"/>
  <c r="P70" i="53" s="1"/>
  <c r="S69" i="53"/>
  <c r="O69" i="53"/>
  <c r="P69" i="53" s="1"/>
  <c r="S68" i="53"/>
  <c r="O68" i="53"/>
  <c r="S67" i="53"/>
  <c r="O67" i="53"/>
  <c r="S66" i="53"/>
  <c r="O66" i="53"/>
  <c r="S65" i="53"/>
  <c r="O65" i="53"/>
  <c r="P65" i="53" s="1"/>
  <c r="S64" i="53"/>
  <c r="O64" i="53"/>
  <c r="P64" i="53" s="1"/>
  <c r="S63" i="53"/>
  <c r="O63" i="53"/>
  <c r="S62" i="53"/>
  <c r="O62" i="53"/>
  <c r="S61" i="53"/>
  <c r="O61" i="53"/>
  <c r="N61" i="53"/>
  <c r="S60" i="53"/>
  <c r="O60" i="53"/>
  <c r="N60" i="53"/>
  <c r="S59" i="53"/>
  <c r="O59" i="53"/>
  <c r="N59" i="53"/>
  <c r="S58" i="53"/>
  <c r="O58" i="53"/>
  <c r="N58" i="53"/>
  <c r="S57" i="53"/>
  <c r="O57" i="53"/>
  <c r="N57" i="53"/>
  <c r="S56" i="53"/>
  <c r="O56" i="53"/>
  <c r="N56" i="53"/>
  <c r="S55" i="53"/>
  <c r="O55" i="53"/>
  <c r="P55" i="53" s="1"/>
  <c r="N55" i="53"/>
  <c r="S54" i="53"/>
  <c r="O54" i="53"/>
  <c r="N54" i="53"/>
  <c r="S53" i="53"/>
  <c r="O53" i="53"/>
  <c r="N53" i="53"/>
  <c r="S52" i="53"/>
  <c r="O52" i="53"/>
  <c r="N52" i="53"/>
  <c r="S51" i="53"/>
  <c r="O51" i="53"/>
  <c r="P51" i="53" s="1"/>
  <c r="N51" i="53"/>
  <c r="S50" i="53"/>
  <c r="O50" i="53"/>
  <c r="N50" i="53"/>
  <c r="S49" i="53"/>
  <c r="O49" i="53"/>
  <c r="N49" i="53"/>
  <c r="S48" i="53"/>
  <c r="O48" i="53"/>
  <c r="N48" i="53"/>
  <c r="S47" i="53"/>
  <c r="O47" i="53"/>
  <c r="N47" i="53"/>
  <c r="S46" i="53"/>
  <c r="O46" i="53"/>
  <c r="N46" i="53"/>
  <c r="S45" i="53"/>
  <c r="O45" i="53"/>
  <c r="N45" i="53"/>
  <c r="S44" i="53"/>
  <c r="O44" i="53"/>
  <c r="N44" i="53"/>
  <c r="S43" i="53"/>
  <c r="O43" i="53"/>
  <c r="N43" i="53"/>
  <c r="S42" i="53"/>
  <c r="O42" i="53"/>
  <c r="N42" i="53"/>
  <c r="S41" i="53"/>
  <c r="O41" i="53"/>
  <c r="N41" i="53"/>
  <c r="P41" i="53" s="1"/>
  <c r="S40" i="53"/>
  <c r="O40" i="53"/>
  <c r="N40" i="53"/>
  <c r="S39" i="53"/>
  <c r="O39" i="53"/>
  <c r="P39" i="53" s="1"/>
  <c r="N39" i="53"/>
  <c r="S38" i="53"/>
  <c r="O38" i="53"/>
  <c r="N38" i="53"/>
  <c r="S37" i="53"/>
  <c r="O37" i="53"/>
  <c r="N37" i="53"/>
  <c r="S36" i="53"/>
  <c r="O36" i="53"/>
  <c r="N36" i="53"/>
  <c r="S35" i="53"/>
  <c r="O35" i="53"/>
  <c r="P35" i="53" s="1"/>
  <c r="N35" i="53"/>
  <c r="S34" i="53"/>
  <c r="O34" i="53"/>
  <c r="N34" i="53"/>
  <c r="S33" i="53"/>
  <c r="O33" i="53"/>
  <c r="N33" i="53"/>
  <c r="S32" i="53"/>
  <c r="O32" i="53"/>
  <c r="N32" i="53"/>
  <c r="S31" i="53"/>
  <c r="O31" i="53"/>
  <c r="N31" i="53"/>
  <c r="S30" i="53"/>
  <c r="O30" i="53"/>
  <c r="N30" i="53"/>
  <c r="S29" i="53"/>
  <c r="O29" i="53"/>
  <c r="N29" i="53"/>
  <c r="S28" i="53"/>
  <c r="O28" i="53"/>
  <c r="N28" i="53"/>
  <c r="S27" i="53"/>
  <c r="O27" i="53"/>
  <c r="P27" i="53" s="1"/>
  <c r="N27" i="53"/>
  <c r="S26" i="53"/>
  <c r="O26" i="53"/>
  <c r="N26" i="53"/>
  <c r="S25" i="53"/>
  <c r="O25" i="53"/>
  <c r="N25" i="53"/>
  <c r="S24" i="53"/>
  <c r="O24" i="53"/>
  <c r="N24" i="53"/>
  <c r="S23" i="53"/>
  <c r="O23" i="53"/>
  <c r="P23" i="53" s="1"/>
  <c r="N23" i="53"/>
  <c r="S22" i="53"/>
  <c r="O22" i="53"/>
  <c r="N22" i="53"/>
  <c r="S21" i="53"/>
  <c r="O21" i="53"/>
  <c r="N21" i="53"/>
  <c r="S20" i="53"/>
  <c r="O20" i="53"/>
  <c r="N20" i="53"/>
  <c r="S19" i="53"/>
  <c r="O19" i="53"/>
  <c r="N19" i="53"/>
  <c r="S18" i="53"/>
  <c r="O18" i="53"/>
  <c r="N18" i="53"/>
  <c r="S17" i="53"/>
  <c r="O17" i="53"/>
  <c r="N17" i="53"/>
  <c r="S16" i="53"/>
  <c r="O16" i="53"/>
  <c r="N16" i="53"/>
  <c r="S15" i="53"/>
  <c r="O15" i="53"/>
  <c r="N15" i="53"/>
  <c r="S14" i="53"/>
  <c r="O14" i="53"/>
  <c r="N14" i="53"/>
  <c r="S13" i="53"/>
  <c r="O13" i="53"/>
  <c r="N13" i="53"/>
  <c r="S12" i="53"/>
  <c r="O12" i="53"/>
  <c r="N12" i="53"/>
  <c r="S11" i="53"/>
  <c r="O11" i="53"/>
  <c r="N11" i="53"/>
  <c r="S10" i="53"/>
  <c r="O10" i="53"/>
  <c r="N10" i="53"/>
  <c r="S9" i="53"/>
  <c r="O9" i="53"/>
  <c r="N9" i="53"/>
  <c r="S8" i="53"/>
  <c r="O8" i="53"/>
  <c r="N8" i="53"/>
  <c r="S7" i="53"/>
  <c r="O7" i="53"/>
  <c r="N7" i="53"/>
  <c r="A8" i="53"/>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O91" i="59" l="1"/>
  <c r="H91" i="59"/>
  <c r="P6" i="59"/>
  <c r="P8" i="59"/>
  <c r="P10" i="59"/>
  <c r="P12" i="59"/>
  <c r="P14" i="59"/>
  <c r="P16" i="59"/>
  <c r="P18" i="59"/>
  <c r="P20" i="59"/>
  <c r="P22" i="59"/>
  <c r="P24" i="59"/>
  <c r="P26" i="59"/>
  <c r="P28" i="59"/>
  <c r="P30" i="59"/>
  <c r="P32" i="59"/>
  <c r="P34" i="59"/>
  <c r="P36" i="59"/>
  <c r="P38" i="59"/>
  <c r="P40" i="59"/>
  <c r="P42" i="59"/>
  <c r="P44" i="59"/>
  <c r="P46" i="59"/>
  <c r="P48" i="59"/>
  <c r="P50" i="59"/>
  <c r="P52" i="59"/>
  <c r="P54" i="59"/>
  <c r="P56" i="59"/>
  <c r="P58" i="59"/>
  <c r="P60" i="59"/>
  <c r="P62" i="59"/>
  <c r="P64" i="59"/>
  <c r="P66" i="59"/>
  <c r="P68" i="59"/>
  <c r="P70" i="59"/>
  <c r="P72" i="59"/>
  <c r="P74" i="59"/>
  <c r="P76" i="59"/>
  <c r="O97" i="57"/>
  <c r="P29" i="57"/>
  <c r="P33" i="57"/>
  <c r="P37" i="57"/>
  <c r="P45" i="57"/>
  <c r="P49" i="57"/>
  <c r="P53" i="57"/>
  <c r="P57" i="57"/>
  <c r="H97" i="57"/>
  <c r="P92" i="57"/>
  <c r="P41" i="57"/>
  <c r="P24" i="57"/>
  <c r="P28" i="57"/>
  <c r="P32" i="57"/>
  <c r="P6" i="57"/>
  <c r="P8" i="57"/>
  <c r="P10" i="57"/>
  <c r="P12" i="57"/>
  <c r="P36" i="57"/>
  <c r="P40" i="57"/>
  <c r="P44" i="57"/>
  <c r="P48" i="57"/>
  <c r="P52" i="57"/>
  <c r="P56" i="57"/>
  <c r="P59" i="57"/>
  <c r="P61" i="57"/>
  <c r="P63" i="57"/>
  <c r="P65" i="57"/>
  <c r="P67" i="57"/>
  <c r="P69" i="57"/>
  <c r="P71" i="57"/>
  <c r="P73" i="57"/>
  <c r="P75" i="57"/>
  <c r="P77" i="57"/>
  <c r="P79" i="57"/>
  <c r="P81" i="57"/>
  <c r="P22" i="57"/>
  <c r="P26" i="57"/>
  <c r="P30" i="57"/>
  <c r="P34" i="57"/>
  <c r="P38" i="57"/>
  <c r="P42" i="57"/>
  <c r="P46" i="57"/>
  <c r="P50" i="57"/>
  <c r="P54" i="57"/>
  <c r="P5" i="57"/>
  <c r="P58" i="57"/>
  <c r="P60" i="57"/>
  <c r="P62" i="57"/>
  <c r="P64" i="57"/>
  <c r="P66" i="57"/>
  <c r="P68" i="57"/>
  <c r="P70" i="57"/>
  <c r="P72" i="57"/>
  <c r="P74" i="57"/>
  <c r="P76" i="57"/>
  <c r="P78" i="57"/>
  <c r="P80" i="57"/>
  <c r="P82" i="57"/>
  <c r="P14" i="57"/>
  <c r="P16" i="57"/>
  <c r="P18" i="57"/>
  <c r="P20" i="57"/>
  <c r="P7" i="57"/>
  <c r="P9" i="57"/>
  <c r="P11" i="57"/>
  <c r="P13" i="57"/>
  <c r="P15" i="57"/>
  <c r="P17" i="57"/>
  <c r="P19" i="57"/>
  <c r="P5" i="59"/>
  <c r="P7" i="59"/>
  <c r="P9" i="59"/>
  <c r="P11" i="59"/>
  <c r="P13" i="59"/>
  <c r="P15" i="59"/>
  <c r="P17" i="59"/>
  <c r="P19" i="59"/>
  <c r="P21" i="59"/>
  <c r="P23" i="59"/>
  <c r="P25" i="59"/>
  <c r="P27" i="59"/>
  <c r="P29" i="59"/>
  <c r="P31" i="59"/>
  <c r="P33" i="59"/>
  <c r="P35" i="59"/>
  <c r="P37" i="59"/>
  <c r="P39" i="59"/>
  <c r="P41" i="59"/>
  <c r="P43" i="59"/>
  <c r="P45" i="59"/>
  <c r="P47" i="59"/>
  <c r="P49" i="59"/>
  <c r="P51" i="59"/>
  <c r="P53" i="59"/>
  <c r="P55" i="59"/>
  <c r="P57" i="59"/>
  <c r="P59" i="59"/>
  <c r="P61" i="59"/>
  <c r="P63" i="59"/>
  <c r="P65" i="59"/>
  <c r="P67" i="59"/>
  <c r="P69" i="59"/>
  <c r="P71" i="59"/>
  <c r="P73" i="59"/>
  <c r="P75" i="59"/>
  <c r="P77" i="59"/>
  <c r="G88" i="55"/>
  <c r="J73" i="55"/>
  <c r="J5" i="55"/>
  <c r="J86" i="55"/>
  <c r="J87" i="55"/>
  <c r="J6" i="55"/>
  <c r="J7" i="55"/>
  <c r="J8" i="55"/>
  <c r="J9" i="55"/>
  <c r="J10" i="55"/>
  <c r="J11" i="55"/>
  <c r="J12" i="55"/>
  <c r="J13" i="55"/>
  <c r="J14" i="55"/>
  <c r="J15" i="55"/>
  <c r="J16" i="55"/>
  <c r="J17" i="55"/>
  <c r="J18" i="55"/>
  <c r="J19" i="55"/>
  <c r="J20" i="55"/>
  <c r="J21" i="55"/>
  <c r="J22" i="55"/>
  <c r="J23" i="55"/>
  <c r="J24" i="55"/>
  <c r="J25" i="55"/>
  <c r="J26" i="55"/>
  <c r="J27" i="55"/>
  <c r="J28" i="55"/>
  <c r="J29" i="55"/>
  <c r="J30" i="55"/>
  <c r="J31" i="55"/>
  <c r="J32" i="55"/>
  <c r="J33" i="55"/>
  <c r="J34" i="55"/>
  <c r="J35" i="55"/>
  <c r="J36" i="55"/>
  <c r="J37" i="55"/>
  <c r="J38" i="55"/>
  <c r="J39" i="55"/>
  <c r="J40" i="55"/>
  <c r="J41" i="55"/>
  <c r="J42" i="55"/>
  <c r="J43" i="55"/>
  <c r="J44" i="55"/>
  <c r="J45" i="55"/>
  <c r="J46" i="55"/>
  <c r="J47" i="55"/>
  <c r="J48" i="55"/>
  <c r="J49" i="55"/>
  <c r="J50" i="55"/>
  <c r="J51" i="55"/>
  <c r="J52" i="55"/>
  <c r="J53" i="55"/>
  <c r="J54" i="55"/>
  <c r="J55" i="55"/>
  <c r="J56" i="55"/>
  <c r="J57" i="55"/>
  <c r="J58" i="55"/>
  <c r="J59" i="55"/>
  <c r="J60" i="55"/>
  <c r="J61" i="55"/>
  <c r="J62" i="55"/>
  <c r="J63" i="55"/>
  <c r="J64" i="55"/>
  <c r="J65" i="55"/>
  <c r="J66" i="55"/>
  <c r="J67" i="55"/>
  <c r="J68" i="55"/>
  <c r="J69" i="55"/>
  <c r="J70" i="55"/>
  <c r="J71" i="55"/>
  <c r="J74" i="55"/>
  <c r="J75" i="55"/>
  <c r="J76" i="55"/>
  <c r="J77" i="55"/>
  <c r="J78" i="55"/>
  <c r="J79" i="55"/>
  <c r="J80" i="55"/>
  <c r="J81" i="55"/>
  <c r="J82" i="55"/>
  <c r="J83" i="55"/>
  <c r="J84" i="55"/>
  <c r="J85" i="55"/>
  <c r="P32" i="53"/>
  <c r="P40" i="53"/>
  <c r="P44" i="53"/>
  <c r="P13" i="53"/>
  <c r="P18" i="53"/>
  <c r="P22" i="53"/>
  <c r="P12" i="53"/>
  <c r="P17" i="53"/>
  <c r="P29" i="53"/>
  <c r="P45" i="53"/>
  <c r="P67" i="53"/>
  <c r="P71" i="53"/>
  <c r="P34" i="53"/>
  <c r="S52" i="54"/>
  <c r="S48" i="54"/>
  <c r="S44" i="54"/>
  <c r="S40" i="54"/>
  <c r="S36" i="54"/>
  <c r="S32" i="54"/>
  <c r="S28" i="54"/>
  <c r="S24" i="54"/>
  <c r="S20" i="54"/>
  <c r="S46" i="54"/>
  <c r="S42" i="54"/>
  <c r="S38" i="54"/>
  <c r="S34" i="54"/>
  <c r="S30" i="54"/>
  <c r="S26" i="54"/>
  <c r="S22" i="54"/>
  <c r="S64" i="54"/>
  <c r="S60" i="54"/>
  <c r="S39" i="54"/>
  <c r="S35" i="54"/>
  <c r="S31" i="54"/>
  <c r="S23" i="54"/>
  <c r="J31" i="54"/>
  <c r="J51" i="54"/>
  <c r="J55" i="54"/>
  <c r="J59" i="54"/>
  <c r="J32" i="54"/>
  <c r="S66" i="54"/>
  <c r="S62" i="54"/>
  <c r="S58" i="54"/>
  <c r="S54" i="54"/>
  <c r="S50" i="54"/>
  <c r="S18" i="54"/>
  <c r="S14" i="54"/>
  <c r="S10" i="54"/>
  <c r="S6" i="54"/>
  <c r="J6" i="54"/>
  <c r="J10" i="54"/>
  <c r="J18" i="54"/>
  <c r="J26" i="54"/>
  <c r="S65" i="54"/>
  <c r="S61" i="54"/>
  <c r="S17" i="54"/>
  <c r="S13" i="54"/>
  <c r="S9" i="54"/>
  <c r="S16" i="54"/>
  <c r="S12" i="54"/>
  <c r="S8" i="54"/>
  <c r="J47" i="54"/>
  <c r="J63" i="54"/>
  <c r="J67" i="54"/>
  <c r="S67" i="54"/>
  <c r="S63" i="54"/>
  <c r="S59" i="54"/>
  <c r="S55" i="54"/>
  <c r="S51" i="54"/>
  <c r="S47" i="54"/>
  <c r="S43" i="54"/>
  <c r="S27" i="54"/>
  <c r="S19" i="54"/>
  <c r="S15" i="54"/>
  <c r="S11" i="54"/>
  <c r="S7" i="54"/>
  <c r="S68" i="54"/>
  <c r="S56" i="54"/>
  <c r="J8" i="54"/>
  <c r="J12" i="54"/>
  <c r="J20" i="54"/>
  <c r="J28" i="54"/>
  <c r="J37" i="54"/>
  <c r="J45" i="54"/>
  <c r="J53" i="54"/>
  <c r="J57" i="54"/>
  <c r="J61" i="54"/>
  <c r="J65" i="54"/>
  <c r="S57" i="54"/>
  <c r="Q69" i="54"/>
  <c r="J22" i="54"/>
  <c r="J24" i="54"/>
  <c r="J33" i="54"/>
  <c r="J35" i="54"/>
  <c r="J49" i="54"/>
  <c r="J39" i="54"/>
  <c r="J14" i="54"/>
  <c r="J16" i="54"/>
  <c r="J30" i="54"/>
  <c r="J41" i="54"/>
  <c r="J43" i="54"/>
  <c r="I69" i="54"/>
  <c r="R69" i="54"/>
  <c r="J7" i="54"/>
  <c r="J11" i="54"/>
  <c r="J15" i="54"/>
  <c r="J19" i="54"/>
  <c r="J23" i="54"/>
  <c r="J27" i="54"/>
  <c r="J34" i="54"/>
  <c r="J38" i="54"/>
  <c r="J42" i="54"/>
  <c r="J46" i="54"/>
  <c r="J50" i="54"/>
  <c r="J54" i="54"/>
  <c r="J58" i="54"/>
  <c r="J62" i="54"/>
  <c r="J66" i="54"/>
  <c r="J9" i="54"/>
  <c r="J13" i="54"/>
  <c r="J17" i="54"/>
  <c r="J21" i="54"/>
  <c r="J25" i="54"/>
  <c r="J29" i="54"/>
  <c r="J36" i="54"/>
  <c r="J40" i="54"/>
  <c r="J44" i="54"/>
  <c r="J48" i="54"/>
  <c r="J52" i="54"/>
  <c r="J56" i="54"/>
  <c r="J60" i="54"/>
  <c r="J64" i="54"/>
  <c r="J68" i="54"/>
  <c r="G69" i="54"/>
  <c r="H69" i="54"/>
  <c r="P69" i="54"/>
  <c r="D69" i="54"/>
  <c r="M69" i="54"/>
  <c r="P28" i="53"/>
  <c r="P33" i="53"/>
  <c r="P46" i="53"/>
  <c r="P50" i="53"/>
  <c r="P61" i="53"/>
  <c r="P9" i="53"/>
  <c r="P57" i="53"/>
  <c r="S73" i="53"/>
  <c r="P56" i="53"/>
  <c r="P60" i="53"/>
  <c r="O73" i="53"/>
  <c r="P37" i="53"/>
  <c r="P21" i="53"/>
  <c r="P25" i="53"/>
  <c r="P49" i="53"/>
  <c r="P53" i="53"/>
  <c r="N73" i="53"/>
  <c r="P10" i="53"/>
  <c r="P15" i="53"/>
  <c r="P20" i="53"/>
  <c r="P26" i="53"/>
  <c r="P31" i="53"/>
  <c r="P38" i="53"/>
  <c r="P43" i="53"/>
  <c r="P48" i="53"/>
  <c r="P54" i="53"/>
  <c r="P59" i="53"/>
  <c r="P63" i="53"/>
  <c r="P68" i="53"/>
  <c r="P7" i="53"/>
  <c r="P8" i="53"/>
  <c r="P14" i="53"/>
  <c r="P19" i="53"/>
  <c r="P24" i="53"/>
  <c r="P30" i="53"/>
  <c r="P36" i="53"/>
  <c r="P42" i="53"/>
  <c r="P47" i="53"/>
  <c r="P52" i="53"/>
  <c r="P58" i="53"/>
  <c r="P62" i="53"/>
  <c r="P66" i="53"/>
  <c r="P11" i="53"/>
  <c r="P16" i="53"/>
  <c r="P91" i="59" l="1"/>
  <c r="P97" i="57"/>
  <c r="J88" i="55"/>
  <c r="J69" i="54"/>
  <c r="S69" i="54"/>
  <c r="P73" i="53"/>
  <c r="O9" i="52" l="1"/>
  <c r="O8" i="52"/>
  <c r="O10" i="52" s="1"/>
  <c r="N9" i="52"/>
  <c r="N8" i="52"/>
  <c r="L10" i="52"/>
  <c r="K10" i="52"/>
  <c r="I10" i="52"/>
  <c r="H10" i="52"/>
  <c r="F10" i="52"/>
  <c r="E10" i="52"/>
  <c r="C10" i="52"/>
  <c r="B10" i="52"/>
  <c r="M9" i="52"/>
  <c r="J9" i="52"/>
  <c r="G9" i="52"/>
  <c r="D9" i="52"/>
  <c r="M8" i="52"/>
  <c r="M10" i="52" s="1"/>
  <c r="J8" i="52"/>
  <c r="G8" i="52"/>
  <c r="D8" i="52"/>
  <c r="P8" i="52" l="1"/>
  <c r="N10" i="52"/>
  <c r="P9" i="52"/>
  <c r="P10" i="52" s="1"/>
  <c r="J10" i="52"/>
  <c r="G10" i="52"/>
  <c r="D10" i="52"/>
  <c r="G14" i="49" l="1"/>
  <c r="F14" i="49"/>
  <c r="D14" i="49"/>
  <c r="C14" i="49"/>
  <c r="J13" i="49"/>
  <c r="I13" i="49"/>
  <c r="H13" i="49"/>
  <c r="E13" i="49"/>
  <c r="J12" i="49"/>
  <c r="I12" i="49"/>
  <c r="H12" i="49"/>
  <c r="E12" i="49"/>
  <c r="J11" i="49"/>
  <c r="I11" i="49"/>
  <c r="H11" i="49"/>
  <c r="E11" i="49"/>
  <c r="J10" i="49"/>
  <c r="I10" i="49"/>
  <c r="H10" i="49"/>
  <c r="E10" i="49"/>
  <c r="J9" i="49"/>
  <c r="I9" i="49"/>
  <c r="H9" i="49"/>
  <c r="E9" i="49"/>
  <c r="J8" i="49"/>
  <c r="I8" i="49"/>
  <c r="H8" i="49"/>
  <c r="E8" i="49"/>
  <c r="J7" i="49"/>
  <c r="I7" i="49"/>
  <c r="H7" i="49"/>
  <c r="E7" i="49"/>
  <c r="J6" i="49"/>
  <c r="I6" i="49"/>
  <c r="H6" i="49"/>
  <c r="E6" i="49"/>
  <c r="J5" i="49"/>
  <c r="I5" i="49"/>
  <c r="H5" i="49"/>
  <c r="E5" i="49"/>
  <c r="I15" i="48"/>
  <c r="J15" i="48"/>
  <c r="L15" i="48"/>
  <c r="M15" i="48"/>
  <c r="S7" i="48"/>
  <c r="S8" i="48"/>
  <c r="S9" i="48"/>
  <c r="S10" i="48"/>
  <c r="S11" i="48"/>
  <c r="S12" i="48"/>
  <c r="S13" i="48"/>
  <c r="S14" i="48"/>
  <c r="S6" i="48"/>
  <c r="R7" i="48"/>
  <c r="R8" i="48"/>
  <c r="R9" i="48"/>
  <c r="R10" i="48"/>
  <c r="R11" i="48"/>
  <c r="R12" i="48"/>
  <c r="R13" i="48"/>
  <c r="R14" i="48"/>
  <c r="R6" i="48"/>
  <c r="P7" i="48"/>
  <c r="P8" i="48"/>
  <c r="P9" i="48"/>
  <c r="P10" i="48"/>
  <c r="P11" i="48"/>
  <c r="P12" i="48"/>
  <c r="P13" i="48"/>
  <c r="P14" i="48"/>
  <c r="P6" i="48"/>
  <c r="O7" i="48"/>
  <c r="O8" i="48"/>
  <c r="O9" i="48"/>
  <c r="O10" i="48"/>
  <c r="O11" i="48"/>
  <c r="O12" i="48"/>
  <c r="O13" i="48"/>
  <c r="O14" i="48"/>
  <c r="O6" i="48"/>
  <c r="N14" i="48"/>
  <c r="N13" i="48"/>
  <c r="N12" i="48"/>
  <c r="N11" i="48"/>
  <c r="N10" i="48"/>
  <c r="N9" i="48"/>
  <c r="N8" i="48"/>
  <c r="N7" i="48"/>
  <c r="N6" i="48"/>
  <c r="K14" i="48"/>
  <c r="K13" i="48"/>
  <c r="K12" i="48"/>
  <c r="K11" i="48"/>
  <c r="K10" i="48"/>
  <c r="K9" i="48"/>
  <c r="K8" i="48"/>
  <c r="K7" i="48"/>
  <c r="K6" i="48"/>
  <c r="G15" i="48"/>
  <c r="F15" i="48"/>
  <c r="D15" i="48"/>
  <c r="C15" i="48"/>
  <c r="H14" i="48"/>
  <c r="E14" i="48"/>
  <c r="H13" i="48"/>
  <c r="E13" i="48"/>
  <c r="H12" i="48"/>
  <c r="E12" i="48"/>
  <c r="H11" i="48"/>
  <c r="E11" i="48"/>
  <c r="H10" i="48"/>
  <c r="E10" i="48"/>
  <c r="H9" i="48"/>
  <c r="E9" i="48"/>
  <c r="H8" i="48"/>
  <c r="E8" i="48"/>
  <c r="H7" i="48"/>
  <c r="E7" i="48"/>
  <c r="H6" i="48"/>
  <c r="E6" i="48"/>
  <c r="K8" i="49" l="1"/>
  <c r="K6" i="49"/>
  <c r="K7" i="49"/>
  <c r="K9" i="49"/>
  <c r="K11" i="49"/>
  <c r="K12" i="49"/>
  <c r="H14" i="49"/>
  <c r="K10" i="49"/>
  <c r="I14" i="49"/>
  <c r="J14" i="49"/>
  <c r="K13" i="49"/>
  <c r="E14" i="49"/>
  <c r="K5" i="49"/>
  <c r="Q6" i="48"/>
  <c r="Q14" i="48"/>
  <c r="N15" i="48"/>
  <c r="K15" i="48"/>
  <c r="Q10" i="48"/>
  <c r="Q12" i="48"/>
  <c r="R15" i="48"/>
  <c r="T6" i="48"/>
  <c r="T10" i="48"/>
  <c r="Q13" i="48"/>
  <c r="O15" i="48"/>
  <c r="Q8" i="48"/>
  <c r="Q9" i="48"/>
  <c r="P15" i="48"/>
  <c r="E15" i="48"/>
  <c r="Q11" i="48"/>
  <c r="Q7" i="48"/>
  <c r="T11" i="48"/>
  <c r="T13" i="48"/>
  <c r="T14" i="48"/>
  <c r="H15" i="48"/>
  <c r="T12" i="48"/>
  <c r="T7" i="48"/>
  <c r="T8" i="48"/>
  <c r="T9" i="48"/>
  <c r="S15" i="48"/>
  <c r="K14" i="49" l="1"/>
  <c r="Q15" i="48"/>
  <c r="T15" i="48"/>
  <c r="H17" i="46" l="1"/>
  <c r="E17" i="46"/>
  <c r="H16" i="46"/>
  <c r="E16" i="46"/>
  <c r="H15" i="46"/>
  <c r="E15" i="46"/>
  <c r="H14" i="46"/>
  <c r="E14" i="46"/>
  <c r="H13" i="46"/>
  <c r="E13" i="46"/>
  <c r="H12" i="46"/>
  <c r="E12" i="46"/>
  <c r="H11" i="46"/>
  <c r="E11" i="46"/>
  <c r="H10" i="46"/>
  <c r="E10" i="46"/>
  <c r="H9" i="46"/>
  <c r="E9" i="46"/>
  <c r="H8" i="46"/>
  <c r="E8" i="46"/>
  <c r="H7" i="46"/>
  <c r="E7" i="46"/>
  <c r="H6" i="46"/>
  <c r="E6" i="46"/>
  <c r="H18" i="46"/>
  <c r="E18" i="46"/>
  <c r="T39" i="45"/>
  <c r="P39" i="45"/>
  <c r="O39" i="45"/>
  <c r="T38" i="45"/>
  <c r="P38" i="45"/>
  <c r="O38" i="45"/>
  <c r="T37" i="45"/>
  <c r="P37" i="45"/>
  <c r="O37" i="45"/>
  <c r="T36" i="45"/>
  <c r="P36" i="45"/>
  <c r="O36" i="45"/>
  <c r="T35" i="45"/>
  <c r="P35" i="45"/>
  <c r="O35" i="45"/>
  <c r="T34" i="45"/>
  <c r="P34" i="45"/>
  <c r="O34" i="45"/>
  <c r="T33" i="45"/>
  <c r="P33" i="45"/>
  <c r="O33" i="45"/>
  <c r="T32" i="45"/>
  <c r="P32" i="45"/>
  <c r="O32" i="45"/>
  <c r="T31" i="45"/>
  <c r="P31" i="45"/>
  <c r="O31" i="45"/>
  <c r="T30" i="45"/>
  <c r="P30" i="45"/>
  <c r="O30" i="45"/>
  <c r="T29" i="45"/>
  <c r="P29" i="45"/>
  <c r="O29" i="45"/>
  <c r="T28" i="45"/>
  <c r="P28" i="45"/>
  <c r="O28" i="45"/>
  <c r="O41" i="45" s="1"/>
  <c r="T40" i="45"/>
  <c r="P40" i="45"/>
  <c r="O40" i="45"/>
  <c r="T18" i="45"/>
  <c r="P18" i="45"/>
  <c r="O18" i="45"/>
  <c r="T17" i="45"/>
  <c r="P17" i="45"/>
  <c r="O17" i="45"/>
  <c r="T16" i="45"/>
  <c r="P16" i="45"/>
  <c r="O16" i="45"/>
  <c r="T15" i="45"/>
  <c r="P15" i="45"/>
  <c r="O15" i="45"/>
  <c r="T14" i="45"/>
  <c r="P14" i="45"/>
  <c r="O14" i="45"/>
  <c r="T13" i="45"/>
  <c r="P13" i="45"/>
  <c r="O13" i="45"/>
  <c r="T12" i="45"/>
  <c r="P12" i="45"/>
  <c r="O12" i="45"/>
  <c r="T11" i="45"/>
  <c r="P11" i="45"/>
  <c r="O11" i="45"/>
  <c r="T10" i="45"/>
  <c r="P10" i="45"/>
  <c r="O10" i="45"/>
  <c r="T9" i="45"/>
  <c r="P9" i="45"/>
  <c r="O9" i="45"/>
  <c r="T8" i="45"/>
  <c r="P8" i="45"/>
  <c r="O8" i="45"/>
  <c r="T7" i="45"/>
  <c r="P7" i="45"/>
  <c r="O7" i="45"/>
  <c r="T19" i="45"/>
  <c r="P19" i="45"/>
  <c r="O19" i="45"/>
  <c r="T199" i="44"/>
  <c r="P199" i="44"/>
  <c r="Q199" i="44" s="1"/>
  <c r="O199" i="44"/>
  <c r="T198" i="44"/>
  <c r="P198" i="44"/>
  <c r="O198" i="44"/>
  <c r="T197" i="44"/>
  <c r="P197" i="44"/>
  <c r="O197" i="44"/>
  <c r="T196" i="44"/>
  <c r="P196" i="44"/>
  <c r="O196" i="44"/>
  <c r="T195" i="44"/>
  <c r="P195" i="44"/>
  <c r="O195" i="44"/>
  <c r="O194" i="44" s="1"/>
  <c r="T194" i="44"/>
  <c r="S194" i="44"/>
  <c r="R194" i="44"/>
  <c r="N194" i="44"/>
  <c r="M194" i="44"/>
  <c r="L194" i="44"/>
  <c r="K194" i="44"/>
  <c r="J194" i="44"/>
  <c r="I194" i="44"/>
  <c r="H194" i="44"/>
  <c r="G194" i="44"/>
  <c r="F194" i="44"/>
  <c r="E194" i="44"/>
  <c r="D194" i="44"/>
  <c r="C194" i="44"/>
  <c r="T193" i="44"/>
  <c r="P193" i="44"/>
  <c r="Q193" i="44" s="1"/>
  <c r="O193" i="44"/>
  <c r="T192" i="44"/>
  <c r="P192" i="44"/>
  <c r="Q192" i="44" s="1"/>
  <c r="O192" i="44"/>
  <c r="T191" i="44"/>
  <c r="P191" i="44"/>
  <c r="Q191" i="44" s="1"/>
  <c r="O191" i="44"/>
  <c r="T190" i="44"/>
  <c r="P190" i="44"/>
  <c r="Q190" i="44" s="1"/>
  <c r="Q189" i="44" s="1"/>
  <c r="O190" i="44"/>
  <c r="T189" i="44"/>
  <c r="S189" i="44"/>
  <c r="R189" i="44"/>
  <c r="P189" i="44"/>
  <c r="O189" i="44"/>
  <c r="N189" i="44"/>
  <c r="M189" i="44"/>
  <c r="L189" i="44"/>
  <c r="K189" i="44"/>
  <c r="J189" i="44"/>
  <c r="I189" i="44"/>
  <c r="H189" i="44"/>
  <c r="G189" i="44"/>
  <c r="F189" i="44"/>
  <c r="E189" i="44"/>
  <c r="D189" i="44"/>
  <c r="C189" i="44"/>
  <c r="T188" i="44"/>
  <c r="P188" i="44"/>
  <c r="Q188" i="44" s="1"/>
  <c r="O188" i="44"/>
  <c r="T187" i="44"/>
  <c r="P187" i="44"/>
  <c r="O187" i="44"/>
  <c r="T186" i="44"/>
  <c r="P186" i="44"/>
  <c r="Q186" i="44" s="1"/>
  <c r="O186" i="44"/>
  <c r="T185" i="44"/>
  <c r="P185" i="44"/>
  <c r="O185" i="44"/>
  <c r="T184" i="44"/>
  <c r="P184" i="44"/>
  <c r="Q184" i="44" s="1"/>
  <c r="O184" i="44"/>
  <c r="T183" i="44"/>
  <c r="P183" i="44"/>
  <c r="O183" i="44"/>
  <c r="T182" i="44"/>
  <c r="P182" i="44"/>
  <c r="Q182" i="44" s="1"/>
  <c r="O182" i="44"/>
  <c r="T181" i="44"/>
  <c r="S181" i="44"/>
  <c r="R181" i="44"/>
  <c r="N181" i="44"/>
  <c r="M181" i="44"/>
  <c r="L181" i="44"/>
  <c r="K181" i="44"/>
  <c r="J181" i="44"/>
  <c r="I181" i="44"/>
  <c r="H181" i="44"/>
  <c r="G181" i="44"/>
  <c r="F181" i="44"/>
  <c r="E181" i="44"/>
  <c r="D181" i="44"/>
  <c r="C181" i="44"/>
  <c r="T180" i="44"/>
  <c r="P180" i="44"/>
  <c r="O180" i="44"/>
  <c r="Q180" i="44" s="1"/>
  <c r="T179" i="44"/>
  <c r="P179" i="44"/>
  <c r="O179" i="44"/>
  <c r="Q179" i="44" s="1"/>
  <c r="T178" i="44"/>
  <c r="P178" i="44"/>
  <c r="O178" i="44"/>
  <c r="Q178" i="44" s="1"/>
  <c r="T177" i="44"/>
  <c r="P177" i="44"/>
  <c r="Q177" i="44" s="1"/>
  <c r="O177" i="44"/>
  <c r="T176" i="44"/>
  <c r="P176" i="44"/>
  <c r="Q176" i="44" s="1"/>
  <c r="O176" i="44"/>
  <c r="T175" i="44"/>
  <c r="P175" i="44"/>
  <c r="Q175" i="44" s="1"/>
  <c r="O175" i="44"/>
  <c r="T174" i="44"/>
  <c r="P174" i="44"/>
  <c r="Q174" i="44" s="1"/>
  <c r="O174" i="44"/>
  <c r="T173" i="44"/>
  <c r="P173" i="44"/>
  <c r="Q173" i="44" s="1"/>
  <c r="O173" i="44"/>
  <c r="T172" i="44"/>
  <c r="P172" i="44"/>
  <c r="Q172" i="44" s="1"/>
  <c r="Q171" i="44" s="1"/>
  <c r="O172" i="44"/>
  <c r="O171" i="44" s="1"/>
  <c r="T171" i="44"/>
  <c r="S171" i="44"/>
  <c r="R171" i="44"/>
  <c r="P171" i="44"/>
  <c r="N171" i="44"/>
  <c r="M171" i="44"/>
  <c r="L171" i="44"/>
  <c r="K171" i="44"/>
  <c r="J171" i="44"/>
  <c r="I171" i="44"/>
  <c r="H171" i="44"/>
  <c r="G171" i="44"/>
  <c r="F171" i="44"/>
  <c r="E171" i="44"/>
  <c r="D171" i="44"/>
  <c r="C171" i="44"/>
  <c r="T170" i="44"/>
  <c r="P170" i="44"/>
  <c r="O170" i="44"/>
  <c r="T169" i="44"/>
  <c r="P169" i="44"/>
  <c r="O169" i="44"/>
  <c r="T168" i="44"/>
  <c r="P168" i="44"/>
  <c r="O168" i="44"/>
  <c r="T167" i="44"/>
  <c r="T166" i="44" s="1"/>
  <c r="P167" i="44"/>
  <c r="Q167" i="44" s="1"/>
  <c r="O167" i="44"/>
  <c r="S166" i="44"/>
  <c r="R166" i="44"/>
  <c r="N166" i="44"/>
  <c r="M166" i="44"/>
  <c r="L166" i="44"/>
  <c r="K166" i="44"/>
  <c r="J166" i="44"/>
  <c r="I166" i="44"/>
  <c r="H166" i="44"/>
  <c r="G166" i="44"/>
  <c r="F166" i="44"/>
  <c r="E166" i="44"/>
  <c r="D166" i="44"/>
  <c r="C166" i="44"/>
  <c r="T165" i="44"/>
  <c r="P165" i="44"/>
  <c r="Q165" i="44" s="1"/>
  <c r="O165" i="44"/>
  <c r="T164" i="44"/>
  <c r="P164" i="44"/>
  <c r="Q164" i="44" s="1"/>
  <c r="O164" i="44"/>
  <c r="T163" i="44"/>
  <c r="P163" i="44"/>
  <c r="Q163" i="44" s="1"/>
  <c r="O163" i="44"/>
  <c r="T162" i="44"/>
  <c r="P162" i="44"/>
  <c r="Q162" i="44" s="1"/>
  <c r="O162" i="44"/>
  <c r="T161" i="44"/>
  <c r="P161" i="44"/>
  <c r="Q161" i="44" s="1"/>
  <c r="O161" i="44"/>
  <c r="T160" i="44"/>
  <c r="P160" i="44"/>
  <c r="Q160" i="44" s="1"/>
  <c r="O160" i="44"/>
  <c r="T159" i="44"/>
  <c r="P159" i="44"/>
  <c r="Q159" i="44" s="1"/>
  <c r="O159" i="44"/>
  <c r="T158" i="44"/>
  <c r="P158" i="44"/>
  <c r="Q158" i="44" s="1"/>
  <c r="O158" i="44"/>
  <c r="T157" i="44"/>
  <c r="P157" i="44"/>
  <c r="Q157" i="44" s="1"/>
  <c r="Q156" i="44" s="1"/>
  <c r="O157" i="44"/>
  <c r="O156" i="44" s="1"/>
  <c r="T156" i="44"/>
  <c r="S156" i="44"/>
  <c r="R156" i="44"/>
  <c r="P156" i="44"/>
  <c r="N156" i="44"/>
  <c r="M156" i="44"/>
  <c r="L156" i="44"/>
  <c r="K156" i="44"/>
  <c r="J156" i="44"/>
  <c r="I156" i="44"/>
  <c r="H156" i="44"/>
  <c r="G156" i="44"/>
  <c r="F156" i="44"/>
  <c r="E156" i="44"/>
  <c r="D156" i="44"/>
  <c r="C156" i="44"/>
  <c r="T155" i="44"/>
  <c r="P155" i="44"/>
  <c r="Q155" i="44" s="1"/>
  <c r="O155" i="44"/>
  <c r="T154" i="44"/>
  <c r="P154" i="44"/>
  <c r="O154" i="44"/>
  <c r="T153" i="44"/>
  <c r="P153" i="44"/>
  <c r="O153" i="44"/>
  <c r="T152" i="44"/>
  <c r="P152" i="44"/>
  <c r="Q152" i="44" s="1"/>
  <c r="O152" i="44"/>
  <c r="T151" i="44"/>
  <c r="P151" i="44"/>
  <c r="Q151" i="44" s="1"/>
  <c r="O151" i="44"/>
  <c r="T150" i="44"/>
  <c r="P150" i="44"/>
  <c r="O150" i="44"/>
  <c r="T149" i="44"/>
  <c r="P149" i="44"/>
  <c r="O149" i="44"/>
  <c r="T148" i="44"/>
  <c r="P148" i="44"/>
  <c r="Q148" i="44" s="1"/>
  <c r="O148" i="44"/>
  <c r="T147" i="44"/>
  <c r="P147" i="44"/>
  <c r="Q147" i="44" s="1"/>
  <c r="O147" i="44"/>
  <c r="T146" i="44"/>
  <c r="P146" i="44"/>
  <c r="O146" i="44"/>
  <c r="T145" i="44"/>
  <c r="P145" i="44"/>
  <c r="O145" i="44"/>
  <c r="T144" i="44"/>
  <c r="P144" i="44"/>
  <c r="Q144" i="44" s="1"/>
  <c r="O144" i="44"/>
  <c r="T143" i="44"/>
  <c r="T142" i="44" s="1"/>
  <c r="P143" i="44"/>
  <c r="Q143" i="44" s="1"/>
  <c r="O143" i="44"/>
  <c r="O142" i="44" s="1"/>
  <c r="S142" i="44"/>
  <c r="R142" i="44"/>
  <c r="N142" i="44"/>
  <c r="M142" i="44"/>
  <c r="L142" i="44"/>
  <c r="K142" i="44"/>
  <c r="J142" i="44"/>
  <c r="I142" i="44"/>
  <c r="H142" i="44"/>
  <c r="G142" i="44"/>
  <c r="F142" i="44"/>
  <c r="E142" i="44"/>
  <c r="D142" i="44"/>
  <c r="C142" i="44"/>
  <c r="T141" i="44"/>
  <c r="P141" i="44"/>
  <c r="Q141" i="44" s="1"/>
  <c r="O141" i="44"/>
  <c r="T140" i="44"/>
  <c r="P140" i="44"/>
  <c r="Q140" i="44" s="1"/>
  <c r="O140" i="44"/>
  <c r="T139" i="44"/>
  <c r="P139" i="44"/>
  <c r="Q139" i="44" s="1"/>
  <c r="O139" i="44"/>
  <c r="T138" i="44"/>
  <c r="P138" i="44"/>
  <c r="Q138" i="44" s="1"/>
  <c r="O138" i="44"/>
  <c r="T137" i="44"/>
  <c r="P137" i="44"/>
  <c r="Q137" i="44" s="1"/>
  <c r="O137" i="44"/>
  <c r="T136" i="44"/>
  <c r="P136" i="44"/>
  <c r="Q136" i="44" s="1"/>
  <c r="O136" i="44"/>
  <c r="T135" i="44"/>
  <c r="P135" i="44"/>
  <c r="Q135" i="44" s="1"/>
  <c r="O135" i="44"/>
  <c r="T134" i="44"/>
  <c r="P134" i="44"/>
  <c r="Q134" i="44" s="1"/>
  <c r="O134" i="44"/>
  <c r="O133" i="44" s="1"/>
  <c r="T133" i="44"/>
  <c r="S133" i="44"/>
  <c r="R133" i="44"/>
  <c r="P133" i="44"/>
  <c r="N133" i="44"/>
  <c r="M133" i="44"/>
  <c r="L133" i="44"/>
  <c r="K133" i="44"/>
  <c r="J133" i="44"/>
  <c r="I133" i="44"/>
  <c r="H133" i="44"/>
  <c r="G133" i="44"/>
  <c r="F133" i="44"/>
  <c r="E133" i="44"/>
  <c r="D133" i="44"/>
  <c r="C133" i="44"/>
  <c r="T132" i="44"/>
  <c r="P132" i="44"/>
  <c r="O132" i="44"/>
  <c r="T131" i="44"/>
  <c r="P131" i="44"/>
  <c r="O131" i="44"/>
  <c r="T130" i="44"/>
  <c r="T127" i="44" s="1"/>
  <c r="P130" i="44"/>
  <c r="Q130" i="44" s="1"/>
  <c r="O130" i="44"/>
  <c r="T129" i="44"/>
  <c r="P129" i="44"/>
  <c r="Q129" i="44" s="1"/>
  <c r="O129" i="44"/>
  <c r="T128" i="44"/>
  <c r="P128" i="44"/>
  <c r="O128" i="44"/>
  <c r="O127" i="44" s="1"/>
  <c r="S127" i="44"/>
  <c r="R127" i="44"/>
  <c r="N127" i="44"/>
  <c r="M127" i="44"/>
  <c r="L127" i="44"/>
  <c r="K127" i="44"/>
  <c r="J127" i="44"/>
  <c r="I127" i="44"/>
  <c r="H127" i="44"/>
  <c r="G127" i="44"/>
  <c r="F127" i="44"/>
  <c r="E127" i="44"/>
  <c r="D127" i="44"/>
  <c r="C127" i="44"/>
  <c r="T126" i="44"/>
  <c r="Q126" i="44"/>
  <c r="P126" i="44"/>
  <c r="O126" i="44"/>
  <c r="T125" i="44"/>
  <c r="Q125" i="44"/>
  <c r="P125" i="44"/>
  <c r="O125" i="44"/>
  <c r="T124" i="44"/>
  <c r="Q124" i="44"/>
  <c r="P124" i="44"/>
  <c r="O124" i="44"/>
  <c r="T123" i="44"/>
  <c r="Q123" i="44"/>
  <c r="P123" i="44"/>
  <c r="O123" i="44"/>
  <c r="T122" i="44"/>
  <c r="Q122" i="44"/>
  <c r="P122" i="44"/>
  <c r="O122" i="44"/>
  <c r="T121" i="44"/>
  <c r="Q121" i="44"/>
  <c r="P121" i="44"/>
  <c r="O121" i="44"/>
  <c r="T120" i="44"/>
  <c r="Q120" i="44"/>
  <c r="P120" i="44"/>
  <c r="O120" i="44"/>
  <c r="T119" i="44"/>
  <c r="Q119" i="44"/>
  <c r="P119" i="44"/>
  <c r="O119" i="44"/>
  <c r="T118" i="44"/>
  <c r="Q118" i="44"/>
  <c r="P118" i="44"/>
  <c r="O118" i="44"/>
  <c r="T117" i="44"/>
  <c r="Q117" i="44"/>
  <c r="Q116" i="44" s="1"/>
  <c r="P117" i="44"/>
  <c r="O117" i="44"/>
  <c r="T116" i="44"/>
  <c r="S116" i="44"/>
  <c r="R116" i="44"/>
  <c r="P116" i="44"/>
  <c r="O116" i="44"/>
  <c r="N116" i="44"/>
  <c r="M116" i="44"/>
  <c r="L116" i="44"/>
  <c r="K116" i="44"/>
  <c r="J116" i="44"/>
  <c r="I116" i="44"/>
  <c r="H116" i="44"/>
  <c r="G116" i="44"/>
  <c r="F116" i="44"/>
  <c r="E116" i="44"/>
  <c r="D116" i="44"/>
  <c r="C116" i="44"/>
  <c r="T115" i="44"/>
  <c r="P115" i="44"/>
  <c r="O115" i="44"/>
  <c r="T114" i="44"/>
  <c r="P114" i="44"/>
  <c r="Q114" i="44" s="1"/>
  <c r="O114" i="44"/>
  <c r="T113" i="44"/>
  <c r="P113" i="44"/>
  <c r="Q113" i="44" s="1"/>
  <c r="O113" i="44"/>
  <c r="T112" i="44"/>
  <c r="P112" i="44"/>
  <c r="O112" i="44"/>
  <c r="T111" i="44"/>
  <c r="P111" i="44"/>
  <c r="O111" i="44"/>
  <c r="T110" i="44"/>
  <c r="P110" i="44"/>
  <c r="Q110" i="44" s="1"/>
  <c r="O110" i="44"/>
  <c r="T109" i="44"/>
  <c r="P109" i="44"/>
  <c r="Q109" i="44" s="1"/>
  <c r="O109" i="44"/>
  <c r="T108" i="44"/>
  <c r="P108" i="44"/>
  <c r="O108" i="44"/>
  <c r="T107" i="44"/>
  <c r="P107" i="44"/>
  <c r="O107" i="44"/>
  <c r="T106" i="44"/>
  <c r="P106" i="44"/>
  <c r="Q106" i="44" s="1"/>
  <c r="O106" i="44"/>
  <c r="T105" i="44"/>
  <c r="P105" i="44"/>
  <c r="Q105" i="44" s="1"/>
  <c r="O105" i="44"/>
  <c r="T104" i="44"/>
  <c r="P104" i="44"/>
  <c r="O104" i="44"/>
  <c r="O96" i="44" s="1"/>
  <c r="T103" i="44"/>
  <c r="P103" i="44"/>
  <c r="O103" i="44"/>
  <c r="T102" i="44"/>
  <c r="T96" i="44" s="1"/>
  <c r="P102" i="44"/>
  <c r="Q102" i="44" s="1"/>
  <c r="O102" i="44"/>
  <c r="T101" i="44"/>
  <c r="Q101" i="44"/>
  <c r="P101" i="44"/>
  <c r="O101" i="44"/>
  <c r="T100" i="44"/>
  <c r="Q100" i="44"/>
  <c r="P100" i="44"/>
  <c r="O100" i="44"/>
  <c r="T99" i="44"/>
  <c r="Q99" i="44"/>
  <c r="P99" i="44"/>
  <c r="O99" i="44"/>
  <c r="T98" i="44"/>
  <c r="Q98" i="44"/>
  <c r="P98" i="44"/>
  <c r="O98" i="44"/>
  <c r="T97" i="44"/>
  <c r="Q97" i="44"/>
  <c r="P97" i="44"/>
  <c r="O97" i="44"/>
  <c r="S96" i="44"/>
  <c r="R96" i="44"/>
  <c r="N96" i="44"/>
  <c r="M96" i="44"/>
  <c r="L96" i="44"/>
  <c r="K96" i="44"/>
  <c r="J96" i="44"/>
  <c r="I96" i="44"/>
  <c r="H96" i="44"/>
  <c r="G96" i="44"/>
  <c r="F96" i="44"/>
  <c r="E96" i="44"/>
  <c r="D96" i="44"/>
  <c r="C96" i="44"/>
  <c r="T95" i="44"/>
  <c r="P95" i="44"/>
  <c r="O95" i="44"/>
  <c r="Q95" i="44" s="1"/>
  <c r="T94" i="44"/>
  <c r="P94" i="44"/>
  <c r="O94" i="44"/>
  <c r="Q94" i="44" s="1"/>
  <c r="T93" i="44"/>
  <c r="T90" i="44" s="1"/>
  <c r="P93" i="44"/>
  <c r="O93" i="44"/>
  <c r="T92" i="44"/>
  <c r="P92" i="44"/>
  <c r="O92" i="44"/>
  <c r="T91" i="44"/>
  <c r="P91" i="44"/>
  <c r="O91" i="44"/>
  <c r="Q91" i="44" s="1"/>
  <c r="S90" i="44"/>
  <c r="R90" i="44"/>
  <c r="P90" i="44"/>
  <c r="N90" i="44"/>
  <c r="M90" i="44"/>
  <c r="L90" i="44"/>
  <c r="K90" i="44"/>
  <c r="J90" i="44"/>
  <c r="I90" i="44"/>
  <c r="H90" i="44"/>
  <c r="G90" i="44"/>
  <c r="F90" i="44"/>
  <c r="E90" i="44"/>
  <c r="D90" i="44"/>
  <c r="C90" i="44"/>
  <c r="T89" i="44"/>
  <c r="P89" i="44"/>
  <c r="O89" i="44"/>
  <c r="T88" i="44"/>
  <c r="P88" i="44"/>
  <c r="Q88" i="44" s="1"/>
  <c r="O88" i="44"/>
  <c r="T87" i="44"/>
  <c r="P87" i="44"/>
  <c r="Q87" i="44" s="1"/>
  <c r="O87" i="44"/>
  <c r="T86" i="44"/>
  <c r="P86" i="44"/>
  <c r="O86" i="44"/>
  <c r="T85" i="44"/>
  <c r="P85" i="44"/>
  <c r="O85" i="44"/>
  <c r="T84" i="44"/>
  <c r="P84" i="44"/>
  <c r="Q84" i="44" s="1"/>
  <c r="O84" i="44"/>
  <c r="T83" i="44"/>
  <c r="P83" i="44"/>
  <c r="Q83" i="44" s="1"/>
  <c r="O83" i="44"/>
  <c r="T82" i="44"/>
  <c r="P82" i="44"/>
  <c r="O82" i="44"/>
  <c r="T81" i="44"/>
  <c r="P81" i="44"/>
  <c r="O81" i="44"/>
  <c r="T80" i="44"/>
  <c r="P80" i="44"/>
  <c r="Q80" i="44" s="1"/>
  <c r="O80" i="44"/>
  <c r="T79" i="44"/>
  <c r="P79" i="44"/>
  <c r="Q79" i="44" s="1"/>
  <c r="O79" i="44"/>
  <c r="T78" i="44"/>
  <c r="P78" i="44"/>
  <c r="O78" i="44"/>
  <c r="T77" i="44"/>
  <c r="P77" i="44"/>
  <c r="O77" i="44"/>
  <c r="T76" i="44"/>
  <c r="T73" i="44" s="1"/>
  <c r="P76" i="44"/>
  <c r="Q76" i="44" s="1"/>
  <c r="O76" i="44"/>
  <c r="T75" i="44"/>
  <c r="P75" i="44"/>
  <c r="Q75" i="44" s="1"/>
  <c r="O75" i="44"/>
  <c r="T74" i="44"/>
  <c r="P74" i="44"/>
  <c r="O74" i="44"/>
  <c r="O73" i="44" s="1"/>
  <c r="S73" i="44"/>
  <c r="R73" i="44"/>
  <c r="N73" i="44"/>
  <c r="M73" i="44"/>
  <c r="L73" i="44"/>
  <c r="K73" i="44"/>
  <c r="J73" i="44"/>
  <c r="I73" i="44"/>
  <c r="H73" i="44"/>
  <c r="G73" i="44"/>
  <c r="F73" i="44"/>
  <c r="E73" i="44"/>
  <c r="D73" i="44"/>
  <c r="C73" i="44"/>
  <c r="T72" i="44"/>
  <c r="Q72" i="44"/>
  <c r="P72" i="44"/>
  <c r="O72" i="44"/>
  <c r="T71" i="44"/>
  <c r="Q71" i="44"/>
  <c r="P71" i="44"/>
  <c r="O71" i="44"/>
  <c r="T70" i="44"/>
  <c r="Q70" i="44"/>
  <c r="P70" i="44"/>
  <c r="O70" i="44"/>
  <c r="T69" i="44"/>
  <c r="Q69" i="44"/>
  <c r="P69" i="44"/>
  <c r="O69" i="44"/>
  <c r="T68" i="44"/>
  <c r="Q68" i="44"/>
  <c r="P68" i="44"/>
  <c r="O68" i="44"/>
  <c r="T67" i="44"/>
  <c r="Q67" i="44"/>
  <c r="P67" i="44"/>
  <c r="O67" i="44"/>
  <c r="T66" i="44"/>
  <c r="Q66" i="44"/>
  <c r="P66" i="44"/>
  <c r="O66" i="44"/>
  <c r="T65" i="44"/>
  <c r="Q65" i="44"/>
  <c r="P65" i="44"/>
  <c r="O65" i="44"/>
  <c r="T64" i="44"/>
  <c r="Q64" i="44"/>
  <c r="P64" i="44"/>
  <c r="O64" i="44"/>
  <c r="T63" i="44"/>
  <c r="Q63" i="44"/>
  <c r="P63" i="44"/>
  <c r="O63" i="44"/>
  <c r="T62" i="44"/>
  <c r="Q62" i="44"/>
  <c r="P62" i="44"/>
  <c r="O62" i="44"/>
  <c r="T61" i="44"/>
  <c r="Q61" i="44"/>
  <c r="P61" i="44"/>
  <c r="O61" i="44"/>
  <c r="T60" i="44"/>
  <c r="Q60" i="44"/>
  <c r="P60" i="44"/>
  <c r="O60" i="44"/>
  <c r="T59" i="44"/>
  <c r="Q59" i="44"/>
  <c r="P59" i="44"/>
  <c r="O59" i="44"/>
  <c r="T58" i="44"/>
  <c r="Q58" i="44"/>
  <c r="P58" i="44"/>
  <c r="O58" i="44"/>
  <c r="T57" i="44"/>
  <c r="Q57" i="44"/>
  <c r="P57" i="44"/>
  <c r="O57" i="44"/>
  <c r="T56" i="44"/>
  <c r="Q56" i="44"/>
  <c r="P56" i="44"/>
  <c r="O56" i="44"/>
  <c r="T55" i="44"/>
  <c r="Q55" i="44"/>
  <c r="Q54" i="44" s="1"/>
  <c r="P55" i="44"/>
  <c r="O55" i="44"/>
  <c r="T54" i="44"/>
  <c r="S54" i="44"/>
  <c r="R54" i="44"/>
  <c r="P54" i="44"/>
  <c r="O54" i="44"/>
  <c r="N54" i="44"/>
  <c r="M54" i="44"/>
  <c r="L54" i="44"/>
  <c r="K54" i="44"/>
  <c r="J54" i="44"/>
  <c r="I54" i="44"/>
  <c r="H54" i="44"/>
  <c r="G54" i="44"/>
  <c r="F54" i="44"/>
  <c r="E54" i="44"/>
  <c r="D54" i="44"/>
  <c r="C54" i="44"/>
  <c r="T53" i="44"/>
  <c r="P53" i="44"/>
  <c r="O53" i="44"/>
  <c r="T52" i="44"/>
  <c r="P52" i="44"/>
  <c r="Q52" i="44" s="1"/>
  <c r="O52" i="44"/>
  <c r="T51" i="44"/>
  <c r="P51" i="44"/>
  <c r="O51" i="44"/>
  <c r="T50" i="44"/>
  <c r="P50" i="44"/>
  <c r="O50" i="44"/>
  <c r="T49" i="44"/>
  <c r="P49" i="44"/>
  <c r="O49" i="44"/>
  <c r="T48" i="44"/>
  <c r="P48" i="44"/>
  <c r="Q48" i="44" s="1"/>
  <c r="O48" i="44"/>
  <c r="T47" i="44"/>
  <c r="P47" i="44"/>
  <c r="O47" i="44"/>
  <c r="T46" i="44"/>
  <c r="P46" i="44"/>
  <c r="O46" i="44"/>
  <c r="T45" i="44"/>
  <c r="P45" i="44"/>
  <c r="O45" i="44"/>
  <c r="T44" i="44"/>
  <c r="P44" i="44"/>
  <c r="Q44" i="44" s="1"/>
  <c r="O44" i="44"/>
  <c r="T43" i="44"/>
  <c r="P43" i="44"/>
  <c r="O43" i="44"/>
  <c r="T42" i="44"/>
  <c r="P42" i="44"/>
  <c r="O42" i="44"/>
  <c r="T41" i="44"/>
  <c r="P41" i="44"/>
  <c r="O41" i="44"/>
  <c r="T40" i="44"/>
  <c r="T37" i="44" s="1"/>
  <c r="P40" i="44"/>
  <c r="Q40" i="44" s="1"/>
  <c r="O40" i="44"/>
  <c r="T39" i="44"/>
  <c r="P39" i="44"/>
  <c r="O39" i="44"/>
  <c r="T38" i="44"/>
  <c r="P38" i="44"/>
  <c r="O38" i="44"/>
  <c r="S37" i="44"/>
  <c r="R37" i="44"/>
  <c r="N37" i="44"/>
  <c r="M37" i="44"/>
  <c r="L37" i="44"/>
  <c r="K37" i="44"/>
  <c r="J37" i="44"/>
  <c r="I37" i="44"/>
  <c r="H37" i="44"/>
  <c r="G37" i="44"/>
  <c r="F37" i="44"/>
  <c r="E37" i="44"/>
  <c r="D37" i="44"/>
  <c r="C37" i="44"/>
  <c r="T36" i="44"/>
  <c r="T33" i="44" s="1"/>
  <c r="P36" i="44"/>
  <c r="Q36" i="44" s="1"/>
  <c r="O36" i="44"/>
  <c r="T35" i="44"/>
  <c r="P35" i="44"/>
  <c r="Q35" i="44" s="1"/>
  <c r="O35" i="44"/>
  <c r="T34" i="44"/>
  <c r="P34" i="44"/>
  <c r="O34" i="44"/>
  <c r="O33" i="44" s="1"/>
  <c r="S33" i="44"/>
  <c r="R33" i="44"/>
  <c r="P33" i="44"/>
  <c r="N33" i="44"/>
  <c r="M33" i="44"/>
  <c r="L33" i="44"/>
  <c r="K33" i="44"/>
  <c r="J33" i="44"/>
  <c r="I33" i="44"/>
  <c r="H33" i="44"/>
  <c r="G33" i="44"/>
  <c r="F33" i="44"/>
  <c r="E33" i="44"/>
  <c r="D33" i="44"/>
  <c r="C33" i="44"/>
  <c r="T32" i="44"/>
  <c r="P32" i="44"/>
  <c r="O32" i="44"/>
  <c r="T31" i="44"/>
  <c r="P31" i="44"/>
  <c r="O31" i="44"/>
  <c r="T30" i="44"/>
  <c r="P30" i="44"/>
  <c r="Q30" i="44" s="1"/>
  <c r="O30" i="44"/>
  <c r="T29" i="44"/>
  <c r="P29" i="44"/>
  <c r="P28" i="44" s="1"/>
  <c r="O29" i="44"/>
  <c r="S28" i="44"/>
  <c r="R28" i="44"/>
  <c r="N28" i="44"/>
  <c r="M28" i="44"/>
  <c r="L28" i="44"/>
  <c r="K28" i="44"/>
  <c r="J28" i="44"/>
  <c r="I28" i="44"/>
  <c r="H28" i="44"/>
  <c r="G28" i="44"/>
  <c r="F28" i="44"/>
  <c r="E28" i="44"/>
  <c r="D28" i="44"/>
  <c r="C28" i="44"/>
  <c r="T27" i="44"/>
  <c r="P27" i="44"/>
  <c r="Q27" i="44" s="1"/>
  <c r="O27" i="44"/>
  <c r="T26" i="44"/>
  <c r="P26" i="44"/>
  <c r="Q26" i="44" s="1"/>
  <c r="O26" i="44"/>
  <c r="T25" i="44"/>
  <c r="P25" i="44"/>
  <c r="O25" i="44"/>
  <c r="O23" i="44" s="1"/>
  <c r="T24" i="44"/>
  <c r="P24" i="44"/>
  <c r="O24" i="44"/>
  <c r="T23" i="44"/>
  <c r="S23" i="44"/>
  <c r="R23" i="44"/>
  <c r="N23" i="44"/>
  <c r="M23" i="44"/>
  <c r="L23" i="44"/>
  <c r="K23" i="44"/>
  <c r="J23" i="44"/>
  <c r="I23" i="44"/>
  <c r="H23" i="44"/>
  <c r="G23" i="44"/>
  <c r="F23" i="44"/>
  <c r="E23" i="44"/>
  <c r="D23" i="44"/>
  <c r="C23" i="44"/>
  <c r="T22" i="44"/>
  <c r="P22" i="44"/>
  <c r="Q22" i="44" s="1"/>
  <c r="O22" i="44"/>
  <c r="T21" i="44"/>
  <c r="P21" i="44"/>
  <c r="O21" i="44"/>
  <c r="T20" i="44"/>
  <c r="P20" i="44"/>
  <c r="O20" i="44"/>
  <c r="T19" i="44"/>
  <c r="P19" i="44"/>
  <c r="O19" i="44"/>
  <c r="T18" i="44"/>
  <c r="P18" i="44"/>
  <c r="Q18" i="44" s="1"/>
  <c r="O18" i="44"/>
  <c r="T17" i="44"/>
  <c r="P17" i="44"/>
  <c r="P16" i="44" s="1"/>
  <c r="O17" i="44"/>
  <c r="S16" i="44"/>
  <c r="R16" i="44"/>
  <c r="N16" i="44"/>
  <c r="M16" i="44"/>
  <c r="L16" i="44"/>
  <c r="K16" i="44"/>
  <c r="J16" i="44"/>
  <c r="I16" i="44"/>
  <c r="H16" i="44"/>
  <c r="G16" i="44"/>
  <c r="F16" i="44"/>
  <c r="E16" i="44"/>
  <c r="D16" i="44"/>
  <c r="C16" i="44"/>
  <c r="T15" i="44"/>
  <c r="P15" i="44"/>
  <c r="Q15" i="44" s="1"/>
  <c r="O15" i="44"/>
  <c r="T14" i="44"/>
  <c r="P14" i="44"/>
  <c r="Q14" i="44" s="1"/>
  <c r="O14" i="44"/>
  <c r="T13" i="44"/>
  <c r="P13" i="44"/>
  <c r="O13" i="44"/>
  <c r="O11" i="44" s="1"/>
  <c r="T12" i="44"/>
  <c r="P12" i="44"/>
  <c r="O12" i="44"/>
  <c r="T11" i="44"/>
  <c r="S11" i="44"/>
  <c r="R11" i="44"/>
  <c r="N11" i="44"/>
  <c r="M11" i="44"/>
  <c r="L11" i="44"/>
  <c r="K11" i="44"/>
  <c r="J11" i="44"/>
  <c r="I11" i="44"/>
  <c r="H11" i="44"/>
  <c r="G11" i="44"/>
  <c r="F11" i="44"/>
  <c r="E11" i="44"/>
  <c r="D11" i="44"/>
  <c r="C11" i="44"/>
  <c r="T10" i="44"/>
  <c r="T7" i="44" s="1"/>
  <c r="P10" i="44"/>
  <c r="Q10" i="44" s="1"/>
  <c r="O10" i="44"/>
  <c r="T9" i="44"/>
  <c r="P9" i="44"/>
  <c r="O9" i="44"/>
  <c r="T8" i="44"/>
  <c r="P8" i="44"/>
  <c r="O8" i="44"/>
  <c r="S7" i="44"/>
  <c r="R7" i="44"/>
  <c r="P7" i="44"/>
  <c r="N7" i="44"/>
  <c r="M7" i="44"/>
  <c r="L7" i="44"/>
  <c r="K7" i="44"/>
  <c r="J7" i="44"/>
  <c r="I7" i="44"/>
  <c r="H7" i="44"/>
  <c r="G7" i="44"/>
  <c r="F7" i="44"/>
  <c r="E7" i="44"/>
  <c r="D7" i="44"/>
  <c r="C7" i="44"/>
  <c r="T54" i="43"/>
  <c r="P54" i="43"/>
  <c r="Q54" i="43" s="1"/>
  <c r="O54" i="43"/>
  <c r="T53" i="43"/>
  <c r="P53" i="43"/>
  <c r="O53" i="43"/>
  <c r="T52" i="43"/>
  <c r="P52" i="43"/>
  <c r="O52" i="43"/>
  <c r="T51" i="43"/>
  <c r="P51" i="43"/>
  <c r="O51" i="43"/>
  <c r="T50" i="43"/>
  <c r="P50" i="43"/>
  <c r="Q50" i="43" s="1"/>
  <c r="O50" i="43"/>
  <c r="T49" i="43"/>
  <c r="S49" i="43"/>
  <c r="R49" i="43"/>
  <c r="N49" i="43"/>
  <c r="M49" i="43"/>
  <c r="L49" i="43"/>
  <c r="K49" i="43"/>
  <c r="J49" i="43"/>
  <c r="I49" i="43"/>
  <c r="H49" i="43"/>
  <c r="G49" i="43"/>
  <c r="F49" i="43"/>
  <c r="E49" i="43"/>
  <c r="D49" i="43"/>
  <c r="C49" i="43"/>
  <c r="A49" i="43"/>
  <c r="A50" i="43" s="1"/>
  <c r="A51" i="43" s="1"/>
  <c r="A52" i="43" s="1"/>
  <c r="T48" i="43"/>
  <c r="P48" i="43"/>
  <c r="Q48" i="43" s="1"/>
  <c r="O48" i="43"/>
  <c r="T47" i="43"/>
  <c r="P47" i="43"/>
  <c r="O47" i="43"/>
  <c r="T46" i="43"/>
  <c r="P46" i="43"/>
  <c r="Q46" i="43" s="1"/>
  <c r="O46" i="43"/>
  <c r="T45" i="43"/>
  <c r="T44" i="43" s="1"/>
  <c r="P45" i="43"/>
  <c r="O45" i="43"/>
  <c r="O44" i="43" s="1"/>
  <c r="S44" i="43"/>
  <c r="R44" i="43"/>
  <c r="N44" i="43"/>
  <c r="M44" i="43"/>
  <c r="L44" i="43"/>
  <c r="K44" i="43"/>
  <c r="J44" i="43"/>
  <c r="I44" i="43"/>
  <c r="H44" i="43"/>
  <c r="G44" i="43"/>
  <c r="F44" i="43"/>
  <c r="E44" i="43"/>
  <c r="D44" i="43"/>
  <c r="C44" i="43"/>
  <c r="A44" i="43"/>
  <c r="A45" i="43" s="1"/>
  <c r="A46" i="43" s="1"/>
  <c r="A47" i="43" s="1"/>
  <c r="T43" i="43"/>
  <c r="P43" i="43"/>
  <c r="O43" i="43"/>
  <c r="T42" i="43"/>
  <c r="P42" i="43"/>
  <c r="Q42" i="43" s="1"/>
  <c r="O42" i="43"/>
  <c r="T41" i="43"/>
  <c r="P41" i="43"/>
  <c r="Q41" i="43" s="1"/>
  <c r="O41" i="43"/>
  <c r="T40" i="43"/>
  <c r="P40" i="43"/>
  <c r="Q40" i="43" s="1"/>
  <c r="O40" i="43"/>
  <c r="T39" i="43"/>
  <c r="P39" i="43"/>
  <c r="O39" i="43"/>
  <c r="O38" i="43" s="1"/>
  <c r="S38" i="43"/>
  <c r="R38" i="43"/>
  <c r="N38" i="43"/>
  <c r="M38" i="43"/>
  <c r="L38" i="43"/>
  <c r="K38" i="43"/>
  <c r="J38" i="43"/>
  <c r="I38" i="43"/>
  <c r="H38" i="43"/>
  <c r="G38" i="43"/>
  <c r="F38" i="43"/>
  <c r="E38" i="43"/>
  <c r="D38" i="43"/>
  <c r="C38" i="43"/>
  <c r="A38" i="43"/>
  <c r="A39" i="43" s="1"/>
  <c r="A40" i="43" s="1"/>
  <c r="A41" i="43" s="1"/>
  <c r="A42" i="43" s="1"/>
  <c r="T37" i="43"/>
  <c r="P37" i="43"/>
  <c r="Q37" i="43" s="1"/>
  <c r="O37" i="43"/>
  <c r="T36" i="43"/>
  <c r="P36" i="43"/>
  <c r="Q36" i="43" s="1"/>
  <c r="O36" i="43"/>
  <c r="T35" i="43"/>
  <c r="P35" i="43"/>
  <c r="O35" i="43"/>
  <c r="T34" i="43"/>
  <c r="P34" i="43"/>
  <c r="O34" i="43"/>
  <c r="T33" i="43"/>
  <c r="S33" i="43"/>
  <c r="R33" i="43"/>
  <c r="P33" i="43"/>
  <c r="O33" i="43"/>
  <c r="N33" i="43"/>
  <c r="M33" i="43"/>
  <c r="L33" i="43"/>
  <c r="K33" i="43"/>
  <c r="J33" i="43"/>
  <c r="I33" i="43"/>
  <c r="H33" i="43"/>
  <c r="G33" i="43"/>
  <c r="F33" i="43"/>
  <c r="E33" i="43"/>
  <c r="D33" i="43"/>
  <c r="C33" i="43"/>
  <c r="A33" i="43"/>
  <c r="A34" i="43" s="1"/>
  <c r="A35" i="43" s="1"/>
  <c r="A36" i="43" s="1"/>
  <c r="T32" i="43"/>
  <c r="P32" i="43"/>
  <c r="O32" i="43"/>
  <c r="T31" i="43"/>
  <c r="P31" i="43"/>
  <c r="O31" i="43"/>
  <c r="T30" i="43"/>
  <c r="P30" i="43"/>
  <c r="Q30" i="43" s="1"/>
  <c r="O30" i="43"/>
  <c r="T29" i="43"/>
  <c r="P29" i="43"/>
  <c r="Q29" i="43" s="1"/>
  <c r="O29" i="43"/>
  <c r="T28" i="43"/>
  <c r="P28" i="43"/>
  <c r="O28" i="43"/>
  <c r="T27" i="43"/>
  <c r="T26" i="43" s="1"/>
  <c r="P27" i="43"/>
  <c r="Q27" i="43" s="1"/>
  <c r="O27" i="43"/>
  <c r="O26" i="43" s="1"/>
  <c r="S26" i="43"/>
  <c r="R26" i="43"/>
  <c r="P26" i="43"/>
  <c r="N26" i="43"/>
  <c r="M26" i="43"/>
  <c r="L26" i="43"/>
  <c r="K26" i="43"/>
  <c r="J26" i="43"/>
  <c r="I26" i="43"/>
  <c r="H26" i="43"/>
  <c r="G26" i="43"/>
  <c r="F26" i="43"/>
  <c r="E26" i="43"/>
  <c r="D26" i="43"/>
  <c r="C26" i="43"/>
  <c r="A26" i="43"/>
  <c r="A27" i="43" s="1"/>
  <c r="A28" i="43" s="1"/>
  <c r="A29" i="43" s="1"/>
  <c r="A30" i="43" s="1"/>
  <c r="A31" i="43" s="1"/>
  <c r="T25" i="43"/>
  <c r="T22" i="43" s="1"/>
  <c r="P25" i="43"/>
  <c r="Q25" i="43" s="1"/>
  <c r="O25" i="43"/>
  <c r="T24" i="43"/>
  <c r="P24" i="43"/>
  <c r="O24" i="43"/>
  <c r="T23" i="43"/>
  <c r="P23" i="43"/>
  <c r="O23" i="43"/>
  <c r="A23" i="43"/>
  <c r="A24" i="43" s="1"/>
  <c r="S22" i="43"/>
  <c r="R22" i="43"/>
  <c r="O22" i="43"/>
  <c r="N22" i="43"/>
  <c r="M22" i="43"/>
  <c r="L22" i="43"/>
  <c r="K22" i="43"/>
  <c r="J22" i="43"/>
  <c r="I22" i="43"/>
  <c r="H22" i="43"/>
  <c r="G22" i="43"/>
  <c r="F22" i="43"/>
  <c r="E22" i="43"/>
  <c r="D22" i="43"/>
  <c r="C22" i="43"/>
  <c r="A22" i="43"/>
  <c r="T21" i="43"/>
  <c r="P21" i="43"/>
  <c r="O21" i="43"/>
  <c r="T20" i="43"/>
  <c r="P20" i="43"/>
  <c r="O20" i="43"/>
  <c r="T19" i="43"/>
  <c r="P19" i="43"/>
  <c r="Q19" i="43" s="1"/>
  <c r="O19" i="43"/>
  <c r="T18" i="43"/>
  <c r="T17" i="43" s="1"/>
  <c r="P18" i="43"/>
  <c r="O18" i="43"/>
  <c r="O17" i="43" s="1"/>
  <c r="S17" i="43"/>
  <c r="R17" i="43"/>
  <c r="N17" i="43"/>
  <c r="M17" i="43"/>
  <c r="L17" i="43"/>
  <c r="K17" i="43"/>
  <c r="J17" i="43"/>
  <c r="I17" i="43"/>
  <c r="H17" i="43"/>
  <c r="G17" i="43"/>
  <c r="F17" i="43"/>
  <c r="E17" i="43"/>
  <c r="D17" i="43"/>
  <c r="C17" i="43"/>
  <c r="A17" i="43"/>
  <c r="A18" i="43" s="1"/>
  <c r="A19" i="43" s="1"/>
  <c r="A20" i="43" s="1"/>
  <c r="T16" i="43"/>
  <c r="P16" i="43"/>
  <c r="O16" i="43"/>
  <c r="T15" i="43"/>
  <c r="P15" i="43"/>
  <c r="O15" i="43"/>
  <c r="T14" i="43"/>
  <c r="P14" i="43"/>
  <c r="O14" i="43"/>
  <c r="T13" i="43"/>
  <c r="P13" i="43"/>
  <c r="O13" i="43"/>
  <c r="T12" i="43"/>
  <c r="P12" i="43"/>
  <c r="O12" i="43"/>
  <c r="T11" i="43"/>
  <c r="P11" i="43"/>
  <c r="O11" i="43"/>
  <c r="T10" i="43"/>
  <c r="P10" i="43"/>
  <c r="O10" i="43"/>
  <c r="T9" i="43"/>
  <c r="P9" i="43"/>
  <c r="O9" i="43"/>
  <c r="A9" i="43"/>
  <c r="A10" i="43" s="1"/>
  <c r="A11" i="43" s="1"/>
  <c r="A12" i="43" s="1"/>
  <c r="A13" i="43" s="1"/>
  <c r="A14" i="43" s="1"/>
  <c r="A15" i="43" s="1"/>
  <c r="T8" i="43"/>
  <c r="S8" i="43"/>
  <c r="R8" i="43"/>
  <c r="O8" i="43"/>
  <c r="N8" i="43"/>
  <c r="M8" i="43"/>
  <c r="L8" i="43"/>
  <c r="K8" i="43"/>
  <c r="J8" i="43"/>
  <c r="I8" i="43"/>
  <c r="H8" i="43"/>
  <c r="G8" i="43"/>
  <c r="F8" i="43"/>
  <c r="E8" i="43"/>
  <c r="D8" i="43"/>
  <c r="C8" i="43"/>
  <c r="T7" i="43"/>
  <c r="P7" i="43"/>
  <c r="O7" i="43"/>
  <c r="T58" i="42"/>
  <c r="P58" i="42"/>
  <c r="Q58" i="42" s="1"/>
  <c r="O58" i="42"/>
  <c r="T57" i="42"/>
  <c r="P57" i="42"/>
  <c r="O57" i="42"/>
  <c r="T56" i="42"/>
  <c r="P56" i="42"/>
  <c r="O56" i="42"/>
  <c r="T55" i="42"/>
  <c r="P55" i="42"/>
  <c r="O55" i="42"/>
  <c r="T54" i="42"/>
  <c r="P54" i="42"/>
  <c r="O54" i="42"/>
  <c r="T53" i="42"/>
  <c r="P53" i="42"/>
  <c r="Q53" i="42" s="1"/>
  <c r="O53" i="42"/>
  <c r="T52" i="42"/>
  <c r="T51" i="42" s="1"/>
  <c r="P52" i="42"/>
  <c r="O52" i="42"/>
  <c r="O51" i="42" s="1"/>
  <c r="S51" i="42"/>
  <c r="R51" i="42"/>
  <c r="N51" i="42"/>
  <c r="M51" i="42"/>
  <c r="L51" i="42"/>
  <c r="K51" i="42"/>
  <c r="J51" i="42"/>
  <c r="I51" i="42"/>
  <c r="H51" i="42"/>
  <c r="G51" i="42"/>
  <c r="F51" i="42"/>
  <c r="E51" i="42"/>
  <c r="D51" i="42"/>
  <c r="C51" i="42"/>
  <c r="A51" i="42"/>
  <c r="A52" i="42" s="1"/>
  <c r="A53" i="42" s="1"/>
  <c r="A54" i="42" s="1"/>
  <c r="A55" i="42" s="1"/>
  <c r="A56" i="42" s="1"/>
  <c r="T50" i="42"/>
  <c r="P50" i="42"/>
  <c r="O50" i="42"/>
  <c r="T49" i="42"/>
  <c r="P49" i="42"/>
  <c r="Q49" i="42" s="1"/>
  <c r="O49" i="42"/>
  <c r="T48" i="42"/>
  <c r="P48" i="42"/>
  <c r="O48" i="42"/>
  <c r="T47" i="42"/>
  <c r="P47" i="42"/>
  <c r="O47" i="42"/>
  <c r="T46" i="42"/>
  <c r="P46" i="42"/>
  <c r="O46" i="42"/>
  <c r="T45" i="42"/>
  <c r="P45" i="42"/>
  <c r="Q45" i="42" s="1"/>
  <c r="O45" i="42"/>
  <c r="O44" i="42" s="1"/>
  <c r="S44" i="42"/>
  <c r="R44" i="42"/>
  <c r="N44" i="42"/>
  <c r="M44" i="42"/>
  <c r="L44" i="42"/>
  <c r="K44" i="42"/>
  <c r="J44" i="42"/>
  <c r="I44" i="42"/>
  <c r="H44" i="42"/>
  <c r="G44" i="42"/>
  <c r="F44" i="42"/>
  <c r="E44" i="42"/>
  <c r="D44" i="42"/>
  <c r="C44" i="42"/>
  <c r="A44" i="42"/>
  <c r="A45" i="42" s="1"/>
  <c r="A46" i="42" s="1"/>
  <c r="A47" i="42" s="1"/>
  <c r="A48" i="42" s="1"/>
  <c r="A49" i="42" s="1"/>
  <c r="T43" i="42"/>
  <c r="P43" i="42"/>
  <c r="O43" i="42"/>
  <c r="Q43" i="42" s="1"/>
  <c r="T42" i="42"/>
  <c r="P42" i="42"/>
  <c r="Q42" i="42" s="1"/>
  <c r="O42" i="42"/>
  <c r="T41" i="42"/>
  <c r="P41" i="42"/>
  <c r="Q41" i="42" s="1"/>
  <c r="O41" i="42"/>
  <c r="T40" i="42"/>
  <c r="P40" i="42"/>
  <c r="Q40" i="42" s="1"/>
  <c r="O40" i="42"/>
  <c r="T39" i="42"/>
  <c r="P39" i="42"/>
  <c r="O39" i="42"/>
  <c r="S38" i="42"/>
  <c r="R38" i="42"/>
  <c r="O38" i="42"/>
  <c r="N38" i="42"/>
  <c r="M38" i="42"/>
  <c r="L38" i="42"/>
  <c r="K38" i="42"/>
  <c r="J38" i="42"/>
  <c r="I38" i="42"/>
  <c r="H38" i="42"/>
  <c r="G38" i="42"/>
  <c r="F38" i="42"/>
  <c r="E38" i="42"/>
  <c r="D38" i="42"/>
  <c r="C38" i="42"/>
  <c r="A38" i="42"/>
  <c r="A39" i="42" s="1"/>
  <c r="A40" i="42" s="1"/>
  <c r="A41" i="42" s="1"/>
  <c r="A42" i="42" s="1"/>
  <c r="T37" i="42"/>
  <c r="P37" i="42"/>
  <c r="O37" i="42"/>
  <c r="T36" i="42"/>
  <c r="P36" i="42"/>
  <c r="O36" i="42"/>
  <c r="T35" i="42"/>
  <c r="Q35" i="42"/>
  <c r="P35" i="42"/>
  <c r="O35" i="42"/>
  <c r="S34" i="42"/>
  <c r="R34" i="42"/>
  <c r="P34" i="42"/>
  <c r="N34" i="42"/>
  <c r="M34" i="42"/>
  <c r="L34" i="42"/>
  <c r="K34" i="42"/>
  <c r="J34" i="42"/>
  <c r="I34" i="42"/>
  <c r="H34" i="42"/>
  <c r="G34" i="42"/>
  <c r="F34" i="42"/>
  <c r="E34" i="42"/>
  <c r="D34" i="42"/>
  <c r="C34" i="42"/>
  <c r="A34" i="42"/>
  <c r="A35" i="42" s="1"/>
  <c r="A36" i="42" s="1"/>
  <c r="T33" i="42"/>
  <c r="P33" i="42"/>
  <c r="Q33" i="42" s="1"/>
  <c r="O33" i="42"/>
  <c r="T32" i="42"/>
  <c r="P32" i="42"/>
  <c r="O32" i="42"/>
  <c r="T31" i="42"/>
  <c r="P31" i="42"/>
  <c r="O31" i="42"/>
  <c r="T30" i="42"/>
  <c r="P30" i="42"/>
  <c r="O30" i="42"/>
  <c r="T29" i="42"/>
  <c r="T27" i="42" s="1"/>
  <c r="P29" i="42"/>
  <c r="Q29" i="42" s="1"/>
  <c r="O29" i="42"/>
  <c r="T28" i="42"/>
  <c r="P28" i="42"/>
  <c r="P27" i="42" s="1"/>
  <c r="O28" i="42"/>
  <c r="S27" i="42"/>
  <c r="R27" i="42"/>
  <c r="N27" i="42"/>
  <c r="M27" i="42"/>
  <c r="L27" i="42"/>
  <c r="K27" i="42"/>
  <c r="J27" i="42"/>
  <c r="I27" i="42"/>
  <c r="H27" i="42"/>
  <c r="G27" i="42"/>
  <c r="F27" i="42"/>
  <c r="E27" i="42"/>
  <c r="D27" i="42"/>
  <c r="C27" i="42"/>
  <c r="A27" i="42"/>
  <c r="A28" i="42" s="1"/>
  <c r="A29" i="42" s="1"/>
  <c r="A30" i="42" s="1"/>
  <c r="A31" i="42" s="1"/>
  <c r="A32" i="42" s="1"/>
  <c r="T26" i="42"/>
  <c r="P26" i="42"/>
  <c r="O26" i="42"/>
  <c r="T25" i="42"/>
  <c r="P25" i="42"/>
  <c r="O25" i="42"/>
  <c r="T24" i="42"/>
  <c r="P24" i="42"/>
  <c r="O24" i="42"/>
  <c r="T23" i="42"/>
  <c r="P23" i="42"/>
  <c r="Q23" i="42" s="1"/>
  <c r="O23" i="42"/>
  <c r="T22" i="42"/>
  <c r="P22" i="42"/>
  <c r="O22" i="42"/>
  <c r="T21" i="42"/>
  <c r="P21" i="42"/>
  <c r="O21" i="42"/>
  <c r="S20" i="42"/>
  <c r="R20" i="42"/>
  <c r="N20" i="42"/>
  <c r="M20" i="42"/>
  <c r="L20" i="42"/>
  <c r="K20" i="42"/>
  <c r="J20" i="42"/>
  <c r="I20" i="42"/>
  <c r="H20" i="42"/>
  <c r="G20" i="42"/>
  <c r="F20" i="42"/>
  <c r="E20" i="42"/>
  <c r="D20" i="42"/>
  <c r="C20" i="42"/>
  <c r="A20" i="42"/>
  <c r="A21" i="42" s="1"/>
  <c r="A22" i="42" s="1"/>
  <c r="A23" i="42" s="1"/>
  <c r="A24" i="42" s="1"/>
  <c r="A25" i="42" s="1"/>
  <c r="T19" i="42"/>
  <c r="Q19" i="42"/>
  <c r="P19" i="42"/>
  <c r="O19" i="42"/>
  <c r="T18" i="42"/>
  <c r="Q18" i="42"/>
  <c r="P18" i="42"/>
  <c r="O18" i="42"/>
  <c r="T17" i="42"/>
  <c r="T14" i="42" s="1"/>
  <c r="P17" i="42"/>
  <c r="Q17" i="42" s="1"/>
  <c r="O17" i="42"/>
  <c r="T16" i="42"/>
  <c r="P16" i="42"/>
  <c r="O16" i="42"/>
  <c r="T15" i="42"/>
  <c r="P15" i="42"/>
  <c r="O15" i="42"/>
  <c r="O14" i="42" s="1"/>
  <c r="S14" i="42"/>
  <c r="R14" i="42"/>
  <c r="N14" i="42"/>
  <c r="M14" i="42"/>
  <c r="L14" i="42"/>
  <c r="K14" i="42"/>
  <c r="J14" i="42"/>
  <c r="I14" i="42"/>
  <c r="H14" i="42"/>
  <c r="G14" i="42"/>
  <c r="F14" i="42"/>
  <c r="E14" i="42"/>
  <c r="D14" i="42"/>
  <c r="C14" i="42"/>
  <c r="A14" i="42"/>
  <c r="A15" i="42" s="1"/>
  <c r="A16" i="42" s="1"/>
  <c r="A17" i="42" s="1"/>
  <c r="A18" i="42" s="1"/>
  <c r="T13" i="42"/>
  <c r="P13" i="42"/>
  <c r="O13" i="42"/>
  <c r="T12" i="42"/>
  <c r="P12" i="42"/>
  <c r="O12" i="42"/>
  <c r="T11" i="42"/>
  <c r="P11" i="42"/>
  <c r="Q11" i="42" s="1"/>
  <c r="O11" i="42"/>
  <c r="T10" i="42"/>
  <c r="P10" i="42"/>
  <c r="Q10" i="42" s="1"/>
  <c r="O10" i="42"/>
  <c r="T9" i="42"/>
  <c r="P9" i="42"/>
  <c r="O9" i="42"/>
  <c r="A9" i="42"/>
  <c r="A10" i="42" s="1"/>
  <c r="A11" i="42" s="1"/>
  <c r="A12" i="42" s="1"/>
  <c r="S8" i="42"/>
  <c r="R8" i="42"/>
  <c r="N8" i="42"/>
  <c r="M8" i="42"/>
  <c r="L8" i="42"/>
  <c r="K8" i="42"/>
  <c r="J8" i="42"/>
  <c r="I8" i="42"/>
  <c r="H8" i="42"/>
  <c r="G8" i="42"/>
  <c r="F8" i="42"/>
  <c r="E8" i="42"/>
  <c r="D8" i="42"/>
  <c r="C8" i="42"/>
  <c r="T7" i="42"/>
  <c r="P7" i="42"/>
  <c r="O7" i="42"/>
  <c r="T46" i="41"/>
  <c r="P46" i="41"/>
  <c r="Q46" i="41" s="1"/>
  <c r="O46" i="41"/>
  <c r="T45" i="41"/>
  <c r="P45" i="41"/>
  <c r="O45" i="41"/>
  <c r="A45" i="41"/>
  <c r="T44" i="41"/>
  <c r="P44" i="41"/>
  <c r="O44" i="41"/>
  <c r="T43" i="41"/>
  <c r="P43" i="41"/>
  <c r="O43" i="41"/>
  <c r="T42" i="41"/>
  <c r="P42" i="41"/>
  <c r="O42" i="41"/>
  <c r="T41" i="41"/>
  <c r="P41" i="41"/>
  <c r="O41" i="41"/>
  <c r="T40" i="41"/>
  <c r="P40" i="41"/>
  <c r="O40" i="41"/>
  <c r="T39" i="41"/>
  <c r="P39" i="41"/>
  <c r="O39" i="41"/>
  <c r="T38" i="41"/>
  <c r="P38" i="41"/>
  <c r="O38" i="41"/>
  <c r="T37" i="41"/>
  <c r="P37" i="41"/>
  <c r="O37" i="41"/>
  <c r="S36" i="41"/>
  <c r="R36" i="41"/>
  <c r="N36" i="41"/>
  <c r="M36" i="41"/>
  <c r="L36" i="41"/>
  <c r="K36" i="41"/>
  <c r="J36" i="41"/>
  <c r="I36" i="41"/>
  <c r="H36" i="41"/>
  <c r="G36" i="41"/>
  <c r="F36" i="41"/>
  <c r="E36" i="41"/>
  <c r="D36" i="41"/>
  <c r="C36" i="41"/>
  <c r="A36" i="41"/>
  <c r="A37" i="41" s="1"/>
  <c r="A38" i="41" s="1"/>
  <c r="A39" i="41" s="1"/>
  <c r="A40" i="41" s="1"/>
  <c r="A41" i="41" s="1"/>
  <c r="A42" i="41" s="1"/>
  <c r="A43" i="41" s="1"/>
  <c r="T35" i="41"/>
  <c r="P35" i="41"/>
  <c r="O35" i="41"/>
  <c r="T34" i="41"/>
  <c r="P34" i="41"/>
  <c r="O34" i="41"/>
  <c r="T33" i="41"/>
  <c r="P33" i="41"/>
  <c r="O33" i="41"/>
  <c r="T32" i="41"/>
  <c r="P32" i="41"/>
  <c r="O32" i="41"/>
  <c r="S31" i="41"/>
  <c r="R31" i="41"/>
  <c r="N31" i="41"/>
  <c r="M31" i="41"/>
  <c r="L31" i="41"/>
  <c r="K31" i="41"/>
  <c r="J31" i="41"/>
  <c r="I31" i="41"/>
  <c r="H31" i="41"/>
  <c r="G31" i="41"/>
  <c r="F31" i="41"/>
  <c r="E31" i="41"/>
  <c r="D31" i="41"/>
  <c r="C31" i="41"/>
  <c r="A31" i="41"/>
  <c r="A32" i="41" s="1"/>
  <c r="A33" i="41" s="1"/>
  <c r="A34" i="41" s="1"/>
  <c r="T30" i="41"/>
  <c r="P30" i="41"/>
  <c r="O30" i="41"/>
  <c r="T29" i="41"/>
  <c r="P29" i="41"/>
  <c r="Q29" i="41" s="1"/>
  <c r="O29" i="41"/>
  <c r="T28" i="41"/>
  <c r="P28" i="41"/>
  <c r="O28" i="41"/>
  <c r="T27" i="41"/>
  <c r="P27" i="41"/>
  <c r="O27" i="41"/>
  <c r="T26" i="41"/>
  <c r="P26" i="41"/>
  <c r="O26" i="41"/>
  <c r="T25" i="41"/>
  <c r="Q25" i="41"/>
  <c r="P25" i="41"/>
  <c r="O25" i="41"/>
  <c r="T24" i="41"/>
  <c r="P24" i="41"/>
  <c r="O24" i="41"/>
  <c r="T23" i="41"/>
  <c r="P23" i="41"/>
  <c r="O23" i="41"/>
  <c r="O22" i="41" s="1"/>
  <c r="S22" i="41"/>
  <c r="R22" i="41"/>
  <c r="N22" i="41"/>
  <c r="M22" i="41"/>
  <c r="L22" i="41"/>
  <c r="K22" i="41"/>
  <c r="J22" i="41"/>
  <c r="I22" i="41"/>
  <c r="H22" i="41"/>
  <c r="G22" i="41"/>
  <c r="F22" i="41"/>
  <c r="E22" i="41"/>
  <c r="D22" i="41"/>
  <c r="C22" i="41"/>
  <c r="A22" i="41"/>
  <c r="A23" i="41" s="1"/>
  <c r="A24" i="41" s="1"/>
  <c r="A25" i="41" s="1"/>
  <c r="A26" i="41" s="1"/>
  <c r="A27" i="41" s="1"/>
  <c r="A28" i="41" s="1"/>
  <c r="A29" i="41" s="1"/>
  <c r="T21" i="41"/>
  <c r="P21" i="41"/>
  <c r="O21" i="41"/>
  <c r="T20" i="41"/>
  <c r="P20" i="41"/>
  <c r="Q20" i="41" s="1"/>
  <c r="O20" i="41"/>
  <c r="T19" i="41"/>
  <c r="P19" i="41"/>
  <c r="O19" i="41"/>
  <c r="T18" i="41"/>
  <c r="P18" i="41"/>
  <c r="O18" i="41"/>
  <c r="S17" i="41"/>
  <c r="R17" i="41"/>
  <c r="N17" i="41"/>
  <c r="M17" i="41"/>
  <c r="L17" i="41"/>
  <c r="K17" i="41"/>
  <c r="J17" i="41"/>
  <c r="I17" i="41"/>
  <c r="H17" i="41"/>
  <c r="G17" i="41"/>
  <c r="F17" i="41"/>
  <c r="E17" i="41"/>
  <c r="D17" i="41"/>
  <c r="C17" i="41"/>
  <c r="A17" i="41"/>
  <c r="A18" i="41" s="1"/>
  <c r="A19" i="41" s="1"/>
  <c r="A20" i="41" s="1"/>
  <c r="T16" i="41"/>
  <c r="P16" i="41"/>
  <c r="Q16" i="41" s="1"/>
  <c r="O16" i="41"/>
  <c r="T15" i="41"/>
  <c r="P15" i="41"/>
  <c r="O15" i="41"/>
  <c r="T14" i="41"/>
  <c r="P14" i="41"/>
  <c r="O14" i="41"/>
  <c r="O13" i="41" s="1"/>
  <c r="S13" i="41"/>
  <c r="R13" i="41"/>
  <c r="N13" i="41"/>
  <c r="M13" i="41"/>
  <c r="L13" i="41"/>
  <c r="K13" i="41"/>
  <c r="J13" i="41"/>
  <c r="I13" i="41"/>
  <c r="H13" i="41"/>
  <c r="G13" i="41"/>
  <c r="F13" i="41"/>
  <c r="E13" i="41"/>
  <c r="D13" i="41"/>
  <c r="C13" i="41"/>
  <c r="A13" i="41"/>
  <c r="A14" i="41" s="1"/>
  <c r="A15" i="41" s="1"/>
  <c r="T12" i="41"/>
  <c r="P12" i="41"/>
  <c r="Q12" i="41" s="1"/>
  <c r="O12" i="41"/>
  <c r="T11" i="41"/>
  <c r="P11" i="41"/>
  <c r="Q11" i="41" s="1"/>
  <c r="O11" i="41"/>
  <c r="T10" i="41"/>
  <c r="P10" i="41"/>
  <c r="O10" i="41"/>
  <c r="O8" i="41" s="1"/>
  <c r="T9" i="41"/>
  <c r="P9" i="41"/>
  <c r="O9" i="41"/>
  <c r="A9" i="41"/>
  <c r="A10" i="41" s="1"/>
  <c r="A11" i="41" s="1"/>
  <c r="S8" i="41"/>
  <c r="R8" i="41"/>
  <c r="N8" i="41"/>
  <c r="M8" i="41"/>
  <c r="L8" i="41"/>
  <c r="K8" i="41"/>
  <c r="J8" i="41"/>
  <c r="I8" i="41"/>
  <c r="H8" i="41"/>
  <c r="G8" i="41"/>
  <c r="F8" i="41"/>
  <c r="E8" i="41"/>
  <c r="D8" i="41"/>
  <c r="C8" i="41"/>
  <c r="T7" i="41"/>
  <c r="P7" i="41"/>
  <c r="O7" i="41"/>
  <c r="T42" i="40"/>
  <c r="P42" i="40"/>
  <c r="Q42" i="40" s="1"/>
  <c r="O42" i="40"/>
  <c r="T41" i="40"/>
  <c r="P41" i="40"/>
  <c r="Q41" i="40" s="1"/>
  <c r="O41" i="40"/>
  <c r="T40" i="40"/>
  <c r="P40" i="40"/>
  <c r="Q40" i="40" s="1"/>
  <c r="O40" i="40"/>
  <c r="T39" i="40"/>
  <c r="T38" i="40" s="1"/>
  <c r="P39" i="40"/>
  <c r="O39" i="40"/>
  <c r="S38" i="40"/>
  <c r="R38" i="40"/>
  <c r="O38" i="40"/>
  <c r="N38" i="40"/>
  <c r="M38" i="40"/>
  <c r="L38" i="40"/>
  <c r="K38" i="40"/>
  <c r="J38" i="40"/>
  <c r="I38" i="40"/>
  <c r="H38" i="40"/>
  <c r="G38" i="40"/>
  <c r="F38" i="40"/>
  <c r="E38" i="40"/>
  <c r="D38" i="40"/>
  <c r="C38" i="40"/>
  <c r="A38" i="40"/>
  <c r="A39" i="40" s="1"/>
  <c r="A40" i="40" s="1"/>
  <c r="T37" i="40"/>
  <c r="P37" i="40"/>
  <c r="O37" i="40"/>
  <c r="T36" i="40"/>
  <c r="P36" i="40"/>
  <c r="Q36" i="40" s="1"/>
  <c r="O36" i="40"/>
  <c r="T35" i="40"/>
  <c r="P35" i="40"/>
  <c r="Q35" i="40" s="1"/>
  <c r="O35" i="40"/>
  <c r="T34" i="40"/>
  <c r="P34" i="40"/>
  <c r="Q34" i="40" s="1"/>
  <c r="O34" i="40"/>
  <c r="T33" i="40"/>
  <c r="P33" i="40"/>
  <c r="O33" i="40"/>
  <c r="Q33" i="40" s="1"/>
  <c r="T32" i="40"/>
  <c r="P32" i="40"/>
  <c r="O32" i="40"/>
  <c r="S31" i="40"/>
  <c r="R31" i="40"/>
  <c r="N31" i="40"/>
  <c r="M31" i="40"/>
  <c r="L31" i="40"/>
  <c r="K31" i="40"/>
  <c r="J31" i="40"/>
  <c r="I31" i="40"/>
  <c r="H31" i="40"/>
  <c r="G31" i="40"/>
  <c r="F31" i="40"/>
  <c r="E31" i="40"/>
  <c r="D31" i="40"/>
  <c r="C31" i="40"/>
  <c r="A31" i="40"/>
  <c r="A32" i="40" s="1"/>
  <c r="A33" i="40" s="1"/>
  <c r="A34" i="40" s="1"/>
  <c r="A35" i="40" s="1"/>
  <c r="A36" i="40" s="1"/>
  <c r="T30" i="40"/>
  <c r="P30" i="40"/>
  <c r="O30" i="40"/>
  <c r="T29" i="40"/>
  <c r="P29" i="40"/>
  <c r="O29" i="40"/>
  <c r="T28" i="40"/>
  <c r="T26" i="40" s="1"/>
  <c r="P28" i="40"/>
  <c r="Q28" i="40" s="1"/>
  <c r="O28" i="40"/>
  <c r="T27" i="40"/>
  <c r="P27" i="40"/>
  <c r="O27" i="40"/>
  <c r="O26" i="40" s="1"/>
  <c r="S26" i="40"/>
  <c r="R26" i="40"/>
  <c r="N26" i="40"/>
  <c r="M26" i="40"/>
  <c r="L26" i="40"/>
  <c r="K26" i="40"/>
  <c r="J26" i="40"/>
  <c r="I26" i="40"/>
  <c r="H26" i="40"/>
  <c r="G26" i="40"/>
  <c r="F26" i="40"/>
  <c r="E26" i="40"/>
  <c r="D26" i="40"/>
  <c r="C26" i="40"/>
  <c r="A26" i="40"/>
  <c r="A27" i="40" s="1"/>
  <c r="A28" i="40" s="1"/>
  <c r="A29" i="40" s="1"/>
  <c r="T25" i="40"/>
  <c r="P25" i="40"/>
  <c r="Q25" i="40" s="1"/>
  <c r="O25" i="40"/>
  <c r="T24" i="40"/>
  <c r="P24" i="40"/>
  <c r="O24" i="40"/>
  <c r="T23" i="40"/>
  <c r="P23" i="40"/>
  <c r="Q23" i="40" s="1"/>
  <c r="O23" i="40"/>
  <c r="T22" i="40"/>
  <c r="P22" i="40"/>
  <c r="O22" i="40"/>
  <c r="T21" i="40"/>
  <c r="P21" i="40"/>
  <c r="Q21" i="40" s="1"/>
  <c r="O21" i="40"/>
  <c r="T20" i="40"/>
  <c r="T19" i="40" s="1"/>
  <c r="P20" i="40"/>
  <c r="Q20" i="40" s="1"/>
  <c r="O20" i="40"/>
  <c r="S19" i="40"/>
  <c r="R19" i="40"/>
  <c r="N19" i="40"/>
  <c r="M19" i="40"/>
  <c r="L19" i="40"/>
  <c r="K19" i="40"/>
  <c r="J19" i="40"/>
  <c r="I19" i="40"/>
  <c r="H19" i="40"/>
  <c r="G19" i="40"/>
  <c r="F19" i="40"/>
  <c r="E19" i="40"/>
  <c r="D19" i="40"/>
  <c r="C19" i="40"/>
  <c r="A19" i="40"/>
  <c r="A20" i="40" s="1"/>
  <c r="A21" i="40" s="1"/>
  <c r="A22" i="40" s="1"/>
  <c r="A23" i="40" s="1"/>
  <c r="A24" i="40" s="1"/>
  <c r="T18" i="40"/>
  <c r="P18" i="40"/>
  <c r="Q18" i="40" s="1"/>
  <c r="O18" i="40"/>
  <c r="T17" i="40"/>
  <c r="P17" i="40"/>
  <c r="Q17" i="40" s="1"/>
  <c r="O17" i="40"/>
  <c r="T16" i="40"/>
  <c r="T12" i="40" s="1"/>
  <c r="P16" i="40"/>
  <c r="O16" i="40"/>
  <c r="Q16" i="40" s="1"/>
  <c r="T15" i="40"/>
  <c r="P15" i="40"/>
  <c r="O15" i="40"/>
  <c r="T14" i="40"/>
  <c r="P14" i="40"/>
  <c r="Q14" i="40" s="1"/>
  <c r="O14" i="40"/>
  <c r="T13" i="40"/>
  <c r="P13" i="40"/>
  <c r="O13" i="40"/>
  <c r="S12" i="40"/>
  <c r="R12" i="40"/>
  <c r="O12" i="40"/>
  <c r="N12" i="40"/>
  <c r="M12" i="40"/>
  <c r="L12" i="40"/>
  <c r="K12" i="40"/>
  <c r="J12" i="40"/>
  <c r="I12" i="40"/>
  <c r="H12" i="40"/>
  <c r="G12" i="40"/>
  <c r="F12" i="40"/>
  <c r="E12" i="40"/>
  <c r="D12" i="40"/>
  <c r="C12" i="40"/>
  <c r="A12" i="40"/>
  <c r="A13" i="40" s="1"/>
  <c r="A14" i="40" s="1"/>
  <c r="A15" i="40" s="1"/>
  <c r="A16" i="40" s="1"/>
  <c r="A17" i="40" s="1"/>
  <c r="T11" i="40"/>
  <c r="P11" i="40"/>
  <c r="O11" i="40"/>
  <c r="T10" i="40"/>
  <c r="P10" i="40"/>
  <c r="O10" i="40"/>
  <c r="O8" i="40" s="1"/>
  <c r="T9" i="40"/>
  <c r="T8" i="40" s="1"/>
  <c r="P9" i="40"/>
  <c r="O9" i="40"/>
  <c r="S8" i="40"/>
  <c r="R8" i="40"/>
  <c r="N8" i="40"/>
  <c r="M8" i="40"/>
  <c r="L8" i="40"/>
  <c r="K8" i="40"/>
  <c r="J8" i="40"/>
  <c r="I8" i="40"/>
  <c r="H8" i="40"/>
  <c r="G8" i="40"/>
  <c r="F8" i="40"/>
  <c r="E8" i="40"/>
  <c r="D8" i="40"/>
  <c r="C8" i="40"/>
  <c r="T7" i="40"/>
  <c r="P7" i="40"/>
  <c r="Q7" i="40" s="1"/>
  <c r="O7" i="40"/>
  <c r="T69" i="39"/>
  <c r="P69" i="39"/>
  <c r="Q69" i="39" s="1"/>
  <c r="O69" i="39"/>
  <c r="T68" i="39"/>
  <c r="P68" i="39"/>
  <c r="Q68" i="39" s="1"/>
  <c r="O68" i="39"/>
  <c r="T67" i="39"/>
  <c r="P67" i="39"/>
  <c r="Q67" i="39" s="1"/>
  <c r="O67" i="39"/>
  <c r="T66" i="39"/>
  <c r="P66" i="39"/>
  <c r="Q66" i="39" s="1"/>
  <c r="O66" i="39"/>
  <c r="S65" i="39"/>
  <c r="R65" i="39"/>
  <c r="N65" i="39"/>
  <c r="M65" i="39"/>
  <c r="L65" i="39"/>
  <c r="K65" i="39"/>
  <c r="J65" i="39"/>
  <c r="I65" i="39"/>
  <c r="H65" i="39"/>
  <c r="G65" i="39"/>
  <c r="F65" i="39"/>
  <c r="E65" i="39"/>
  <c r="D65" i="39"/>
  <c r="C65" i="39"/>
  <c r="T64" i="39"/>
  <c r="P64" i="39"/>
  <c r="O64" i="39"/>
  <c r="T63" i="39"/>
  <c r="P63" i="39"/>
  <c r="Q63" i="39" s="1"/>
  <c r="O63" i="39"/>
  <c r="T62" i="39"/>
  <c r="P62" i="39"/>
  <c r="O62" i="39"/>
  <c r="S61" i="39"/>
  <c r="R61" i="39"/>
  <c r="T61" i="39" s="1"/>
  <c r="N61" i="39"/>
  <c r="M61" i="39"/>
  <c r="L61" i="39"/>
  <c r="K61" i="39"/>
  <c r="J61" i="39"/>
  <c r="I61" i="39"/>
  <c r="P61" i="39" s="1"/>
  <c r="H61" i="39"/>
  <c r="G61" i="39"/>
  <c r="F61" i="39"/>
  <c r="E61" i="39"/>
  <c r="D61" i="39"/>
  <c r="C61" i="39"/>
  <c r="T60" i="39"/>
  <c r="P60" i="39"/>
  <c r="Q60" i="39" s="1"/>
  <c r="O60" i="39"/>
  <c r="T59" i="39"/>
  <c r="P59" i="39"/>
  <c r="O59" i="39"/>
  <c r="T58" i="39"/>
  <c r="P58" i="39"/>
  <c r="Q58" i="39" s="1"/>
  <c r="O58" i="39"/>
  <c r="T57" i="39"/>
  <c r="P57" i="39"/>
  <c r="Q57" i="39" s="1"/>
  <c r="O57" i="39"/>
  <c r="S56" i="39"/>
  <c r="R56" i="39"/>
  <c r="N56" i="39"/>
  <c r="M56" i="39"/>
  <c r="L56" i="39"/>
  <c r="K56" i="39"/>
  <c r="J56" i="39"/>
  <c r="I56" i="39"/>
  <c r="H56" i="39"/>
  <c r="G56" i="39"/>
  <c r="F56" i="39"/>
  <c r="E56" i="39"/>
  <c r="D56" i="39"/>
  <c r="C56" i="39"/>
  <c r="O56" i="39" s="1"/>
  <c r="T55" i="39"/>
  <c r="P55" i="39"/>
  <c r="O55" i="39"/>
  <c r="T54" i="39"/>
  <c r="P54" i="39"/>
  <c r="O54" i="39"/>
  <c r="T53" i="39"/>
  <c r="P53" i="39"/>
  <c r="O53" i="39"/>
  <c r="T52" i="39"/>
  <c r="P52" i="39"/>
  <c r="O52" i="39"/>
  <c r="T51" i="39"/>
  <c r="S51" i="39"/>
  <c r="R51" i="39"/>
  <c r="N51" i="39"/>
  <c r="M51" i="39"/>
  <c r="L51" i="39"/>
  <c r="K51" i="39"/>
  <c r="J51" i="39"/>
  <c r="P51" i="39" s="1"/>
  <c r="I51" i="39"/>
  <c r="H51" i="39"/>
  <c r="G51" i="39"/>
  <c r="F51" i="39"/>
  <c r="E51" i="39"/>
  <c r="D51" i="39"/>
  <c r="C51" i="39"/>
  <c r="T50" i="39"/>
  <c r="Q50" i="39"/>
  <c r="P50" i="39"/>
  <c r="O50" i="39"/>
  <c r="T49" i="39"/>
  <c r="Q49" i="39"/>
  <c r="P49" i="39"/>
  <c r="O49" i="39"/>
  <c r="T48" i="39"/>
  <c r="Q48" i="39"/>
  <c r="P48" i="39"/>
  <c r="O48" i="39"/>
  <c r="T47" i="39"/>
  <c r="S47" i="39"/>
  <c r="R47" i="39"/>
  <c r="N47" i="39"/>
  <c r="M47" i="39"/>
  <c r="L47" i="39"/>
  <c r="K47" i="39"/>
  <c r="J47" i="39"/>
  <c r="I47" i="39"/>
  <c r="H47" i="39"/>
  <c r="G47" i="39"/>
  <c r="F47" i="39"/>
  <c r="E47" i="39"/>
  <c r="D47" i="39"/>
  <c r="C47" i="39"/>
  <c r="T46" i="39"/>
  <c r="P46" i="39"/>
  <c r="O46" i="39"/>
  <c r="T45" i="39"/>
  <c r="P45" i="39"/>
  <c r="O45" i="39"/>
  <c r="T44" i="39"/>
  <c r="P44" i="39"/>
  <c r="O44" i="39"/>
  <c r="S43" i="39"/>
  <c r="R43" i="39"/>
  <c r="N43" i="39"/>
  <c r="M43" i="39"/>
  <c r="L43" i="39"/>
  <c r="K43" i="39"/>
  <c r="J43" i="39"/>
  <c r="I43" i="39"/>
  <c r="P43" i="39" s="1"/>
  <c r="H43" i="39"/>
  <c r="G43" i="39"/>
  <c r="F43" i="39"/>
  <c r="E43" i="39"/>
  <c r="D43" i="39"/>
  <c r="C43" i="39"/>
  <c r="T42" i="39"/>
  <c r="P42" i="39"/>
  <c r="Q42" i="39" s="1"/>
  <c r="O42" i="39"/>
  <c r="T41" i="39"/>
  <c r="P41" i="39"/>
  <c r="Q41" i="39" s="1"/>
  <c r="O41" i="39"/>
  <c r="T40" i="39"/>
  <c r="P40" i="39"/>
  <c r="Q40" i="39" s="1"/>
  <c r="O40" i="39"/>
  <c r="T39" i="39"/>
  <c r="P39" i="39"/>
  <c r="Q39" i="39" s="1"/>
  <c r="O39" i="39"/>
  <c r="S38" i="39"/>
  <c r="R38" i="39"/>
  <c r="N38" i="39"/>
  <c r="M38" i="39"/>
  <c r="L38" i="39"/>
  <c r="K38" i="39"/>
  <c r="J38" i="39"/>
  <c r="P38" i="39" s="1"/>
  <c r="I38" i="39"/>
  <c r="H38" i="39"/>
  <c r="G38" i="39"/>
  <c r="F38" i="39"/>
  <c r="E38" i="39"/>
  <c r="D38" i="39"/>
  <c r="C38" i="39"/>
  <c r="T37" i="39"/>
  <c r="P37" i="39"/>
  <c r="Q37" i="39" s="1"/>
  <c r="O37" i="39"/>
  <c r="T36" i="39"/>
  <c r="P36" i="39"/>
  <c r="Q36" i="39" s="1"/>
  <c r="O36" i="39"/>
  <c r="S35" i="39"/>
  <c r="R35" i="39"/>
  <c r="T35" i="39" s="1"/>
  <c r="N35" i="39"/>
  <c r="M35" i="39"/>
  <c r="L35" i="39"/>
  <c r="K35" i="39"/>
  <c r="J35" i="39"/>
  <c r="I35" i="39"/>
  <c r="H35" i="39"/>
  <c r="G35" i="39"/>
  <c r="F35" i="39"/>
  <c r="E35" i="39"/>
  <c r="D35" i="39"/>
  <c r="C35" i="39"/>
  <c r="T34" i="39"/>
  <c r="P34" i="39"/>
  <c r="O34" i="39"/>
  <c r="Q34" i="39" s="1"/>
  <c r="T33" i="39"/>
  <c r="P33" i="39"/>
  <c r="O33" i="39"/>
  <c r="Q33" i="39" s="1"/>
  <c r="T32" i="39"/>
  <c r="P32" i="39"/>
  <c r="O32" i="39"/>
  <c r="Q32" i="39" s="1"/>
  <c r="T31" i="39"/>
  <c r="P31" i="39"/>
  <c r="O31" i="39"/>
  <c r="Q31" i="39" s="1"/>
  <c r="T30" i="39"/>
  <c r="P30" i="39"/>
  <c r="O30" i="39"/>
  <c r="Q30" i="39" s="1"/>
  <c r="S29" i="39"/>
  <c r="T29" i="39" s="1"/>
  <c r="R29" i="39"/>
  <c r="N29" i="39"/>
  <c r="M29" i="39"/>
  <c r="L29" i="39"/>
  <c r="K29" i="39"/>
  <c r="J29" i="39"/>
  <c r="I29" i="39"/>
  <c r="H29" i="39"/>
  <c r="G29" i="39"/>
  <c r="F29" i="39"/>
  <c r="E29" i="39"/>
  <c r="D29" i="39"/>
  <c r="C29" i="39"/>
  <c r="T28" i="39"/>
  <c r="P28" i="39"/>
  <c r="O28" i="39"/>
  <c r="T27" i="39"/>
  <c r="P27" i="39"/>
  <c r="O27" i="39"/>
  <c r="T26" i="39"/>
  <c r="P26" i="39"/>
  <c r="O26" i="39"/>
  <c r="T25" i="39"/>
  <c r="P25" i="39"/>
  <c r="O25" i="39"/>
  <c r="T24" i="39"/>
  <c r="P24" i="39"/>
  <c r="O24" i="39"/>
  <c r="T23" i="39"/>
  <c r="P23" i="39"/>
  <c r="O23" i="39"/>
  <c r="T22" i="39"/>
  <c r="P22" i="39"/>
  <c r="O22" i="39"/>
  <c r="S21" i="39"/>
  <c r="T21" i="39" s="1"/>
  <c r="R21" i="39"/>
  <c r="N21" i="39"/>
  <c r="M21" i="39"/>
  <c r="L21" i="39"/>
  <c r="K21" i="39"/>
  <c r="J21" i="39"/>
  <c r="I21" i="39"/>
  <c r="H21" i="39"/>
  <c r="G21" i="39"/>
  <c r="F21" i="39"/>
  <c r="E21" i="39"/>
  <c r="D21" i="39"/>
  <c r="C21" i="39"/>
  <c r="T20" i="39"/>
  <c r="P20" i="39"/>
  <c r="O20" i="39"/>
  <c r="T19" i="39"/>
  <c r="P19" i="39"/>
  <c r="O19" i="39"/>
  <c r="T18" i="39"/>
  <c r="P18" i="39"/>
  <c r="Q18" i="39" s="1"/>
  <c r="O18" i="39"/>
  <c r="T17" i="39"/>
  <c r="P17" i="39"/>
  <c r="Q17" i="39" s="1"/>
  <c r="O17" i="39"/>
  <c r="T16" i="39"/>
  <c r="P16" i="39"/>
  <c r="O16" i="39"/>
  <c r="T15" i="39"/>
  <c r="P15" i="39"/>
  <c r="O15" i="39"/>
  <c r="T14" i="39"/>
  <c r="P14" i="39"/>
  <c r="Q14" i="39" s="1"/>
  <c r="O14" i="39"/>
  <c r="S13" i="39"/>
  <c r="R13" i="39"/>
  <c r="N13" i="39"/>
  <c r="M13" i="39"/>
  <c r="L13" i="39"/>
  <c r="K13" i="39"/>
  <c r="J13" i="39"/>
  <c r="I13" i="39"/>
  <c r="H13" i="39"/>
  <c r="G13" i="39"/>
  <c r="F13" i="39"/>
  <c r="E13" i="39"/>
  <c r="D13" i="39"/>
  <c r="C13" i="39"/>
  <c r="O13" i="39" s="1"/>
  <c r="T12" i="39"/>
  <c r="P12" i="39"/>
  <c r="Q12" i="39" s="1"/>
  <c r="O12" i="39"/>
  <c r="T11" i="39"/>
  <c r="P11" i="39"/>
  <c r="Q11" i="39" s="1"/>
  <c r="O11" i="39"/>
  <c r="T10" i="39"/>
  <c r="P10" i="39"/>
  <c r="Q10" i="39" s="1"/>
  <c r="O10" i="39"/>
  <c r="T9" i="39"/>
  <c r="P9" i="39"/>
  <c r="Q9" i="39" s="1"/>
  <c r="O9" i="39"/>
  <c r="S8" i="39"/>
  <c r="R8" i="39"/>
  <c r="T8" i="39" s="1"/>
  <c r="N8" i="39"/>
  <c r="M8" i="39"/>
  <c r="L8" i="39"/>
  <c r="K8" i="39"/>
  <c r="J8" i="39"/>
  <c r="I8" i="39"/>
  <c r="H8" i="39"/>
  <c r="G8" i="39"/>
  <c r="F8" i="39"/>
  <c r="E8" i="39"/>
  <c r="D8" i="39"/>
  <c r="C8" i="39"/>
  <c r="T7" i="39"/>
  <c r="P7" i="39"/>
  <c r="Q7" i="39" s="1"/>
  <c r="O7" i="39"/>
  <c r="N11" i="38"/>
  <c r="M11" i="38"/>
  <c r="L11" i="38"/>
  <c r="K11" i="38"/>
  <c r="J11" i="38"/>
  <c r="I11" i="38"/>
  <c r="H11" i="38"/>
  <c r="G11" i="38"/>
  <c r="F11" i="38"/>
  <c r="E11" i="38"/>
  <c r="D11" i="38"/>
  <c r="C11" i="38"/>
  <c r="P10" i="38"/>
  <c r="O10" i="38"/>
  <c r="P9" i="38"/>
  <c r="Q9" i="38" s="1"/>
  <c r="O9" i="38"/>
  <c r="P8" i="38"/>
  <c r="O8" i="38"/>
  <c r="P7" i="38"/>
  <c r="O7" i="38"/>
  <c r="G18" i="37"/>
  <c r="F18" i="37"/>
  <c r="D18" i="37"/>
  <c r="C18" i="37"/>
  <c r="H17" i="37"/>
  <c r="E17" i="37"/>
  <c r="H16" i="37"/>
  <c r="E16" i="37"/>
  <c r="H15" i="37"/>
  <c r="E15" i="37"/>
  <c r="H14" i="37"/>
  <c r="E14" i="37"/>
  <c r="H13" i="37"/>
  <c r="E13" i="37"/>
  <c r="H12" i="37"/>
  <c r="E12" i="37"/>
  <c r="H11" i="37"/>
  <c r="E11" i="37"/>
  <c r="H10" i="37"/>
  <c r="E10" i="37"/>
  <c r="H9" i="37"/>
  <c r="E9" i="37"/>
  <c r="H8" i="37"/>
  <c r="E8" i="37"/>
  <c r="H7" i="37"/>
  <c r="E7" i="37"/>
  <c r="H6" i="37"/>
  <c r="E6" i="37"/>
  <c r="H5" i="37"/>
  <c r="E5" i="37"/>
  <c r="E18" i="37" s="1"/>
  <c r="S18" i="36"/>
  <c r="R18" i="36"/>
  <c r="N18" i="36"/>
  <c r="M18" i="36"/>
  <c r="L18" i="36"/>
  <c r="K18" i="36"/>
  <c r="J18" i="36"/>
  <c r="I18" i="36"/>
  <c r="H18" i="36"/>
  <c r="G18" i="36"/>
  <c r="F18" i="36"/>
  <c r="E18" i="36"/>
  <c r="D18" i="36"/>
  <c r="C18" i="36"/>
  <c r="T17" i="36"/>
  <c r="P17" i="36"/>
  <c r="Q17" i="36" s="1"/>
  <c r="T16" i="36"/>
  <c r="P16" i="36"/>
  <c r="O16" i="36"/>
  <c r="T15" i="36"/>
  <c r="P15" i="36"/>
  <c r="O15" i="36"/>
  <c r="T14" i="36"/>
  <c r="P14" i="36"/>
  <c r="O14" i="36"/>
  <c r="T13" i="36"/>
  <c r="P13" i="36"/>
  <c r="O13" i="36"/>
  <c r="T12" i="36"/>
  <c r="P12" i="36"/>
  <c r="O12" i="36"/>
  <c r="T11" i="36"/>
  <c r="P11" i="36"/>
  <c r="Q11" i="36" s="1"/>
  <c r="O11" i="36"/>
  <c r="T10" i="36"/>
  <c r="P10" i="36"/>
  <c r="O10" i="36"/>
  <c r="T9" i="36"/>
  <c r="P9" i="36"/>
  <c r="O9" i="36"/>
  <c r="T8" i="36"/>
  <c r="P8" i="36"/>
  <c r="O8" i="36"/>
  <c r="T7" i="36"/>
  <c r="P7" i="36"/>
  <c r="Q7" i="36" s="1"/>
  <c r="O7" i="36"/>
  <c r="T6" i="36"/>
  <c r="P6" i="36"/>
  <c r="O6" i="36"/>
  <c r="O32" i="35"/>
  <c r="N32" i="35"/>
  <c r="M32" i="35"/>
  <c r="L32" i="35"/>
  <c r="K32" i="35"/>
  <c r="J32" i="35"/>
  <c r="I32" i="35"/>
  <c r="H32" i="35"/>
  <c r="G32" i="35"/>
  <c r="F32" i="35"/>
  <c r="E32" i="35"/>
  <c r="D32" i="35"/>
  <c r="Q31" i="35"/>
  <c r="P31" i="35"/>
  <c r="Q30" i="35"/>
  <c r="R30" i="35" s="1"/>
  <c r="P30" i="35"/>
  <c r="Q29" i="35"/>
  <c r="P29" i="35"/>
  <c r="Q28" i="35"/>
  <c r="P28" i="35"/>
  <c r="R28" i="35" s="1"/>
  <c r="Q27" i="35"/>
  <c r="R27" i="35" s="1"/>
  <c r="P27" i="35"/>
  <c r="Q26" i="35"/>
  <c r="P26" i="35"/>
  <c r="R26" i="35" s="1"/>
  <c r="Q25" i="35"/>
  <c r="R25" i="35" s="1"/>
  <c r="P25" i="35"/>
  <c r="Q24" i="35"/>
  <c r="P24" i="35"/>
  <c r="R24" i="35" s="1"/>
  <c r="Q23" i="35"/>
  <c r="R23" i="35" s="1"/>
  <c r="P23" i="35"/>
  <c r="Q22" i="35"/>
  <c r="P22" i="35"/>
  <c r="R22" i="35" s="1"/>
  <c r="Q21" i="35"/>
  <c r="R21" i="35" s="1"/>
  <c r="P21" i="35"/>
  <c r="Q20" i="35"/>
  <c r="R20" i="35" s="1"/>
  <c r="P20" i="35"/>
  <c r="Q19" i="35"/>
  <c r="R19" i="35" s="1"/>
  <c r="P19" i="35"/>
  <c r="Q18" i="35"/>
  <c r="P18" i="35"/>
  <c r="R18" i="35" s="1"/>
  <c r="A18" i="35"/>
  <c r="A19" i="35" s="1"/>
  <c r="A20" i="35" s="1"/>
  <c r="A21" i="35" s="1"/>
  <c r="A22" i="35" s="1"/>
  <c r="A23" i="35" s="1"/>
  <c r="A24" i="35" s="1"/>
  <c r="A25" i="35" s="1"/>
  <c r="A26" i="35" s="1"/>
  <c r="A27" i="35" s="1"/>
  <c r="A28" i="35" s="1"/>
  <c r="A29" i="35" s="1"/>
  <c r="A30" i="35" s="1"/>
  <c r="Q17" i="35"/>
  <c r="P17" i="35"/>
  <c r="R17" i="35" s="1"/>
  <c r="R16" i="35"/>
  <c r="Q16" i="35"/>
  <c r="P16" i="35"/>
  <c r="Q15" i="35"/>
  <c r="P15" i="35"/>
  <c r="Q14" i="35"/>
  <c r="R14" i="35" s="1"/>
  <c r="P14" i="35"/>
  <c r="Q13" i="35"/>
  <c r="P13" i="35"/>
  <c r="Q12" i="35"/>
  <c r="R12" i="35" s="1"/>
  <c r="P12" i="35"/>
  <c r="Q11" i="35"/>
  <c r="P11" i="35"/>
  <c r="Q10" i="35"/>
  <c r="P10" i="35"/>
  <c r="Q9" i="35"/>
  <c r="P9" i="35"/>
  <c r="R9" i="35" s="1"/>
  <c r="Q8" i="35"/>
  <c r="P8" i="35"/>
  <c r="R8" i="35" s="1"/>
  <c r="Q7" i="35"/>
  <c r="P7" i="35"/>
  <c r="P47" i="34"/>
  <c r="I47" i="34"/>
  <c r="Q47" i="34" s="1"/>
  <c r="P46" i="34"/>
  <c r="I46" i="34"/>
  <c r="Q46" i="34" s="1"/>
  <c r="P45" i="34"/>
  <c r="P44" i="34" s="1"/>
  <c r="I45" i="34"/>
  <c r="T44" i="34"/>
  <c r="S44" i="34"/>
  <c r="R44" i="34"/>
  <c r="O44" i="34"/>
  <c r="N44" i="34"/>
  <c r="M44" i="34"/>
  <c r="L44" i="34"/>
  <c r="K44" i="34"/>
  <c r="J44" i="34"/>
  <c r="H44" i="34"/>
  <c r="G44" i="34"/>
  <c r="F44" i="34"/>
  <c r="E44" i="34"/>
  <c r="D44" i="34"/>
  <c r="C44" i="34"/>
  <c r="P43" i="34"/>
  <c r="I43" i="34"/>
  <c r="A43" i="34"/>
  <c r="A44" i="34" s="1"/>
  <c r="A45" i="34" s="1"/>
  <c r="P42" i="34"/>
  <c r="I42" i="34"/>
  <c r="Q42" i="34" s="1"/>
  <c r="P41" i="34"/>
  <c r="I41" i="34"/>
  <c r="Q41" i="34" s="1"/>
  <c r="P40" i="34"/>
  <c r="I40" i="34"/>
  <c r="Q40" i="34" s="1"/>
  <c r="P39" i="34"/>
  <c r="I39" i="34"/>
  <c r="Q39" i="34" s="1"/>
  <c r="P38" i="34"/>
  <c r="I38" i="34"/>
  <c r="Q38" i="34" s="1"/>
  <c r="P37" i="34"/>
  <c r="I37" i="34"/>
  <c r="T36" i="34"/>
  <c r="S36" i="34"/>
  <c r="R36" i="34"/>
  <c r="O36" i="34"/>
  <c r="N36" i="34"/>
  <c r="M36" i="34"/>
  <c r="L36" i="34"/>
  <c r="K36" i="34"/>
  <c r="J36" i="34"/>
  <c r="H36" i="34"/>
  <c r="G36" i="34"/>
  <c r="F36" i="34"/>
  <c r="E36" i="34"/>
  <c r="D36" i="34"/>
  <c r="C36" i="34"/>
  <c r="P35" i="34"/>
  <c r="I35" i="34"/>
  <c r="A35" i="34"/>
  <c r="A36" i="34" s="1"/>
  <c r="A37" i="34" s="1"/>
  <c r="A38" i="34" s="1"/>
  <c r="A39" i="34" s="1"/>
  <c r="A40" i="34" s="1"/>
  <c r="A41" i="34" s="1"/>
  <c r="P34" i="34"/>
  <c r="I34" i="34"/>
  <c r="Q34" i="34" s="1"/>
  <c r="P33" i="34"/>
  <c r="I33" i="34"/>
  <c r="Q33" i="34" s="1"/>
  <c r="P32" i="34"/>
  <c r="I32" i="34"/>
  <c r="Q32" i="34" s="1"/>
  <c r="P31" i="34"/>
  <c r="I31" i="34"/>
  <c r="Q31" i="34" s="1"/>
  <c r="P30" i="34"/>
  <c r="I30" i="34"/>
  <c r="Q30" i="34" s="1"/>
  <c r="P29" i="34"/>
  <c r="I29" i="34"/>
  <c r="Q29" i="34" s="1"/>
  <c r="T28" i="34"/>
  <c r="S28" i="34"/>
  <c r="R28" i="34"/>
  <c r="O28" i="34"/>
  <c r="N28" i="34"/>
  <c r="M28" i="34"/>
  <c r="L28" i="34"/>
  <c r="K28" i="34"/>
  <c r="J28" i="34"/>
  <c r="H28" i="34"/>
  <c r="G28" i="34"/>
  <c r="F28" i="34"/>
  <c r="E28" i="34"/>
  <c r="D28" i="34"/>
  <c r="C28" i="34"/>
  <c r="P27" i="34"/>
  <c r="I27" i="34"/>
  <c r="A27" i="34"/>
  <c r="A28" i="34" s="1"/>
  <c r="A29" i="34" s="1"/>
  <c r="A30" i="34" s="1"/>
  <c r="A31" i="34" s="1"/>
  <c r="A32" i="34" s="1"/>
  <c r="A33" i="34" s="1"/>
  <c r="P26" i="34"/>
  <c r="I26" i="34"/>
  <c r="P25" i="34"/>
  <c r="I25" i="34"/>
  <c r="P24" i="34"/>
  <c r="I24" i="34"/>
  <c r="P23" i="34"/>
  <c r="I23" i="34"/>
  <c r="T22" i="34"/>
  <c r="S22" i="34"/>
  <c r="R22" i="34"/>
  <c r="O22" i="34"/>
  <c r="N22" i="34"/>
  <c r="M22" i="34"/>
  <c r="L22" i="34"/>
  <c r="K22" i="34"/>
  <c r="J22" i="34"/>
  <c r="H22" i="34"/>
  <c r="G22" i="34"/>
  <c r="F22" i="34"/>
  <c r="E22" i="34"/>
  <c r="D22" i="34"/>
  <c r="C22" i="34"/>
  <c r="A22" i="34"/>
  <c r="A23" i="34" s="1"/>
  <c r="A24" i="34" s="1"/>
  <c r="A25" i="34" s="1"/>
  <c r="P21" i="34"/>
  <c r="I21" i="34"/>
  <c r="P20" i="34"/>
  <c r="I20" i="34"/>
  <c r="T19" i="34"/>
  <c r="S19" i="34"/>
  <c r="R19" i="34"/>
  <c r="O19" i="34"/>
  <c r="N19" i="34"/>
  <c r="M19" i="34"/>
  <c r="L19" i="34"/>
  <c r="K19" i="34"/>
  <c r="J19" i="34"/>
  <c r="H19" i="34"/>
  <c r="G19" i="34"/>
  <c r="F19" i="34"/>
  <c r="E19" i="34"/>
  <c r="D19" i="34"/>
  <c r="C19" i="34"/>
  <c r="A19" i="34"/>
  <c r="A20" i="34" s="1"/>
  <c r="P18" i="34"/>
  <c r="I18" i="34"/>
  <c r="P17" i="34"/>
  <c r="I17" i="34"/>
  <c r="T16" i="34"/>
  <c r="S16" i="34"/>
  <c r="R16" i="34"/>
  <c r="O16" i="34"/>
  <c r="N16" i="34"/>
  <c r="M16" i="34"/>
  <c r="L16" i="34"/>
  <c r="K16" i="34"/>
  <c r="J16" i="34"/>
  <c r="H16" i="34"/>
  <c r="G16" i="34"/>
  <c r="F16" i="34"/>
  <c r="E16" i="34"/>
  <c r="D16" i="34"/>
  <c r="C16" i="34"/>
  <c r="P15" i="34"/>
  <c r="I15" i="34"/>
  <c r="A15" i="34"/>
  <c r="A16" i="34" s="1"/>
  <c r="A17" i="34" s="1"/>
  <c r="P14" i="34"/>
  <c r="I14" i="34"/>
  <c r="P13" i="34"/>
  <c r="I13" i="34"/>
  <c r="P12" i="34"/>
  <c r="I12" i="34"/>
  <c r="P11" i="34"/>
  <c r="I11" i="34"/>
  <c r="P10" i="34"/>
  <c r="I10" i="34"/>
  <c r="P9" i="34"/>
  <c r="I9" i="34"/>
  <c r="A9" i="34"/>
  <c r="A10" i="34" s="1"/>
  <c r="A11" i="34" s="1"/>
  <c r="A12" i="34" s="1"/>
  <c r="A13" i="34" s="1"/>
  <c r="T8" i="34"/>
  <c r="S8" i="34"/>
  <c r="R8" i="34"/>
  <c r="O8" i="34"/>
  <c r="N8" i="34"/>
  <c r="M8" i="34"/>
  <c r="L8" i="34"/>
  <c r="K8" i="34"/>
  <c r="J8" i="34"/>
  <c r="H8" i="34"/>
  <c r="G8" i="34"/>
  <c r="F8" i="34"/>
  <c r="E8" i="34"/>
  <c r="D8" i="34"/>
  <c r="C8" i="34"/>
  <c r="P7" i="34"/>
  <c r="I7" i="34"/>
  <c r="T52" i="33"/>
  <c r="P52" i="33"/>
  <c r="I52" i="33"/>
  <c r="Q52" i="33" s="1"/>
  <c r="T51" i="33"/>
  <c r="P51" i="33"/>
  <c r="I51" i="33"/>
  <c r="T50" i="33"/>
  <c r="P50" i="33"/>
  <c r="I50" i="33"/>
  <c r="Q50" i="33" s="1"/>
  <c r="T49" i="33"/>
  <c r="P49" i="33"/>
  <c r="I49" i="33"/>
  <c r="T48" i="33"/>
  <c r="P48" i="33"/>
  <c r="P47" i="33" s="1"/>
  <c r="I48" i="33"/>
  <c r="S47" i="33"/>
  <c r="R47" i="33"/>
  <c r="O47" i="33"/>
  <c r="N47" i="33"/>
  <c r="M47" i="33"/>
  <c r="L47" i="33"/>
  <c r="K47" i="33"/>
  <c r="J47" i="33"/>
  <c r="H47" i="33"/>
  <c r="G47" i="33"/>
  <c r="F47" i="33"/>
  <c r="E47" i="33"/>
  <c r="D47" i="33"/>
  <c r="C47" i="33"/>
  <c r="T46" i="33"/>
  <c r="P46" i="33"/>
  <c r="I46" i="33"/>
  <c r="T45" i="33"/>
  <c r="P45" i="33"/>
  <c r="I45" i="33"/>
  <c r="T44" i="33"/>
  <c r="P44" i="33"/>
  <c r="I44" i="33"/>
  <c r="Q44" i="33" s="1"/>
  <c r="T43" i="33"/>
  <c r="P43" i="33"/>
  <c r="I43" i="33"/>
  <c r="Q43" i="33" s="1"/>
  <c r="S42" i="33"/>
  <c r="R42" i="33"/>
  <c r="O42" i="33"/>
  <c r="N42" i="33"/>
  <c r="M42" i="33"/>
  <c r="L42" i="33"/>
  <c r="K42" i="33"/>
  <c r="J42" i="33"/>
  <c r="I42" i="33"/>
  <c r="H42" i="33"/>
  <c r="G42" i="33"/>
  <c r="F42" i="33"/>
  <c r="E42" i="33"/>
  <c r="D42" i="33"/>
  <c r="C42" i="33"/>
  <c r="T41" i="33"/>
  <c r="P41" i="33"/>
  <c r="I41" i="33"/>
  <c r="T40" i="33"/>
  <c r="P40" i="33"/>
  <c r="I40" i="33"/>
  <c r="T39" i="33"/>
  <c r="P39" i="33"/>
  <c r="I39" i="33"/>
  <c r="Q39" i="33" s="1"/>
  <c r="S38" i="33"/>
  <c r="R38" i="33"/>
  <c r="O38" i="33"/>
  <c r="N38" i="33"/>
  <c r="M38" i="33"/>
  <c r="L38" i="33"/>
  <c r="K38" i="33"/>
  <c r="J38" i="33"/>
  <c r="H38" i="33"/>
  <c r="G38" i="33"/>
  <c r="F38" i="33"/>
  <c r="E38" i="33"/>
  <c r="D38" i="33"/>
  <c r="C38" i="33"/>
  <c r="T37" i="33"/>
  <c r="P37" i="33"/>
  <c r="I37" i="33"/>
  <c r="T36" i="33"/>
  <c r="P36" i="33"/>
  <c r="I36" i="33"/>
  <c r="Q36" i="33" s="1"/>
  <c r="T35" i="33"/>
  <c r="P35" i="33"/>
  <c r="I35" i="33"/>
  <c r="S34" i="33"/>
  <c r="R34" i="33"/>
  <c r="O34" i="33"/>
  <c r="N34" i="33"/>
  <c r="M34" i="33"/>
  <c r="L34" i="33"/>
  <c r="K34" i="33"/>
  <c r="J34" i="33"/>
  <c r="H34" i="33"/>
  <c r="G34" i="33"/>
  <c r="F34" i="33"/>
  <c r="E34" i="33"/>
  <c r="D34" i="33"/>
  <c r="C34" i="33"/>
  <c r="T33" i="33"/>
  <c r="P33" i="33"/>
  <c r="I33" i="33"/>
  <c r="Q33" i="33" s="1"/>
  <c r="T32" i="33"/>
  <c r="P32" i="33"/>
  <c r="I32" i="33"/>
  <c r="T31" i="33"/>
  <c r="P31" i="33"/>
  <c r="I31" i="33"/>
  <c r="S30" i="33"/>
  <c r="R30" i="33"/>
  <c r="O30" i="33"/>
  <c r="N30" i="33"/>
  <c r="M30" i="33"/>
  <c r="L30" i="33"/>
  <c r="K30" i="33"/>
  <c r="J30" i="33"/>
  <c r="H30" i="33"/>
  <c r="G30" i="33"/>
  <c r="F30" i="33"/>
  <c r="E30" i="33"/>
  <c r="D30" i="33"/>
  <c r="C30" i="33"/>
  <c r="T29" i="33"/>
  <c r="P29" i="33"/>
  <c r="I29" i="33"/>
  <c r="T28" i="33"/>
  <c r="P28" i="33"/>
  <c r="I28" i="33"/>
  <c r="T27" i="33"/>
  <c r="P27" i="33"/>
  <c r="P25" i="33" s="1"/>
  <c r="I27" i="33"/>
  <c r="T26" i="33"/>
  <c r="P26" i="33"/>
  <c r="I26" i="33"/>
  <c r="Q26" i="33" s="1"/>
  <c r="S25" i="33"/>
  <c r="R25" i="33"/>
  <c r="O25" i="33"/>
  <c r="N25" i="33"/>
  <c r="M25" i="33"/>
  <c r="L25" i="33"/>
  <c r="K25" i="33"/>
  <c r="J25" i="33"/>
  <c r="H25" i="33"/>
  <c r="G25" i="33"/>
  <c r="F25" i="33"/>
  <c r="E25" i="33"/>
  <c r="D25" i="33"/>
  <c r="C25" i="33"/>
  <c r="T24" i="33"/>
  <c r="P24" i="33"/>
  <c r="I24" i="33"/>
  <c r="T23" i="33"/>
  <c r="P23" i="33"/>
  <c r="I23" i="33"/>
  <c r="T22" i="33"/>
  <c r="P22" i="33"/>
  <c r="I22" i="33"/>
  <c r="S21" i="33"/>
  <c r="R21" i="33"/>
  <c r="O21" i="33"/>
  <c r="N21" i="33"/>
  <c r="M21" i="33"/>
  <c r="L21" i="33"/>
  <c r="K21" i="33"/>
  <c r="J21" i="33"/>
  <c r="H21" i="33"/>
  <c r="G21" i="33"/>
  <c r="F21" i="33"/>
  <c r="E21" i="33"/>
  <c r="D21" i="33"/>
  <c r="C21" i="33"/>
  <c r="T20" i="33"/>
  <c r="P20" i="33"/>
  <c r="I20" i="33"/>
  <c r="T19" i="33"/>
  <c r="P19" i="33"/>
  <c r="I19" i="33"/>
  <c r="T18" i="33"/>
  <c r="P18" i="33"/>
  <c r="I18" i="33"/>
  <c r="T17" i="33"/>
  <c r="P17" i="33"/>
  <c r="I17" i="33"/>
  <c r="S16" i="33"/>
  <c r="R16" i="33"/>
  <c r="O16" i="33"/>
  <c r="N16" i="33"/>
  <c r="M16" i="33"/>
  <c r="L16" i="33"/>
  <c r="K16" i="33"/>
  <c r="J16" i="33"/>
  <c r="H16" i="33"/>
  <c r="G16" i="33"/>
  <c r="F16" i="33"/>
  <c r="E16" i="33"/>
  <c r="D16" i="33"/>
  <c r="C16" i="33"/>
  <c r="T15" i="33"/>
  <c r="P15" i="33"/>
  <c r="I15" i="33"/>
  <c r="T14" i="33"/>
  <c r="P14" i="33"/>
  <c r="I14" i="33"/>
  <c r="T13" i="33"/>
  <c r="P13" i="33"/>
  <c r="I13" i="33"/>
  <c r="S12" i="33"/>
  <c r="R12" i="33"/>
  <c r="O12" i="33"/>
  <c r="N12" i="33"/>
  <c r="M12" i="33"/>
  <c r="L12" i="33"/>
  <c r="K12" i="33"/>
  <c r="J12" i="33"/>
  <c r="H12" i="33"/>
  <c r="G12" i="33"/>
  <c r="F12" i="33"/>
  <c r="E12" i="33"/>
  <c r="D12" i="33"/>
  <c r="C12" i="33"/>
  <c r="T11" i="33"/>
  <c r="P11" i="33"/>
  <c r="I11" i="33"/>
  <c r="T10" i="33"/>
  <c r="P10" i="33"/>
  <c r="I10" i="33"/>
  <c r="Q10" i="33" s="1"/>
  <c r="T9" i="33"/>
  <c r="P9" i="33"/>
  <c r="I9" i="33"/>
  <c r="S8" i="33"/>
  <c r="R8" i="33"/>
  <c r="O8" i="33"/>
  <c r="N8" i="33"/>
  <c r="M8" i="33"/>
  <c r="L8" i="33"/>
  <c r="K8" i="33"/>
  <c r="J8" i="33"/>
  <c r="H8" i="33"/>
  <c r="G8" i="33"/>
  <c r="F8" i="33"/>
  <c r="E8" i="33"/>
  <c r="D8" i="33"/>
  <c r="C8" i="33"/>
  <c r="T7" i="33"/>
  <c r="P7" i="33"/>
  <c r="I7" i="33"/>
  <c r="Q7" i="33" s="1"/>
  <c r="Q15" i="41" l="1"/>
  <c r="T17" i="41"/>
  <c r="Q39" i="41"/>
  <c r="Q30" i="41"/>
  <c r="O36" i="41"/>
  <c r="T31" i="41"/>
  <c r="Q18" i="41"/>
  <c r="Q44" i="41"/>
  <c r="T13" i="41"/>
  <c r="Q38" i="41"/>
  <c r="Q43" i="41"/>
  <c r="Q32" i="41"/>
  <c r="Q10" i="41"/>
  <c r="Q9" i="41"/>
  <c r="T8" i="41"/>
  <c r="P16" i="34"/>
  <c r="P19" i="34"/>
  <c r="P36" i="34"/>
  <c r="Q48" i="33"/>
  <c r="Q17" i="33"/>
  <c r="Q51" i="33"/>
  <c r="Q8" i="36"/>
  <c r="Q16" i="36"/>
  <c r="O18" i="36"/>
  <c r="P18" i="36"/>
  <c r="Q10" i="38"/>
  <c r="P11" i="38"/>
  <c r="R11" i="35"/>
  <c r="R13" i="35"/>
  <c r="R31" i="35"/>
  <c r="R29" i="35"/>
  <c r="P32" i="35"/>
  <c r="T41" i="45"/>
  <c r="P41" i="45"/>
  <c r="Q9" i="45"/>
  <c r="Q13" i="45"/>
  <c r="Q7" i="45"/>
  <c r="Q11" i="45"/>
  <c r="Q15" i="45"/>
  <c r="Q18" i="45"/>
  <c r="Q17" i="45"/>
  <c r="Q39" i="45"/>
  <c r="Q30" i="45"/>
  <c r="Q34" i="45"/>
  <c r="Q38" i="45"/>
  <c r="Q10" i="45"/>
  <c r="Q14" i="45"/>
  <c r="Q8" i="45"/>
  <c r="Q12" i="45"/>
  <c r="Q16" i="45"/>
  <c r="Q29" i="45"/>
  <c r="Q33" i="45"/>
  <c r="Q37" i="45"/>
  <c r="Q19" i="45"/>
  <c r="Q28" i="45"/>
  <c r="Q32" i="45"/>
  <c r="Q36" i="45"/>
  <c r="Q40" i="45"/>
  <c r="Q31" i="45"/>
  <c r="Q35" i="45"/>
  <c r="Q133" i="44"/>
  <c r="Q12" i="44"/>
  <c r="Q24" i="44"/>
  <c r="Q23" i="44" s="1"/>
  <c r="Q77" i="44"/>
  <c r="Q81" i="44"/>
  <c r="Q85" i="44"/>
  <c r="Q89" i="44"/>
  <c r="Q93" i="44"/>
  <c r="Q131" i="44"/>
  <c r="Q145" i="44"/>
  <c r="Q149" i="44"/>
  <c r="Q153" i="44"/>
  <c r="O166" i="44"/>
  <c r="Q168" i="44"/>
  <c r="Q166" i="44" s="1"/>
  <c r="O181" i="44"/>
  <c r="Q183" i="44"/>
  <c r="Q187" i="44"/>
  <c r="Q197" i="44"/>
  <c r="O16" i="44"/>
  <c r="O28" i="44"/>
  <c r="Q92" i="44"/>
  <c r="Q196" i="44"/>
  <c r="Q90" i="44"/>
  <c r="Q170" i="44"/>
  <c r="Q185" i="44"/>
  <c r="Q195" i="44"/>
  <c r="Q13" i="44"/>
  <c r="T16" i="44"/>
  <c r="Q25" i="44"/>
  <c r="T28" i="44"/>
  <c r="Q34" i="44"/>
  <c r="Q33" i="44" s="1"/>
  <c r="P73" i="44"/>
  <c r="Q78" i="44"/>
  <c r="Q82" i="44"/>
  <c r="Q86" i="44"/>
  <c r="Q132" i="44"/>
  <c r="Q146" i="44"/>
  <c r="Q150" i="44"/>
  <c r="Q154" i="44"/>
  <c r="Q169" i="44"/>
  <c r="Q198" i="44"/>
  <c r="Q10" i="43"/>
  <c r="Q14" i="43"/>
  <c r="Q20" i="43"/>
  <c r="Q23" i="43"/>
  <c r="Q32" i="43"/>
  <c r="F55" i="43"/>
  <c r="J55" i="43"/>
  <c r="N55" i="43"/>
  <c r="Q47" i="43"/>
  <c r="Q7" i="43"/>
  <c r="Q9" i="43"/>
  <c r="Q12" i="43"/>
  <c r="Q13" i="43"/>
  <c r="Q31" i="43"/>
  <c r="Q34" i="43"/>
  <c r="T38" i="43"/>
  <c r="O49" i="43"/>
  <c r="R55" i="43"/>
  <c r="C55" i="43"/>
  <c r="G55" i="43"/>
  <c r="K55" i="43"/>
  <c r="Q51" i="43"/>
  <c r="Q21" i="43"/>
  <c r="Q24" i="43"/>
  <c r="D55" i="43"/>
  <c r="H55" i="43"/>
  <c r="L55" i="43"/>
  <c r="S55" i="43"/>
  <c r="O55" i="43"/>
  <c r="Q9" i="42"/>
  <c r="Q8" i="42" s="1"/>
  <c r="Q21" i="42"/>
  <c r="Q20" i="42" s="1"/>
  <c r="Q25" i="42"/>
  <c r="Q56" i="42"/>
  <c r="Q47" i="42"/>
  <c r="Q55" i="42"/>
  <c r="T38" i="42"/>
  <c r="T59" i="42" s="1"/>
  <c r="Q46" i="42"/>
  <c r="T44" i="42"/>
  <c r="Q50" i="42"/>
  <c r="Q54" i="42"/>
  <c r="Q16" i="42"/>
  <c r="O20" i="42"/>
  <c r="Q22" i="42"/>
  <c r="T20" i="42"/>
  <c r="Q26" i="42"/>
  <c r="Q28" i="42"/>
  <c r="Q32" i="42"/>
  <c r="T34" i="42"/>
  <c r="Q57" i="42"/>
  <c r="O8" i="42"/>
  <c r="Q12" i="42"/>
  <c r="P20" i="42"/>
  <c r="Q24" i="42"/>
  <c r="O27" i="42"/>
  <c r="Q30" i="42"/>
  <c r="Q36" i="42"/>
  <c r="Q34" i="42" s="1"/>
  <c r="P44" i="42"/>
  <c r="Q48" i="42"/>
  <c r="F59" i="42"/>
  <c r="J59" i="42"/>
  <c r="E59" i="42"/>
  <c r="I59" i="42"/>
  <c r="M59" i="42"/>
  <c r="T8" i="42"/>
  <c r="G59" i="42"/>
  <c r="K59" i="42"/>
  <c r="S59" i="42"/>
  <c r="N59" i="42"/>
  <c r="Q7" i="42"/>
  <c r="Q13" i="42"/>
  <c r="Q15" i="42"/>
  <c r="Q31" i="42"/>
  <c r="O34" i="42"/>
  <c r="Q37" i="42"/>
  <c r="Q39" i="42"/>
  <c r="Q38" i="42" s="1"/>
  <c r="C59" i="42"/>
  <c r="R59" i="42"/>
  <c r="Q33" i="41"/>
  <c r="Q37" i="41"/>
  <c r="Q45" i="41"/>
  <c r="P8" i="41"/>
  <c r="Q41" i="41"/>
  <c r="Q19" i="41"/>
  <c r="T36" i="41"/>
  <c r="Q42" i="41"/>
  <c r="Q7" i="41"/>
  <c r="Q26" i="41"/>
  <c r="Q40" i="41"/>
  <c r="Q10" i="40"/>
  <c r="Q22" i="40"/>
  <c r="C43" i="40"/>
  <c r="G43" i="40"/>
  <c r="K43" i="40"/>
  <c r="Q9" i="40"/>
  <c r="Q8" i="40" s="1"/>
  <c r="R43" i="40"/>
  <c r="E43" i="40"/>
  <c r="I43" i="40"/>
  <c r="M43" i="40"/>
  <c r="S43" i="40"/>
  <c r="Q11" i="40"/>
  <c r="Q13" i="40"/>
  <c r="O19" i="40"/>
  <c r="Q24" i="40"/>
  <c r="Q27" i="40"/>
  <c r="O31" i="40"/>
  <c r="F43" i="40"/>
  <c r="J43" i="40"/>
  <c r="N43" i="40"/>
  <c r="P8" i="39"/>
  <c r="P13" i="39"/>
  <c r="Q13" i="39" s="1"/>
  <c r="Q15" i="39"/>
  <c r="Q19" i="39"/>
  <c r="Q23" i="39"/>
  <c r="Q27" i="39"/>
  <c r="P29" i="39"/>
  <c r="Q29" i="39" s="1"/>
  <c r="T38" i="39"/>
  <c r="Q44" i="39"/>
  <c r="O47" i="39"/>
  <c r="Q55" i="39"/>
  <c r="D70" i="39"/>
  <c r="P21" i="39"/>
  <c r="O29" i="39"/>
  <c r="P35" i="39"/>
  <c r="T43" i="39"/>
  <c r="P56" i="39"/>
  <c r="Q56" i="39" s="1"/>
  <c r="H70" i="39"/>
  <c r="L70" i="39"/>
  <c r="Q64" i="39"/>
  <c r="E70" i="39"/>
  <c r="M70" i="39"/>
  <c r="F70" i="39"/>
  <c r="J70" i="39"/>
  <c r="N70" i="39"/>
  <c r="O8" i="39"/>
  <c r="T13" i="39"/>
  <c r="Q16" i="39"/>
  <c r="Q20" i="39"/>
  <c r="Q24" i="39"/>
  <c r="Q28" i="39"/>
  <c r="O38" i="39"/>
  <c r="Q38" i="39" s="1"/>
  <c r="Q45" i="39"/>
  <c r="P47" i="39"/>
  <c r="Q47" i="39" s="1"/>
  <c r="Q52" i="39"/>
  <c r="T56" i="39"/>
  <c r="Q59" i="39"/>
  <c r="R70" i="39"/>
  <c r="Q8" i="38"/>
  <c r="O11" i="38"/>
  <c r="H18" i="37"/>
  <c r="T18" i="36"/>
  <c r="Q9" i="36"/>
  <c r="Q13" i="36"/>
  <c r="Q12" i="36"/>
  <c r="Q15" i="36"/>
  <c r="Q10" i="36"/>
  <c r="Q14" i="36"/>
  <c r="Q6" i="36"/>
  <c r="Q18" i="36" s="1"/>
  <c r="R7" i="35"/>
  <c r="R10" i="35"/>
  <c r="R15" i="35"/>
  <c r="Q27" i="34"/>
  <c r="I28" i="34"/>
  <c r="Q9" i="34"/>
  <c r="Q7" i="34"/>
  <c r="Q12" i="34"/>
  <c r="Q14" i="34"/>
  <c r="Q11" i="34"/>
  <c r="Q13" i="34"/>
  <c r="Q17" i="34"/>
  <c r="I19" i="34"/>
  <c r="Q20" i="34"/>
  <c r="I22" i="34"/>
  <c r="Q23" i="34"/>
  <c r="Q25" i="34"/>
  <c r="Q35" i="34"/>
  <c r="I36" i="34"/>
  <c r="Q37" i="34"/>
  <c r="Q15" i="34"/>
  <c r="Q18" i="34"/>
  <c r="Q21" i="34"/>
  <c r="Q24" i="34"/>
  <c r="Q26" i="34"/>
  <c r="Q43" i="34"/>
  <c r="I8" i="34"/>
  <c r="Q10" i="34"/>
  <c r="I44" i="34"/>
  <c r="Q44" i="34" s="1"/>
  <c r="Q45" i="34"/>
  <c r="I16" i="34"/>
  <c r="D48" i="34"/>
  <c r="H48" i="34"/>
  <c r="P8" i="34"/>
  <c r="P28" i="34"/>
  <c r="M48" i="34"/>
  <c r="R48" i="34"/>
  <c r="S48" i="34"/>
  <c r="E48" i="34"/>
  <c r="J48" i="34"/>
  <c r="N48" i="34"/>
  <c r="K48" i="34"/>
  <c r="O48" i="34"/>
  <c r="T48" i="34"/>
  <c r="P22" i="34"/>
  <c r="F48" i="34"/>
  <c r="C48" i="34"/>
  <c r="G48" i="34"/>
  <c r="L48" i="34"/>
  <c r="P12" i="33"/>
  <c r="T25" i="33"/>
  <c r="Q24" i="33"/>
  <c r="Q11" i="33"/>
  <c r="Q15" i="33"/>
  <c r="T16" i="33"/>
  <c r="Q18" i="33"/>
  <c r="P21" i="33"/>
  <c r="Q29" i="33"/>
  <c r="Q32" i="33"/>
  <c r="Q35" i="33"/>
  <c r="Q45" i="33"/>
  <c r="T38" i="33"/>
  <c r="T42" i="33"/>
  <c r="T34" i="33"/>
  <c r="P38" i="33"/>
  <c r="T8" i="33"/>
  <c r="T12" i="33"/>
  <c r="Q9" i="33"/>
  <c r="Q13" i="33"/>
  <c r="P16" i="33"/>
  <c r="Q20" i="33"/>
  <c r="T21" i="33"/>
  <c r="I21" i="33"/>
  <c r="Q21" i="33" s="1"/>
  <c r="Q23" i="33"/>
  <c r="Q28" i="33"/>
  <c r="I30" i="33"/>
  <c r="Q31" i="33"/>
  <c r="P34" i="33"/>
  <c r="Q46" i="33"/>
  <c r="Q49" i="33"/>
  <c r="Q19" i="33"/>
  <c r="Q22" i="33"/>
  <c r="Q27" i="33"/>
  <c r="Q37" i="33"/>
  <c r="Q41" i="33"/>
  <c r="I38" i="33"/>
  <c r="Q40" i="33"/>
  <c r="I12" i="33"/>
  <c r="Q14" i="33"/>
  <c r="T30" i="33"/>
  <c r="P42" i="33"/>
  <c r="Q42" i="33" s="1"/>
  <c r="I16" i="33"/>
  <c r="R53" i="33"/>
  <c r="S53" i="33"/>
  <c r="I47" i="33"/>
  <c r="Q47" i="33" s="1"/>
  <c r="I8" i="33"/>
  <c r="I25" i="33"/>
  <c r="Q25" i="33" s="1"/>
  <c r="J53" i="33"/>
  <c r="N53" i="33"/>
  <c r="I34" i="33"/>
  <c r="K53" i="33"/>
  <c r="O53" i="33"/>
  <c r="F53" i="33"/>
  <c r="C53" i="33"/>
  <c r="G53" i="33"/>
  <c r="L53" i="33"/>
  <c r="P8" i="33"/>
  <c r="P53" i="33" s="1"/>
  <c r="P30" i="33"/>
  <c r="E53" i="33"/>
  <c r="M53" i="33"/>
  <c r="D53" i="33"/>
  <c r="H53" i="33"/>
  <c r="Q8" i="39"/>
  <c r="O43" i="40"/>
  <c r="Q35" i="39"/>
  <c r="Q12" i="40"/>
  <c r="Q19" i="40"/>
  <c r="T47" i="33"/>
  <c r="T53" i="33" s="1"/>
  <c r="Q7" i="38"/>
  <c r="Q11" i="38" s="1"/>
  <c r="Q25" i="39"/>
  <c r="O35" i="39"/>
  <c r="O43" i="39"/>
  <c r="Q43" i="39" s="1"/>
  <c r="Q46" i="39"/>
  <c r="Q53" i="39"/>
  <c r="P65" i="39"/>
  <c r="I70" i="39"/>
  <c r="T31" i="40"/>
  <c r="Q37" i="40"/>
  <c r="D43" i="40"/>
  <c r="H43" i="40"/>
  <c r="L43" i="40"/>
  <c r="O17" i="41"/>
  <c r="Q21" i="41"/>
  <c r="T22" i="41"/>
  <c r="D47" i="41"/>
  <c r="H47" i="41"/>
  <c r="L47" i="41"/>
  <c r="O31" i="41"/>
  <c r="O47" i="41" s="1"/>
  <c r="Q34" i="41"/>
  <c r="Q22" i="43"/>
  <c r="Q11" i="44"/>
  <c r="O21" i="39"/>
  <c r="Q21" i="39" s="1"/>
  <c r="O61" i="39"/>
  <c r="Q61" i="39" s="1"/>
  <c r="P8" i="40"/>
  <c r="P19" i="40"/>
  <c r="Q39" i="40"/>
  <c r="Q38" i="40" s="1"/>
  <c r="P38" i="40"/>
  <c r="E47" i="41"/>
  <c r="I47" i="41"/>
  <c r="M47" i="41"/>
  <c r="F47" i="41"/>
  <c r="J47" i="41"/>
  <c r="N47" i="41"/>
  <c r="Q36" i="41"/>
  <c r="T55" i="43"/>
  <c r="Q32" i="35"/>
  <c r="S70" i="39"/>
  <c r="Q30" i="40"/>
  <c r="Q14" i="41"/>
  <c r="Q13" i="41" s="1"/>
  <c r="P13" i="41"/>
  <c r="P17" i="41"/>
  <c r="C47" i="41"/>
  <c r="G47" i="41"/>
  <c r="K47" i="41"/>
  <c r="R47" i="41"/>
  <c r="O59" i="42"/>
  <c r="Q22" i="39"/>
  <c r="Q26" i="39"/>
  <c r="O51" i="39"/>
  <c r="Q51" i="39" s="1"/>
  <c r="Q54" i="39"/>
  <c r="Q62" i="39"/>
  <c r="C70" i="39"/>
  <c r="G70" i="39"/>
  <c r="K70" i="39"/>
  <c r="O65" i="39"/>
  <c r="T65" i="39"/>
  <c r="T70" i="39" s="1"/>
  <c r="P12" i="40"/>
  <c r="Q15" i="40"/>
  <c r="P26" i="40"/>
  <c r="Q29" i="40"/>
  <c r="Q26" i="40" s="1"/>
  <c r="Q32" i="40"/>
  <c r="Q31" i="40" s="1"/>
  <c r="P31" i="40"/>
  <c r="T43" i="40"/>
  <c r="Q23" i="41"/>
  <c r="P22" i="41"/>
  <c r="Q24" i="41"/>
  <c r="Q27" i="41"/>
  <c r="Q28" i="41"/>
  <c r="P31" i="41"/>
  <c r="Q35" i="41"/>
  <c r="S47" i="41"/>
  <c r="Q14" i="42"/>
  <c r="P51" i="42"/>
  <c r="Q52" i="42"/>
  <c r="Q51" i="42" s="1"/>
  <c r="Q15" i="43"/>
  <c r="Q18" i="43"/>
  <c r="P17" i="43"/>
  <c r="Q28" i="43"/>
  <c r="Q35" i="43"/>
  <c r="P38" i="43"/>
  <c r="Q39" i="43"/>
  <c r="Q43" i="43"/>
  <c r="E55" i="43"/>
  <c r="I55" i="43"/>
  <c r="M55" i="43"/>
  <c r="P11" i="44"/>
  <c r="Q19" i="44"/>
  <c r="P23" i="44"/>
  <c r="Q31" i="44"/>
  <c r="Q41" i="44"/>
  <c r="Q45" i="44"/>
  <c r="Q49" i="44"/>
  <c r="Q53" i="44"/>
  <c r="D59" i="42"/>
  <c r="H59" i="42"/>
  <c r="L59" i="42"/>
  <c r="Q45" i="43"/>
  <c r="Q44" i="43" s="1"/>
  <c r="P44" i="43"/>
  <c r="P14" i="42"/>
  <c r="P38" i="42"/>
  <c r="P8" i="43"/>
  <c r="Q11" i="43"/>
  <c r="P22" i="43"/>
  <c r="Q53" i="43"/>
  <c r="Q49" i="43" s="1"/>
  <c r="O7" i="44"/>
  <c r="Q9" i="44"/>
  <c r="Q17" i="44"/>
  <c r="Q21" i="44"/>
  <c r="Q29" i="44"/>
  <c r="O37" i="44"/>
  <c r="Q39" i="44"/>
  <c r="Q43" i="44"/>
  <c r="Q47" i="44"/>
  <c r="Q51" i="44"/>
  <c r="P36" i="41"/>
  <c r="P8" i="42"/>
  <c r="Q16" i="43"/>
  <c r="P49" i="43"/>
  <c r="Q52" i="43"/>
  <c r="Q8" i="44"/>
  <c r="Q7" i="44" s="1"/>
  <c r="Q20" i="44"/>
  <c r="Q32" i="44"/>
  <c r="P37" i="44"/>
  <c r="Q38" i="44"/>
  <c r="Q42" i="44"/>
  <c r="Q46" i="44"/>
  <c r="Q50" i="44"/>
  <c r="Q103" i="44"/>
  <c r="Q107" i="44"/>
  <c r="Q111" i="44"/>
  <c r="Q115" i="44"/>
  <c r="E200" i="44"/>
  <c r="I200" i="44"/>
  <c r="M200" i="44"/>
  <c r="O90" i="44"/>
  <c r="P96" i="44"/>
  <c r="Q181" i="44"/>
  <c r="T200" i="44"/>
  <c r="F200" i="44"/>
  <c r="J200" i="44"/>
  <c r="N200" i="44"/>
  <c r="Q142" i="44"/>
  <c r="D200" i="44"/>
  <c r="H200" i="44"/>
  <c r="L200" i="44"/>
  <c r="C200" i="44"/>
  <c r="G200" i="44"/>
  <c r="K200" i="44"/>
  <c r="R200" i="44"/>
  <c r="Q194" i="44"/>
  <c r="Q74" i="44"/>
  <c r="Q73" i="44" s="1"/>
  <c r="Q104" i="44"/>
  <c r="Q108" i="44"/>
  <c r="Q112" i="44"/>
  <c r="Q128" i="44"/>
  <c r="Q127" i="44" s="1"/>
  <c r="P127" i="44"/>
  <c r="S200" i="44"/>
  <c r="P142" i="44"/>
  <c r="P166" i="44"/>
  <c r="P181" i="44"/>
  <c r="P194" i="44"/>
  <c r="P47" i="41" l="1"/>
  <c r="Q8" i="41"/>
  <c r="Q31" i="41"/>
  <c r="T47" i="41"/>
  <c r="Q36" i="34"/>
  <c r="Q19" i="34"/>
  <c r="Q34" i="33"/>
  <c r="Q12" i="33"/>
  <c r="R32" i="35"/>
  <c r="Q41" i="45"/>
  <c r="P200" i="44"/>
  <c r="O200" i="44"/>
  <c r="Q96" i="44"/>
  <c r="Q17" i="43"/>
  <c r="Q33" i="43"/>
  <c r="P55" i="43"/>
  <c r="Q8" i="43"/>
  <c r="Q26" i="43"/>
  <c r="Q27" i="42"/>
  <c r="P59" i="42"/>
  <c r="Q44" i="42"/>
  <c r="Q59" i="42" s="1"/>
  <c r="Q17" i="41"/>
  <c r="P43" i="40"/>
  <c r="O70" i="39"/>
  <c r="P70" i="39"/>
  <c r="Q16" i="33"/>
  <c r="Q28" i="34"/>
  <c r="P48" i="34"/>
  <c r="Q22" i="34"/>
  <c r="I48" i="34"/>
  <c r="Q16" i="34"/>
  <c r="Q8" i="34"/>
  <c r="Q38" i="33"/>
  <c r="I53" i="33"/>
  <c r="Q8" i="33"/>
  <c r="Q30" i="33"/>
  <c r="Q43" i="40"/>
  <c r="Q37" i="44"/>
  <c r="Q28" i="44"/>
  <c r="Q38" i="43"/>
  <c r="Q55" i="43" s="1"/>
  <c r="Q65" i="39"/>
  <c r="Q70" i="39" s="1"/>
  <c r="Q16" i="44"/>
  <c r="Q22" i="41"/>
  <c r="Q47" i="41" s="1"/>
  <c r="Q200" i="44" l="1"/>
  <c r="Q48" i="34"/>
  <c r="Q53" i="33"/>
  <c r="H16" i="29"/>
  <c r="G17" i="29"/>
  <c r="H17" i="29"/>
  <c r="F17" i="29"/>
  <c r="D17" i="29"/>
  <c r="E16" i="29"/>
  <c r="E17" i="29"/>
  <c r="C17" i="29"/>
  <c r="H15" i="29"/>
  <c r="E15" i="29"/>
  <c r="H14" i="29"/>
  <c r="E14" i="29"/>
  <c r="H13" i="29"/>
  <c r="E13" i="29"/>
  <c r="H12" i="29"/>
  <c r="E12" i="29"/>
  <c r="H11" i="29"/>
  <c r="E11" i="29"/>
  <c r="H10" i="29"/>
  <c r="E10" i="29"/>
  <c r="H9" i="29"/>
  <c r="E9" i="29"/>
  <c r="H8" i="29"/>
  <c r="E8" i="29"/>
  <c r="H7" i="29"/>
  <c r="E7" i="29"/>
  <c r="H6" i="29"/>
  <c r="E6" i="29"/>
  <c r="D17" i="28" l="1"/>
  <c r="E17" i="28"/>
  <c r="F17" i="28"/>
  <c r="G17" i="28"/>
  <c r="H17" i="28"/>
  <c r="I17" i="28"/>
  <c r="J17" i="28"/>
  <c r="K17" i="28"/>
  <c r="L17" i="28"/>
  <c r="M17" i="28"/>
  <c r="N17" i="28"/>
  <c r="R17" i="28"/>
  <c r="S17" i="28"/>
  <c r="C17" i="28"/>
  <c r="T16" i="28"/>
  <c r="P16" i="28"/>
  <c r="O16" i="28"/>
  <c r="T15" i="28"/>
  <c r="P15" i="28"/>
  <c r="O15" i="28"/>
  <c r="T14" i="28"/>
  <c r="P14" i="28"/>
  <c r="O14" i="28"/>
  <c r="T13" i="28"/>
  <c r="P13" i="28"/>
  <c r="O13" i="28"/>
  <c r="T12" i="28"/>
  <c r="P12" i="28"/>
  <c r="O12" i="28"/>
  <c r="T11" i="28"/>
  <c r="P11" i="28"/>
  <c r="O11" i="28"/>
  <c r="T10" i="28"/>
  <c r="P10" i="28"/>
  <c r="O10" i="28"/>
  <c r="T9" i="28"/>
  <c r="P9" i="28"/>
  <c r="O9" i="28"/>
  <c r="T8" i="28"/>
  <c r="P8" i="28"/>
  <c r="O8" i="28"/>
  <c r="T7" i="28"/>
  <c r="P7" i="28"/>
  <c r="O7" i="28"/>
  <c r="O17" i="28" l="1"/>
  <c r="Q15" i="28"/>
  <c r="Q16" i="28"/>
  <c r="P17" i="28"/>
  <c r="Q9" i="28"/>
  <c r="Q13" i="28"/>
  <c r="T17" i="28"/>
  <c r="Q8" i="28"/>
  <c r="Q12" i="28"/>
  <c r="Q11" i="28"/>
  <c r="Q10" i="28"/>
  <c r="Q14" i="28"/>
  <c r="Q7" i="28"/>
  <c r="Q17" i="28" l="1"/>
  <c r="H495" i="25"/>
  <c r="E495" i="25"/>
  <c r="P500" i="21"/>
  <c r="O500" i="21"/>
  <c r="Q500" i="21" l="1"/>
  <c r="H486" i="25"/>
  <c r="G486" i="25"/>
  <c r="F486" i="25"/>
  <c r="E486" i="25"/>
  <c r="D486" i="25"/>
  <c r="C486" i="25"/>
  <c r="H483" i="25"/>
  <c r="G483" i="25"/>
  <c r="F483" i="25"/>
  <c r="E483" i="25"/>
  <c r="D483" i="25"/>
  <c r="C483" i="25"/>
  <c r="H480" i="25"/>
  <c r="G480" i="25"/>
  <c r="F480" i="25"/>
  <c r="E480" i="25"/>
  <c r="D480" i="25"/>
  <c r="C480" i="25"/>
  <c r="H470" i="25"/>
  <c r="G470" i="25"/>
  <c r="F470" i="25"/>
  <c r="E470" i="25"/>
  <c r="D470" i="25"/>
  <c r="C470" i="25"/>
  <c r="H463" i="25"/>
  <c r="G463" i="25"/>
  <c r="F463" i="25"/>
  <c r="E463" i="25"/>
  <c r="D463" i="25"/>
  <c r="C463" i="25"/>
  <c r="H456" i="25"/>
  <c r="G456" i="25"/>
  <c r="F456" i="25"/>
  <c r="E456" i="25"/>
  <c r="D456" i="25"/>
  <c r="C456" i="25"/>
  <c r="H443" i="25"/>
  <c r="G443" i="25"/>
  <c r="F443" i="25"/>
  <c r="E443" i="25"/>
  <c r="D443" i="25"/>
  <c r="C443" i="25"/>
  <c r="H439" i="25"/>
  <c r="G439" i="25"/>
  <c r="F439" i="25"/>
  <c r="E439" i="25"/>
  <c r="D439" i="25"/>
  <c r="C439" i="25"/>
  <c r="H412" i="25"/>
  <c r="G412" i="25"/>
  <c r="F412" i="25"/>
  <c r="E412" i="25"/>
  <c r="D412" i="25"/>
  <c r="C412" i="25"/>
  <c r="H390" i="25"/>
  <c r="G390" i="25"/>
  <c r="F390" i="25"/>
  <c r="E390" i="25"/>
  <c r="D390" i="25"/>
  <c r="C390" i="25"/>
  <c r="H384" i="25"/>
  <c r="G384" i="25"/>
  <c r="F384" i="25"/>
  <c r="E384" i="25"/>
  <c r="D384" i="25"/>
  <c r="C384" i="25"/>
  <c r="H371" i="25"/>
  <c r="G371" i="25"/>
  <c r="F371" i="25"/>
  <c r="E371" i="25"/>
  <c r="D371" i="25"/>
  <c r="C371" i="25"/>
  <c r="H357" i="25"/>
  <c r="G357" i="25"/>
  <c r="F357" i="25"/>
  <c r="E357" i="25"/>
  <c r="D357" i="25"/>
  <c r="C357" i="25"/>
  <c r="H340" i="25"/>
  <c r="H339" i="25" s="1"/>
  <c r="G340" i="25"/>
  <c r="F340" i="25"/>
  <c r="E340" i="25"/>
  <c r="E339" i="25" s="1"/>
  <c r="D340" i="25"/>
  <c r="D339" i="25" s="1"/>
  <c r="C340" i="25"/>
  <c r="H334" i="25"/>
  <c r="G334" i="25"/>
  <c r="F334" i="25"/>
  <c r="E334" i="25"/>
  <c r="D334" i="25"/>
  <c r="C334" i="25"/>
  <c r="H328" i="25"/>
  <c r="G328" i="25"/>
  <c r="F328" i="25"/>
  <c r="E328" i="25"/>
  <c r="D328" i="25"/>
  <c r="C328" i="25"/>
  <c r="H318" i="25"/>
  <c r="G318" i="25"/>
  <c r="F318" i="25"/>
  <c r="E318" i="25"/>
  <c r="D318" i="25"/>
  <c r="C318" i="25"/>
  <c r="H311" i="25"/>
  <c r="G311" i="25"/>
  <c r="F311" i="25"/>
  <c r="E311" i="25"/>
  <c r="D311" i="25"/>
  <c r="C311" i="25"/>
  <c r="H305" i="25"/>
  <c r="G305" i="25"/>
  <c r="F305" i="25"/>
  <c r="E305" i="25"/>
  <c r="D305" i="25"/>
  <c r="C305" i="25"/>
  <c r="H291" i="25"/>
  <c r="G291" i="25"/>
  <c r="F291" i="25"/>
  <c r="E291" i="25"/>
  <c r="D291" i="25"/>
  <c r="C291" i="25"/>
  <c r="H273" i="25"/>
  <c r="G273" i="25"/>
  <c r="F273" i="25"/>
  <c r="E273" i="25"/>
  <c r="D273" i="25"/>
  <c r="C273" i="25"/>
  <c r="H264" i="25"/>
  <c r="G264" i="25"/>
  <c r="F264" i="25"/>
  <c r="E264" i="25"/>
  <c r="D264" i="25"/>
  <c r="C264" i="25"/>
  <c r="H257" i="25"/>
  <c r="G257" i="25"/>
  <c r="F257" i="25"/>
  <c r="E257" i="25"/>
  <c r="D257" i="25"/>
  <c r="C257" i="25"/>
  <c r="H244" i="25"/>
  <c r="G244" i="25"/>
  <c r="F244" i="25"/>
  <c r="E244" i="25"/>
  <c r="D244" i="25"/>
  <c r="C244" i="25"/>
  <c r="H239" i="25"/>
  <c r="G239" i="25"/>
  <c r="F239" i="25"/>
  <c r="E239" i="25"/>
  <c r="D239" i="25"/>
  <c r="C239" i="25"/>
  <c r="H235" i="25"/>
  <c r="G235" i="25"/>
  <c r="F235" i="25"/>
  <c r="E235" i="25"/>
  <c r="D235" i="25"/>
  <c r="C235" i="25"/>
  <c r="H219" i="25"/>
  <c r="G219" i="25"/>
  <c r="F219" i="25"/>
  <c r="E219" i="25"/>
  <c r="D219" i="25"/>
  <c r="C219" i="25"/>
  <c r="H194" i="25"/>
  <c r="G194" i="25"/>
  <c r="F194" i="25"/>
  <c r="E194" i="25"/>
  <c r="D194" i="25"/>
  <c r="C194" i="25"/>
  <c r="H176" i="25"/>
  <c r="G176" i="25"/>
  <c r="F176" i="25"/>
  <c r="E176" i="25"/>
  <c r="D176" i="25"/>
  <c r="C176" i="25"/>
  <c r="H149" i="25"/>
  <c r="G149" i="25"/>
  <c r="F149" i="25"/>
  <c r="F148" i="25" s="1"/>
  <c r="E149" i="25"/>
  <c r="D149" i="25"/>
  <c r="C149" i="25"/>
  <c r="H126" i="25"/>
  <c r="G126" i="25"/>
  <c r="F126" i="25"/>
  <c r="E126" i="25"/>
  <c r="D126" i="25"/>
  <c r="C126" i="25"/>
  <c r="H116" i="25"/>
  <c r="G116" i="25"/>
  <c r="F116" i="25"/>
  <c r="E116" i="25"/>
  <c r="D116" i="25"/>
  <c r="C116" i="25"/>
  <c r="H104" i="25"/>
  <c r="G104" i="25"/>
  <c r="F104" i="25"/>
  <c r="E104" i="25"/>
  <c r="D104" i="25"/>
  <c r="C104" i="25"/>
  <c r="H91" i="25"/>
  <c r="G91" i="25"/>
  <c r="F91" i="25"/>
  <c r="E91" i="25"/>
  <c r="D91" i="25"/>
  <c r="C91" i="25"/>
  <c r="H75" i="25"/>
  <c r="G75" i="25"/>
  <c r="F75" i="25"/>
  <c r="E75" i="25"/>
  <c r="D75" i="25"/>
  <c r="C75" i="25"/>
  <c r="H50" i="25"/>
  <c r="G50" i="25"/>
  <c r="G49" i="25" s="1"/>
  <c r="F50" i="25"/>
  <c r="E50" i="25"/>
  <c r="D50" i="25"/>
  <c r="C50" i="25"/>
  <c r="C49" i="25" s="1"/>
  <c r="H43" i="25"/>
  <c r="G43" i="25"/>
  <c r="F43" i="25"/>
  <c r="E43" i="25"/>
  <c r="D43" i="25"/>
  <c r="C43" i="25"/>
  <c r="H28" i="25"/>
  <c r="G28" i="25"/>
  <c r="F28" i="25"/>
  <c r="E28" i="25"/>
  <c r="D28" i="25"/>
  <c r="C28" i="25"/>
  <c r="H20" i="25"/>
  <c r="G20" i="25"/>
  <c r="F20" i="25"/>
  <c r="E20" i="25"/>
  <c r="D20" i="25"/>
  <c r="C20" i="25"/>
  <c r="H14" i="25"/>
  <c r="G14" i="25"/>
  <c r="G13" i="25" s="1"/>
  <c r="F14" i="25"/>
  <c r="E14" i="25"/>
  <c r="D14" i="25"/>
  <c r="C14" i="25"/>
  <c r="C13" i="25" s="1"/>
  <c r="H11" i="25"/>
  <c r="G11" i="25"/>
  <c r="F11" i="25"/>
  <c r="E11" i="25"/>
  <c r="D11" i="25"/>
  <c r="C11" i="25"/>
  <c r="H9" i="25"/>
  <c r="G9" i="25"/>
  <c r="F9" i="25"/>
  <c r="E9" i="25"/>
  <c r="D9" i="25"/>
  <c r="C9" i="25"/>
  <c r="H7" i="25"/>
  <c r="G7" i="25"/>
  <c r="F7" i="25"/>
  <c r="E7" i="25"/>
  <c r="D7" i="25"/>
  <c r="C7" i="25"/>
  <c r="D491" i="21"/>
  <c r="E491" i="21"/>
  <c r="F491" i="21"/>
  <c r="G491" i="21"/>
  <c r="H491" i="21"/>
  <c r="I491" i="21"/>
  <c r="J491" i="21"/>
  <c r="K491" i="21"/>
  <c r="L491" i="21"/>
  <c r="M491" i="21"/>
  <c r="N491" i="21"/>
  <c r="O491" i="21"/>
  <c r="P491" i="21"/>
  <c r="Q491" i="21"/>
  <c r="R491" i="21"/>
  <c r="S491" i="21"/>
  <c r="T491" i="21"/>
  <c r="D488" i="21"/>
  <c r="E488" i="21"/>
  <c r="F488" i="21"/>
  <c r="G488" i="21"/>
  <c r="H488" i="21"/>
  <c r="I488" i="21"/>
  <c r="J488" i="21"/>
  <c r="K488" i="21"/>
  <c r="L488" i="21"/>
  <c r="M488" i="21"/>
  <c r="N488" i="21"/>
  <c r="O488" i="21"/>
  <c r="P488" i="21"/>
  <c r="Q488" i="21"/>
  <c r="R488" i="21"/>
  <c r="S488" i="21"/>
  <c r="T488" i="21"/>
  <c r="D485" i="21"/>
  <c r="E485" i="21"/>
  <c r="F485" i="21"/>
  <c r="G485" i="21"/>
  <c r="H485" i="21"/>
  <c r="I485" i="21"/>
  <c r="J485" i="21"/>
  <c r="K485" i="21"/>
  <c r="L485" i="21"/>
  <c r="M485" i="21"/>
  <c r="N485" i="21"/>
  <c r="O485" i="21"/>
  <c r="P485" i="21"/>
  <c r="Q485" i="21"/>
  <c r="R485" i="21"/>
  <c r="S485" i="21"/>
  <c r="T485" i="21"/>
  <c r="D475" i="21"/>
  <c r="E475" i="21"/>
  <c r="F475" i="21"/>
  <c r="G475" i="21"/>
  <c r="H475" i="21"/>
  <c r="I475" i="21"/>
  <c r="J475" i="21"/>
  <c r="K475" i="21"/>
  <c r="L475" i="21"/>
  <c r="M475" i="21"/>
  <c r="N475" i="21"/>
  <c r="O475" i="21"/>
  <c r="P475" i="21"/>
  <c r="Q475" i="21"/>
  <c r="R475" i="21"/>
  <c r="S475" i="21"/>
  <c r="T475" i="21"/>
  <c r="D468" i="21"/>
  <c r="E468" i="21"/>
  <c r="F468" i="21"/>
  <c r="G468" i="21"/>
  <c r="H468" i="21"/>
  <c r="I468" i="21"/>
  <c r="J468" i="21"/>
  <c r="K468" i="21"/>
  <c r="L468" i="21"/>
  <c r="M468" i="21"/>
  <c r="N468" i="21"/>
  <c r="O468" i="21"/>
  <c r="P468" i="21"/>
  <c r="Q468" i="21"/>
  <c r="R468" i="21"/>
  <c r="S468" i="21"/>
  <c r="T468" i="21"/>
  <c r="D461" i="21"/>
  <c r="E461" i="21"/>
  <c r="F461" i="21"/>
  <c r="G461" i="21"/>
  <c r="H461" i="21"/>
  <c r="I461" i="21"/>
  <c r="J461" i="21"/>
  <c r="K461" i="21"/>
  <c r="L461" i="21"/>
  <c r="M461" i="21"/>
  <c r="N461" i="21"/>
  <c r="O461" i="21"/>
  <c r="P461" i="21"/>
  <c r="Q461" i="21"/>
  <c r="R461" i="21"/>
  <c r="S461" i="21"/>
  <c r="T461" i="21"/>
  <c r="D448" i="21"/>
  <c r="E448" i="21"/>
  <c r="F448" i="21"/>
  <c r="G448" i="21"/>
  <c r="H448" i="21"/>
  <c r="I448" i="21"/>
  <c r="J448" i="21"/>
  <c r="K448" i="21"/>
  <c r="L448" i="21"/>
  <c r="M448" i="21"/>
  <c r="N448" i="21"/>
  <c r="O448" i="21"/>
  <c r="P448" i="21"/>
  <c r="Q448" i="21"/>
  <c r="R448" i="21"/>
  <c r="S448" i="21"/>
  <c r="T448" i="21"/>
  <c r="D444" i="21"/>
  <c r="E444" i="21"/>
  <c r="F444" i="21"/>
  <c r="G444" i="21"/>
  <c r="H444" i="21"/>
  <c r="I444" i="21"/>
  <c r="J444" i="21"/>
  <c r="K444" i="21"/>
  <c r="L444" i="21"/>
  <c r="M444" i="21"/>
  <c r="N444" i="21"/>
  <c r="O444" i="21"/>
  <c r="P444" i="21"/>
  <c r="Q444" i="21"/>
  <c r="R444" i="21"/>
  <c r="S444" i="21"/>
  <c r="T444" i="21"/>
  <c r="D417" i="21"/>
  <c r="E417" i="21"/>
  <c r="F417" i="21"/>
  <c r="G417" i="21"/>
  <c r="H417" i="21"/>
  <c r="I417" i="21"/>
  <c r="J417" i="21"/>
  <c r="K417" i="21"/>
  <c r="L417" i="21"/>
  <c r="M417" i="21"/>
  <c r="N417" i="21"/>
  <c r="O417" i="21"/>
  <c r="P417" i="21"/>
  <c r="Q417" i="21"/>
  <c r="R417" i="21"/>
  <c r="S417" i="21"/>
  <c r="T417" i="21"/>
  <c r="D395" i="21"/>
  <c r="E395" i="21"/>
  <c r="F395" i="21"/>
  <c r="G395" i="21"/>
  <c r="H395" i="21"/>
  <c r="I395" i="21"/>
  <c r="J395" i="21"/>
  <c r="K395" i="21"/>
  <c r="L395" i="21"/>
  <c r="M395" i="21"/>
  <c r="N395" i="21"/>
  <c r="O395" i="21"/>
  <c r="P395" i="21"/>
  <c r="Q395" i="21"/>
  <c r="R395" i="21"/>
  <c r="S395" i="21"/>
  <c r="T395" i="21"/>
  <c r="D389" i="21"/>
  <c r="E389" i="21"/>
  <c r="F389" i="21"/>
  <c r="G389" i="21"/>
  <c r="H389" i="21"/>
  <c r="I389" i="21"/>
  <c r="J389" i="21"/>
  <c r="K389" i="21"/>
  <c r="L389" i="21"/>
  <c r="M389" i="21"/>
  <c r="N389" i="21"/>
  <c r="O389" i="21"/>
  <c r="P389" i="21"/>
  <c r="Q389" i="21"/>
  <c r="R389" i="21"/>
  <c r="S389" i="21"/>
  <c r="T389" i="21"/>
  <c r="D376" i="21"/>
  <c r="E376" i="21"/>
  <c r="F376" i="21"/>
  <c r="G376" i="21"/>
  <c r="H376" i="21"/>
  <c r="I376" i="21"/>
  <c r="J376" i="21"/>
  <c r="K376" i="21"/>
  <c r="L376" i="21"/>
  <c r="M376" i="21"/>
  <c r="N376" i="21"/>
  <c r="O376" i="21"/>
  <c r="P376" i="21"/>
  <c r="Q376" i="21"/>
  <c r="R376" i="21"/>
  <c r="S376" i="21"/>
  <c r="T376" i="21"/>
  <c r="D362" i="21"/>
  <c r="E362" i="21"/>
  <c r="F362" i="21"/>
  <c r="G362" i="21"/>
  <c r="H362" i="21"/>
  <c r="I362" i="21"/>
  <c r="J362" i="21"/>
  <c r="K362" i="21"/>
  <c r="L362" i="21"/>
  <c r="M362" i="21"/>
  <c r="N362" i="21"/>
  <c r="O362" i="21"/>
  <c r="P362" i="21"/>
  <c r="Q362" i="21"/>
  <c r="R362" i="21"/>
  <c r="S362" i="21"/>
  <c r="T362" i="21"/>
  <c r="D345" i="21"/>
  <c r="E345" i="21"/>
  <c r="F345" i="21"/>
  <c r="G345" i="21"/>
  <c r="H345" i="21"/>
  <c r="I345" i="21"/>
  <c r="J345" i="21"/>
  <c r="K345" i="21"/>
  <c r="L345" i="21"/>
  <c r="M345" i="21"/>
  <c r="N345" i="21"/>
  <c r="O345" i="21"/>
  <c r="P345" i="21"/>
  <c r="Q345" i="21"/>
  <c r="R345" i="21"/>
  <c r="S345" i="21"/>
  <c r="T345" i="21"/>
  <c r="D339" i="21"/>
  <c r="E339" i="21"/>
  <c r="F339" i="21"/>
  <c r="G339" i="21"/>
  <c r="H339" i="21"/>
  <c r="I339" i="21"/>
  <c r="J339" i="21"/>
  <c r="K339" i="21"/>
  <c r="L339" i="21"/>
  <c r="M339" i="21"/>
  <c r="N339" i="21"/>
  <c r="O339" i="21"/>
  <c r="P339" i="21"/>
  <c r="Q339" i="21"/>
  <c r="R339" i="21"/>
  <c r="S339" i="21"/>
  <c r="T339" i="21"/>
  <c r="D333" i="21"/>
  <c r="E333" i="21"/>
  <c r="F333" i="21"/>
  <c r="G333" i="21"/>
  <c r="H333" i="21"/>
  <c r="I333" i="21"/>
  <c r="J333" i="21"/>
  <c r="K333" i="21"/>
  <c r="L333" i="21"/>
  <c r="M333" i="21"/>
  <c r="N333" i="21"/>
  <c r="O333" i="21"/>
  <c r="P333" i="21"/>
  <c r="Q333" i="21"/>
  <c r="R333" i="21"/>
  <c r="S333" i="21"/>
  <c r="T333" i="21"/>
  <c r="D323" i="21"/>
  <c r="E323" i="21"/>
  <c r="F323" i="21"/>
  <c r="G323" i="21"/>
  <c r="H323" i="21"/>
  <c r="I323" i="21"/>
  <c r="J323" i="21"/>
  <c r="K323" i="21"/>
  <c r="L323" i="21"/>
  <c r="M323" i="21"/>
  <c r="N323" i="21"/>
  <c r="O323" i="21"/>
  <c r="P323" i="21"/>
  <c r="Q323" i="21"/>
  <c r="R323" i="21"/>
  <c r="S323" i="21"/>
  <c r="T323" i="21"/>
  <c r="D316" i="21"/>
  <c r="E316" i="21"/>
  <c r="F316" i="21"/>
  <c r="G316" i="21"/>
  <c r="H316" i="21"/>
  <c r="I316" i="21"/>
  <c r="J316" i="21"/>
  <c r="K316" i="21"/>
  <c r="L316" i="21"/>
  <c r="M316" i="21"/>
  <c r="N316" i="21"/>
  <c r="O316" i="21"/>
  <c r="P316" i="21"/>
  <c r="Q316" i="21"/>
  <c r="R316" i="21"/>
  <c r="S316" i="21"/>
  <c r="T316" i="21"/>
  <c r="D310" i="21"/>
  <c r="E310" i="21"/>
  <c r="F310" i="21"/>
  <c r="G310" i="21"/>
  <c r="H310" i="21"/>
  <c r="I310" i="21"/>
  <c r="J310" i="21"/>
  <c r="K310" i="21"/>
  <c r="L310" i="21"/>
  <c r="M310" i="21"/>
  <c r="N310" i="21"/>
  <c r="O310" i="21"/>
  <c r="P310" i="21"/>
  <c r="Q310" i="21"/>
  <c r="R310" i="21"/>
  <c r="S310" i="21"/>
  <c r="T310" i="21"/>
  <c r="D296" i="21"/>
  <c r="E296" i="21"/>
  <c r="F296" i="21"/>
  <c r="G296" i="21"/>
  <c r="H296" i="21"/>
  <c r="I296" i="21"/>
  <c r="J296" i="21"/>
  <c r="K296" i="21"/>
  <c r="L296" i="21"/>
  <c r="M296" i="21"/>
  <c r="N296" i="21"/>
  <c r="O296" i="21"/>
  <c r="P296" i="21"/>
  <c r="Q296" i="21"/>
  <c r="R296" i="21"/>
  <c r="S296" i="21"/>
  <c r="T296" i="21"/>
  <c r="D278" i="21"/>
  <c r="E278" i="21"/>
  <c r="F278" i="21"/>
  <c r="G278" i="21"/>
  <c r="H278" i="21"/>
  <c r="I278" i="21"/>
  <c r="J278" i="21"/>
  <c r="K278" i="21"/>
  <c r="L278" i="21"/>
  <c r="M278" i="21"/>
  <c r="N278" i="21"/>
  <c r="O278" i="21"/>
  <c r="P278" i="21"/>
  <c r="Q278" i="21"/>
  <c r="R278" i="21"/>
  <c r="S278" i="21"/>
  <c r="T278" i="21"/>
  <c r="D265" i="21"/>
  <c r="E265" i="21"/>
  <c r="F265" i="21"/>
  <c r="G265" i="21"/>
  <c r="H265" i="21"/>
  <c r="I265" i="21"/>
  <c r="J265" i="21"/>
  <c r="K265" i="21"/>
  <c r="L265" i="21"/>
  <c r="M265" i="21"/>
  <c r="N265" i="21"/>
  <c r="O265" i="21"/>
  <c r="P265" i="21"/>
  <c r="Q265" i="21"/>
  <c r="R265" i="21"/>
  <c r="S265" i="21"/>
  <c r="T265" i="21"/>
  <c r="D258" i="21"/>
  <c r="E258" i="21"/>
  <c r="F258" i="21"/>
  <c r="G258" i="21"/>
  <c r="H258" i="21"/>
  <c r="I258" i="21"/>
  <c r="J258" i="21"/>
  <c r="K258" i="21"/>
  <c r="L258" i="21"/>
  <c r="M258" i="21"/>
  <c r="N258" i="21"/>
  <c r="O258" i="21"/>
  <c r="P258" i="21"/>
  <c r="Q258" i="21"/>
  <c r="R258" i="21"/>
  <c r="S258" i="21"/>
  <c r="T258" i="21"/>
  <c r="D245" i="21"/>
  <c r="E245" i="21"/>
  <c r="F245" i="21"/>
  <c r="G245" i="21"/>
  <c r="H245" i="21"/>
  <c r="I245" i="21"/>
  <c r="J245" i="21"/>
  <c r="K245" i="21"/>
  <c r="L245" i="21"/>
  <c r="M245" i="21"/>
  <c r="N245" i="21"/>
  <c r="O245" i="21"/>
  <c r="P245" i="21"/>
  <c r="Q245" i="21"/>
  <c r="R245" i="21"/>
  <c r="S245" i="21"/>
  <c r="T245" i="21"/>
  <c r="D240" i="21"/>
  <c r="E240" i="21"/>
  <c r="F240" i="21"/>
  <c r="G240" i="21"/>
  <c r="H240" i="21"/>
  <c r="I240" i="21"/>
  <c r="J240" i="21"/>
  <c r="K240" i="21"/>
  <c r="L240" i="21"/>
  <c r="M240" i="21"/>
  <c r="N240" i="21"/>
  <c r="O240" i="21"/>
  <c r="P240" i="21"/>
  <c r="Q240" i="21"/>
  <c r="R240" i="21"/>
  <c r="S240" i="21"/>
  <c r="T240" i="21"/>
  <c r="D236" i="21"/>
  <c r="E236" i="21"/>
  <c r="F236" i="21"/>
  <c r="G236" i="21"/>
  <c r="H236" i="21"/>
  <c r="I236" i="21"/>
  <c r="J236" i="21"/>
  <c r="K236" i="21"/>
  <c r="L236" i="21"/>
  <c r="M236" i="21"/>
  <c r="N236" i="21"/>
  <c r="O236" i="21"/>
  <c r="P236" i="21"/>
  <c r="Q236" i="21"/>
  <c r="R236" i="21"/>
  <c r="S236" i="21"/>
  <c r="T236" i="21"/>
  <c r="D220" i="21"/>
  <c r="E220" i="21"/>
  <c r="F220" i="21"/>
  <c r="G220" i="21"/>
  <c r="H220" i="21"/>
  <c r="I220" i="21"/>
  <c r="J220" i="21"/>
  <c r="K220" i="21"/>
  <c r="L220" i="21"/>
  <c r="M220" i="21"/>
  <c r="N220" i="21"/>
  <c r="O220" i="21"/>
  <c r="P220" i="21"/>
  <c r="Q220" i="21"/>
  <c r="R220" i="21"/>
  <c r="S220" i="21"/>
  <c r="T220" i="21"/>
  <c r="D195" i="21"/>
  <c r="E195" i="21"/>
  <c r="F195" i="21"/>
  <c r="G195" i="21"/>
  <c r="H195" i="21"/>
  <c r="I195" i="21"/>
  <c r="J195" i="21"/>
  <c r="K195" i="21"/>
  <c r="L195" i="21"/>
  <c r="M195" i="21"/>
  <c r="N195" i="21"/>
  <c r="O195" i="21"/>
  <c r="P195" i="21"/>
  <c r="Q195" i="21"/>
  <c r="R195" i="21"/>
  <c r="S195" i="21"/>
  <c r="T195" i="21"/>
  <c r="D177" i="21"/>
  <c r="E177" i="21"/>
  <c r="F177" i="21"/>
  <c r="G177" i="21"/>
  <c r="H177" i="21"/>
  <c r="I177" i="21"/>
  <c r="J177" i="21"/>
  <c r="K177" i="21"/>
  <c r="L177" i="21"/>
  <c r="M177" i="21"/>
  <c r="N177" i="21"/>
  <c r="O177" i="21"/>
  <c r="P177" i="21"/>
  <c r="Q177" i="21"/>
  <c r="R177" i="21"/>
  <c r="S177" i="21"/>
  <c r="T177" i="21"/>
  <c r="D150" i="21"/>
  <c r="E150" i="21"/>
  <c r="F150" i="21"/>
  <c r="G150" i="21"/>
  <c r="H150" i="21"/>
  <c r="I150" i="21"/>
  <c r="J150" i="21"/>
  <c r="K150" i="21"/>
  <c r="L150" i="21"/>
  <c r="M150" i="21"/>
  <c r="N150" i="21"/>
  <c r="O150" i="21"/>
  <c r="P150" i="21"/>
  <c r="Q150" i="21"/>
  <c r="R150" i="21"/>
  <c r="S150" i="21"/>
  <c r="T150" i="21"/>
  <c r="D127" i="21"/>
  <c r="E127" i="21"/>
  <c r="F127" i="21"/>
  <c r="G127" i="21"/>
  <c r="H127" i="21"/>
  <c r="I127" i="21"/>
  <c r="J127" i="21"/>
  <c r="K127" i="21"/>
  <c r="L127" i="21"/>
  <c r="M127" i="21"/>
  <c r="N127" i="21"/>
  <c r="O127" i="21"/>
  <c r="P127" i="21"/>
  <c r="Q127" i="21"/>
  <c r="R127" i="21"/>
  <c r="S127" i="21"/>
  <c r="T127" i="21"/>
  <c r="D117" i="21"/>
  <c r="E117" i="21"/>
  <c r="F117" i="21"/>
  <c r="G117" i="21"/>
  <c r="H117" i="21"/>
  <c r="I117" i="21"/>
  <c r="J117" i="21"/>
  <c r="K117" i="21"/>
  <c r="L117" i="21"/>
  <c r="M117" i="21"/>
  <c r="N117" i="21"/>
  <c r="O117" i="21"/>
  <c r="P117" i="21"/>
  <c r="Q117" i="21"/>
  <c r="R117" i="21"/>
  <c r="S117" i="21"/>
  <c r="T117" i="21"/>
  <c r="D105" i="21"/>
  <c r="E105" i="21"/>
  <c r="F105" i="21"/>
  <c r="G105" i="21"/>
  <c r="H105" i="21"/>
  <c r="I105" i="21"/>
  <c r="J105" i="21"/>
  <c r="K105" i="21"/>
  <c r="L105" i="21"/>
  <c r="M105" i="21"/>
  <c r="N105" i="21"/>
  <c r="O105" i="21"/>
  <c r="P105" i="21"/>
  <c r="Q105" i="21"/>
  <c r="R105" i="21"/>
  <c r="S105" i="21"/>
  <c r="T105" i="21"/>
  <c r="D92" i="21"/>
  <c r="E92" i="21"/>
  <c r="F92" i="21"/>
  <c r="G92" i="21"/>
  <c r="H92" i="21"/>
  <c r="I92" i="21"/>
  <c r="J92" i="21"/>
  <c r="K92" i="21"/>
  <c r="L92" i="21"/>
  <c r="M92" i="21"/>
  <c r="N92" i="21"/>
  <c r="O92" i="21"/>
  <c r="P92" i="21"/>
  <c r="Q92" i="21"/>
  <c r="R92" i="21"/>
  <c r="S92" i="21"/>
  <c r="T92" i="21"/>
  <c r="D76" i="21"/>
  <c r="E76" i="21"/>
  <c r="F76" i="21"/>
  <c r="G76" i="21"/>
  <c r="H76" i="21"/>
  <c r="I76" i="21"/>
  <c r="J76" i="21"/>
  <c r="K76" i="21"/>
  <c r="L76" i="21"/>
  <c r="M76" i="21"/>
  <c r="N76" i="21"/>
  <c r="O76" i="21"/>
  <c r="P76" i="21"/>
  <c r="Q76" i="21"/>
  <c r="R76" i="21"/>
  <c r="S76" i="21"/>
  <c r="T76" i="21"/>
  <c r="D51" i="21"/>
  <c r="E51" i="21"/>
  <c r="F51" i="21"/>
  <c r="G51" i="21"/>
  <c r="H51" i="21"/>
  <c r="I51" i="21"/>
  <c r="J51" i="21"/>
  <c r="K51" i="21"/>
  <c r="L51" i="21"/>
  <c r="M51" i="21"/>
  <c r="N51" i="21"/>
  <c r="O51" i="21"/>
  <c r="P51" i="21"/>
  <c r="Q51" i="21"/>
  <c r="R51" i="21"/>
  <c r="S51" i="21"/>
  <c r="T51" i="21"/>
  <c r="C491" i="21"/>
  <c r="C488" i="21"/>
  <c r="C485" i="21"/>
  <c r="C475" i="21"/>
  <c r="C468" i="21"/>
  <c r="C461" i="21"/>
  <c r="C448" i="21"/>
  <c r="C444" i="21"/>
  <c r="C417" i="21"/>
  <c r="C395" i="21"/>
  <c r="C389" i="21"/>
  <c r="C376" i="21"/>
  <c r="C362" i="21"/>
  <c r="C345" i="21"/>
  <c r="C339" i="21"/>
  <c r="C333" i="21"/>
  <c r="C323" i="21"/>
  <c r="C316" i="21"/>
  <c r="C310" i="21"/>
  <c r="C296" i="21"/>
  <c r="C278" i="21"/>
  <c r="C265" i="21"/>
  <c r="C258" i="21"/>
  <c r="C245" i="21"/>
  <c r="C240" i="21"/>
  <c r="C236" i="21"/>
  <c r="C220" i="21"/>
  <c r="C195" i="21"/>
  <c r="C177" i="21"/>
  <c r="C150" i="21"/>
  <c r="C127" i="21"/>
  <c r="C117" i="21"/>
  <c r="C105" i="21"/>
  <c r="C92" i="21"/>
  <c r="C76" i="21"/>
  <c r="C51" i="21"/>
  <c r="D6" i="25" l="1"/>
  <c r="C148" i="25"/>
  <c r="D238" i="25"/>
  <c r="D13" i="25"/>
  <c r="H13" i="25"/>
  <c r="D49" i="25"/>
  <c r="G148" i="25"/>
  <c r="H49" i="25"/>
  <c r="C6" i="25"/>
  <c r="G6" i="25"/>
  <c r="H6" i="25"/>
  <c r="H238" i="25"/>
  <c r="F339" i="25"/>
  <c r="F13" i="25"/>
  <c r="E6" i="25"/>
  <c r="E13" i="25"/>
  <c r="D272" i="25"/>
  <c r="H272" i="25"/>
  <c r="D317" i="25"/>
  <c r="H317" i="25"/>
  <c r="F49" i="25"/>
  <c r="C272" i="25"/>
  <c r="G272" i="25"/>
  <c r="C317" i="25"/>
  <c r="G317" i="25"/>
  <c r="C339" i="25"/>
  <c r="G339" i="25"/>
  <c r="E49" i="25"/>
  <c r="D148" i="25"/>
  <c r="H148" i="25"/>
  <c r="F455" i="25"/>
  <c r="E317" i="25"/>
  <c r="F317" i="25"/>
  <c r="E148" i="25"/>
  <c r="E238" i="25"/>
  <c r="F238" i="25"/>
  <c r="C238" i="25"/>
  <c r="G238" i="25"/>
  <c r="F272" i="25"/>
  <c r="E272" i="25"/>
  <c r="E411" i="25"/>
  <c r="F411" i="25"/>
  <c r="E455" i="25"/>
  <c r="D411" i="25"/>
  <c r="C411" i="25"/>
  <c r="G411" i="25"/>
  <c r="C455" i="25"/>
  <c r="G455" i="25"/>
  <c r="H411" i="25"/>
  <c r="D455" i="25"/>
  <c r="H455" i="25"/>
  <c r="F6" i="25"/>
  <c r="Q460" i="21"/>
  <c r="F460" i="21"/>
  <c r="Q416" i="21"/>
  <c r="G416" i="21"/>
  <c r="R239" i="21"/>
  <c r="M277" i="21"/>
  <c r="I277" i="21"/>
  <c r="E277" i="21"/>
  <c r="N416" i="21"/>
  <c r="J416" i="21"/>
  <c r="S239" i="21"/>
  <c r="S344" i="21"/>
  <c r="M344" i="21"/>
  <c r="I344" i="21"/>
  <c r="E344" i="21"/>
  <c r="F416" i="21"/>
  <c r="E149" i="21"/>
  <c r="Q239" i="21"/>
  <c r="K239" i="21"/>
  <c r="G239" i="21"/>
  <c r="L50" i="21"/>
  <c r="H50" i="21"/>
  <c r="D50" i="21"/>
  <c r="T149" i="21"/>
  <c r="Q277" i="21"/>
  <c r="K277" i="21"/>
  <c r="G277" i="21"/>
  <c r="M460" i="21"/>
  <c r="I460" i="21"/>
  <c r="E460" i="21"/>
  <c r="M50" i="21"/>
  <c r="Q149" i="21"/>
  <c r="T239" i="21"/>
  <c r="P239" i="21"/>
  <c r="R277" i="21"/>
  <c r="M322" i="21"/>
  <c r="I322" i="21"/>
  <c r="E322" i="21"/>
  <c r="L344" i="21"/>
  <c r="H344" i="21"/>
  <c r="D344" i="21"/>
  <c r="K50" i="21"/>
  <c r="G50" i="21"/>
  <c r="M149" i="21"/>
  <c r="I149" i="21"/>
  <c r="J277" i="21"/>
  <c r="P344" i="21"/>
  <c r="T460" i="21"/>
  <c r="E50" i="21"/>
  <c r="O239" i="21"/>
  <c r="P460" i="21"/>
  <c r="J460" i="21"/>
  <c r="T277" i="21"/>
  <c r="S460" i="21"/>
  <c r="I50" i="21"/>
  <c r="P50" i="21"/>
  <c r="N50" i="21"/>
  <c r="J50" i="21"/>
  <c r="F50" i="21"/>
  <c r="S149" i="21"/>
  <c r="P149" i="21"/>
  <c r="N149" i="21"/>
  <c r="J149" i="21"/>
  <c r="F149" i="21"/>
  <c r="O277" i="21"/>
  <c r="L322" i="21"/>
  <c r="H322" i="21"/>
  <c r="D322" i="21"/>
  <c r="K416" i="21"/>
  <c r="N460" i="21"/>
  <c r="S416" i="21"/>
  <c r="K322" i="21"/>
  <c r="G322" i="21"/>
  <c r="S50" i="21"/>
  <c r="N277" i="21"/>
  <c r="F277" i="21"/>
  <c r="R344" i="21"/>
  <c r="O344" i="21"/>
  <c r="L460" i="21"/>
  <c r="H460" i="21"/>
  <c r="D460" i="21"/>
  <c r="L239" i="21"/>
  <c r="T322" i="21"/>
  <c r="T50" i="21"/>
  <c r="Q50" i="21"/>
  <c r="K149" i="21"/>
  <c r="G149" i="21"/>
  <c r="M239" i="21"/>
  <c r="I239" i="21"/>
  <c r="E239" i="21"/>
  <c r="R322" i="21"/>
  <c r="O322" i="21"/>
  <c r="T416" i="21"/>
  <c r="I416" i="21"/>
  <c r="E416" i="21"/>
  <c r="R416" i="21"/>
  <c r="O416" i="21"/>
  <c r="H239" i="21"/>
  <c r="Q322" i="21"/>
  <c r="R50" i="21"/>
  <c r="O50" i="21"/>
  <c r="L149" i="21"/>
  <c r="H149" i="21"/>
  <c r="D149" i="21"/>
  <c r="R149" i="21"/>
  <c r="O149" i="21"/>
  <c r="N239" i="21"/>
  <c r="J239" i="21"/>
  <c r="F239" i="21"/>
  <c r="L277" i="21"/>
  <c r="H277" i="21"/>
  <c r="D277" i="21"/>
  <c r="S322" i="21"/>
  <c r="P322" i="21"/>
  <c r="N344" i="21"/>
  <c r="J344" i="21"/>
  <c r="F344" i="21"/>
  <c r="K460" i="21"/>
  <c r="G460" i="21"/>
  <c r="D239" i="21"/>
  <c r="C239" i="21"/>
  <c r="C277" i="21"/>
  <c r="C322" i="21"/>
  <c r="C416" i="21"/>
  <c r="C460" i="21"/>
  <c r="S277" i="21"/>
  <c r="P277" i="21"/>
  <c r="N322" i="21"/>
  <c r="J322" i="21"/>
  <c r="F322" i="21"/>
  <c r="K344" i="21"/>
  <c r="G344" i="21"/>
  <c r="T344" i="21"/>
  <c r="Q344" i="21"/>
  <c r="L416" i="21"/>
  <c r="H416" i="21"/>
  <c r="D416" i="21"/>
  <c r="R460" i="21"/>
  <c r="O460" i="21"/>
  <c r="C149" i="21"/>
  <c r="C344" i="21"/>
  <c r="M416" i="21"/>
  <c r="P416" i="21"/>
  <c r="C50" i="21"/>
  <c r="D44" i="21"/>
  <c r="E44" i="21"/>
  <c r="F44" i="21"/>
  <c r="G44" i="21"/>
  <c r="H44" i="21"/>
  <c r="I44" i="21"/>
  <c r="J44" i="21"/>
  <c r="K44" i="21"/>
  <c r="L44" i="21"/>
  <c r="M44" i="21"/>
  <c r="N44" i="21"/>
  <c r="O44" i="21"/>
  <c r="P44" i="21"/>
  <c r="Q44" i="21"/>
  <c r="R44" i="21"/>
  <c r="S44" i="21"/>
  <c r="T44" i="21"/>
  <c r="D29" i="21"/>
  <c r="E29" i="21"/>
  <c r="F29" i="21"/>
  <c r="G29" i="21"/>
  <c r="H29" i="21"/>
  <c r="I29" i="21"/>
  <c r="J29" i="21"/>
  <c r="K29" i="21"/>
  <c r="L29" i="21"/>
  <c r="M29" i="21"/>
  <c r="N29" i="21"/>
  <c r="O29" i="21"/>
  <c r="P29" i="21"/>
  <c r="Q29" i="21"/>
  <c r="R29" i="21"/>
  <c r="S29" i="21"/>
  <c r="T29" i="21"/>
  <c r="D21" i="21"/>
  <c r="E21" i="21"/>
  <c r="F21" i="21"/>
  <c r="G21" i="21"/>
  <c r="H21" i="21"/>
  <c r="I21" i="21"/>
  <c r="J21" i="21"/>
  <c r="K21" i="21"/>
  <c r="L21" i="21"/>
  <c r="M21" i="21"/>
  <c r="N21" i="21"/>
  <c r="O21" i="21"/>
  <c r="P21" i="21"/>
  <c r="Q21" i="21"/>
  <c r="R21" i="21"/>
  <c r="S21" i="21"/>
  <c r="T21" i="21"/>
  <c r="D15" i="21"/>
  <c r="E15" i="21"/>
  <c r="F15" i="21"/>
  <c r="G15" i="21"/>
  <c r="H15" i="21"/>
  <c r="I15" i="21"/>
  <c r="J15" i="21"/>
  <c r="K15" i="21"/>
  <c r="L15" i="21"/>
  <c r="M15" i="21"/>
  <c r="N15" i="21"/>
  <c r="O15" i="21"/>
  <c r="P15" i="21"/>
  <c r="Q15" i="21"/>
  <c r="R15" i="21"/>
  <c r="S15" i="21"/>
  <c r="T15" i="21"/>
  <c r="C44" i="21"/>
  <c r="C29" i="21"/>
  <c r="C21" i="21"/>
  <c r="C15" i="21"/>
  <c r="I12" i="21"/>
  <c r="J12" i="21"/>
  <c r="K12" i="21"/>
  <c r="L12" i="21"/>
  <c r="M12" i="21"/>
  <c r="N12" i="21"/>
  <c r="O12" i="21"/>
  <c r="P12" i="21"/>
  <c r="Q12" i="21"/>
  <c r="R12" i="21"/>
  <c r="S12" i="21"/>
  <c r="T12" i="21"/>
  <c r="I10" i="21"/>
  <c r="J10" i="21"/>
  <c r="K10" i="21"/>
  <c r="L10" i="21"/>
  <c r="M10" i="21"/>
  <c r="N10" i="21"/>
  <c r="O10" i="21"/>
  <c r="P10" i="21"/>
  <c r="Q10" i="21"/>
  <c r="R10" i="21"/>
  <c r="S10" i="21"/>
  <c r="T10" i="21"/>
  <c r="I8" i="21"/>
  <c r="J8" i="21"/>
  <c r="K8" i="21"/>
  <c r="L8" i="21"/>
  <c r="M8" i="21"/>
  <c r="N8" i="21"/>
  <c r="O8" i="21"/>
  <c r="P8" i="21"/>
  <c r="Q8" i="21"/>
  <c r="R8" i="21"/>
  <c r="S8" i="21"/>
  <c r="T8" i="21"/>
  <c r="D12" i="21"/>
  <c r="E12" i="21"/>
  <c r="F12" i="21"/>
  <c r="G12" i="21"/>
  <c r="H12" i="21"/>
  <c r="D10" i="21"/>
  <c r="E10" i="21"/>
  <c r="F10" i="21"/>
  <c r="G10" i="21"/>
  <c r="H10" i="21"/>
  <c r="C10" i="21"/>
  <c r="C12" i="21"/>
  <c r="D8" i="21"/>
  <c r="E8" i="21"/>
  <c r="F8" i="21"/>
  <c r="G8" i="21"/>
  <c r="H8" i="21"/>
  <c r="E496" i="25" l="1"/>
  <c r="F496" i="25"/>
  <c r="C496" i="25"/>
  <c r="G496" i="25"/>
  <c r="D496" i="25"/>
  <c r="H496" i="25"/>
  <c r="H14" i="21"/>
  <c r="D14" i="21"/>
  <c r="L14" i="21"/>
  <c r="G14" i="21"/>
  <c r="Q14" i="21"/>
  <c r="E7" i="21"/>
  <c r="K7" i="21"/>
  <c r="K14" i="21"/>
  <c r="G7" i="21"/>
  <c r="T14" i="21"/>
  <c r="I14" i="21"/>
  <c r="O7" i="21"/>
  <c r="E14" i="21"/>
  <c r="R7" i="21"/>
  <c r="N14" i="21"/>
  <c r="J14" i="21"/>
  <c r="F14" i="21"/>
  <c r="C14" i="21"/>
  <c r="R14" i="21"/>
  <c r="O14" i="21"/>
  <c r="M14" i="21"/>
  <c r="S14" i="21"/>
  <c r="P14" i="21"/>
  <c r="T7" i="21"/>
  <c r="Q7" i="21"/>
  <c r="N7" i="21"/>
  <c r="J7" i="21"/>
  <c r="M7" i="21"/>
  <c r="I7" i="21"/>
  <c r="S7" i="21"/>
  <c r="P7" i="21"/>
  <c r="L7" i="21"/>
  <c r="F7" i="21"/>
  <c r="H7" i="21"/>
  <c r="D7" i="21"/>
  <c r="C8" i="21"/>
  <c r="G501" i="21" l="1"/>
  <c r="D501" i="21"/>
  <c r="H501" i="21"/>
  <c r="K501" i="21"/>
  <c r="L501" i="21"/>
  <c r="I501" i="21"/>
  <c r="R501" i="21"/>
  <c r="Q501" i="21"/>
  <c r="E501" i="21"/>
  <c r="F501" i="21"/>
  <c r="J501" i="21"/>
  <c r="T501" i="21"/>
  <c r="M501" i="21"/>
  <c r="N501" i="21"/>
  <c r="O501" i="21"/>
  <c r="S501" i="21"/>
  <c r="P501" i="21"/>
  <c r="C7" i="21"/>
  <c r="C501" i="21" s="1"/>
  <c r="C181" i="19" l="1"/>
  <c r="E181" i="19"/>
  <c r="F181" i="19"/>
  <c r="C178" i="19"/>
  <c r="E178" i="19"/>
  <c r="F178" i="19"/>
  <c r="C171" i="19"/>
  <c r="E171" i="19"/>
  <c r="F171" i="19"/>
  <c r="C137" i="19"/>
  <c r="E137" i="19"/>
  <c r="F137" i="19"/>
  <c r="C135" i="19"/>
  <c r="E135" i="19"/>
  <c r="F135" i="19"/>
  <c r="C86" i="19"/>
  <c r="E86" i="19"/>
  <c r="F86" i="19"/>
  <c r="C84" i="19"/>
  <c r="E84" i="19"/>
  <c r="F84" i="19"/>
  <c r="C82" i="19"/>
  <c r="E82" i="19"/>
  <c r="F82" i="19"/>
  <c r="C77" i="19"/>
  <c r="E77" i="19"/>
  <c r="F77" i="19"/>
  <c r="C64" i="19"/>
  <c r="E64" i="19"/>
  <c r="F64" i="19"/>
  <c r="C62" i="19"/>
  <c r="E62" i="19"/>
  <c r="F62" i="19"/>
  <c r="C56" i="19"/>
  <c r="E56" i="19"/>
  <c r="F56" i="19"/>
  <c r="C39" i="19"/>
  <c r="E39" i="19"/>
  <c r="F39" i="19"/>
  <c r="E6" i="19"/>
  <c r="F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40" i="19"/>
  <c r="G41" i="19"/>
  <c r="G42" i="19"/>
  <c r="G43" i="19"/>
  <c r="G44" i="19"/>
  <c r="G45" i="19"/>
  <c r="G46" i="19"/>
  <c r="G47" i="19"/>
  <c r="G48" i="19"/>
  <c r="G49" i="19"/>
  <c r="G50" i="19"/>
  <c r="G51" i="19"/>
  <c r="G52" i="19"/>
  <c r="G53" i="19"/>
  <c r="G54" i="19"/>
  <c r="G55" i="19"/>
  <c r="G57" i="19"/>
  <c r="G58" i="19"/>
  <c r="G59" i="19"/>
  <c r="G60" i="19"/>
  <c r="G61" i="19"/>
  <c r="G63" i="19"/>
  <c r="G62" i="19" s="1"/>
  <c r="G65" i="19"/>
  <c r="G66" i="19"/>
  <c r="G67" i="19"/>
  <c r="G68" i="19"/>
  <c r="G69" i="19"/>
  <c r="G70" i="19"/>
  <c r="G71" i="19"/>
  <c r="G72" i="19"/>
  <c r="G73" i="19"/>
  <c r="G74" i="19"/>
  <c r="G75" i="19"/>
  <c r="G76" i="19"/>
  <c r="G78" i="19"/>
  <c r="G79" i="19"/>
  <c r="G80" i="19"/>
  <c r="G81" i="19"/>
  <c r="G83" i="19"/>
  <c r="G82" i="19" s="1"/>
  <c r="G85" i="19"/>
  <c r="G84" i="19" s="1"/>
  <c r="G87" i="19"/>
  <c r="G88" i="19"/>
  <c r="G89"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6" i="19"/>
  <c r="G135" i="19" s="1"/>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2" i="19"/>
  <c r="G173" i="19"/>
  <c r="G174" i="19"/>
  <c r="G175" i="19"/>
  <c r="G176" i="19"/>
  <c r="G177" i="19"/>
  <c r="G179" i="19"/>
  <c r="G180" i="19"/>
  <c r="G182" i="19"/>
  <c r="G181" i="19" s="1"/>
  <c r="G183" i="19"/>
  <c r="D183" i="19"/>
  <c r="B181" i="19"/>
  <c r="B178" i="19"/>
  <c r="B171" i="19"/>
  <c r="B137" i="19"/>
  <c r="B135" i="19"/>
  <c r="B86" i="19"/>
  <c r="B84" i="19"/>
  <c r="B82" i="19"/>
  <c r="B77" i="19"/>
  <c r="B64" i="19"/>
  <c r="B62" i="19"/>
  <c r="B56" i="19"/>
  <c r="B39" i="19"/>
  <c r="D87" i="19"/>
  <c r="D88" i="19"/>
  <c r="D89"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6" i="19"/>
  <c r="D135" i="19" s="1"/>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2" i="19"/>
  <c r="D173" i="19"/>
  <c r="D174" i="19"/>
  <c r="D175" i="19"/>
  <c r="D176" i="19"/>
  <c r="D177" i="19"/>
  <c r="D179" i="19"/>
  <c r="D180" i="19"/>
  <c r="D182" i="19"/>
  <c r="D181" i="19" s="1"/>
  <c r="D85" i="19"/>
  <c r="D84" i="19" s="1"/>
  <c r="D83" i="19"/>
  <c r="D82" i="19" s="1"/>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40" i="19"/>
  <c r="D41" i="19"/>
  <c r="D42" i="19"/>
  <c r="D43" i="19"/>
  <c r="D44" i="19"/>
  <c r="D45" i="19"/>
  <c r="D46" i="19"/>
  <c r="D47" i="19"/>
  <c r="D48" i="19"/>
  <c r="D49" i="19"/>
  <c r="D50" i="19"/>
  <c r="D51" i="19"/>
  <c r="D52" i="19"/>
  <c r="D53" i="19"/>
  <c r="D54" i="19"/>
  <c r="D55" i="19"/>
  <c r="D57" i="19"/>
  <c r="D58" i="19"/>
  <c r="D59" i="19"/>
  <c r="D60" i="19"/>
  <c r="D61" i="19"/>
  <c r="D63" i="19"/>
  <c r="D62" i="19" s="1"/>
  <c r="D65" i="19"/>
  <c r="D66" i="19"/>
  <c r="D67" i="19"/>
  <c r="D68" i="19"/>
  <c r="D69" i="19"/>
  <c r="D70" i="19"/>
  <c r="D71" i="19"/>
  <c r="D72" i="19"/>
  <c r="D73" i="19"/>
  <c r="D74" i="19"/>
  <c r="D75" i="19"/>
  <c r="D76" i="19"/>
  <c r="D78" i="19"/>
  <c r="D79" i="19"/>
  <c r="D80" i="19"/>
  <c r="D81" i="19"/>
  <c r="D8" i="19"/>
  <c r="D7" i="19"/>
  <c r="C6" i="19"/>
  <c r="B6" i="19"/>
  <c r="G87" i="17"/>
  <c r="F87" i="17"/>
  <c r="D87" i="17"/>
  <c r="C87" i="17"/>
  <c r="H86" i="17"/>
  <c r="E86" i="17"/>
  <c r="H85" i="17"/>
  <c r="E85" i="17"/>
  <c r="H84" i="17"/>
  <c r="E84" i="17"/>
  <c r="H83" i="17"/>
  <c r="E83" i="17"/>
  <c r="H82" i="17"/>
  <c r="E82" i="17"/>
  <c r="H81" i="17"/>
  <c r="E81" i="17"/>
  <c r="H80" i="17"/>
  <c r="E80" i="17"/>
  <c r="H79" i="17"/>
  <c r="E79" i="17"/>
  <c r="H78" i="17"/>
  <c r="E78" i="17"/>
  <c r="H77" i="17"/>
  <c r="E77" i="17"/>
  <c r="H76" i="17"/>
  <c r="E76" i="17"/>
  <c r="H75" i="17"/>
  <c r="E75" i="17"/>
  <c r="H74" i="17"/>
  <c r="E74" i="17"/>
  <c r="H73" i="17"/>
  <c r="E73" i="17"/>
  <c r="H72" i="17"/>
  <c r="E72" i="17"/>
  <c r="H71" i="17"/>
  <c r="E71" i="17"/>
  <c r="H70" i="17"/>
  <c r="E70" i="17"/>
  <c r="H69" i="17"/>
  <c r="E69" i="17"/>
  <c r="H68" i="17"/>
  <c r="E68" i="17"/>
  <c r="H67" i="17"/>
  <c r="E67" i="17"/>
  <c r="H66" i="17"/>
  <c r="E66" i="17"/>
  <c r="H65" i="17"/>
  <c r="E65" i="17"/>
  <c r="H64" i="17"/>
  <c r="E64" i="17"/>
  <c r="H63" i="17"/>
  <c r="E63" i="17"/>
  <c r="H62" i="17"/>
  <c r="E62" i="17"/>
  <c r="H61" i="17"/>
  <c r="E61" i="17"/>
  <c r="H60" i="17"/>
  <c r="E60" i="17"/>
  <c r="H59" i="17"/>
  <c r="E59" i="17"/>
  <c r="H58" i="17"/>
  <c r="E58" i="17"/>
  <c r="H57" i="17"/>
  <c r="E57" i="17"/>
  <c r="H56" i="17"/>
  <c r="E56" i="17"/>
  <c r="H55" i="17"/>
  <c r="E55" i="17"/>
  <c r="H54" i="17"/>
  <c r="E54" i="17"/>
  <c r="H53" i="17"/>
  <c r="E53" i="17"/>
  <c r="H52" i="17"/>
  <c r="E52" i="17"/>
  <c r="H51" i="17"/>
  <c r="E51" i="17"/>
  <c r="H50" i="17"/>
  <c r="E50" i="17"/>
  <c r="H49" i="17"/>
  <c r="E49" i="17"/>
  <c r="H48" i="17"/>
  <c r="E48" i="17"/>
  <c r="H47" i="17"/>
  <c r="E47" i="17"/>
  <c r="H46" i="17"/>
  <c r="E46" i="17"/>
  <c r="H45" i="17"/>
  <c r="E45" i="17"/>
  <c r="H44" i="17"/>
  <c r="E44" i="17"/>
  <c r="H43" i="17"/>
  <c r="E43" i="17"/>
  <c r="H42" i="17"/>
  <c r="E42" i="17"/>
  <c r="H41" i="17"/>
  <c r="E41" i="17"/>
  <c r="H40" i="17"/>
  <c r="E40" i="17"/>
  <c r="H39" i="17"/>
  <c r="E39" i="17"/>
  <c r="H38" i="17"/>
  <c r="E38" i="17"/>
  <c r="H37" i="17"/>
  <c r="E37" i="17"/>
  <c r="H36" i="17"/>
  <c r="E36" i="17"/>
  <c r="H35" i="17"/>
  <c r="E35" i="17"/>
  <c r="H34" i="17"/>
  <c r="E34" i="17"/>
  <c r="H33" i="17"/>
  <c r="E33" i="17"/>
  <c r="H32" i="17"/>
  <c r="E32" i="17"/>
  <c r="H31" i="17"/>
  <c r="E31" i="17"/>
  <c r="H30" i="17"/>
  <c r="E30" i="17"/>
  <c r="H29" i="17"/>
  <c r="E29" i="17"/>
  <c r="H28" i="17"/>
  <c r="E28" i="17"/>
  <c r="H27" i="17"/>
  <c r="E27" i="17"/>
  <c r="H26" i="17"/>
  <c r="E26" i="17"/>
  <c r="H25" i="17"/>
  <c r="E25" i="17"/>
  <c r="H24" i="17"/>
  <c r="E24" i="17"/>
  <c r="H23" i="17"/>
  <c r="E23" i="17"/>
  <c r="H22" i="17"/>
  <c r="E22" i="17"/>
  <c r="H21" i="17"/>
  <c r="E21" i="17"/>
  <c r="H20" i="17"/>
  <c r="E20" i="17"/>
  <c r="H19" i="17"/>
  <c r="E19" i="17"/>
  <c r="H18" i="17"/>
  <c r="E18" i="17"/>
  <c r="H17" i="17"/>
  <c r="E17" i="17"/>
  <c r="H16" i="17"/>
  <c r="E16" i="17"/>
  <c r="H15" i="17"/>
  <c r="E15" i="17"/>
  <c r="A15" i="17"/>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H14" i="17"/>
  <c r="E14" i="17"/>
  <c r="H13" i="17"/>
  <c r="E13" i="17"/>
  <c r="H12" i="17"/>
  <c r="E12" i="17"/>
  <c r="H11" i="17"/>
  <c r="E11" i="17"/>
  <c r="H10" i="17"/>
  <c r="E10" i="17"/>
  <c r="H9" i="17"/>
  <c r="E9" i="17"/>
  <c r="H8" i="17"/>
  <c r="E8" i="17"/>
  <c r="H7" i="17"/>
  <c r="E7" i="17"/>
  <c r="H6" i="17"/>
  <c r="E6" i="17"/>
  <c r="F92" i="16"/>
  <c r="G92" i="16"/>
  <c r="I92" i="16"/>
  <c r="J92" i="16"/>
  <c r="L92" i="16"/>
  <c r="M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7" i="16"/>
  <c r="R8" i="16"/>
  <c r="R9" i="16"/>
  <c r="T9" i="16" s="1"/>
  <c r="R10" i="16"/>
  <c r="R11" i="16"/>
  <c r="T11" i="16" s="1"/>
  <c r="R12" i="16"/>
  <c r="R13" i="16"/>
  <c r="T13" i="16" s="1"/>
  <c r="R14" i="16"/>
  <c r="R15" i="16"/>
  <c r="T15" i="16" s="1"/>
  <c r="R16" i="16"/>
  <c r="R17" i="16"/>
  <c r="T17" i="16" s="1"/>
  <c r="R18" i="16"/>
  <c r="R19" i="16"/>
  <c r="T19" i="16" s="1"/>
  <c r="R20" i="16"/>
  <c r="R21" i="16"/>
  <c r="T21" i="16" s="1"/>
  <c r="R22" i="16"/>
  <c r="R23" i="16"/>
  <c r="T23" i="16" s="1"/>
  <c r="R24" i="16"/>
  <c r="R25" i="16"/>
  <c r="T25" i="16" s="1"/>
  <c r="R26" i="16"/>
  <c r="R27" i="16"/>
  <c r="T27" i="16" s="1"/>
  <c r="R28" i="16"/>
  <c r="R29" i="16"/>
  <c r="T29" i="16" s="1"/>
  <c r="R30" i="16"/>
  <c r="R31" i="16"/>
  <c r="T31" i="16" s="1"/>
  <c r="R32" i="16"/>
  <c r="R33" i="16"/>
  <c r="T33" i="16" s="1"/>
  <c r="R34" i="16"/>
  <c r="R35" i="16"/>
  <c r="T35" i="16" s="1"/>
  <c r="R36" i="16"/>
  <c r="R37" i="16"/>
  <c r="T37" i="16" s="1"/>
  <c r="R38" i="16"/>
  <c r="T38" i="16" s="1"/>
  <c r="R39" i="16"/>
  <c r="T39" i="16" s="1"/>
  <c r="R40" i="16"/>
  <c r="R41" i="16"/>
  <c r="T41" i="16" s="1"/>
  <c r="R42" i="16"/>
  <c r="T42" i="16" s="1"/>
  <c r="R43" i="16"/>
  <c r="T43" i="16" s="1"/>
  <c r="R44" i="16"/>
  <c r="R45" i="16"/>
  <c r="T45" i="16" s="1"/>
  <c r="R46" i="16"/>
  <c r="T46" i="16" s="1"/>
  <c r="R51" i="16"/>
  <c r="T51" i="16" s="1"/>
  <c r="R52" i="16"/>
  <c r="R53" i="16"/>
  <c r="T53" i="16" s="1"/>
  <c r="R54" i="16"/>
  <c r="T54" i="16" s="1"/>
  <c r="R55" i="16"/>
  <c r="T55" i="16" s="1"/>
  <c r="R56" i="16"/>
  <c r="R57" i="16"/>
  <c r="T57" i="16" s="1"/>
  <c r="R58" i="16"/>
  <c r="T58" i="16" s="1"/>
  <c r="R59" i="16"/>
  <c r="T59" i="16" s="1"/>
  <c r="R60" i="16"/>
  <c r="R61" i="16"/>
  <c r="T61" i="16" s="1"/>
  <c r="R62" i="16"/>
  <c r="T62" i="16" s="1"/>
  <c r="R63" i="16"/>
  <c r="T63" i="16" s="1"/>
  <c r="R64" i="16"/>
  <c r="R65" i="16"/>
  <c r="T65" i="16" s="1"/>
  <c r="R66" i="16"/>
  <c r="T66" i="16" s="1"/>
  <c r="R67" i="16"/>
  <c r="T67" i="16" s="1"/>
  <c r="R68" i="16"/>
  <c r="R69" i="16"/>
  <c r="T69" i="16" s="1"/>
  <c r="R70" i="16"/>
  <c r="T70" i="16" s="1"/>
  <c r="R71" i="16"/>
  <c r="T71" i="16" s="1"/>
  <c r="R72" i="16"/>
  <c r="R73" i="16"/>
  <c r="T73" i="16" s="1"/>
  <c r="R74" i="16"/>
  <c r="T74" i="16" s="1"/>
  <c r="R75" i="16"/>
  <c r="T75" i="16" s="1"/>
  <c r="R76" i="16"/>
  <c r="R77" i="16"/>
  <c r="T77" i="16" s="1"/>
  <c r="R78" i="16"/>
  <c r="T78" i="16" s="1"/>
  <c r="R79" i="16"/>
  <c r="T79" i="16" s="1"/>
  <c r="R80" i="16"/>
  <c r="R81" i="16"/>
  <c r="T81" i="16" s="1"/>
  <c r="R82" i="16"/>
  <c r="T82" i="16" s="1"/>
  <c r="R83" i="16"/>
  <c r="T83" i="16" s="1"/>
  <c r="R84" i="16"/>
  <c r="R85" i="16"/>
  <c r="T85" i="16" s="1"/>
  <c r="R86" i="16"/>
  <c r="T86" i="16" s="1"/>
  <c r="R87" i="16"/>
  <c r="T87" i="16" s="1"/>
  <c r="R88" i="16"/>
  <c r="R89" i="16"/>
  <c r="T89" i="16" s="1"/>
  <c r="R90" i="16"/>
  <c r="T90" i="16" s="1"/>
  <c r="R91" i="16"/>
  <c r="T91" i="16" s="1"/>
  <c r="R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7" i="16"/>
  <c r="O8" i="16"/>
  <c r="O9" i="16"/>
  <c r="O10" i="16"/>
  <c r="O11" i="16"/>
  <c r="O12" i="16"/>
  <c r="O13" i="16"/>
  <c r="Q13" i="16" s="1"/>
  <c r="O14" i="16"/>
  <c r="O15" i="16"/>
  <c r="O16" i="16"/>
  <c r="O17" i="16"/>
  <c r="Q17" i="16" s="1"/>
  <c r="O18" i="16"/>
  <c r="O19" i="16"/>
  <c r="O20" i="16"/>
  <c r="O21" i="16"/>
  <c r="Q21" i="16" s="1"/>
  <c r="O22" i="16"/>
  <c r="O23" i="16"/>
  <c r="O24" i="16"/>
  <c r="O25" i="16"/>
  <c r="Q25" i="16" s="1"/>
  <c r="O26" i="16"/>
  <c r="O27" i="16"/>
  <c r="O28" i="16"/>
  <c r="O29" i="16"/>
  <c r="Q29" i="16" s="1"/>
  <c r="O30" i="16"/>
  <c r="O31" i="16"/>
  <c r="O32" i="16"/>
  <c r="O33" i="16"/>
  <c r="Q33" i="16" s="1"/>
  <c r="O34" i="16"/>
  <c r="O35" i="16"/>
  <c r="O36" i="16"/>
  <c r="O37" i="16"/>
  <c r="Q37" i="16" s="1"/>
  <c r="O38" i="16"/>
  <c r="O39" i="16"/>
  <c r="O40" i="16"/>
  <c r="O41" i="16"/>
  <c r="Q41" i="16" s="1"/>
  <c r="O42" i="16"/>
  <c r="O43" i="16"/>
  <c r="O44" i="16"/>
  <c r="O45" i="16"/>
  <c r="Q45" i="16" s="1"/>
  <c r="O46" i="16"/>
  <c r="O51" i="16"/>
  <c r="O52" i="16"/>
  <c r="O53" i="16"/>
  <c r="Q53" i="16" s="1"/>
  <c r="O54" i="16"/>
  <c r="O55" i="16"/>
  <c r="O56" i="16"/>
  <c r="O57" i="16"/>
  <c r="Q57" i="16" s="1"/>
  <c r="O58" i="16"/>
  <c r="O59" i="16"/>
  <c r="O60" i="16"/>
  <c r="O61" i="16"/>
  <c r="Q61" i="16" s="1"/>
  <c r="O62" i="16"/>
  <c r="O63" i="16"/>
  <c r="O64" i="16"/>
  <c r="O65" i="16"/>
  <c r="Q65" i="16" s="1"/>
  <c r="O66" i="16"/>
  <c r="O67" i="16"/>
  <c r="O68" i="16"/>
  <c r="O69" i="16"/>
  <c r="Q69" i="16" s="1"/>
  <c r="O70" i="16"/>
  <c r="O71" i="16"/>
  <c r="O72" i="16"/>
  <c r="O73" i="16"/>
  <c r="Q73" i="16" s="1"/>
  <c r="O74" i="16"/>
  <c r="O75" i="16"/>
  <c r="O76" i="16"/>
  <c r="Q76" i="16" s="1"/>
  <c r="O77" i="16"/>
  <c r="Q77" i="16" s="1"/>
  <c r="O78" i="16"/>
  <c r="O79" i="16"/>
  <c r="O80" i="16"/>
  <c r="Q80" i="16" s="1"/>
  <c r="O81" i="16"/>
  <c r="Q81" i="16" s="1"/>
  <c r="O82" i="16"/>
  <c r="O83" i="16"/>
  <c r="O84" i="16"/>
  <c r="Q84" i="16" s="1"/>
  <c r="O85" i="16"/>
  <c r="Q85" i="16" s="1"/>
  <c r="O86" i="16"/>
  <c r="O87" i="16"/>
  <c r="O88" i="16"/>
  <c r="Q88" i="16" s="1"/>
  <c r="O89" i="16"/>
  <c r="Q89" i="16" s="1"/>
  <c r="O90" i="16"/>
  <c r="O91" i="16"/>
  <c r="O7" i="16"/>
  <c r="D92" i="16"/>
  <c r="C92" i="16"/>
  <c r="A16" i="16"/>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K12" i="15"/>
  <c r="K44" i="15"/>
  <c r="K76" i="15"/>
  <c r="J6" i="15"/>
  <c r="I7" i="15"/>
  <c r="K7" i="15" s="1"/>
  <c r="I8" i="15"/>
  <c r="K8" i="15" s="1"/>
  <c r="I9" i="15"/>
  <c r="I10" i="15"/>
  <c r="K10" i="15" s="1"/>
  <c r="I11" i="15"/>
  <c r="K11" i="15" s="1"/>
  <c r="I12" i="15"/>
  <c r="I13" i="15"/>
  <c r="I14" i="15"/>
  <c r="K14" i="15" s="1"/>
  <c r="I15" i="15"/>
  <c r="K15" i="15" s="1"/>
  <c r="I16" i="15"/>
  <c r="I17" i="15"/>
  <c r="I18" i="15"/>
  <c r="K18" i="15" s="1"/>
  <c r="I19" i="15"/>
  <c r="K19" i="15" s="1"/>
  <c r="I20" i="15"/>
  <c r="I21" i="15"/>
  <c r="I22" i="15"/>
  <c r="K22" i="15" s="1"/>
  <c r="I23" i="15"/>
  <c r="K23" i="15" s="1"/>
  <c r="I24" i="15"/>
  <c r="K24" i="15" s="1"/>
  <c r="I25" i="15"/>
  <c r="I26" i="15"/>
  <c r="K26" i="15" s="1"/>
  <c r="I27" i="15"/>
  <c r="K27" i="15" s="1"/>
  <c r="I28" i="15"/>
  <c r="K28" i="15" s="1"/>
  <c r="I29" i="15"/>
  <c r="I30" i="15"/>
  <c r="K30" i="15" s="1"/>
  <c r="I31" i="15"/>
  <c r="K31" i="15" s="1"/>
  <c r="I32" i="15"/>
  <c r="I33" i="15"/>
  <c r="I34" i="15"/>
  <c r="K34" i="15" s="1"/>
  <c r="I35" i="15"/>
  <c r="K35" i="15" s="1"/>
  <c r="I36" i="15"/>
  <c r="K36" i="15" s="1"/>
  <c r="I37" i="15"/>
  <c r="I38" i="15"/>
  <c r="K38" i="15" s="1"/>
  <c r="I39" i="15"/>
  <c r="K39" i="15" s="1"/>
  <c r="I40" i="15"/>
  <c r="I41" i="15"/>
  <c r="I42" i="15"/>
  <c r="K42" i="15" s="1"/>
  <c r="I43" i="15"/>
  <c r="K43" i="15" s="1"/>
  <c r="I44" i="15"/>
  <c r="I45" i="15"/>
  <c r="K45" i="15" s="1"/>
  <c r="I46" i="15"/>
  <c r="K46" i="15" s="1"/>
  <c r="I47" i="15"/>
  <c r="K47" i="15" s="1"/>
  <c r="I48" i="15"/>
  <c r="I49" i="15"/>
  <c r="K49" i="15" s="1"/>
  <c r="I50" i="15"/>
  <c r="K50" i="15" s="1"/>
  <c r="I51" i="15"/>
  <c r="K51" i="15" s="1"/>
  <c r="I52" i="15"/>
  <c r="I53" i="15"/>
  <c r="K53" i="15" s="1"/>
  <c r="I54" i="15"/>
  <c r="K54" i="15" s="1"/>
  <c r="I55" i="15"/>
  <c r="K55" i="15" s="1"/>
  <c r="I56" i="15"/>
  <c r="K56" i="15" s="1"/>
  <c r="I57" i="15"/>
  <c r="K57" i="15" s="1"/>
  <c r="I58" i="15"/>
  <c r="K58" i="15" s="1"/>
  <c r="I59" i="15"/>
  <c r="K59" i="15" s="1"/>
  <c r="I60" i="15"/>
  <c r="K60" i="15" s="1"/>
  <c r="I61" i="15"/>
  <c r="K61" i="15" s="1"/>
  <c r="I62" i="15"/>
  <c r="K62" i="15" s="1"/>
  <c r="I63" i="15"/>
  <c r="K63" i="15" s="1"/>
  <c r="I64" i="15"/>
  <c r="I65" i="15"/>
  <c r="K65" i="15" s="1"/>
  <c r="I66" i="15"/>
  <c r="K66" i="15" s="1"/>
  <c r="I67" i="15"/>
  <c r="K67" i="15" s="1"/>
  <c r="I68" i="15"/>
  <c r="I69" i="15"/>
  <c r="K69" i="15" s="1"/>
  <c r="I70" i="15"/>
  <c r="K70" i="15" s="1"/>
  <c r="I71" i="15"/>
  <c r="K71" i="15" s="1"/>
  <c r="I72" i="15"/>
  <c r="I73" i="15"/>
  <c r="K73" i="15" s="1"/>
  <c r="I74" i="15"/>
  <c r="K74" i="15" s="1"/>
  <c r="I75" i="15"/>
  <c r="K75" i="15" s="1"/>
  <c r="I76" i="15"/>
  <c r="I77" i="15"/>
  <c r="K77" i="15" s="1"/>
  <c r="I78" i="15"/>
  <c r="K78" i="15" s="1"/>
  <c r="I79" i="15"/>
  <c r="K79" i="15" s="1"/>
  <c r="I80" i="15"/>
  <c r="I81" i="15"/>
  <c r="K81" i="15" s="1"/>
  <c r="I82" i="15"/>
  <c r="K82" i="15" s="1"/>
  <c r="I83" i="15"/>
  <c r="K83" i="15" s="1"/>
  <c r="I84" i="15"/>
  <c r="I85" i="15"/>
  <c r="K85" i="15" s="1"/>
  <c r="I86" i="15"/>
  <c r="K86" i="15" s="1"/>
  <c r="I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6" i="15"/>
  <c r="G87" i="15"/>
  <c r="F87" i="15"/>
  <c r="D87" i="15"/>
  <c r="C87" i="15"/>
  <c r="A15" i="15"/>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Z91" i="14"/>
  <c r="Z90" i="14"/>
  <c r="Z89" i="14"/>
  <c r="Z88" i="14"/>
  <c r="Z87" i="14"/>
  <c r="Z86" i="14"/>
  <c r="Z85" i="14"/>
  <c r="Z84" i="14"/>
  <c r="Z83" i="14"/>
  <c r="Z82" i="14"/>
  <c r="Z81" i="14"/>
  <c r="Z80" i="14"/>
  <c r="Z79" i="14"/>
  <c r="Z78" i="14"/>
  <c r="Z77" i="14"/>
  <c r="Z76" i="14"/>
  <c r="Z75" i="14"/>
  <c r="Z74" i="14"/>
  <c r="Z73" i="14"/>
  <c r="Z72" i="14"/>
  <c r="Z71" i="14"/>
  <c r="Z70" i="14"/>
  <c r="Z69" i="14"/>
  <c r="Z68" i="14"/>
  <c r="Z67" i="14"/>
  <c r="Z66" i="14"/>
  <c r="Z65" i="14"/>
  <c r="Z64" i="14"/>
  <c r="Z63" i="14"/>
  <c r="Z62" i="14"/>
  <c r="Z61" i="14"/>
  <c r="Z60" i="14"/>
  <c r="Z59" i="14"/>
  <c r="Z58" i="14"/>
  <c r="Z57" i="14"/>
  <c r="Z56" i="14"/>
  <c r="Z55" i="14"/>
  <c r="Z54" i="14"/>
  <c r="Z53" i="14"/>
  <c r="Z52" i="14"/>
  <c r="Z51" i="14"/>
  <c r="Z46" i="14"/>
  <c r="Z45" i="14"/>
  <c r="Z44" i="14"/>
  <c r="Z43" i="14"/>
  <c r="Z42" i="14"/>
  <c r="Z41" i="14"/>
  <c r="Z40" i="14"/>
  <c r="Z39" i="14"/>
  <c r="Z38" i="14"/>
  <c r="Z37" i="14"/>
  <c r="Z36" i="14"/>
  <c r="Z35" i="14"/>
  <c r="Z34" i="14"/>
  <c r="Z33" i="14"/>
  <c r="Z32" i="14"/>
  <c r="Z31" i="14"/>
  <c r="Z30" i="14"/>
  <c r="Z29" i="14"/>
  <c r="Z28" i="14"/>
  <c r="Z27" i="14"/>
  <c r="Z26" i="14"/>
  <c r="Z25" i="14"/>
  <c r="Z24" i="14"/>
  <c r="Z23" i="14"/>
  <c r="Z22" i="14"/>
  <c r="Z21" i="14"/>
  <c r="Z20" i="14"/>
  <c r="Z19" i="14"/>
  <c r="Z18" i="14"/>
  <c r="Z17" i="14"/>
  <c r="Z16" i="14"/>
  <c r="Z15" i="14"/>
  <c r="Z14" i="14"/>
  <c r="Z13" i="14"/>
  <c r="Z12" i="14"/>
  <c r="Z11" i="14"/>
  <c r="Z10" i="14"/>
  <c r="Z9" i="14"/>
  <c r="Z8" i="14"/>
  <c r="Z7"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6" i="14"/>
  <c r="T15" i="14"/>
  <c r="T14" i="14"/>
  <c r="T13" i="14"/>
  <c r="T12" i="14"/>
  <c r="T11" i="14"/>
  <c r="T10" i="14"/>
  <c r="T9" i="14"/>
  <c r="T8" i="14"/>
  <c r="T7" i="14"/>
  <c r="N91" i="14"/>
  <c r="AB91" i="14" s="1"/>
  <c r="N90" i="14"/>
  <c r="AB90" i="14" s="1"/>
  <c r="N89" i="14"/>
  <c r="N88" i="14"/>
  <c r="N87" i="14"/>
  <c r="AB87" i="14" s="1"/>
  <c r="N86" i="14"/>
  <c r="AB86" i="14" s="1"/>
  <c r="N85" i="14"/>
  <c r="N84" i="14"/>
  <c r="N83" i="14"/>
  <c r="AB83" i="14" s="1"/>
  <c r="N82" i="14"/>
  <c r="AB82" i="14" s="1"/>
  <c r="N81" i="14"/>
  <c r="N80" i="14"/>
  <c r="N79" i="14"/>
  <c r="AB79" i="14" s="1"/>
  <c r="N78" i="14"/>
  <c r="AB78" i="14" s="1"/>
  <c r="N77" i="14"/>
  <c r="AB77" i="14" s="1"/>
  <c r="N76" i="14"/>
  <c r="N75" i="14"/>
  <c r="AB75" i="14" s="1"/>
  <c r="N74" i="14"/>
  <c r="AB74" i="14" s="1"/>
  <c r="N73" i="14"/>
  <c r="N72" i="14"/>
  <c r="N71" i="14"/>
  <c r="AB71" i="14" s="1"/>
  <c r="N70" i="14"/>
  <c r="AB70" i="14" s="1"/>
  <c r="N69" i="14"/>
  <c r="AB69" i="14" s="1"/>
  <c r="N68" i="14"/>
  <c r="N67" i="14"/>
  <c r="AB67" i="14" s="1"/>
  <c r="N66" i="14"/>
  <c r="AB66" i="14" s="1"/>
  <c r="N65" i="14"/>
  <c r="N64" i="14"/>
  <c r="N63" i="14"/>
  <c r="AB63" i="14" s="1"/>
  <c r="N62" i="14"/>
  <c r="AB62" i="14" s="1"/>
  <c r="N61" i="14"/>
  <c r="N60" i="14"/>
  <c r="N59" i="14"/>
  <c r="AB59" i="14" s="1"/>
  <c r="N58" i="14"/>
  <c r="AB58" i="14" s="1"/>
  <c r="N57" i="14"/>
  <c r="N56" i="14"/>
  <c r="N55" i="14"/>
  <c r="AB55" i="14" s="1"/>
  <c r="N54" i="14"/>
  <c r="AB54" i="14" s="1"/>
  <c r="N53" i="14"/>
  <c r="AB53" i="14" s="1"/>
  <c r="N52" i="14"/>
  <c r="N51" i="14"/>
  <c r="AB51" i="14" s="1"/>
  <c r="N46" i="14"/>
  <c r="AB46" i="14" s="1"/>
  <c r="N45" i="14"/>
  <c r="AB45" i="14" s="1"/>
  <c r="N44" i="14"/>
  <c r="N43" i="14"/>
  <c r="AB43" i="14" s="1"/>
  <c r="N42" i="14"/>
  <c r="AB42" i="14" s="1"/>
  <c r="N41" i="14"/>
  <c r="AB41" i="14" s="1"/>
  <c r="N40" i="14"/>
  <c r="N39" i="14"/>
  <c r="AB39" i="14" s="1"/>
  <c r="N38" i="14"/>
  <c r="AB38" i="14" s="1"/>
  <c r="N37" i="14"/>
  <c r="N36" i="14"/>
  <c r="N35" i="14"/>
  <c r="AB35" i="14" s="1"/>
  <c r="N34" i="14"/>
  <c r="AB34" i="14" s="1"/>
  <c r="N33" i="14"/>
  <c r="N32" i="14"/>
  <c r="N31" i="14"/>
  <c r="AB31" i="14" s="1"/>
  <c r="N30" i="14"/>
  <c r="AB30" i="14" s="1"/>
  <c r="N29" i="14"/>
  <c r="N28" i="14"/>
  <c r="N27" i="14"/>
  <c r="AB27" i="14" s="1"/>
  <c r="N26" i="14"/>
  <c r="AB26" i="14" s="1"/>
  <c r="N25" i="14"/>
  <c r="N24" i="14"/>
  <c r="N23" i="14"/>
  <c r="AB23" i="14" s="1"/>
  <c r="N22" i="14"/>
  <c r="AB22" i="14" s="1"/>
  <c r="N21" i="14"/>
  <c r="N20" i="14"/>
  <c r="N19" i="14"/>
  <c r="AB19" i="14" s="1"/>
  <c r="N18" i="14"/>
  <c r="AB18" i="14" s="1"/>
  <c r="N17" i="14"/>
  <c r="AB17" i="14" s="1"/>
  <c r="N16" i="14"/>
  <c r="N15" i="14"/>
  <c r="AB15" i="14" s="1"/>
  <c r="N14" i="14"/>
  <c r="AB14" i="14" s="1"/>
  <c r="N13" i="14"/>
  <c r="AB13" i="14" s="1"/>
  <c r="N12" i="14"/>
  <c r="N11" i="14"/>
  <c r="AB11" i="14" s="1"/>
  <c r="N10" i="14"/>
  <c r="AB10" i="14" s="1"/>
  <c r="N9" i="14"/>
  <c r="N8" i="14"/>
  <c r="N7" i="14"/>
  <c r="X92" i="14"/>
  <c r="Y92" i="14"/>
  <c r="D92" i="14"/>
  <c r="E92" i="14"/>
  <c r="F92" i="14"/>
  <c r="G92" i="14"/>
  <c r="I92" i="14"/>
  <c r="J92" i="14"/>
  <c r="K92" i="14"/>
  <c r="L92" i="14"/>
  <c r="M92" i="14"/>
  <c r="O92" i="14"/>
  <c r="P92" i="14"/>
  <c r="Q92" i="14"/>
  <c r="R92" i="14"/>
  <c r="S92" i="14"/>
  <c r="U92" i="14"/>
  <c r="V92" i="14"/>
  <c r="W92" i="14"/>
  <c r="C92" i="14"/>
  <c r="H8" i="14"/>
  <c r="AA8" i="14" s="1"/>
  <c r="H9" i="14"/>
  <c r="H10" i="14"/>
  <c r="H11" i="14"/>
  <c r="H12" i="14"/>
  <c r="AA12" i="14" s="1"/>
  <c r="H13" i="14"/>
  <c r="H14" i="14"/>
  <c r="AA14" i="14" s="1"/>
  <c r="H15" i="14"/>
  <c r="H16" i="14"/>
  <c r="AA16" i="14" s="1"/>
  <c r="H17" i="14"/>
  <c r="H18" i="14"/>
  <c r="H19" i="14"/>
  <c r="H20" i="14"/>
  <c r="AA20" i="14" s="1"/>
  <c r="H21" i="14"/>
  <c r="H22" i="14"/>
  <c r="AA22" i="14" s="1"/>
  <c r="H23" i="14"/>
  <c r="H24" i="14"/>
  <c r="AA24" i="14" s="1"/>
  <c r="H25" i="14"/>
  <c r="H26" i="14"/>
  <c r="AA26" i="14" s="1"/>
  <c r="H27" i="14"/>
  <c r="AA27" i="14" s="1"/>
  <c r="H28" i="14"/>
  <c r="AA28" i="14" s="1"/>
  <c r="H29" i="14"/>
  <c r="H30" i="14"/>
  <c r="H31" i="14"/>
  <c r="AA31" i="14" s="1"/>
  <c r="H32" i="14"/>
  <c r="AA32" i="14" s="1"/>
  <c r="H33" i="14"/>
  <c r="H34" i="14"/>
  <c r="H35" i="14"/>
  <c r="AA35" i="14" s="1"/>
  <c r="H36" i="14"/>
  <c r="AA36" i="14" s="1"/>
  <c r="H37" i="14"/>
  <c r="H38" i="14"/>
  <c r="AA38" i="14" s="1"/>
  <c r="H39" i="14"/>
  <c r="AA39" i="14" s="1"/>
  <c r="H40" i="14"/>
  <c r="AA40" i="14" s="1"/>
  <c r="H41" i="14"/>
  <c r="H42" i="14"/>
  <c r="H43" i="14"/>
  <c r="AA43" i="14" s="1"/>
  <c r="H44" i="14"/>
  <c r="AA44" i="14" s="1"/>
  <c r="H45" i="14"/>
  <c r="H46" i="14"/>
  <c r="AA46" i="14" s="1"/>
  <c r="H51" i="14"/>
  <c r="AA51" i="14" s="1"/>
  <c r="H52" i="14"/>
  <c r="AA52" i="14" s="1"/>
  <c r="H53" i="14"/>
  <c r="H54" i="14"/>
  <c r="AA54" i="14" s="1"/>
  <c r="H55" i="14"/>
  <c r="AA55" i="14" s="1"/>
  <c r="H56" i="14"/>
  <c r="AA56" i="14" s="1"/>
  <c r="H57" i="14"/>
  <c r="H58" i="14"/>
  <c r="AA58" i="14" s="1"/>
  <c r="H59" i="14"/>
  <c r="AA59" i="14" s="1"/>
  <c r="H60" i="14"/>
  <c r="AA60" i="14" s="1"/>
  <c r="H61" i="14"/>
  <c r="H62" i="14"/>
  <c r="AA62" i="14" s="1"/>
  <c r="H63" i="14"/>
  <c r="AA63" i="14" s="1"/>
  <c r="H64" i="14"/>
  <c r="AA64" i="14" s="1"/>
  <c r="H65" i="14"/>
  <c r="H66" i="14"/>
  <c r="AA66" i="14" s="1"/>
  <c r="H67" i="14"/>
  <c r="AA67" i="14" s="1"/>
  <c r="H68" i="14"/>
  <c r="AA68" i="14" s="1"/>
  <c r="H69" i="14"/>
  <c r="H70" i="14"/>
  <c r="AA70" i="14" s="1"/>
  <c r="H71" i="14"/>
  <c r="AA71" i="14" s="1"/>
  <c r="H72" i="14"/>
  <c r="AA72" i="14" s="1"/>
  <c r="H73" i="14"/>
  <c r="H74" i="14"/>
  <c r="AA74" i="14" s="1"/>
  <c r="H75" i="14"/>
  <c r="AA75" i="14" s="1"/>
  <c r="H76" i="14"/>
  <c r="AA76" i="14" s="1"/>
  <c r="H77" i="14"/>
  <c r="H78" i="14"/>
  <c r="AA78" i="14" s="1"/>
  <c r="H79" i="14"/>
  <c r="AA79" i="14" s="1"/>
  <c r="H80" i="14"/>
  <c r="AA80" i="14" s="1"/>
  <c r="H81" i="14"/>
  <c r="H82" i="14"/>
  <c r="H83" i="14"/>
  <c r="AA83" i="14" s="1"/>
  <c r="H84" i="14"/>
  <c r="AA84" i="14" s="1"/>
  <c r="H85" i="14"/>
  <c r="AA85" i="14" s="1"/>
  <c r="H86" i="14"/>
  <c r="H87" i="14"/>
  <c r="AA87" i="14" s="1"/>
  <c r="H88" i="14"/>
  <c r="AA88" i="14" s="1"/>
  <c r="H89" i="14"/>
  <c r="H90" i="14"/>
  <c r="AA90" i="14" s="1"/>
  <c r="H91" i="14"/>
  <c r="AA91" i="14" s="1"/>
  <c r="H7" i="14"/>
  <c r="AA7" i="14" s="1"/>
  <c r="A16" i="14"/>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S93" i="13"/>
  <c r="O89" i="13"/>
  <c r="O86" i="13"/>
  <c r="O85" i="13"/>
  <c r="O79" i="13"/>
  <c r="O57" i="13"/>
  <c r="O42" i="13"/>
  <c r="O36" i="13"/>
  <c r="R93" i="13"/>
  <c r="T92" i="13"/>
  <c r="D178" i="19" l="1"/>
  <c r="K72" i="15"/>
  <c r="K40" i="15"/>
  <c r="H92" i="16"/>
  <c r="AA77" i="14"/>
  <c r="AA81" i="14"/>
  <c r="O92" i="16"/>
  <c r="Q72" i="16"/>
  <c r="Q68" i="16"/>
  <c r="Q64" i="16"/>
  <c r="Q60" i="16"/>
  <c r="Q56" i="16"/>
  <c r="Q52" i="16"/>
  <c r="T34" i="16"/>
  <c r="Q44" i="16"/>
  <c r="Q40" i="16"/>
  <c r="Q36" i="16"/>
  <c r="Q32" i="16"/>
  <c r="Q28" i="16"/>
  <c r="Q24" i="16"/>
  <c r="Q20" i="16"/>
  <c r="Q16" i="16"/>
  <c r="Q12" i="16"/>
  <c r="T30" i="16"/>
  <c r="T26" i="16"/>
  <c r="T22" i="16"/>
  <c r="T18" i="16"/>
  <c r="Q9" i="16"/>
  <c r="Q8" i="16"/>
  <c r="T14" i="16"/>
  <c r="T10" i="16"/>
  <c r="AA9" i="14"/>
  <c r="AA13" i="14"/>
  <c r="AC13" i="14" s="1"/>
  <c r="AA17" i="14"/>
  <c r="AA25" i="14"/>
  <c r="AA29" i="14"/>
  <c r="AA33" i="14"/>
  <c r="AA37" i="14"/>
  <c r="AA41" i="14"/>
  <c r="AA45" i="14"/>
  <c r="AC45" i="14" s="1"/>
  <c r="AA53" i="14"/>
  <c r="AC53" i="14" s="1"/>
  <c r="AA61" i="14"/>
  <c r="AA65" i="14"/>
  <c r="AA69" i="14"/>
  <c r="AC69" i="14" s="1"/>
  <c r="AA73" i="14"/>
  <c r="D171" i="19"/>
  <c r="D137" i="19"/>
  <c r="D86" i="19"/>
  <c r="G178" i="19"/>
  <c r="G137" i="19"/>
  <c r="D77" i="19"/>
  <c r="D64" i="19"/>
  <c r="D6" i="19"/>
  <c r="G86" i="19"/>
  <c r="G56" i="19"/>
  <c r="G39" i="19"/>
  <c r="G6" i="19"/>
  <c r="D56" i="19"/>
  <c r="D39" i="19"/>
  <c r="G171" i="19"/>
  <c r="G77" i="19"/>
  <c r="G64" i="19"/>
  <c r="C184" i="19"/>
  <c r="B184" i="19"/>
  <c r="H87" i="17"/>
  <c r="E87" i="17"/>
  <c r="Q90" i="16"/>
  <c r="Q86" i="16"/>
  <c r="Q82" i="16"/>
  <c r="Q78" i="16"/>
  <c r="Q74" i="16"/>
  <c r="Q70" i="16"/>
  <c r="Q66" i="16"/>
  <c r="Q62" i="16"/>
  <c r="Q58" i="16"/>
  <c r="Q54" i="16"/>
  <c r="Q46" i="16"/>
  <c r="Q42" i="16"/>
  <c r="Q38" i="16"/>
  <c r="Q34" i="16"/>
  <c r="Q30" i="16"/>
  <c r="Q26" i="16"/>
  <c r="Q22" i="16"/>
  <c r="Q18" i="16"/>
  <c r="Q14" i="16"/>
  <c r="Q10" i="16"/>
  <c r="T88" i="16"/>
  <c r="T84" i="16"/>
  <c r="T80" i="16"/>
  <c r="T76" i="16"/>
  <c r="T72" i="16"/>
  <c r="T68" i="16"/>
  <c r="T64" i="16"/>
  <c r="T60" i="16"/>
  <c r="T56" i="16"/>
  <c r="T52" i="16"/>
  <c r="T44" i="16"/>
  <c r="T40" i="16"/>
  <c r="T36" i="16"/>
  <c r="T32" i="16"/>
  <c r="T28" i="16"/>
  <c r="T24" i="16"/>
  <c r="T20" i="16"/>
  <c r="T16" i="16"/>
  <c r="T12" i="16"/>
  <c r="T8" i="16"/>
  <c r="K92" i="16"/>
  <c r="S92" i="16"/>
  <c r="Q91" i="16"/>
  <c r="R92" i="16"/>
  <c r="N92" i="16"/>
  <c r="Q87" i="16"/>
  <c r="Q83" i="16"/>
  <c r="Q79" i="16"/>
  <c r="Q75" i="16"/>
  <c r="Q71" i="16"/>
  <c r="Q67" i="16"/>
  <c r="Q63" i="16"/>
  <c r="Q59" i="16"/>
  <c r="Q55" i="16"/>
  <c r="Q51" i="16"/>
  <c r="Q43" i="16"/>
  <c r="Q39" i="16"/>
  <c r="Q35" i="16"/>
  <c r="Q31" i="16"/>
  <c r="Q27" i="16"/>
  <c r="Q23" i="16"/>
  <c r="Q19" i="16"/>
  <c r="Q15" i="16"/>
  <c r="Q11" i="16"/>
  <c r="P92" i="16"/>
  <c r="Q7" i="16"/>
  <c r="T7" i="16"/>
  <c r="E92" i="16"/>
  <c r="E87" i="15"/>
  <c r="K6" i="15"/>
  <c r="H87" i="15"/>
  <c r="K84" i="15"/>
  <c r="K80" i="15"/>
  <c r="K68" i="15"/>
  <c r="K64" i="15"/>
  <c r="K52" i="15"/>
  <c r="K48" i="15"/>
  <c r="K32" i="15"/>
  <c r="K20" i="15"/>
  <c r="K16" i="15"/>
  <c r="K41" i="15"/>
  <c r="K37" i="15"/>
  <c r="K33" i="15"/>
  <c r="K29" i="15"/>
  <c r="K25" i="15"/>
  <c r="K21" i="15"/>
  <c r="K17" i="15"/>
  <c r="K13" i="15"/>
  <c r="K9" i="15"/>
  <c r="I87" i="15"/>
  <c r="J87" i="15"/>
  <c r="AA86" i="14"/>
  <c r="AC86" i="14" s="1"/>
  <c r="AA82" i="14"/>
  <c r="AC82" i="14" s="1"/>
  <c r="AA42" i="14"/>
  <c r="AA34" i="14"/>
  <c r="AC34" i="14" s="1"/>
  <c r="AA30" i="14"/>
  <c r="AC30" i="14" s="1"/>
  <c r="AA18" i="14"/>
  <c r="AC18" i="14" s="1"/>
  <c r="AA10" i="14"/>
  <c r="AC10" i="14" s="1"/>
  <c r="N92" i="14"/>
  <c r="AB21" i="14"/>
  <c r="AB25" i="14"/>
  <c r="AC25" i="14" s="1"/>
  <c r="AB29" i="14"/>
  <c r="AC29" i="14" s="1"/>
  <c r="AB33" i="14"/>
  <c r="AB37" i="14"/>
  <c r="AB57" i="14"/>
  <c r="AB61" i="14"/>
  <c r="AB65" i="14"/>
  <c r="AC65" i="14" s="1"/>
  <c r="AB73" i="14"/>
  <c r="AC73" i="14" s="1"/>
  <c r="AB81" i="14"/>
  <c r="AC81" i="14" s="1"/>
  <c r="AB85" i="14"/>
  <c r="AC85" i="14" s="1"/>
  <c r="AB89" i="14"/>
  <c r="AB7" i="14"/>
  <c r="AA21" i="14"/>
  <c r="AA57" i="14"/>
  <c r="AA89" i="14"/>
  <c r="Z92" i="14"/>
  <c r="AB8" i="14"/>
  <c r="AC8" i="14" s="1"/>
  <c r="AB12" i="14"/>
  <c r="AC12" i="14" s="1"/>
  <c r="AB16" i="14"/>
  <c r="AC16" i="14" s="1"/>
  <c r="AB20" i="14"/>
  <c r="AC20" i="14" s="1"/>
  <c r="AB24" i="14"/>
  <c r="AB28" i="14"/>
  <c r="AC28" i="14" s="1"/>
  <c r="AB32" i="14"/>
  <c r="AB36" i="14"/>
  <c r="AC36" i="14" s="1"/>
  <c r="AB40" i="14"/>
  <c r="AC40" i="14" s="1"/>
  <c r="AB44" i="14"/>
  <c r="AC44" i="14" s="1"/>
  <c r="AB52" i="14"/>
  <c r="AC52" i="14" s="1"/>
  <c r="AB56" i="14"/>
  <c r="AC56" i="14" s="1"/>
  <c r="AB60" i="14"/>
  <c r="AC60" i="14" s="1"/>
  <c r="AB64" i="14"/>
  <c r="AC64" i="14" s="1"/>
  <c r="AB68" i="14"/>
  <c r="AC68" i="14" s="1"/>
  <c r="AB72" i="14"/>
  <c r="AC72" i="14" s="1"/>
  <c r="AB76" i="14"/>
  <c r="AC76" i="14" s="1"/>
  <c r="AB80" i="14"/>
  <c r="AC80" i="14" s="1"/>
  <c r="AB84" i="14"/>
  <c r="AB88" i="14"/>
  <c r="AC88" i="14" s="1"/>
  <c r="AA23" i="14"/>
  <c r="AA19" i="14"/>
  <c r="AC19" i="14" s="1"/>
  <c r="AA15" i="14"/>
  <c r="AC15" i="14" s="1"/>
  <c r="AA11" i="14"/>
  <c r="AC11" i="14" s="1"/>
  <c r="T92" i="14"/>
  <c r="AC87" i="14"/>
  <c r="AC75" i="14"/>
  <c r="AC63" i="14"/>
  <c r="AC51" i="14"/>
  <c r="AC74" i="14"/>
  <c r="AC66" i="14"/>
  <c r="AC58" i="14"/>
  <c r="AC54" i="14"/>
  <c r="AC46" i="14"/>
  <c r="AC42" i="14"/>
  <c r="AC26" i="14"/>
  <c r="AC22" i="14"/>
  <c r="AC14" i="14"/>
  <c r="AC89" i="14"/>
  <c r="AC84" i="14"/>
  <c r="AC32" i="14"/>
  <c r="AC24" i="14"/>
  <c r="AC17" i="14"/>
  <c r="AC79" i="14"/>
  <c r="AC67" i="14"/>
  <c r="AC55" i="14"/>
  <c r="AC35" i="14"/>
  <c r="AB9" i="14"/>
  <c r="AC9" i="14" s="1"/>
  <c r="AC91" i="14"/>
  <c r="AC83" i="14"/>
  <c r="AC71" i="14"/>
  <c r="AC59" i="14"/>
  <c r="AC43" i="14"/>
  <c r="AC39" i="14"/>
  <c r="AC31" i="14"/>
  <c r="AC27" i="14"/>
  <c r="AC23" i="14"/>
  <c r="AC90" i="14"/>
  <c r="AC78" i="14"/>
  <c r="AC70" i="14"/>
  <c r="AC62" i="14"/>
  <c r="AC38" i="14"/>
  <c r="AC77" i="14"/>
  <c r="AC41" i="14"/>
  <c r="AC7" i="14"/>
  <c r="H92" i="14"/>
  <c r="N93" i="13"/>
  <c r="M93" i="13"/>
  <c r="L93" i="13"/>
  <c r="K93" i="13"/>
  <c r="J93" i="13"/>
  <c r="I93" i="13"/>
  <c r="H93" i="13"/>
  <c r="G93" i="13"/>
  <c r="F93" i="13"/>
  <c r="E93" i="13"/>
  <c r="D93" i="13"/>
  <c r="C93" i="13"/>
  <c r="T91" i="13"/>
  <c r="P91" i="13"/>
  <c r="O91" i="13"/>
  <c r="T90" i="13"/>
  <c r="P90" i="13"/>
  <c r="O90" i="13"/>
  <c r="T89" i="13"/>
  <c r="P89" i="13"/>
  <c r="T88" i="13"/>
  <c r="P88" i="13"/>
  <c r="O88" i="13"/>
  <c r="T87" i="13"/>
  <c r="P87" i="13"/>
  <c r="O87" i="13"/>
  <c r="T86" i="13"/>
  <c r="P86" i="13"/>
  <c r="Q86" i="13" s="1"/>
  <c r="T85" i="13"/>
  <c r="P85" i="13"/>
  <c r="T84" i="13"/>
  <c r="P84" i="13"/>
  <c r="O84" i="13"/>
  <c r="T83" i="13"/>
  <c r="P83" i="13"/>
  <c r="O83" i="13"/>
  <c r="T82" i="13"/>
  <c r="P82" i="13"/>
  <c r="O82" i="13"/>
  <c r="T81" i="13"/>
  <c r="P81" i="13"/>
  <c r="O81" i="13"/>
  <c r="T80" i="13"/>
  <c r="P80" i="13"/>
  <c r="O80" i="13"/>
  <c r="T79" i="13"/>
  <c r="P79" i="13"/>
  <c r="T78" i="13"/>
  <c r="P78" i="13"/>
  <c r="O78" i="13"/>
  <c r="T77" i="13"/>
  <c r="P77" i="13"/>
  <c r="O77" i="13"/>
  <c r="T76" i="13"/>
  <c r="P76" i="13"/>
  <c r="O76" i="13"/>
  <c r="T75" i="13"/>
  <c r="P75" i="13"/>
  <c r="O75" i="13"/>
  <c r="T74" i="13"/>
  <c r="P74" i="13"/>
  <c r="O74" i="13"/>
  <c r="T73" i="13"/>
  <c r="P73" i="13"/>
  <c r="O73" i="13"/>
  <c r="T72" i="13"/>
  <c r="P72" i="13"/>
  <c r="O72" i="13"/>
  <c r="T71" i="13"/>
  <c r="P71" i="13"/>
  <c r="O71" i="13"/>
  <c r="T70" i="13"/>
  <c r="P70" i="13"/>
  <c r="O70" i="13"/>
  <c r="T69" i="13"/>
  <c r="P69" i="13"/>
  <c r="O69" i="13"/>
  <c r="T68" i="13"/>
  <c r="P68" i="13"/>
  <c r="O68" i="13"/>
  <c r="T67" i="13"/>
  <c r="P67" i="13"/>
  <c r="O67" i="13"/>
  <c r="T66" i="13"/>
  <c r="P66" i="13"/>
  <c r="O66" i="13"/>
  <c r="T65" i="13"/>
  <c r="P65" i="13"/>
  <c r="O65" i="13"/>
  <c r="T64" i="13"/>
  <c r="P64" i="13"/>
  <c r="O64" i="13"/>
  <c r="T63" i="13"/>
  <c r="P63" i="13"/>
  <c r="O63" i="13"/>
  <c r="T62" i="13"/>
  <c r="P62" i="13"/>
  <c r="O62" i="13"/>
  <c r="T61" i="13"/>
  <c r="P61" i="13"/>
  <c r="O61" i="13"/>
  <c r="T60" i="13"/>
  <c r="P60" i="13"/>
  <c r="O60" i="13"/>
  <c r="T59" i="13"/>
  <c r="P59" i="13"/>
  <c r="O59" i="13"/>
  <c r="T58" i="13"/>
  <c r="P58" i="13"/>
  <c r="O58" i="13"/>
  <c r="T57" i="13"/>
  <c r="P57" i="13"/>
  <c r="T56" i="13"/>
  <c r="P56" i="13"/>
  <c r="O56" i="13"/>
  <c r="T55" i="13"/>
  <c r="P55" i="13"/>
  <c r="O55" i="13"/>
  <c r="T54" i="13"/>
  <c r="P54" i="13"/>
  <c r="O54" i="13"/>
  <c r="T53" i="13"/>
  <c r="P53" i="13"/>
  <c r="O53" i="13"/>
  <c r="T52" i="13"/>
  <c r="P52" i="13"/>
  <c r="O52" i="13"/>
  <c r="T51" i="13"/>
  <c r="P51" i="13"/>
  <c r="O51" i="13"/>
  <c r="T46" i="13"/>
  <c r="P46" i="13"/>
  <c r="O46" i="13"/>
  <c r="T45" i="13"/>
  <c r="P45" i="13"/>
  <c r="O45" i="13"/>
  <c r="T44" i="13"/>
  <c r="P44" i="13"/>
  <c r="O44" i="13"/>
  <c r="T43" i="13"/>
  <c r="P43" i="13"/>
  <c r="O43" i="13"/>
  <c r="T42" i="13"/>
  <c r="P42" i="13"/>
  <c r="T41" i="13"/>
  <c r="P41" i="13"/>
  <c r="O41" i="13"/>
  <c r="T40" i="13"/>
  <c r="P40" i="13"/>
  <c r="O40" i="13"/>
  <c r="T39" i="13"/>
  <c r="P39" i="13"/>
  <c r="O39" i="13"/>
  <c r="T38" i="13"/>
  <c r="P38" i="13"/>
  <c r="O38" i="13"/>
  <c r="T37" i="13"/>
  <c r="P37" i="13"/>
  <c r="O37" i="13"/>
  <c r="T36" i="13"/>
  <c r="P36" i="13"/>
  <c r="Q36" i="13" s="1"/>
  <c r="T35" i="13"/>
  <c r="P35" i="13"/>
  <c r="O35" i="13"/>
  <c r="T34" i="13"/>
  <c r="P34" i="13"/>
  <c r="O34" i="13"/>
  <c r="T33" i="13"/>
  <c r="P33" i="13"/>
  <c r="O33" i="13"/>
  <c r="T32" i="13"/>
  <c r="P32" i="13"/>
  <c r="O32" i="13"/>
  <c r="T31" i="13"/>
  <c r="P31" i="13"/>
  <c r="O31" i="13"/>
  <c r="T30" i="13"/>
  <c r="P30" i="13"/>
  <c r="O30" i="13"/>
  <c r="T29" i="13"/>
  <c r="P29" i="13"/>
  <c r="O29" i="13"/>
  <c r="T28" i="13"/>
  <c r="P28" i="13"/>
  <c r="O28" i="13"/>
  <c r="T27" i="13"/>
  <c r="P27" i="13"/>
  <c r="O27" i="13"/>
  <c r="T26" i="13"/>
  <c r="P26" i="13"/>
  <c r="O26" i="13"/>
  <c r="T25" i="13"/>
  <c r="P25" i="13"/>
  <c r="O25" i="13"/>
  <c r="T24" i="13"/>
  <c r="P24" i="13"/>
  <c r="O24" i="13"/>
  <c r="T23" i="13"/>
  <c r="P23" i="13"/>
  <c r="O23" i="13"/>
  <c r="T22" i="13"/>
  <c r="P22" i="13"/>
  <c r="O22" i="13"/>
  <c r="T21" i="13"/>
  <c r="P21" i="13"/>
  <c r="O21" i="13"/>
  <c r="T20" i="13"/>
  <c r="P20" i="13"/>
  <c r="O20" i="13"/>
  <c r="T19" i="13"/>
  <c r="P19" i="13"/>
  <c r="O19" i="13"/>
  <c r="T18" i="13"/>
  <c r="P18" i="13"/>
  <c r="O18" i="13"/>
  <c r="T17" i="13"/>
  <c r="P17" i="13"/>
  <c r="O17" i="13"/>
  <c r="T16" i="13"/>
  <c r="P16" i="13"/>
  <c r="O16" i="13"/>
  <c r="A16" i="13"/>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T15" i="13"/>
  <c r="P15" i="13"/>
  <c r="O15" i="13"/>
  <c r="T14" i="13"/>
  <c r="P14" i="13"/>
  <c r="O14" i="13"/>
  <c r="T13" i="13"/>
  <c r="P13" i="13"/>
  <c r="O13" i="13"/>
  <c r="T12" i="13"/>
  <c r="P12" i="13"/>
  <c r="O12" i="13"/>
  <c r="Q12" i="13" s="1"/>
  <c r="T11" i="13"/>
  <c r="P11" i="13"/>
  <c r="O11" i="13"/>
  <c r="T10" i="13"/>
  <c r="P10" i="13"/>
  <c r="O10" i="13"/>
  <c r="T9" i="13"/>
  <c r="P9" i="13"/>
  <c r="O9" i="13"/>
  <c r="T8" i="13"/>
  <c r="P8" i="13"/>
  <c r="O8" i="13"/>
  <c r="T7" i="13"/>
  <c r="P7" i="13"/>
  <c r="O7" i="13"/>
  <c r="Q90" i="13" l="1"/>
  <c r="AC57" i="14"/>
  <c r="AC21" i="14"/>
  <c r="Q82" i="13"/>
  <c r="Q80" i="13"/>
  <c r="Q84" i="13"/>
  <c r="T92" i="16"/>
  <c r="Q10" i="13"/>
  <c r="Q20" i="13"/>
  <c r="Q14" i="13"/>
  <c r="Q31" i="13"/>
  <c r="Q35" i="13"/>
  <c r="Q60" i="13"/>
  <c r="Q64" i="13"/>
  <c r="Q68" i="13"/>
  <c r="Q72" i="13"/>
  <c r="Q76" i="13"/>
  <c r="Q30" i="13"/>
  <c r="Q88" i="13"/>
  <c r="Q39" i="13"/>
  <c r="Q58" i="13"/>
  <c r="Q62" i="13"/>
  <c r="Q66" i="13"/>
  <c r="Q70" i="13"/>
  <c r="Q74" i="13"/>
  <c r="Q78" i="13"/>
  <c r="Q19" i="13"/>
  <c r="Q46" i="13"/>
  <c r="Q54" i="13"/>
  <c r="Q15" i="13"/>
  <c r="Q33" i="13"/>
  <c r="Q43" i="13"/>
  <c r="T93" i="13"/>
  <c r="AC37" i="14"/>
  <c r="AC61" i="14"/>
  <c r="AC33" i="14"/>
  <c r="AC92" i="14" s="1"/>
  <c r="D184" i="19"/>
  <c r="Q92" i="16"/>
  <c r="K87" i="15"/>
  <c r="AA92" i="14"/>
  <c r="AB92" i="14"/>
  <c r="Q11" i="13"/>
  <c r="Q21" i="13"/>
  <c r="Q25" i="13"/>
  <c r="Q29" i="13"/>
  <c r="Q8" i="13"/>
  <c r="P93" i="13"/>
  <c r="Q9" i="13"/>
  <c r="Q13" i="13"/>
  <c r="Q23" i="13"/>
  <c r="Q27" i="13"/>
  <c r="Q37" i="13"/>
  <c r="Q41" i="13"/>
  <c r="Q45" i="13"/>
  <c r="Q17" i="13"/>
  <c r="Q18" i="13"/>
  <c r="Q24" i="13"/>
  <c r="Q34" i="13"/>
  <c r="Q40" i="13"/>
  <c r="Q53" i="13"/>
  <c r="Q57" i="13"/>
  <c r="Q61" i="13"/>
  <c r="Q65" i="13"/>
  <c r="Q69" i="13"/>
  <c r="Q73" i="13"/>
  <c r="Q77" i="13"/>
  <c r="Q81" i="13"/>
  <c r="Q85" i="13"/>
  <c r="Q89" i="13"/>
  <c r="O93" i="13"/>
  <c r="Q38" i="13"/>
  <c r="Q22" i="13"/>
  <c r="Q28" i="13"/>
  <c r="Q44" i="13"/>
  <c r="Q52" i="13"/>
  <c r="Q56" i="13"/>
  <c r="Q7" i="13"/>
  <c r="Q16" i="13"/>
  <c r="Q26" i="13"/>
  <c r="Q32" i="13"/>
  <c r="Q42" i="13"/>
  <c r="Q51" i="13"/>
  <c r="Q55" i="13"/>
  <c r="Q59" i="13"/>
  <c r="Q63" i="13"/>
  <c r="Q67" i="13"/>
  <c r="Q71" i="13"/>
  <c r="Q75" i="13"/>
  <c r="Q79" i="13"/>
  <c r="Q83" i="13"/>
  <c r="Q87" i="13"/>
  <c r="Q91" i="13"/>
  <c r="Q93" i="13" l="1"/>
  <c r="U753" i="12" l="1"/>
  <c r="U752" i="12"/>
  <c r="Q752" i="12"/>
  <c r="J752" i="12"/>
  <c r="U751" i="12"/>
  <c r="Q751" i="12"/>
  <c r="J751" i="12"/>
  <c r="U750" i="12"/>
  <c r="U749" i="12" s="1"/>
  <c r="Q750" i="12"/>
  <c r="J750" i="12"/>
  <c r="T749" i="12"/>
  <c r="S749" i="12"/>
  <c r="P749" i="12"/>
  <c r="O749" i="12"/>
  <c r="N749" i="12"/>
  <c r="M749" i="12"/>
  <c r="L749" i="12"/>
  <c r="K749" i="12"/>
  <c r="I749" i="12"/>
  <c r="H749" i="12"/>
  <c r="G749" i="12"/>
  <c r="F749" i="12"/>
  <c r="E749" i="12"/>
  <c r="D749" i="12"/>
  <c r="U748" i="12"/>
  <c r="Q748" i="12"/>
  <c r="J748" i="12"/>
  <c r="U747" i="12"/>
  <c r="Q747" i="12"/>
  <c r="J747" i="12"/>
  <c r="U746" i="12"/>
  <c r="Q746" i="12"/>
  <c r="J746" i="12"/>
  <c r="U745" i="12"/>
  <c r="Q745" i="12"/>
  <c r="J745" i="12"/>
  <c r="U744" i="12"/>
  <c r="Q744" i="12"/>
  <c r="J744" i="12"/>
  <c r="U743" i="12"/>
  <c r="Q743" i="12"/>
  <c r="J743" i="12"/>
  <c r="U742" i="12"/>
  <c r="Q742" i="12"/>
  <c r="J742" i="12"/>
  <c r="U741" i="12"/>
  <c r="Q741" i="12"/>
  <c r="J741" i="12"/>
  <c r="T740" i="12"/>
  <c r="S740" i="12"/>
  <c r="P740" i="12"/>
  <c r="O740" i="12"/>
  <c r="N740" i="12"/>
  <c r="M740" i="12"/>
  <c r="L740" i="12"/>
  <c r="K740" i="12"/>
  <c r="I740" i="12"/>
  <c r="H740" i="12"/>
  <c r="G740" i="12"/>
  <c r="F740" i="12"/>
  <c r="E740" i="12"/>
  <c r="D740" i="12"/>
  <c r="U739" i="12"/>
  <c r="Q739" i="12"/>
  <c r="J739" i="12"/>
  <c r="U738" i="12"/>
  <c r="Q738" i="12"/>
  <c r="J738" i="12"/>
  <c r="U737" i="12"/>
  <c r="Q737" i="12"/>
  <c r="J737" i="12"/>
  <c r="U736" i="12"/>
  <c r="Q736" i="12"/>
  <c r="J736" i="12"/>
  <c r="U735" i="12"/>
  <c r="Q735" i="12"/>
  <c r="J735" i="12"/>
  <c r="U734" i="12"/>
  <c r="Q734" i="12"/>
  <c r="J734" i="12"/>
  <c r="U733" i="12"/>
  <c r="Q733" i="12"/>
  <c r="J733" i="12"/>
  <c r="U732" i="12"/>
  <c r="Q732" i="12"/>
  <c r="J732" i="12"/>
  <c r="T731" i="12"/>
  <c r="S731" i="12"/>
  <c r="P731" i="12"/>
  <c r="O731" i="12"/>
  <c r="N731" i="12"/>
  <c r="M731" i="12"/>
  <c r="L731" i="12"/>
  <c r="K731" i="12"/>
  <c r="I731" i="12"/>
  <c r="H731" i="12"/>
  <c r="G731" i="12"/>
  <c r="F731" i="12"/>
  <c r="E731" i="12"/>
  <c r="D731" i="12"/>
  <c r="U730" i="12"/>
  <c r="Q730" i="12"/>
  <c r="J730" i="12"/>
  <c r="U729" i="12"/>
  <c r="Q729" i="12"/>
  <c r="J729" i="12"/>
  <c r="U728" i="12"/>
  <c r="Q728" i="12"/>
  <c r="J728" i="12"/>
  <c r="U727" i="12"/>
  <c r="Q727" i="12"/>
  <c r="J727" i="12"/>
  <c r="U726" i="12"/>
  <c r="Q726" i="12"/>
  <c r="J726" i="12"/>
  <c r="U725" i="12"/>
  <c r="Q725" i="12"/>
  <c r="J725" i="12"/>
  <c r="T724" i="12"/>
  <c r="S724" i="12"/>
  <c r="P724" i="12"/>
  <c r="O724" i="12"/>
  <c r="N724" i="12"/>
  <c r="M724" i="12"/>
  <c r="L724" i="12"/>
  <c r="K724" i="12"/>
  <c r="I724" i="12"/>
  <c r="H724" i="12"/>
  <c r="G724" i="12"/>
  <c r="F724" i="12"/>
  <c r="E724" i="12"/>
  <c r="D724" i="12"/>
  <c r="U723" i="12"/>
  <c r="Q723" i="12"/>
  <c r="J723" i="12"/>
  <c r="U722" i="12"/>
  <c r="Q722" i="12"/>
  <c r="J722" i="12"/>
  <c r="U721" i="12"/>
  <c r="Q721" i="12"/>
  <c r="J721" i="12"/>
  <c r="U720" i="12"/>
  <c r="Q720" i="12"/>
  <c r="J720" i="12"/>
  <c r="U719" i="12"/>
  <c r="Q719" i="12"/>
  <c r="J719" i="12"/>
  <c r="U718" i="12"/>
  <c r="Q718" i="12"/>
  <c r="J718" i="12"/>
  <c r="U717" i="12"/>
  <c r="Q717" i="12"/>
  <c r="J717" i="12"/>
  <c r="T716" i="12"/>
  <c r="S716" i="12"/>
  <c r="P716" i="12"/>
  <c r="O716" i="12"/>
  <c r="N716" i="12"/>
  <c r="M716" i="12"/>
  <c r="L716" i="12"/>
  <c r="K716" i="12"/>
  <c r="I716" i="12"/>
  <c r="H716" i="12"/>
  <c r="G716" i="12"/>
  <c r="F716" i="12"/>
  <c r="E716" i="12"/>
  <c r="D716" i="12"/>
  <c r="U715" i="12"/>
  <c r="Q715" i="12"/>
  <c r="J715" i="12"/>
  <c r="U714" i="12"/>
  <c r="Q714" i="12"/>
  <c r="J714" i="12"/>
  <c r="U713" i="12"/>
  <c r="Q713" i="12"/>
  <c r="J713" i="12"/>
  <c r="U712" i="12"/>
  <c r="Q712" i="12"/>
  <c r="J712" i="12"/>
  <c r="U711" i="12"/>
  <c r="Q711" i="12"/>
  <c r="J711" i="12"/>
  <c r="T710" i="12"/>
  <c r="S710" i="12"/>
  <c r="P710" i="12"/>
  <c r="O710" i="12"/>
  <c r="N710" i="12"/>
  <c r="M710" i="12"/>
  <c r="L710" i="12"/>
  <c r="K710" i="12"/>
  <c r="I710" i="12"/>
  <c r="H710" i="12"/>
  <c r="G710" i="12"/>
  <c r="F710" i="12"/>
  <c r="E710" i="12"/>
  <c r="D710" i="12"/>
  <c r="U709" i="12"/>
  <c r="Q709" i="12"/>
  <c r="J709" i="12"/>
  <c r="U708" i="12"/>
  <c r="Q708" i="12"/>
  <c r="J708" i="12"/>
  <c r="U707" i="12"/>
  <c r="Q707" i="12"/>
  <c r="J707" i="12"/>
  <c r="U706" i="12"/>
  <c r="Q706" i="12"/>
  <c r="J706" i="12"/>
  <c r="T705" i="12"/>
  <c r="S705" i="12"/>
  <c r="P705" i="12"/>
  <c r="O705" i="12"/>
  <c r="N705" i="12"/>
  <c r="M705" i="12"/>
  <c r="L705" i="12"/>
  <c r="K705" i="12"/>
  <c r="I705" i="12"/>
  <c r="H705" i="12"/>
  <c r="G705" i="12"/>
  <c r="F705" i="12"/>
  <c r="E705" i="12"/>
  <c r="D705" i="12"/>
  <c r="U704" i="12"/>
  <c r="Q704" i="12"/>
  <c r="J704" i="12"/>
  <c r="U703" i="12"/>
  <c r="Q703" i="12"/>
  <c r="J703" i="12"/>
  <c r="U702" i="12"/>
  <c r="Q702" i="12"/>
  <c r="J702" i="12"/>
  <c r="T701" i="12"/>
  <c r="S701" i="12"/>
  <c r="P701" i="12"/>
  <c r="O701" i="12"/>
  <c r="N701" i="12"/>
  <c r="M701" i="12"/>
  <c r="L701" i="12"/>
  <c r="K701" i="12"/>
  <c r="I701" i="12"/>
  <c r="H701" i="12"/>
  <c r="G701" i="12"/>
  <c r="F701" i="12"/>
  <c r="E701" i="12"/>
  <c r="D701" i="12"/>
  <c r="U700" i="12"/>
  <c r="Q700" i="12"/>
  <c r="J700" i="12"/>
  <c r="U699" i="12"/>
  <c r="Q699" i="12"/>
  <c r="J699" i="12"/>
  <c r="U698" i="12"/>
  <c r="Q698" i="12"/>
  <c r="J698" i="12"/>
  <c r="U697" i="12"/>
  <c r="Q697" i="12"/>
  <c r="J697" i="12"/>
  <c r="T696" i="12"/>
  <c r="S696" i="12"/>
  <c r="P696" i="12"/>
  <c r="O696" i="12"/>
  <c r="N696" i="12"/>
  <c r="M696" i="12"/>
  <c r="L696" i="12"/>
  <c r="K696" i="12"/>
  <c r="I696" i="12"/>
  <c r="H696" i="12"/>
  <c r="G696" i="12"/>
  <c r="F696" i="12"/>
  <c r="E696" i="12"/>
  <c r="D696" i="12"/>
  <c r="U695" i="12"/>
  <c r="Q695" i="12"/>
  <c r="J695" i="12"/>
  <c r="U694" i="12"/>
  <c r="Q694" i="12"/>
  <c r="J694" i="12"/>
  <c r="U693" i="12"/>
  <c r="Q693" i="12"/>
  <c r="J693" i="12"/>
  <c r="U692" i="12"/>
  <c r="Q692" i="12"/>
  <c r="J692" i="12"/>
  <c r="U691" i="12"/>
  <c r="Q691" i="12"/>
  <c r="J691" i="12"/>
  <c r="T690" i="12"/>
  <c r="S690" i="12"/>
  <c r="P690" i="12"/>
  <c r="O690" i="12"/>
  <c r="N690" i="12"/>
  <c r="M690" i="12"/>
  <c r="L690" i="12"/>
  <c r="K690" i="12"/>
  <c r="I690" i="12"/>
  <c r="H690" i="12"/>
  <c r="G690" i="12"/>
  <c r="F690" i="12"/>
  <c r="E690" i="12"/>
  <c r="D690" i="12"/>
  <c r="U689" i="12"/>
  <c r="Q689" i="12"/>
  <c r="J689" i="12"/>
  <c r="U688" i="12"/>
  <c r="Q688" i="12"/>
  <c r="J688" i="12"/>
  <c r="U687" i="12"/>
  <c r="Q687" i="12"/>
  <c r="J687" i="12"/>
  <c r="U686" i="12"/>
  <c r="Q686" i="12"/>
  <c r="J686" i="12"/>
  <c r="U685" i="12"/>
  <c r="Q685" i="12"/>
  <c r="J685" i="12"/>
  <c r="U684" i="12"/>
  <c r="Q684" i="12"/>
  <c r="J684" i="12"/>
  <c r="U683" i="12"/>
  <c r="Q683" i="12"/>
  <c r="J683" i="12"/>
  <c r="U682" i="12"/>
  <c r="Q682" i="12"/>
  <c r="J682" i="12"/>
  <c r="U681" i="12"/>
  <c r="Q681" i="12"/>
  <c r="J681" i="12"/>
  <c r="U680" i="12"/>
  <c r="Q680" i="12"/>
  <c r="J680" i="12"/>
  <c r="U679" i="12"/>
  <c r="Q679" i="12"/>
  <c r="J679" i="12"/>
  <c r="T678" i="12"/>
  <c r="S678" i="12"/>
  <c r="P678" i="12"/>
  <c r="O678" i="12"/>
  <c r="N678" i="12"/>
  <c r="M678" i="12"/>
  <c r="L678" i="12"/>
  <c r="K678" i="12"/>
  <c r="I678" i="12"/>
  <c r="H678" i="12"/>
  <c r="G678" i="12"/>
  <c r="F678" i="12"/>
  <c r="E678" i="12"/>
  <c r="D678" i="12"/>
  <c r="U677" i="12"/>
  <c r="Q677" i="12"/>
  <c r="J677" i="12"/>
  <c r="U676" i="12"/>
  <c r="Q676" i="12"/>
  <c r="J676" i="12"/>
  <c r="U675" i="12"/>
  <c r="Q675" i="12"/>
  <c r="J675" i="12"/>
  <c r="T674" i="12"/>
  <c r="S674" i="12"/>
  <c r="P674" i="12"/>
  <c r="O674" i="12"/>
  <c r="N674" i="12"/>
  <c r="M674" i="12"/>
  <c r="L674" i="12"/>
  <c r="K674" i="12"/>
  <c r="I674" i="12"/>
  <c r="H674" i="12"/>
  <c r="G674" i="12"/>
  <c r="F674" i="12"/>
  <c r="E674" i="12"/>
  <c r="D674" i="12"/>
  <c r="U673" i="12"/>
  <c r="Q673" i="12"/>
  <c r="J673" i="12"/>
  <c r="U672" i="12"/>
  <c r="Q672" i="12"/>
  <c r="J672" i="12"/>
  <c r="U671" i="12"/>
  <c r="Q671" i="12"/>
  <c r="J671" i="12"/>
  <c r="U670" i="12"/>
  <c r="Q670" i="12"/>
  <c r="J670" i="12"/>
  <c r="U669" i="12"/>
  <c r="Q669" i="12"/>
  <c r="J669" i="12"/>
  <c r="U668" i="12"/>
  <c r="Q668" i="12"/>
  <c r="J668" i="12"/>
  <c r="U667" i="12"/>
  <c r="Q667" i="12"/>
  <c r="J667" i="12"/>
  <c r="T666" i="12"/>
  <c r="S666" i="12"/>
  <c r="P666" i="12"/>
  <c r="O666" i="12"/>
  <c r="N666" i="12"/>
  <c r="M666" i="12"/>
  <c r="L666" i="12"/>
  <c r="K666" i="12"/>
  <c r="I666" i="12"/>
  <c r="H666" i="12"/>
  <c r="G666" i="12"/>
  <c r="F666" i="12"/>
  <c r="E666" i="12"/>
  <c r="D666" i="12"/>
  <c r="U665" i="12"/>
  <c r="Q665" i="12"/>
  <c r="J665" i="12"/>
  <c r="U664" i="12"/>
  <c r="Q664" i="12"/>
  <c r="J664" i="12"/>
  <c r="U663" i="12"/>
  <c r="Q663" i="12"/>
  <c r="J663" i="12"/>
  <c r="U662" i="12"/>
  <c r="Q662" i="12"/>
  <c r="J662" i="12"/>
  <c r="U661" i="12"/>
  <c r="Q661" i="12"/>
  <c r="J661" i="12"/>
  <c r="T660" i="12"/>
  <c r="S660" i="12"/>
  <c r="P660" i="12"/>
  <c r="O660" i="12"/>
  <c r="N660" i="12"/>
  <c r="M660" i="12"/>
  <c r="L660" i="12"/>
  <c r="K660" i="12"/>
  <c r="I660" i="12"/>
  <c r="H660" i="12"/>
  <c r="G660" i="12"/>
  <c r="F660" i="12"/>
  <c r="E660" i="12"/>
  <c r="D660" i="12"/>
  <c r="U659" i="12"/>
  <c r="Q659" i="12"/>
  <c r="J659" i="12"/>
  <c r="U658" i="12"/>
  <c r="Q658" i="12"/>
  <c r="J658" i="12"/>
  <c r="U657" i="12"/>
  <c r="Q657" i="12"/>
  <c r="J657" i="12"/>
  <c r="T656" i="12"/>
  <c r="S656" i="12"/>
  <c r="P656" i="12"/>
  <c r="O656" i="12"/>
  <c r="N656" i="12"/>
  <c r="M656" i="12"/>
  <c r="L656" i="12"/>
  <c r="K656" i="12"/>
  <c r="I656" i="12"/>
  <c r="H656" i="12"/>
  <c r="G656" i="12"/>
  <c r="F656" i="12"/>
  <c r="E656" i="12"/>
  <c r="D656" i="12"/>
  <c r="U655" i="12"/>
  <c r="Q655" i="12"/>
  <c r="J655" i="12"/>
  <c r="U654" i="12"/>
  <c r="Q654" i="12"/>
  <c r="J654" i="12"/>
  <c r="U653" i="12"/>
  <c r="Q653" i="12"/>
  <c r="J653" i="12"/>
  <c r="T652" i="12"/>
  <c r="S652" i="12"/>
  <c r="P652" i="12"/>
  <c r="O652" i="12"/>
  <c r="N652" i="12"/>
  <c r="M652" i="12"/>
  <c r="L652" i="12"/>
  <c r="K652" i="12"/>
  <c r="I652" i="12"/>
  <c r="H652" i="12"/>
  <c r="G652" i="12"/>
  <c r="F652" i="12"/>
  <c r="E652" i="12"/>
  <c r="D652" i="12"/>
  <c r="U651" i="12"/>
  <c r="Q651" i="12"/>
  <c r="J651" i="12"/>
  <c r="U650" i="12"/>
  <c r="Q650" i="12"/>
  <c r="J650" i="12"/>
  <c r="U649" i="12"/>
  <c r="Q649" i="12"/>
  <c r="J649" i="12"/>
  <c r="T648" i="12"/>
  <c r="S648" i="12"/>
  <c r="P648" i="12"/>
  <c r="O648" i="12"/>
  <c r="N648" i="12"/>
  <c r="M648" i="12"/>
  <c r="L648" i="12"/>
  <c r="K648" i="12"/>
  <c r="I648" i="12"/>
  <c r="H648" i="12"/>
  <c r="G648" i="12"/>
  <c r="F648" i="12"/>
  <c r="E648" i="12"/>
  <c r="D648" i="12"/>
  <c r="U647" i="12"/>
  <c r="Q647" i="12"/>
  <c r="J647" i="12"/>
  <c r="U646" i="12"/>
  <c r="Q646" i="12"/>
  <c r="J646" i="12"/>
  <c r="U645" i="12"/>
  <c r="Q645" i="12"/>
  <c r="J645" i="12"/>
  <c r="U644" i="12"/>
  <c r="Q644" i="12"/>
  <c r="J644" i="12"/>
  <c r="U643" i="12"/>
  <c r="Q643" i="12"/>
  <c r="J643" i="12"/>
  <c r="U642" i="12"/>
  <c r="Q642" i="12"/>
  <c r="J642" i="12"/>
  <c r="U641" i="12"/>
  <c r="Q641" i="12"/>
  <c r="J641" i="12"/>
  <c r="U640" i="12"/>
  <c r="Q640" i="12"/>
  <c r="J640" i="12"/>
  <c r="U639" i="12"/>
  <c r="Q639" i="12"/>
  <c r="J639" i="12"/>
  <c r="U638" i="12"/>
  <c r="Q638" i="12"/>
  <c r="J638" i="12"/>
  <c r="U637" i="12"/>
  <c r="Q637" i="12"/>
  <c r="J637" i="12"/>
  <c r="U636" i="12"/>
  <c r="Q636" i="12"/>
  <c r="J636" i="12"/>
  <c r="T635" i="12"/>
  <c r="S635" i="12"/>
  <c r="P635" i="12"/>
  <c r="O635" i="12"/>
  <c r="N635" i="12"/>
  <c r="M635" i="12"/>
  <c r="L635" i="12"/>
  <c r="K635" i="12"/>
  <c r="I635" i="12"/>
  <c r="H635" i="12"/>
  <c r="G635" i="12"/>
  <c r="F635" i="12"/>
  <c r="E635" i="12"/>
  <c r="D635" i="12"/>
  <c r="U634" i="12"/>
  <c r="Q634" i="12"/>
  <c r="J634" i="12"/>
  <c r="U633" i="12"/>
  <c r="Q633" i="12"/>
  <c r="J633" i="12"/>
  <c r="U632" i="12"/>
  <c r="Q632" i="12"/>
  <c r="J632" i="12"/>
  <c r="U631" i="12"/>
  <c r="Q631" i="12"/>
  <c r="J631" i="12"/>
  <c r="U630" i="12"/>
  <c r="Q630" i="12"/>
  <c r="J630" i="12"/>
  <c r="T629" i="12"/>
  <c r="S629" i="12"/>
  <c r="P629" i="12"/>
  <c r="O629" i="12"/>
  <c r="N629" i="12"/>
  <c r="M629" i="12"/>
  <c r="L629" i="12"/>
  <c r="K629" i="12"/>
  <c r="I629" i="12"/>
  <c r="H629" i="12"/>
  <c r="G629" i="12"/>
  <c r="F629" i="12"/>
  <c r="E629" i="12"/>
  <c r="D629" i="12"/>
  <c r="U628" i="12"/>
  <c r="Q628" i="12"/>
  <c r="J628" i="12"/>
  <c r="U627" i="12"/>
  <c r="Q627" i="12"/>
  <c r="J627" i="12"/>
  <c r="U626" i="12"/>
  <c r="Q626" i="12"/>
  <c r="J626" i="12"/>
  <c r="T625" i="12"/>
  <c r="S625" i="12"/>
  <c r="P625" i="12"/>
  <c r="O625" i="12"/>
  <c r="N625" i="12"/>
  <c r="M625" i="12"/>
  <c r="L625" i="12"/>
  <c r="K625" i="12"/>
  <c r="I625" i="12"/>
  <c r="H625" i="12"/>
  <c r="G625" i="12"/>
  <c r="F625" i="12"/>
  <c r="E625" i="12"/>
  <c r="D625" i="12"/>
  <c r="U624" i="12"/>
  <c r="Q624" i="12"/>
  <c r="J624" i="12"/>
  <c r="U623" i="12"/>
  <c r="Q623" i="12"/>
  <c r="J623" i="12"/>
  <c r="U622" i="12"/>
  <c r="Q622" i="12"/>
  <c r="J622" i="12"/>
  <c r="T621" i="12"/>
  <c r="S621" i="12"/>
  <c r="P621" i="12"/>
  <c r="O621" i="12"/>
  <c r="N621" i="12"/>
  <c r="M621" i="12"/>
  <c r="L621" i="12"/>
  <c r="K621" i="12"/>
  <c r="I621" i="12"/>
  <c r="H621" i="12"/>
  <c r="G621" i="12"/>
  <c r="F621" i="12"/>
  <c r="E621" i="12"/>
  <c r="D621" i="12"/>
  <c r="U620" i="12"/>
  <c r="Q620" i="12"/>
  <c r="J620" i="12"/>
  <c r="U619" i="12"/>
  <c r="Q619" i="12"/>
  <c r="J619" i="12"/>
  <c r="U618" i="12"/>
  <c r="Q618" i="12"/>
  <c r="J618" i="12"/>
  <c r="T617" i="12"/>
  <c r="S617" i="12"/>
  <c r="P617" i="12"/>
  <c r="O617" i="12"/>
  <c r="N617" i="12"/>
  <c r="M617" i="12"/>
  <c r="L617" i="12"/>
  <c r="K617" i="12"/>
  <c r="I617" i="12"/>
  <c r="H617" i="12"/>
  <c r="G617" i="12"/>
  <c r="F617" i="12"/>
  <c r="E617" i="12"/>
  <c r="D617" i="12"/>
  <c r="U616" i="12"/>
  <c r="Q616" i="12"/>
  <c r="J616" i="12"/>
  <c r="U615" i="12"/>
  <c r="Q615" i="12"/>
  <c r="J615" i="12"/>
  <c r="U614" i="12"/>
  <c r="Q614" i="12"/>
  <c r="J614" i="12"/>
  <c r="T613" i="12"/>
  <c r="S613" i="12"/>
  <c r="P613" i="12"/>
  <c r="O613" i="12"/>
  <c r="N613" i="12"/>
  <c r="M613" i="12"/>
  <c r="L613" i="12"/>
  <c r="K613" i="12"/>
  <c r="I613" i="12"/>
  <c r="H613" i="12"/>
  <c r="G613" i="12"/>
  <c r="F613" i="12"/>
  <c r="E613" i="12"/>
  <c r="D613" i="12"/>
  <c r="U612" i="12"/>
  <c r="Q612" i="12"/>
  <c r="J612" i="12"/>
  <c r="U611" i="12"/>
  <c r="Q611" i="12"/>
  <c r="J611" i="12"/>
  <c r="U610" i="12"/>
  <c r="Q610" i="12"/>
  <c r="J610" i="12"/>
  <c r="T609" i="12"/>
  <c r="S609" i="12"/>
  <c r="P609" i="12"/>
  <c r="O609" i="12"/>
  <c r="N609" i="12"/>
  <c r="M609" i="12"/>
  <c r="L609" i="12"/>
  <c r="K609" i="12"/>
  <c r="I609" i="12"/>
  <c r="H609" i="12"/>
  <c r="G609" i="12"/>
  <c r="F609" i="12"/>
  <c r="E609" i="12"/>
  <c r="D609" i="12"/>
  <c r="U608" i="12"/>
  <c r="Q608" i="12"/>
  <c r="J608" i="12"/>
  <c r="U607" i="12"/>
  <c r="Q607" i="12"/>
  <c r="J607" i="12"/>
  <c r="U606" i="12"/>
  <c r="Q606" i="12"/>
  <c r="J606" i="12"/>
  <c r="U605" i="12"/>
  <c r="Q605" i="12"/>
  <c r="J605" i="12"/>
  <c r="T604" i="12"/>
  <c r="S604" i="12"/>
  <c r="P604" i="12"/>
  <c r="O604" i="12"/>
  <c r="N604" i="12"/>
  <c r="M604" i="12"/>
  <c r="L604" i="12"/>
  <c r="K604" i="12"/>
  <c r="I604" i="12"/>
  <c r="H604" i="12"/>
  <c r="G604" i="12"/>
  <c r="F604" i="12"/>
  <c r="E604" i="12"/>
  <c r="D604" i="12"/>
  <c r="U603" i="12"/>
  <c r="Q603" i="12"/>
  <c r="J603" i="12"/>
  <c r="U602" i="12"/>
  <c r="Q602" i="12"/>
  <c r="J602" i="12"/>
  <c r="U601" i="12"/>
  <c r="Q601" i="12"/>
  <c r="J601" i="12"/>
  <c r="U600" i="12"/>
  <c r="Q600" i="12"/>
  <c r="J600" i="12"/>
  <c r="U599" i="12"/>
  <c r="Q599" i="12"/>
  <c r="J599" i="12"/>
  <c r="U598" i="12"/>
  <c r="Q598" i="12"/>
  <c r="J598" i="12"/>
  <c r="U597" i="12"/>
  <c r="Q597" i="12"/>
  <c r="J597" i="12"/>
  <c r="T596" i="12"/>
  <c r="S596" i="12"/>
  <c r="P596" i="12"/>
  <c r="O596" i="12"/>
  <c r="N596" i="12"/>
  <c r="M596" i="12"/>
  <c r="L596" i="12"/>
  <c r="K596" i="12"/>
  <c r="I596" i="12"/>
  <c r="H596" i="12"/>
  <c r="G596" i="12"/>
  <c r="F596" i="12"/>
  <c r="E596" i="12"/>
  <c r="D596" i="12"/>
  <c r="U595" i="12"/>
  <c r="Q595" i="12"/>
  <c r="J595" i="12"/>
  <c r="U594" i="12"/>
  <c r="Q594" i="12"/>
  <c r="J594" i="12"/>
  <c r="U593" i="12"/>
  <c r="Q593" i="12"/>
  <c r="J593" i="12"/>
  <c r="U592" i="12"/>
  <c r="Q592" i="12"/>
  <c r="J592" i="12"/>
  <c r="T591" i="12"/>
  <c r="S591" i="12"/>
  <c r="P591" i="12"/>
  <c r="O591" i="12"/>
  <c r="N591" i="12"/>
  <c r="M591" i="12"/>
  <c r="L591" i="12"/>
  <c r="K591" i="12"/>
  <c r="I591" i="12"/>
  <c r="H591" i="12"/>
  <c r="G591" i="12"/>
  <c r="F591" i="12"/>
  <c r="E591" i="12"/>
  <c r="D591" i="12"/>
  <c r="U590" i="12"/>
  <c r="Q590" i="12"/>
  <c r="J590" i="12"/>
  <c r="U589" i="12"/>
  <c r="Q589" i="12"/>
  <c r="J589" i="12"/>
  <c r="U588" i="12"/>
  <c r="Q588" i="12"/>
  <c r="J588" i="12"/>
  <c r="U587" i="12"/>
  <c r="Q587" i="12"/>
  <c r="J587" i="12"/>
  <c r="U586" i="12"/>
  <c r="Q586" i="12"/>
  <c r="J586" i="12"/>
  <c r="U585" i="12"/>
  <c r="Q585" i="12"/>
  <c r="J585" i="12"/>
  <c r="U584" i="12"/>
  <c r="Q584" i="12"/>
  <c r="J584" i="12"/>
  <c r="T583" i="12"/>
  <c r="S583" i="12"/>
  <c r="P583" i="12"/>
  <c r="O583" i="12"/>
  <c r="N583" i="12"/>
  <c r="M583" i="12"/>
  <c r="L583" i="12"/>
  <c r="K583" i="12"/>
  <c r="I583" i="12"/>
  <c r="H583" i="12"/>
  <c r="G583" i="12"/>
  <c r="F583" i="12"/>
  <c r="E583" i="12"/>
  <c r="D583" i="12"/>
  <c r="U582" i="12"/>
  <c r="Q582" i="12"/>
  <c r="J582" i="12"/>
  <c r="U581" i="12"/>
  <c r="Q581" i="12"/>
  <c r="J581" i="12"/>
  <c r="U580" i="12"/>
  <c r="Q580" i="12"/>
  <c r="J580" i="12"/>
  <c r="U579" i="12"/>
  <c r="Q579" i="12"/>
  <c r="J579" i="12"/>
  <c r="T578" i="12"/>
  <c r="S578" i="12"/>
  <c r="P578" i="12"/>
  <c r="O578" i="12"/>
  <c r="N578" i="12"/>
  <c r="M578" i="12"/>
  <c r="L578" i="12"/>
  <c r="K578" i="12"/>
  <c r="I578" i="12"/>
  <c r="H578" i="12"/>
  <c r="G578" i="12"/>
  <c r="F578" i="12"/>
  <c r="E578" i="12"/>
  <c r="D578" i="12"/>
  <c r="U577" i="12"/>
  <c r="Q577" i="12"/>
  <c r="J577" i="12"/>
  <c r="U576" i="12"/>
  <c r="Q576" i="12"/>
  <c r="J576" i="12"/>
  <c r="U575" i="12"/>
  <c r="Q575" i="12"/>
  <c r="J575" i="12"/>
  <c r="U574" i="12"/>
  <c r="Q574" i="12"/>
  <c r="J574" i="12"/>
  <c r="T573" i="12"/>
  <c r="S573" i="12"/>
  <c r="P573" i="12"/>
  <c r="O573" i="12"/>
  <c r="N573" i="12"/>
  <c r="M573" i="12"/>
  <c r="L573" i="12"/>
  <c r="K573" i="12"/>
  <c r="I573" i="12"/>
  <c r="H573" i="12"/>
  <c r="G573" i="12"/>
  <c r="F573" i="12"/>
  <c r="E573" i="12"/>
  <c r="D573" i="12"/>
  <c r="U572" i="12"/>
  <c r="Q572" i="12"/>
  <c r="J572" i="12"/>
  <c r="U571" i="12"/>
  <c r="Q571" i="12"/>
  <c r="J571" i="12"/>
  <c r="U570" i="12"/>
  <c r="Q570" i="12"/>
  <c r="J570" i="12"/>
  <c r="U569" i="12"/>
  <c r="Q569" i="12"/>
  <c r="J569" i="12"/>
  <c r="T568" i="12"/>
  <c r="S568" i="12"/>
  <c r="P568" i="12"/>
  <c r="O568" i="12"/>
  <c r="N568" i="12"/>
  <c r="M568" i="12"/>
  <c r="L568" i="12"/>
  <c r="K568" i="12"/>
  <c r="I568" i="12"/>
  <c r="H568" i="12"/>
  <c r="G568" i="12"/>
  <c r="F568" i="12"/>
  <c r="E568" i="12"/>
  <c r="D568" i="12"/>
  <c r="U567" i="12"/>
  <c r="Q567" i="12"/>
  <c r="J567" i="12"/>
  <c r="U566" i="12"/>
  <c r="Q566" i="12"/>
  <c r="J566" i="12"/>
  <c r="T565" i="12"/>
  <c r="S565" i="12"/>
  <c r="P565" i="12"/>
  <c r="O565" i="12"/>
  <c r="N565" i="12"/>
  <c r="M565" i="12"/>
  <c r="L565" i="12"/>
  <c r="K565" i="12"/>
  <c r="I565" i="12"/>
  <c r="H565" i="12"/>
  <c r="G565" i="12"/>
  <c r="F565" i="12"/>
  <c r="E565" i="12"/>
  <c r="D565" i="12"/>
  <c r="U564" i="12"/>
  <c r="Q564" i="12"/>
  <c r="J564" i="12"/>
  <c r="U563" i="12"/>
  <c r="Q563" i="12"/>
  <c r="J563" i="12"/>
  <c r="U562" i="12"/>
  <c r="Q562" i="12"/>
  <c r="J562" i="12"/>
  <c r="U561" i="12"/>
  <c r="Q561" i="12"/>
  <c r="J561" i="12"/>
  <c r="U560" i="12"/>
  <c r="Q560" i="12"/>
  <c r="J560" i="12"/>
  <c r="T559" i="12"/>
  <c r="S559" i="12"/>
  <c r="P559" i="12"/>
  <c r="O559" i="12"/>
  <c r="N559" i="12"/>
  <c r="M559" i="12"/>
  <c r="L559" i="12"/>
  <c r="K559" i="12"/>
  <c r="I559" i="12"/>
  <c r="H559" i="12"/>
  <c r="G559" i="12"/>
  <c r="F559" i="12"/>
  <c r="E559" i="12"/>
  <c r="D559" i="12"/>
  <c r="U558" i="12"/>
  <c r="Q558" i="12"/>
  <c r="J558" i="12"/>
  <c r="U557" i="12"/>
  <c r="Q557" i="12"/>
  <c r="J557" i="12"/>
  <c r="U556" i="12"/>
  <c r="Q556" i="12"/>
  <c r="J556" i="12"/>
  <c r="U555" i="12"/>
  <c r="Q555" i="12"/>
  <c r="J555" i="12"/>
  <c r="U554" i="12"/>
  <c r="Q554" i="12"/>
  <c r="J554" i="12"/>
  <c r="U553" i="12"/>
  <c r="Q553" i="12"/>
  <c r="J553" i="12"/>
  <c r="U552" i="12"/>
  <c r="Q552" i="12"/>
  <c r="J552" i="12"/>
  <c r="T551" i="12"/>
  <c r="S551" i="12"/>
  <c r="P551" i="12"/>
  <c r="O551" i="12"/>
  <c r="N551" i="12"/>
  <c r="M551" i="12"/>
  <c r="L551" i="12"/>
  <c r="K551" i="12"/>
  <c r="I551" i="12"/>
  <c r="H551" i="12"/>
  <c r="G551" i="12"/>
  <c r="F551" i="12"/>
  <c r="E551" i="12"/>
  <c r="D551" i="12"/>
  <c r="U550" i="12"/>
  <c r="Q550" i="12"/>
  <c r="J550" i="12"/>
  <c r="U549" i="12"/>
  <c r="Q549" i="12"/>
  <c r="J549" i="12"/>
  <c r="U548" i="12"/>
  <c r="Q548" i="12"/>
  <c r="J548" i="12"/>
  <c r="U547" i="12"/>
  <c r="Q547" i="12"/>
  <c r="J547" i="12"/>
  <c r="T546" i="12"/>
  <c r="S546" i="12"/>
  <c r="P546" i="12"/>
  <c r="O546" i="12"/>
  <c r="N546" i="12"/>
  <c r="M546" i="12"/>
  <c r="L546" i="12"/>
  <c r="K546" i="12"/>
  <c r="I546" i="12"/>
  <c r="H546" i="12"/>
  <c r="G546" i="12"/>
  <c r="F546" i="12"/>
  <c r="E546" i="12"/>
  <c r="D546" i="12"/>
  <c r="U545" i="12"/>
  <c r="Q545" i="12"/>
  <c r="J545" i="12"/>
  <c r="U544" i="12"/>
  <c r="Q544" i="12"/>
  <c r="J544" i="12"/>
  <c r="U543" i="12"/>
  <c r="Q543" i="12"/>
  <c r="J543" i="12"/>
  <c r="U542" i="12"/>
  <c r="Q542" i="12"/>
  <c r="J542" i="12"/>
  <c r="T541" i="12"/>
  <c r="S541" i="12"/>
  <c r="P541" i="12"/>
  <c r="O541" i="12"/>
  <c r="N541" i="12"/>
  <c r="M541" i="12"/>
  <c r="L541" i="12"/>
  <c r="K541" i="12"/>
  <c r="I541" i="12"/>
  <c r="H541" i="12"/>
  <c r="G541" i="12"/>
  <c r="F541" i="12"/>
  <c r="E541" i="12"/>
  <c r="D541" i="12"/>
  <c r="U540" i="12"/>
  <c r="Q540" i="12"/>
  <c r="J540" i="12"/>
  <c r="U539" i="12"/>
  <c r="Q539" i="12"/>
  <c r="J539" i="12"/>
  <c r="T538" i="12"/>
  <c r="S538" i="12"/>
  <c r="P538" i="12"/>
  <c r="O538" i="12"/>
  <c r="N538" i="12"/>
  <c r="M538" i="12"/>
  <c r="L538" i="12"/>
  <c r="K538" i="12"/>
  <c r="I538" i="12"/>
  <c r="H538" i="12"/>
  <c r="G538" i="12"/>
  <c r="F538" i="12"/>
  <c r="E538" i="12"/>
  <c r="D538" i="12"/>
  <c r="U537" i="12"/>
  <c r="Q537" i="12"/>
  <c r="J537" i="12"/>
  <c r="U536" i="12"/>
  <c r="Q536" i="12"/>
  <c r="J536" i="12"/>
  <c r="U535" i="12"/>
  <c r="Q535" i="12"/>
  <c r="J535" i="12"/>
  <c r="U534" i="12"/>
  <c r="Q534" i="12"/>
  <c r="J534" i="12"/>
  <c r="U533" i="12"/>
  <c r="Q533" i="12"/>
  <c r="J533" i="12"/>
  <c r="U532" i="12"/>
  <c r="Q532" i="12"/>
  <c r="J532" i="12"/>
  <c r="U531" i="12"/>
  <c r="Q531" i="12"/>
  <c r="J531" i="12"/>
  <c r="T530" i="12"/>
  <c r="S530" i="12"/>
  <c r="P530" i="12"/>
  <c r="O530" i="12"/>
  <c r="N530" i="12"/>
  <c r="M530" i="12"/>
  <c r="L530" i="12"/>
  <c r="K530" i="12"/>
  <c r="I530" i="12"/>
  <c r="H530" i="12"/>
  <c r="G530" i="12"/>
  <c r="F530" i="12"/>
  <c r="E530" i="12"/>
  <c r="D530" i="12"/>
  <c r="U529" i="12"/>
  <c r="Q529" i="12"/>
  <c r="J529" i="12"/>
  <c r="U528" i="12"/>
  <c r="Q528" i="12"/>
  <c r="J528" i="12"/>
  <c r="U527" i="12"/>
  <c r="Q527" i="12"/>
  <c r="J527" i="12"/>
  <c r="T526" i="12"/>
  <c r="S526" i="12"/>
  <c r="P526" i="12"/>
  <c r="O526" i="12"/>
  <c r="N526" i="12"/>
  <c r="M526" i="12"/>
  <c r="L526" i="12"/>
  <c r="K526" i="12"/>
  <c r="I526" i="12"/>
  <c r="H526" i="12"/>
  <c r="G526" i="12"/>
  <c r="F526" i="12"/>
  <c r="E526" i="12"/>
  <c r="D526" i="12"/>
  <c r="U525" i="12"/>
  <c r="Q525" i="12"/>
  <c r="J525" i="12"/>
  <c r="U524" i="12"/>
  <c r="Q524" i="12"/>
  <c r="J524" i="12"/>
  <c r="U523" i="12"/>
  <c r="Q523" i="12"/>
  <c r="J523" i="12"/>
  <c r="U522" i="12"/>
  <c r="Q522" i="12"/>
  <c r="J522" i="12"/>
  <c r="U521" i="12"/>
  <c r="Q521" i="12"/>
  <c r="J521" i="12"/>
  <c r="U520" i="12"/>
  <c r="Q520" i="12"/>
  <c r="J520" i="12"/>
  <c r="U519" i="12"/>
  <c r="Q519" i="12"/>
  <c r="J519" i="12"/>
  <c r="U518" i="12"/>
  <c r="Q518" i="12"/>
  <c r="J518" i="12"/>
  <c r="T517" i="12"/>
  <c r="S517" i="12"/>
  <c r="P517" i="12"/>
  <c r="O517" i="12"/>
  <c r="N517" i="12"/>
  <c r="M517" i="12"/>
  <c r="L517" i="12"/>
  <c r="K517" i="12"/>
  <c r="I517" i="12"/>
  <c r="H517" i="12"/>
  <c r="G517" i="12"/>
  <c r="F517" i="12"/>
  <c r="E517" i="12"/>
  <c r="D517" i="12"/>
  <c r="U512" i="12"/>
  <c r="Q512" i="12"/>
  <c r="J512" i="12"/>
  <c r="U511" i="12"/>
  <c r="Q511" i="12"/>
  <c r="J511" i="12"/>
  <c r="U510" i="12"/>
  <c r="Q510" i="12"/>
  <c r="J510" i="12"/>
  <c r="U509" i="12"/>
  <c r="Q509" i="12"/>
  <c r="J509" i="12"/>
  <c r="U508" i="12"/>
  <c r="Q508" i="12"/>
  <c r="J508" i="12"/>
  <c r="U507" i="12"/>
  <c r="Q507" i="12"/>
  <c r="J507" i="12"/>
  <c r="U506" i="12"/>
  <c r="Q506" i="12"/>
  <c r="J506" i="12"/>
  <c r="U505" i="12"/>
  <c r="Q505" i="12"/>
  <c r="J505" i="12"/>
  <c r="U504" i="12"/>
  <c r="Q504" i="12"/>
  <c r="J504" i="12"/>
  <c r="U503" i="12"/>
  <c r="Q503" i="12"/>
  <c r="J503" i="12"/>
  <c r="U502" i="12"/>
  <c r="Q502" i="12"/>
  <c r="J502" i="12"/>
  <c r="U501" i="12"/>
  <c r="Q501" i="12"/>
  <c r="J501" i="12"/>
  <c r="T500" i="12"/>
  <c r="S500" i="12"/>
  <c r="P500" i="12"/>
  <c r="O500" i="12"/>
  <c r="N500" i="12"/>
  <c r="M500" i="12"/>
  <c r="L500" i="12"/>
  <c r="K500" i="12"/>
  <c r="I500" i="12"/>
  <c r="H500" i="12"/>
  <c r="G500" i="12"/>
  <c r="F500" i="12"/>
  <c r="E500" i="12"/>
  <c r="D500" i="12"/>
  <c r="U499" i="12"/>
  <c r="Q499" i="12"/>
  <c r="J499" i="12"/>
  <c r="U498" i="12"/>
  <c r="Q498" i="12"/>
  <c r="J498" i="12"/>
  <c r="U497" i="12"/>
  <c r="Q497" i="12"/>
  <c r="J497" i="12"/>
  <c r="U496" i="12"/>
  <c r="Q496" i="12"/>
  <c r="J496" i="12"/>
  <c r="U495" i="12"/>
  <c r="Q495" i="12"/>
  <c r="J495" i="12"/>
  <c r="U494" i="12"/>
  <c r="Q494" i="12"/>
  <c r="J494" i="12"/>
  <c r="U493" i="12"/>
  <c r="Q493" i="12"/>
  <c r="J493" i="12"/>
  <c r="U492" i="12"/>
  <c r="Q492" i="12"/>
  <c r="J492" i="12"/>
  <c r="U491" i="12"/>
  <c r="Q491" i="12"/>
  <c r="J491" i="12"/>
  <c r="U490" i="12"/>
  <c r="Q490" i="12"/>
  <c r="J490" i="12"/>
  <c r="U489" i="12"/>
  <c r="Q489" i="12"/>
  <c r="J489" i="12"/>
  <c r="U488" i="12"/>
  <c r="Q488" i="12"/>
  <c r="J488" i="12"/>
  <c r="U487" i="12"/>
  <c r="Q487" i="12"/>
  <c r="J487" i="12"/>
  <c r="U486" i="12"/>
  <c r="Q486" i="12"/>
  <c r="J486" i="12"/>
  <c r="U485" i="12"/>
  <c r="Q485" i="12"/>
  <c r="J485" i="12"/>
  <c r="U484" i="12"/>
  <c r="Q484" i="12"/>
  <c r="J484" i="12"/>
  <c r="U483" i="12"/>
  <c r="Q483" i="12"/>
  <c r="J483" i="12"/>
  <c r="U482" i="12"/>
  <c r="Q482" i="12"/>
  <c r="J482" i="12"/>
  <c r="U481" i="12"/>
  <c r="Q481" i="12"/>
  <c r="J481" i="12"/>
  <c r="U480" i="12"/>
  <c r="Q480" i="12"/>
  <c r="J480" i="12"/>
  <c r="U479" i="12"/>
  <c r="Q479" i="12"/>
  <c r="J479" i="12"/>
  <c r="U478" i="12"/>
  <c r="Q478" i="12"/>
  <c r="J478" i="12"/>
  <c r="U477" i="12"/>
  <c r="Q477" i="12"/>
  <c r="J477" i="12"/>
  <c r="U476" i="12"/>
  <c r="Q476" i="12"/>
  <c r="J476" i="12"/>
  <c r="U475" i="12"/>
  <c r="Q475" i="12"/>
  <c r="J475" i="12"/>
  <c r="U474" i="12"/>
  <c r="Q474" i="12"/>
  <c r="J474" i="12"/>
  <c r="U473" i="12"/>
  <c r="Q473" i="12"/>
  <c r="J473" i="12"/>
  <c r="U472" i="12"/>
  <c r="Q472" i="12"/>
  <c r="J472" i="12"/>
  <c r="U471" i="12"/>
  <c r="Q471" i="12"/>
  <c r="J471" i="12"/>
  <c r="U470" i="12"/>
  <c r="Q470" i="12"/>
  <c r="J470" i="12"/>
  <c r="U469" i="12"/>
  <c r="Q469" i="12"/>
  <c r="J469" i="12"/>
  <c r="U468" i="12"/>
  <c r="Q468" i="12"/>
  <c r="J468" i="12"/>
  <c r="U467" i="12"/>
  <c r="Q467" i="12"/>
  <c r="J467" i="12"/>
  <c r="U466" i="12"/>
  <c r="Q466" i="12"/>
  <c r="J466" i="12"/>
  <c r="U465" i="12"/>
  <c r="Q465" i="12"/>
  <c r="J465" i="12"/>
  <c r="U464" i="12"/>
  <c r="Q464" i="12"/>
  <c r="J464" i="12"/>
  <c r="U463" i="12"/>
  <c r="Q463" i="12"/>
  <c r="J463" i="12"/>
  <c r="T462" i="12"/>
  <c r="S462" i="12"/>
  <c r="P462" i="12"/>
  <c r="O462" i="12"/>
  <c r="N462" i="12"/>
  <c r="M462" i="12"/>
  <c r="L462" i="12"/>
  <c r="K462" i="12"/>
  <c r="I462" i="12"/>
  <c r="H462" i="12"/>
  <c r="G462" i="12"/>
  <c r="F462" i="12"/>
  <c r="E462" i="12"/>
  <c r="D462" i="12"/>
  <c r="U461" i="12"/>
  <c r="Q461" i="12"/>
  <c r="J461" i="12"/>
  <c r="U460" i="12"/>
  <c r="Q460" i="12"/>
  <c r="J460" i="12"/>
  <c r="U459" i="12"/>
  <c r="Q459" i="12"/>
  <c r="J459" i="12"/>
  <c r="U458" i="12"/>
  <c r="Q458" i="12"/>
  <c r="J458" i="12"/>
  <c r="U457" i="12"/>
  <c r="Q457" i="12"/>
  <c r="J457" i="12"/>
  <c r="U456" i="12"/>
  <c r="Q456" i="12"/>
  <c r="J456" i="12"/>
  <c r="U455" i="12"/>
  <c r="Q455" i="12"/>
  <c r="J455" i="12"/>
  <c r="U454" i="12"/>
  <c r="Q454" i="12"/>
  <c r="J454" i="12"/>
  <c r="U453" i="12"/>
  <c r="Q453" i="12"/>
  <c r="J453" i="12"/>
  <c r="U452" i="12"/>
  <c r="Q452" i="12"/>
  <c r="J452" i="12"/>
  <c r="U451" i="12"/>
  <c r="Q451" i="12"/>
  <c r="J451" i="12"/>
  <c r="U450" i="12"/>
  <c r="Q450" i="12"/>
  <c r="J450" i="12"/>
  <c r="U449" i="12"/>
  <c r="Q449" i="12"/>
  <c r="J449" i="12"/>
  <c r="U448" i="12"/>
  <c r="Q448" i="12"/>
  <c r="J448" i="12"/>
  <c r="U447" i="12"/>
  <c r="Q447" i="12"/>
  <c r="J447" i="12"/>
  <c r="U446" i="12"/>
  <c r="Q446" i="12"/>
  <c r="J446" i="12"/>
  <c r="U445" i="12"/>
  <c r="Q445" i="12"/>
  <c r="J445" i="12"/>
  <c r="U444" i="12"/>
  <c r="Q444" i="12"/>
  <c r="J444" i="12"/>
  <c r="U443" i="12"/>
  <c r="Q443" i="12"/>
  <c r="J443" i="12"/>
  <c r="U442" i="12"/>
  <c r="Q442" i="12"/>
  <c r="J442" i="12"/>
  <c r="U441" i="12"/>
  <c r="Q441" i="12"/>
  <c r="J441" i="12"/>
  <c r="U440" i="12"/>
  <c r="Q440" i="12"/>
  <c r="J440" i="12"/>
  <c r="U439" i="12"/>
  <c r="Q439" i="12"/>
  <c r="J439" i="12"/>
  <c r="U438" i="12"/>
  <c r="Q438" i="12"/>
  <c r="J438" i="12"/>
  <c r="U437" i="12"/>
  <c r="Q437" i="12"/>
  <c r="J437" i="12"/>
  <c r="U436" i="12"/>
  <c r="Q436" i="12"/>
  <c r="J436" i="12"/>
  <c r="U435" i="12"/>
  <c r="Q435" i="12"/>
  <c r="J435" i="12"/>
  <c r="U434" i="12"/>
  <c r="Q434" i="12"/>
  <c r="J434" i="12"/>
  <c r="U433" i="12"/>
  <c r="Q433" i="12"/>
  <c r="J433" i="12"/>
  <c r="U432" i="12"/>
  <c r="Q432" i="12"/>
  <c r="J432" i="12"/>
  <c r="U431" i="12"/>
  <c r="Q431" i="12"/>
  <c r="J431" i="12"/>
  <c r="U430" i="12"/>
  <c r="Q430" i="12"/>
  <c r="J430" i="12"/>
  <c r="U429" i="12"/>
  <c r="Q429" i="12"/>
  <c r="J429" i="12"/>
  <c r="U428" i="12"/>
  <c r="Q428" i="12"/>
  <c r="J428" i="12"/>
  <c r="U427" i="12"/>
  <c r="Q427" i="12"/>
  <c r="J427" i="12"/>
  <c r="U426" i="12"/>
  <c r="Q426" i="12"/>
  <c r="J426" i="12"/>
  <c r="U425" i="12"/>
  <c r="Q425" i="12"/>
  <c r="J425" i="12"/>
  <c r="U424" i="12"/>
  <c r="Q424" i="12"/>
  <c r="J424" i="12"/>
  <c r="U423" i="12"/>
  <c r="Q423" i="12"/>
  <c r="J423" i="12"/>
  <c r="U422" i="12"/>
  <c r="Q422" i="12"/>
  <c r="J422" i="12"/>
  <c r="U421" i="12"/>
  <c r="Q421" i="12"/>
  <c r="J421" i="12"/>
  <c r="U420" i="12"/>
  <c r="Q420" i="12"/>
  <c r="J420" i="12"/>
  <c r="U419" i="12"/>
  <c r="Q419" i="12"/>
  <c r="J419" i="12"/>
  <c r="U418" i="12"/>
  <c r="Q418" i="12"/>
  <c r="J418" i="12"/>
  <c r="U417" i="12"/>
  <c r="Q417" i="12"/>
  <c r="J417" i="12"/>
  <c r="U416" i="12"/>
  <c r="Q416" i="12"/>
  <c r="J416" i="12"/>
  <c r="U415" i="12"/>
  <c r="Q415" i="12"/>
  <c r="J415" i="12"/>
  <c r="U414" i="12"/>
  <c r="Q414" i="12"/>
  <c r="J414" i="12"/>
  <c r="T413" i="12"/>
  <c r="S413" i="12"/>
  <c r="P413" i="12"/>
  <c r="O413" i="12"/>
  <c r="N413" i="12"/>
  <c r="M413" i="12"/>
  <c r="L413" i="12"/>
  <c r="K413" i="12"/>
  <c r="I413" i="12"/>
  <c r="H413" i="12"/>
  <c r="G413" i="12"/>
  <c r="F413" i="12"/>
  <c r="E413" i="12"/>
  <c r="D413" i="12"/>
  <c r="U412" i="12"/>
  <c r="Q412" i="12"/>
  <c r="J412" i="12"/>
  <c r="U411" i="12"/>
  <c r="Q411" i="12"/>
  <c r="J411" i="12"/>
  <c r="U410" i="12"/>
  <c r="Q410" i="12"/>
  <c r="J410" i="12"/>
  <c r="U409" i="12"/>
  <c r="Q409" i="12"/>
  <c r="J409" i="12"/>
  <c r="U408" i="12"/>
  <c r="Q408" i="12"/>
  <c r="J408" i="12"/>
  <c r="U407" i="12"/>
  <c r="Q407" i="12"/>
  <c r="J407" i="12"/>
  <c r="T406" i="12"/>
  <c r="S406" i="12"/>
  <c r="P406" i="12"/>
  <c r="O406" i="12"/>
  <c r="N406" i="12"/>
  <c r="M406" i="12"/>
  <c r="L406" i="12"/>
  <c r="K406" i="12"/>
  <c r="I406" i="12"/>
  <c r="H406" i="12"/>
  <c r="G406" i="12"/>
  <c r="F406" i="12"/>
  <c r="E406" i="12"/>
  <c r="D406" i="12"/>
  <c r="U405" i="12"/>
  <c r="Q405" i="12"/>
  <c r="J405" i="12"/>
  <c r="U404" i="12"/>
  <c r="Q404" i="12"/>
  <c r="J404" i="12"/>
  <c r="U403" i="12"/>
  <c r="Q403" i="12"/>
  <c r="J403" i="12"/>
  <c r="U402" i="12"/>
  <c r="Q402" i="12"/>
  <c r="J402" i="12"/>
  <c r="U401" i="12"/>
  <c r="Q401" i="12"/>
  <c r="J401" i="12"/>
  <c r="U400" i="12"/>
  <c r="Q400" i="12"/>
  <c r="J400" i="12"/>
  <c r="U399" i="12"/>
  <c r="Q399" i="12"/>
  <c r="J399" i="12"/>
  <c r="U398" i="12"/>
  <c r="Q398" i="12"/>
  <c r="J398" i="12"/>
  <c r="U397" i="12"/>
  <c r="Q397" i="12"/>
  <c r="J397" i="12"/>
  <c r="U396" i="12"/>
  <c r="Q396" i="12"/>
  <c r="J396" i="12"/>
  <c r="U395" i="12"/>
  <c r="Q395" i="12"/>
  <c r="J395" i="12"/>
  <c r="U394" i="12"/>
  <c r="Q394" i="12"/>
  <c r="J394" i="12"/>
  <c r="U393" i="12"/>
  <c r="Q393" i="12"/>
  <c r="J393" i="12"/>
  <c r="U392" i="12"/>
  <c r="Q392" i="12"/>
  <c r="J392" i="12"/>
  <c r="T391" i="12"/>
  <c r="S391" i="12"/>
  <c r="P391" i="12"/>
  <c r="O391" i="12"/>
  <c r="N391" i="12"/>
  <c r="M391" i="12"/>
  <c r="L391" i="12"/>
  <c r="K391" i="12"/>
  <c r="I391" i="12"/>
  <c r="H391" i="12"/>
  <c r="G391" i="12"/>
  <c r="F391" i="12"/>
  <c r="E391" i="12"/>
  <c r="D391" i="12"/>
  <c r="U390" i="12"/>
  <c r="Q390" i="12"/>
  <c r="J390" i="12"/>
  <c r="U389" i="12"/>
  <c r="Q389" i="12"/>
  <c r="J389" i="12"/>
  <c r="U388" i="12"/>
  <c r="Q388" i="12"/>
  <c r="J388" i="12"/>
  <c r="U387" i="12"/>
  <c r="Q387" i="12"/>
  <c r="J387" i="12"/>
  <c r="U386" i="12"/>
  <c r="Q386" i="12"/>
  <c r="J386" i="12"/>
  <c r="U385" i="12"/>
  <c r="Q385" i="12"/>
  <c r="J385" i="12"/>
  <c r="U384" i="12"/>
  <c r="Q384" i="12"/>
  <c r="J384" i="12"/>
  <c r="U383" i="12"/>
  <c r="Q383" i="12"/>
  <c r="J383" i="12"/>
  <c r="U382" i="12"/>
  <c r="Q382" i="12"/>
  <c r="J382" i="12"/>
  <c r="U381" i="12"/>
  <c r="Q381" i="12"/>
  <c r="J381" i="12"/>
  <c r="T380" i="12"/>
  <c r="S380" i="12"/>
  <c r="P380" i="12"/>
  <c r="O380" i="12"/>
  <c r="N380" i="12"/>
  <c r="M380" i="12"/>
  <c r="L380" i="12"/>
  <c r="K380" i="12"/>
  <c r="I380" i="12"/>
  <c r="H380" i="12"/>
  <c r="G380" i="12"/>
  <c r="F380" i="12"/>
  <c r="E380" i="12"/>
  <c r="D380" i="12"/>
  <c r="U379" i="12"/>
  <c r="Q379" i="12"/>
  <c r="J379" i="12"/>
  <c r="U378" i="12"/>
  <c r="Q378" i="12"/>
  <c r="J378" i="12"/>
  <c r="T377" i="12"/>
  <c r="S377" i="12"/>
  <c r="P377" i="12"/>
  <c r="O377" i="12"/>
  <c r="N377" i="12"/>
  <c r="M377" i="12"/>
  <c r="L377" i="12"/>
  <c r="K377" i="12"/>
  <c r="I377" i="12"/>
  <c r="H377" i="12"/>
  <c r="G377" i="12"/>
  <c r="F377" i="12"/>
  <c r="E377" i="12"/>
  <c r="D377" i="12"/>
  <c r="U376" i="12"/>
  <c r="Q376" i="12"/>
  <c r="J376" i="12"/>
  <c r="U375" i="12"/>
  <c r="Q375" i="12"/>
  <c r="J375" i="12"/>
  <c r="T374" i="12"/>
  <c r="S374" i="12"/>
  <c r="P374" i="12"/>
  <c r="O374" i="12"/>
  <c r="N374" i="12"/>
  <c r="M374" i="12"/>
  <c r="L374" i="12"/>
  <c r="K374" i="12"/>
  <c r="I374" i="12"/>
  <c r="H374" i="12"/>
  <c r="G374" i="12"/>
  <c r="F374" i="12"/>
  <c r="E374" i="12"/>
  <c r="D374" i="12"/>
  <c r="U373" i="12"/>
  <c r="Q373" i="12"/>
  <c r="J373" i="12"/>
  <c r="U372" i="12"/>
  <c r="Q372" i="12"/>
  <c r="J372" i="12"/>
  <c r="U371" i="12"/>
  <c r="Q371" i="12"/>
  <c r="J371" i="12"/>
  <c r="U370" i="12"/>
  <c r="Q370" i="12"/>
  <c r="J370" i="12"/>
  <c r="U369" i="12"/>
  <c r="Q369" i="12"/>
  <c r="J369" i="12"/>
  <c r="U368" i="12"/>
  <c r="Q368" i="12"/>
  <c r="J368" i="12"/>
  <c r="T367" i="12"/>
  <c r="S367" i="12"/>
  <c r="P367" i="12"/>
  <c r="O367" i="12"/>
  <c r="N367" i="12"/>
  <c r="M367" i="12"/>
  <c r="L367" i="12"/>
  <c r="K367" i="12"/>
  <c r="I367" i="12"/>
  <c r="H367" i="12"/>
  <c r="G367" i="12"/>
  <c r="F367" i="12"/>
  <c r="E367" i="12"/>
  <c r="D367" i="12"/>
  <c r="U366" i="12"/>
  <c r="Q366" i="12"/>
  <c r="J366" i="12"/>
  <c r="U365" i="12"/>
  <c r="Q365" i="12"/>
  <c r="J365" i="12"/>
  <c r="U364" i="12"/>
  <c r="Q364" i="12"/>
  <c r="J364" i="12"/>
  <c r="U363" i="12"/>
  <c r="Q363" i="12"/>
  <c r="J363" i="12"/>
  <c r="U362" i="12"/>
  <c r="Q362" i="12"/>
  <c r="J362" i="12"/>
  <c r="U361" i="12"/>
  <c r="Q361" i="12"/>
  <c r="J361" i="12"/>
  <c r="U360" i="12"/>
  <c r="Q360" i="12"/>
  <c r="J360" i="12"/>
  <c r="U359" i="12"/>
  <c r="Q359" i="12"/>
  <c r="J359" i="12"/>
  <c r="U358" i="12"/>
  <c r="Q358" i="12"/>
  <c r="J358" i="12"/>
  <c r="U357" i="12"/>
  <c r="Q357" i="12"/>
  <c r="J357" i="12"/>
  <c r="T356" i="12"/>
  <c r="S356" i="12"/>
  <c r="P356" i="12"/>
  <c r="O356" i="12"/>
  <c r="N356" i="12"/>
  <c r="M356" i="12"/>
  <c r="L356" i="12"/>
  <c r="K356" i="12"/>
  <c r="I356" i="12"/>
  <c r="H356" i="12"/>
  <c r="G356" i="12"/>
  <c r="F356" i="12"/>
  <c r="E356" i="12"/>
  <c r="D356" i="12"/>
  <c r="U355" i="12"/>
  <c r="Q355" i="12"/>
  <c r="J355" i="12"/>
  <c r="U354" i="12"/>
  <c r="Q354" i="12"/>
  <c r="J354" i="12"/>
  <c r="U353" i="12"/>
  <c r="Q353" i="12"/>
  <c r="J353" i="12"/>
  <c r="U352" i="12"/>
  <c r="Q352" i="12"/>
  <c r="J352" i="12"/>
  <c r="U351" i="12"/>
  <c r="Q351" i="12"/>
  <c r="J351" i="12"/>
  <c r="U350" i="12"/>
  <c r="Q350" i="12"/>
  <c r="J350" i="12"/>
  <c r="U349" i="12"/>
  <c r="Q349" i="12"/>
  <c r="J349" i="12"/>
  <c r="U348" i="12"/>
  <c r="Q348" i="12"/>
  <c r="J348" i="12"/>
  <c r="U347" i="12"/>
  <c r="Q347" i="12"/>
  <c r="J347" i="12"/>
  <c r="T346" i="12"/>
  <c r="S346" i="12"/>
  <c r="P346" i="12"/>
  <c r="O346" i="12"/>
  <c r="N346" i="12"/>
  <c r="M346" i="12"/>
  <c r="L346" i="12"/>
  <c r="K346" i="12"/>
  <c r="I346" i="12"/>
  <c r="H346" i="12"/>
  <c r="G346" i="12"/>
  <c r="F346" i="12"/>
  <c r="E346" i="12"/>
  <c r="D346" i="12"/>
  <c r="U345" i="12"/>
  <c r="Q345" i="12"/>
  <c r="J345" i="12"/>
  <c r="U344" i="12"/>
  <c r="Q344" i="12"/>
  <c r="J344" i="12"/>
  <c r="U343" i="12"/>
  <c r="Q343" i="12"/>
  <c r="J343" i="12"/>
  <c r="U342" i="12"/>
  <c r="Q342" i="12"/>
  <c r="J342" i="12"/>
  <c r="U341" i="12"/>
  <c r="Q341" i="12"/>
  <c r="J341" i="12"/>
  <c r="U340" i="12"/>
  <c r="Q340" i="12"/>
  <c r="J340" i="12"/>
  <c r="U339" i="12"/>
  <c r="Q339" i="12"/>
  <c r="J339" i="12"/>
  <c r="U338" i="12"/>
  <c r="Q338" i="12"/>
  <c r="J338" i="12"/>
  <c r="U337" i="12"/>
  <c r="Q337" i="12"/>
  <c r="J337" i="12"/>
  <c r="U336" i="12"/>
  <c r="Q336" i="12"/>
  <c r="J336" i="12"/>
  <c r="U335" i="12"/>
  <c r="Q335" i="12"/>
  <c r="J335" i="12"/>
  <c r="U334" i="12"/>
  <c r="Q334" i="12"/>
  <c r="J334" i="12"/>
  <c r="T333" i="12"/>
  <c r="S333" i="12"/>
  <c r="P333" i="12"/>
  <c r="O333" i="12"/>
  <c r="N333" i="12"/>
  <c r="M333" i="12"/>
  <c r="L333" i="12"/>
  <c r="K333" i="12"/>
  <c r="I333" i="12"/>
  <c r="H333" i="12"/>
  <c r="G333" i="12"/>
  <c r="F333" i="12"/>
  <c r="E333" i="12"/>
  <c r="D333" i="12"/>
  <c r="U332" i="12"/>
  <c r="Q332" i="12"/>
  <c r="J332" i="12"/>
  <c r="U331" i="12"/>
  <c r="Q331" i="12"/>
  <c r="J331" i="12"/>
  <c r="U330" i="12"/>
  <c r="Q330" i="12"/>
  <c r="J330" i="12"/>
  <c r="U329" i="12"/>
  <c r="Q329" i="12"/>
  <c r="J329" i="12"/>
  <c r="U328" i="12"/>
  <c r="Q328" i="12"/>
  <c r="J328" i="12"/>
  <c r="T327" i="12"/>
  <c r="S327" i="12"/>
  <c r="P327" i="12"/>
  <c r="O327" i="12"/>
  <c r="N327" i="12"/>
  <c r="M327" i="12"/>
  <c r="L327" i="12"/>
  <c r="K327" i="12"/>
  <c r="I327" i="12"/>
  <c r="H327" i="12"/>
  <c r="G327" i="12"/>
  <c r="F327" i="12"/>
  <c r="E327" i="12"/>
  <c r="D327" i="12"/>
  <c r="U326" i="12"/>
  <c r="Q326" i="12"/>
  <c r="J326" i="12"/>
  <c r="U325" i="12"/>
  <c r="Q325" i="12"/>
  <c r="J325" i="12"/>
  <c r="U324" i="12"/>
  <c r="Q324" i="12"/>
  <c r="J324" i="12"/>
  <c r="U323" i="12"/>
  <c r="Q323" i="12"/>
  <c r="J323" i="12"/>
  <c r="U322" i="12"/>
  <c r="Q322" i="12"/>
  <c r="J322" i="12"/>
  <c r="U321" i="12"/>
  <c r="Q321" i="12"/>
  <c r="J321" i="12"/>
  <c r="U320" i="12"/>
  <c r="Q320" i="12"/>
  <c r="J320" i="12"/>
  <c r="U319" i="12"/>
  <c r="Q319" i="12"/>
  <c r="J319" i="12"/>
  <c r="T318" i="12"/>
  <c r="S318" i="12"/>
  <c r="P318" i="12"/>
  <c r="O318" i="12"/>
  <c r="N318" i="12"/>
  <c r="M318" i="12"/>
  <c r="L318" i="12"/>
  <c r="K318" i="12"/>
  <c r="I318" i="12"/>
  <c r="H318" i="12"/>
  <c r="G318" i="12"/>
  <c r="F318" i="12"/>
  <c r="E318" i="12"/>
  <c r="D318" i="12"/>
  <c r="U317" i="12"/>
  <c r="Q317" i="12"/>
  <c r="J317" i="12"/>
  <c r="U316" i="12"/>
  <c r="Q316" i="12"/>
  <c r="J316" i="12"/>
  <c r="U315" i="12"/>
  <c r="Q315" i="12"/>
  <c r="J315" i="12"/>
  <c r="U314" i="12"/>
  <c r="Q314" i="12"/>
  <c r="J314" i="12"/>
  <c r="T313" i="12"/>
  <c r="S313" i="12"/>
  <c r="P313" i="12"/>
  <c r="O313" i="12"/>
  <c r="N313" i="12"/>
  <c r="M313" i="12"/>
  <c r="L313" i="12"/>
  <c r="K313" i="12"/>
  <c r="I313" i="12"/>
  <c r="H313" i="12"/>
  <c r="G313" i="12"/>
  <c r="F313" i="12"/>
  <c r="E313" i="12"/>
  <c r="D313" i="12"/>
  <c r="U312" i="12"/>
  <c r="Q312" i="12"/>
  <c r="J312" i="12"/>
  <c r="U311" i="12"/>
  <c r="Q311" i="12"/>
  <c r="J311" i="12"/>
  <c r="U310" i="12"/>
  <c r="Q310" i="12"/>
  <c r="J310" i="12"/>
  <c r="U309" i="12"/>
  <c r="Q309" i="12"/>
  <c r="J309" i="12"/>
  <c r="U308" i="12"/>
  <c r="Q308" i="12"/>
  <c r="J308" i="12"/>
  <c r="U307" i="12"/>
  <c r="Q307" i="12"/>
  <c r="J307" i="12"/>
  <c r="U306" i="12"/>
  <c r="Q306" i="12"/>
  <c r="J306" i="12"/>
  <c r="U305" i="12"/>
  <c r="Q305" i="12"/>
  <c r="J305" i="12"/>
  <c r="U304" i="12"/>
  <c r="Q304" i="12"/>
  <c r="J304" i="12"/>
  <c r="U303" i="12"/>
  <c r="Q303" i="12"/>
  <c r="J303" i="12"/>
  <c r="U302" i="12"/>
  <c r="Q302" i="12"/>
  <c r="J302" i="12"/>
  <c r="U301" i="12"/>
  <c r="Q301" i="12"/>
  <c r="J301" i="12"/>
  <c r="U300" i="12"/>
  <c r="Q300" i="12"/>
  <c r="J300" i="12"/>
  <c r="U299" i="12"/>
  <c r="Q299" i="12"/>
  <c r="J299" i="12"/>
  <c r="U298" i="12"/>
  <c r="Q298" i="12"/>
  <c r="J298" i="12"/>
  <c r="U297" i="12"/>
  <c r="Q297" i="12"/>
  <c r="J297" i="12"/>
  <c r="U296" i="12"/>
  <c r="Q296" i="12"/>
  <c r="J296" i="12"/>
  <c r="U295" i="12"/>
  <c r="Q295" i="12"/>
  <c r="J295" i="12"/>
  <c r="U294" i="12"/>
  <c r="Q294" i="12"/>
  <c r="J294" i="12"/>
  <c r="U293" i="12"/>
  <c r="Q293" i="12"/>
  <c r="J293" i="12"/>
  <c r="U292" i="12"/>
  <c r="Q292" i="12"/>
  <c r="J292" i="12"/>
  <c r="U291" i="12"/>
  <c r="Q291" i="12"/>
  <c r="J291" i="12"/>
  <c r="U290" i="12"/>
  <c r="Q290" i="12"/>
  <c r="J290" i="12"/>
  <c r="U289" i="12"/>
  <c r="Q289" i="12"/>
  <c r="J289" i="12"/>
  <c r="T288" i="12"/>
  <c r="S288" i="12"/>
  <c r="P288" i="12"/>
  <c r="O288" i="12"/>
  <c r="N288" i="12"/>
  <c r="M288" i="12"/>
  <c r="L288" i="12"/>
  <c r="K288" i="12"/>
  <c r="I288" i="12"/>
  <c r="H288" i="12"/>
  <c r="G288" i="12"/>
  <c r="F288" i="12"/>
  <c r="E288" i="12"/>
  <c r="D288" i="12"/>
  <c r="U287" i="12"/>
  <c r="Q287" i="12"/>
  <c r="J287" i="12"/>
  <c r="U286" i="12"/>
  <c r="Q286" i="12"/>
  <c r="J286" i="12"/>
  <c r="U285" i="12"/>
  <c r="Q285" i="12"/>
  <c r="J285" i="12"/>
  <c r="U284" i="12"/>
  <c r="Q284" i="12"/>
  <c r="J284" i="12"/>
  <c r="U283" i="12"/>
  <c r="Q283" i="12"/>
  <c r="J283" i="12"/>
  <c r="U282" i="12"/>
  <c r="Q282" i="12"/>
  <c r="J282" i="12"/>
  <c r="U281" i="12"/>
  <c r="Q281" i="12"/>
  <c r="J281" i="12"/>
  <c r="U280" i="12"/>
  <c r="Q280" i="12"/>
  <c r="J280" i="12"/>
  <c r="U279" i="12"/>
  <c r="Q279" i="12"/>
  <c r="J279" i="12"/>
  <c r="U278" i="12"/>
  <c r="Q278" i="12"/>
  <c r="J278" i="12"/>
  <c r="T277" i="12"/>
  <c r="S277" i="12"/>
  <c r="P277" i="12"/>
  <c r="O277" i="12"/>
  <c r="N277" i="12"/>
  <c r="M277" i="12"/>
  <c r="L277" i="12"/>
  <c r="K277" i="12"/>
  <c r="I277" i="12"/>
  <c r="H277" i="12"/>
  <c r="G277" i="12"/>
  <c r="F277" i="12"/>
  <c r="E277" i="12"/>
  <c r="D277" i="12"/>
  <c r="U276" i="12"/>
  <c r="Q276" i="12"/>
  <c r="J276" i="12"/>
  <c r="U275" i="12"/>
  <c r="Q275" i="12"/>
  <c r="J275" i="12"/>
  <c r="U274" i="12"/>
  <c r="Q274" i="12"/>
  <c r="J274" i="12"/>
  <c r="U273" i="12"/>
  <c r="Q273" i="12"/>
  <c r="J273" i="12"/>
  <c r="U272" i="12"/>
  <c r="Q272" i="12"/>
  <c r="J272" i="12"/>
  <c r="U271" i="12"/>
  <c r="Q271" i="12"/>
  <c r="J271" i="12"/>
  <c r="U270" i="12"/>
  <c r="Q270" i="12"/>
  <c r="J270" i="12"/>
  <c r="U269" i="12"/>
  <c r="Q269" i="12"/>
  <c r="J269" i="12"/>
  <c r="U268" i="12"/>
  <c r="Q268" i="12"/>
  <c r="J268" i="12"/>
  <c r="U267" i="12"/>
  <c r="Q267" i="12"/>
  <c r="J267" i="12"/>
  <c r="T266" i="12"/>
  <c r="S266" i="12"/>
  <c r="P266" i="12"/>
  <c r="O266" i="12"/>
  <c r="N266" i="12"/>
  <c r="M266" i="12"/>
  <c r="L266" i="12"/>
  <c r="K266" i="12"/>
  <c r="I266" i="12"/>
  <c r="H266" i="12"/>
  <c r="G266" i="12"/>
  <c r="F266" i="12"/>
  <c r="E266" i="12"/>
  <c r="D266" i="12"/>
  <c r="U265" i="12"/>
  <c r="Q265" i="12"/>
  <c r="J265" i="12"/>
  <c r="U264" i="12"/>
  <c r="Q264" i="12"/>
  <c r="J264" i="12"/>
  <c r="U263" i="12"/>
  <c r="Q263" i="12"/>
  <c r="J263" i="12"/>
  <c r="U262" i="12"/>
  <c r="Q262" i="12"/>
  <c r="J262" i="12"/>
  <c r="U261" i="12"/>
  <c r="Q261" i="12"/>
  <c r="J261" i="12"/>
  <c r="U260" i="12"/>
  <c r="Q260" i="12"/>
  <c r="J260" i="12"/>
  <c r="U259" i="12"/>
  <c r="Q259" i="12"/>
  <c r="J259" i="12"/>
  <c r="U258" i="12"/>
  <c r="Q258" i="12"/>
  <c r="J258" i="12"/>
  <c r="U257" i="12"/>
  <c r="Q257" i="12"/>
  <c r="J257" i="12"/>
  <c r="U256" i="12"/>
  <c r="Q256" i="12"/>
  <c r="J256" i="12"/>
  <c r="U255" i="12"/>
  <c r="Q255" i="12"/>
  <c r="J255" i="12"/>
  <c r="U254" i="12"/>
  <c r="Q254" i="12"/>
  <c r="J254" i="12"/>
  <c r="U253" i="12"/>
  <c r="Q253" i="12"/>
  <c r="J253" i="12"/>
  <c r="U252" i="12"/>
  <c r="Q252" i="12"/>
  <c r="J252" i="12"/>
  <c r="U251" i="12"/>
  <c r="Q251" i="12"/>
  <c r="J251" i="12"/>
  <c r="U250" i="12"/>
  <c r="Q250" i="12"/>
  <c r="J250" i="12"/>
  <c r="U249" i="12"/>
  <c r="Q249" i="12"/>
  <c r="J249" i="12"/>
  <c r="T248" i="12"/>
  <c r="S248" i="12"/>
  <c r="P248" i="12"/>
  <c r="O248" i="12"/>
  <c r="N248" i="12"/>
  <c r="M248" i="12"/>
  <c r="L248" i="12"/>
  <c r="K248" i="12"/>
  <c r="I248" i="12"/>
  <c r="H248" i="12"/>
  <c r="G248" i="12"/>
  <c r="F248" i="12"/>
  <c r="E248" i="12"/>
  <c r="D248" i="12"/>
  <c r="U247" i="12"/>
  <c r="Q247" i="12"/>
  <c r="J247" i="12"/>
  <c r="U246" i="12"/>
  <c r="Q246" i="12"/>
  <c r="J246" i="12"/>
  <c r="U245" i="12"/>
  <c r="Q245" i="12"/>
  <c r="J245" i="12"/>
  <c r="U244" i="12"/>
  <c r="Q244" i="12"/>
  <c r="J244" i="12"/>
  <c r="U243" i="12"/>
  <c r="Q243" i="12"/>
  <c r="J243" i="12"/>
  <c r="U242" i="12"/>
  <c r="Q242" i="12"/>
  <c r="J242" i="12"/>
  <c r="U241" i="12"/>
  <c r="Q241" i="12"/>
  <c r="J241" i="12"/>
  <c r="U240" i="12"/>
  <c r="Q240" i="12"/>
  <c r="J240" i="12"/>
  <c r="U239" i="12"/>
  <c r="Q239" i="12"/>
  <c r="J239" i="12"/>
  <c r="U238" i="12"/>
  <c r="Q238" i="12"/>
  <c r="J238" i="12"/>
  <c r="U237" i="12"/>
  <c r="Q237" i="12"/>
  <c r="J237" i="12"/>
  <c r="U236" i="12"/>
  <c r="Q236" i="12"/>
  <c r="J236" i="12"/>
  <c r="U235" i="12"/>
  <c r="Q235" i="12"/>
  <c r="J235" i="12"/>
  <c r="U234" i="12"/>
  <c r="Q234" i="12"/>
  <c r="J234" i="12"/>
  <c r="U233" i="12"/>
  <c r="Q233" i="12"/>
  <c r="J233" i="12"/>
  <c r="U232" i="12"/>
  <c r="Q232" i="12"/>
  <c r="J232" i="12"/>
  <c r="T231" i="12"/>
  <c r="S231" i="12"/>
  <c r="P231" i="12"/>
  <c r="O231" i="12"/>
  <c r="N231" i="12"/>
  <c r="M231" i="12"/>
  <c r="L231" i="12"/>
  <c r="K231" i="12"/>
  <c r="I231" i="12"/>
  <c r="H231" i="12"/>
  <c r="G231" i="12"/>
  <c r="F231" i="12"/>
  <c r="E231" i="12"/>
  <c r="D231" i="12"/>
  <c r="U230" i="12"/>
  <c r="Q230" i="12"/>
  <c r="J230" i="12"/>
  <c r="U229" i="12"/>
  <c r="Q229" i="12"/>
  <c r="J229" i="12"/>
  <c r="U228" i="12"/>
  <c r="Q228" i="12"/>
  <c r="J228" i="12"/>
  <c r="U227" i="12"/>
  <c r="Q227" i="12"/>
  <c r="J227" i="12"/>
  <c r="U226" i="12"/>
  <c r="Q226" i="12"/>
  <c r="J226" i="12"/>
  <c r="U225" i="12"/>
  <c r="Q225" i="12"/>
  <c r="J225" i="12"/>
  <c r="U224" i="12"/>
  <c r="Q224" i="12"/>
  <c r="J224" i="12"/>
  <c r="U223" i="12"/>
  <c r="Q223" i="12"/>
  <c r="J223" i="12"/>
  <c r="U222" i="12"/>
  <c r="Q222" i="12"/>
  <c r="J222" i="12"/>
  <c r="U221" i="12"/>
  <c r="Q221" i="12"/>
  <c r="J221" i="12"/>
  <c r="U220" i="12"/>
  <c r="Q220" i="12"/>
  <c r="J220" i="12"/>
  <c r="U219" i="12"/>
  <c r="Q219" i="12"/>
  <c r="J219" i="12"/>
  <c r="U218" i="12"/>
  <c r="Q218" i="12"/>
  <c r="J218" i="12"/>
  <c r="U217" i="12"/>
  <c r="Q217" i="12"/>
  <c r="J217" i="12"/>
  <c r="U216" i="12"/>
  <c r="Q216" i="12"/>
  <c r="J216" i="12"/>
  <c r="U215" i="12"/>
  <c r="Q215" i="12"/>
  <c r="J215" i="12"/>
  <c r="U214" i="12"/>
  <c r="Q214" i="12"/>
  <c r="J214" i="12"/>
  <c r="U213" i="12"/>
  <c r="Q213" i="12"/>
  <c r="J213" i="12"/>
  <c r="U212" i="12"/>
  <c r="Q212" i="12"/>
  <c r="J212" i="12"/>
  <c r="U211" i="12"/>
  <c r="Q211" i="12"/>
  <c r="J211" i="12"/>
  <c r="U210" i="12"/>
  <c r="Q210" i="12"/>
  <c r="J210" i="12"/>
  <c r="U209" i="12"/>
  <c r="Q209" i="12"/>
  <c r="J209" i="12"/>
  <c r="U208" i="12"/>
  <c r="Q208" i="12"/>
  <c r="J208" i="12"/>
  <c r="U207" i="12"/>
  <c r="Q207" i="12"/>
  <c r="J207" i="12"/>
  <c r="U206" i="12"/>
  <c r="Q206" i="12"/>
  <c r="J206" i="12"/>
  <c r="T205" i="12"/>
  <c r="S205" i="12"/>
  <c r="P205" i="12"/>
  <c r="O205" i="12"/>
  <c r="N205" i="12"/>
  <c r="M205" i="12"/>
  <c r="L205" i="12"/>
  <c r="K205" i="12"/>
  <c r="I205" i="12"/>
  <c r="H205" i="12"/>
  <c r="G205" i="12"/>
  <c r="F205" i="12"/>
  <c r="E205" i="12"/>
  <c r="D205" i="12"/>
  <c r="U204" i="12"/>
  <c r="Q204" i="12"/>
  <c r="J204" i="12"/>
  <c r="U203" i="12"/>
  <c r="Q203" i="12"/>
  <c r="J203" i="12"/>
  <c r="U202" i="12"/>
  <c r="Q202" i="12"/>
  <c r="J202" i="12"/>
  <c r="U201" i="12"/>
  <c r="Q201" i="12"/>
  <c r="J201" i="12"/>
  <c r="U200" i="12"/>
  <c r="Q200" i="12"/>
  <c r="J200" i="12"/>
  <c r="U199" i="12"/>
  <c r="Q199" i="12"/>
  <c r="J199" i="12"/>
  <c r="T198" i="12"/>
  <c r="S198" i="12"/>
  <c r="P198" i="12"/>
  <c r="O198" i="12"/>
  <c r="N198" i="12"/>
  <c r="M198" i="12"/>
  <c r="L198" i="12"/>
  <c r="K198" i="12"/>
  <c r="I198" i="12"/>
  <c r="H198" i="12"/>
  <c r="G198" i="12"/>
  <c r="F198" i="12"/>
  <c r="E198" i="12"/>
  <c r="D198" i="12"/>
  <c r="U197" i="12"/>
  <c r="Q197" i="12"/>
  <c r="J197" i="12"/>
  <c r="U196" i="12"/>
  <c r="Q196" i="12"/>
  <c r="J196" i="12"/>
  <c r="T195" i="12"/>
  <c r="S195" i="12"/>
  <c r="P195" i="12"/>
  <c r="O195" i="12"/>
  <c r="N195" i="12"/>
  <c r="M195" i="12"/>
  <c r="L195" i="12"/>
  <c r="K195" i="12"/>
  <c r="I195" i="12"/>
  <c r="H195" i="12"/>
  <c r="G195" i="12"/>
  <c r="F195" i="12"/>
  <c r="E195" i="12"/>
  <c r="D195" i="12"/>
  <c r="U194" i="12"/>
  <c r="Q194" i="12"/>
  <c r="J194" i="12"/>
  <c r="U193" i="12"/>
  <c r="Q193" i="12"/>
  <c r="J193" i="12"/>
  <c r="U192" i="12"/>
  <c r="Q192" i="12"/>
  <c r="J192" i="12"/>
  <c r="U191" i="12"/>
  <c r="Q191" i="12"/>
  <c r="J191" i="12"/>
  <c r="U190" i="12"/>
  <c r="Q190" i="12"/>
  <c r="J190" i="12"/>
  <c r="U189" i="12"/>
  <c r="Q189" i="12"/>
  <c r="J189" i="12"/>
  <c r="U188" i="12"/>
  <c r="Q188" i="12"/>
  <c r="J188" i="12"/>
  <c r="U187" i="12"/>
  <c r="Q187" i="12"/>
  <c r="J187" i="12"/>
  <c r="U186" i="12"/>
  <c r="Q186" i="12"/>
  <c r="J186" i="12"/>
  <c r="U185" i="12"/>
  <c r="Q185" i="12"/>
  <c r="J185" i="12"/>
  <c r="U184" i="12"/>
  <c r="Q184" i="12"/>
  <c r="J184" i="12"/>
  <c r="U183" i="12"/>
  <c r="Q183" i="12"/>
  <c r="J183" i="12"/>
  <c r="U182" i="12"/>
  <c r="Q182" i="12"/>
  <c r="J182" i="12"/>
  <c r="U181" i="12"/>
  <c r="Q181" i="12"/>
  <c r="J181" i="12"/>
  <c r="U180" i="12"/>
  <c r="Q180" i="12"/>
  <c r="J180" i="12"/>
  <c r="U179" i="12"/>
  <c r="Q179" i="12"/>
  <c r="J179" i="12"/>
  <c r="U178" i="12"/>
  <c r="Q178" i="12"/>
  <c r="J178" i="12"/>
  <c r="U177" i="12"/>
  <c r="Q177" i="12"/>
  <c r="J177" i="12"/>
  <c r="T176" i="12"/>
  <c r="S176" i="12"/>
  <c r="P176" i="12"/>
  <c r="O176" i="12"/>
  <c r="N176" i="12"/>
  <c r="M176" i="12"/>
  <c r="L176" i="12"/>
  <c r="K176" i="12"/>
  <c r="I176" i="12"/>
  <c r="H176" i="12"/>
  <c r="G176" i="12"/>
  <c r="F176" i="12"/>
  <c r="E176" i="12"/>
  <c r="D176" i="12"/>
  <c r="U175" i="12"/>
  <c r="Q175" i="12"/>
  <c r="J175" i="12"/>
  <c r="U174" i="12"/>
  <c r="Q174" i="12"/>
  <c r="J174" i="12"/>
  <c r="T173" i="12"/>
  <c r="S173" i="12"/>
  <c r="P173" i="12"/>
  <c r="O173" i="12"/>
  <c r="N173" i="12"/>
  <c r="M173" i="12"/>
  <c r="L173" i="12"/>
  <c r="K173" i="12"/>
  <c r="I173" i="12"/>
  <c r="H173" i="12"/>
  <c r="G173" i="12"/>
  <c r="F173" i="12"/>
  <c r="E173" i="12"/>
  <c r="D173" i="12"/>
  <c r="U172" i="12"/>
  <c r="Q172" i="12"/>
  <c r="J172" i="12"/>
  <c r="U171" i="12"/>
  <c r="Q171" i="12"/>
  <c r="J171" i="12"/>
  <c r="U170" i="12"/>
  <c r="Q170" i="12"/>
  <c r="J170" i="12"/>
  <c r="U169" i="12"/>
  <c r="Q169" i="12"/>
  <c r="J169" i="12"/>
  <c r="U168" i="12"/>
  <c r="Q168" i="12"/>
  <c r="J168" i="12"/>
  <c r="U167" i="12"/>
  <c r="Q167" i="12"/>
  <c r="J167" i="12"/>
  <c r="T166" i="12"/>
  <c r="S166" i="12"/>
  <c r="P166" i="12"/>
  <c r="O166" i="12"/>
  <c r="N166" i="12"/>
  <c r="M166" i="12"/>
  <c r="L166" i="12"/>
  <c r="K166" i="12"/>
  <c r="I166" i="12"/>
  <c r="H166" i="12"/>
  <c r="G166" i="12"/>
  <c r="F166" i="12"/>
  <c r="E166" i="12"/>
  <c r="D166" i="12"/>
  <c r="U165" i="12"/>
  <c r="Q165" i="12"/>
  <c r="J165" i="12"/>
  <c r="U164" i="12"/>
  <c r="Q164" i="12"/>
  <c r="J164" i="12"/>
  <c r="U163" i="12"/>
  <c r="Q163" i="12"/>
  <c r="J163" i="12"/>
  <c r="U162" i="12"/>
  <c r="Q162" i="12"/>
  <c r="J162" i="12"/>
  <c r="U161" i="12"/>
  <c r="Q161" i="12"/>
  <c r="J161" i="12"/>
  <c r="U160" i="12"/>
  <c r="Q160" i="12"/>
  <c r="J160" i="12"/>
  <c r="U159" i="12"/>
  <c r="Q159" i="12"/>
  <c r="J159" i="12"/>
  <c r="T158" i="12"/>
  <c r="S158" i="12"/>
  <c r="P158" i="12"/>
  <c r="O158" i="12"/>
  <c r="N158" i="12"/>
  <c r="M158" i="12"/>
  <c r="L158" i="12"/>
  <c r="K158" i="12"/>
  <c r="I158" i="12"/>
  <c r="H158" i="12"/>
  <c r="G158" i="12"/>
  <c r="F158" i="12"/>
  <c r="E158" i="12"/>
  <c r="D158" i="12"/>
  <c r="U157" i="12"/>
  <c r="Q157" i="12"/>
  <c r="J157" i="12"/>
  <c r="U156" i="12"/>
  <c r="Q156" i="12"/>
  <c r="J156" i="12"/>
  <c r="U155" i="12"/>
  <c r="Q155" i="12"/>
  <c r="J155" i="12"/>
  <c r="U154" i="12"/>
  <c r="Q154" i="12"/>
  <c r="J154" i="12"/>
  <c r="U153" i="12"/>
  <c r="Q153" i="12"/>
  <c r="J153" i="12"/>
  <c r="U152" i="12"/>
  <c r="Q152" i="12"/>
  <c r="J152" i="12"/>
  <c r="U151" i="12"/>
  <c r="Q151" i="12"/>
  <c r="J151" i="12"/>
  <c r="T150" i="12"/>
  <c r="S150" i="12"/>
  <c r="P150" i="12"/>
  <c r="O150" i="12"/>
  <c r="N150" i="12"/>
  <c r="M150" i="12"/>
  <c r="L150" i="12"/>
  <c r="K150" i="12"/>
  <c r="I150" i="12"/>
  <c r="H150" i="12"/>
  <c r="G150" i="12"/>
  <c r="F150" i="12"/>
  <c r="E150" i="12"/>
  <c r="D150" i="12"/>
  <c r="U149" i="12"/>
  <c r="Q149" i="12"/>
  <c r="J149" i="12"/>
  <c r="U148" i="12"/>
  <c r="Q148" i="12"/>
  <c r="J148" i="12"/>
  <c r="U147" i="12"/>
  <c r="Q147" i="12"/>
  <c r="J147" i="12"/>
  <c r="U146" i="12"/>
  <c r="Q146" i="12"/>
  <c r="J146" i="12"/>
  <c r="U145" i="12"/>
  <c r="Q145" i="12"/>
  <c r="J145" i="12"/>
  <c r="T144" i="12"/>
  <c r="S144" i="12"/>
  <c r="P144" i="12"/>
  <c r="O144" i="12"/>
  <c r="N144" i="12"/>
  <c r="M144" i="12"/>
  <c r="L144" i="12"/>
  <c r="K144" i="12"/>
  <c r="I144" i="12"/>
  <c r="H144" i="12"/>
  <c r="G144" i="12"/>
  <c r="F144" i="12"/>
  <c r="E144" i="12"/>
  <c r="D144" i="12"/>
  <c r="U143" i="12"/>
  <c r="Q143" i="12"/>
  <c r="J143" i="12"/>
  <c r="U142" i="12"/>
  <c r="Q142" i="12"/>
  <c r="J142" i="12"/>
  <c r="U141" i="12"/>
  <c r="Q141" i="12"/>
  <c r="J141" i="12"/>
  <c r="U140" i="12"/>
  <c r="Q140" i="12"/>
  <c r="J140" i="12"/>
  <c r="U139" i="12"/>
  <c r="Q139" i="12"/>
  <c r="J139" i="12"/>
  <c r="U138" i="12"/>
  <c r="Q138" i="12"/>
  <c r="J138" i="12"/>
  <c r="U137" i="12"/>
  <c r="Q137" i="12"/>
  <c r="J137" i="12"/>
  <c r="U136" i="12"/>
  <c r="Q136" i="12"/>
  <c r="J136" i="12"/>
  <c r="U135" i="12"/>
  <c r="Q135" i="12"/>
  <c r="J135" i="12"/>
  <c r="U134" i="12"/>
  <c r="Q134" i="12"/>
  <c r="J134" i="12"/>
  <c r="T133" i="12"/>
  <c r="S133" i="12"/>
  <c r="P133" i="12"/>
  <c r="O133" i="12"/>
  <c r="N133" i="12"/>
  <c r="M133" i="12"/>
  <c r="L133" i="12"/>
  <c r="K133" i="12"/>
  <c r="I133" i="12"/>
  <c r="H133" i="12"/>
  <c r="G133" i="12"/>
  <c r="F133" i="12"/>
  <c r="E133" i="12"/>
  <c r="D133" i="12"/>
  <c r="U132" i="12"/>
  <c r="Q132" i="12"/>
  <c r="J132" i="12"/>
  <c r="U131" i="12"/>
  <c r="Q131" i="12"/>
  <c r="J131" i="12"/>
  <c r="U130" i="12"/>
  <c r="Q130" i="12"/>
  <c r="J130" i="12"/>
  <c r="U129" i="12"/>
  <c r="Q129" i="12"/>
  <c r="J129" i="12"/>
  <c r="U128" i="12"/>
  <c r="Q128" i="12"/>
  <c r="J128" i="12"/>
  <c r="U127" i="12"/>
  <c r="Q127" i="12"/>
  <c r="J127" i="12"/>
  <c r="U126" i="12"/>
  <c r="Q126" i="12"/>
  <c r="J126" i="12"/>
  <c r="U125" i="12"/>
  <c r="Q125" i="12"/>
  <c r="J125" i="12"/>
  <c r="U124" i="12"/>
  <c r="Q124" i="12"/>
  <c r="J124" i="12"/>
  <c r="U123" i="12"/>
  <c r="Q123" i="12"/>
  <c r="J123" i="12"/>
  <c r="U122" i="12"/>
  <c r="Q122" i="12"/>
  <c r="J122" i="12"/>
  <c r="U121" i="12"/>
  <c r="Q121" i="12"/>
  <c r="J121" i="12"/>
  <c r="U120" i="12"/>
  <c r="Q120" i="12"/>
  <c r="J120" i="12"/>
  <c r="U119" i="12"/>
  <c r="Q119" i="12"/>
  <c r="J119" i="12"/>
  <c r="U118" i="12"/>
  <c r="Q118" i="12"/>
  <c r="J118" i="12"/>
  <c r="U117" i="12"/>
  <c r="Q117" i="12"/>
  <c r="J117" i="12"/>
  <c r="U116" i="12"/>
  <c r="Q116" i="12"/>
  <c r="J116" i="12"/>
  <c r="U115" i="12"/>
  <c r="Q115" i="12"/>
  <c r="J115" i="12"/>
  <c r="U114" i="12"/>
  <c r="Q114" i="12"/>
  <c r="J114" i="12"/>
  <c r="U113" i="12"/>
  <c r="Q113" i="12"/>
  <c r="J113" i="12"/>
  <c r="U112" i="12"/>
  <c r="Q112" i="12"/>
  <c r="J112" i="12"/>
  <c r="T111" i="12"/>
  <c r="S111" i="12"/>
  <c r="P111" i="12"/>
  <c r="O111" i="12"/>
  <c r="N111" i="12"/>
  <c r="M111" i="12"/>
  <c r="L111" i="12"/>
  <c r="K111" i="12"/>
  <c r="I111" i="12"/>
  <c r="H111" i="12"/>
  <c r="G111" i="12"/>
  <c r="F111" i="12"/>
  <c r="E111" i="12"/>
  <c r="D111" i="12"/>
  <c r="U110" i="12"/>
  <c r="Q110" i="12"/>
  <c r="J110" i="12"/>
  <c r="U109" i="12"/>
  <c r="Q109" i="12"/>
  <c r="J109" i="12"/>
  <c r="U108" i="12"/>
  <c r="Q108" i="12"/>
  <c r="J108" i="12"/>
  <c r="U107" i="12"/>
  <c r="Q107" i="12"/>
  <c r="J107" i="12"/>
  <c r="U106" i="12"/>
  <c r="Q106" i="12"/>
  <c r="J106" i="12"/>
  <c r="U105" i="12"/>
  <c r="Q105" i="12"/>
  <c r="J105" i="12"/>
  <c r="U104" i="12"/>
  <c r="Q104" i="12"/>
  <c r="J104" i="12"/>
  <c r="U103" i="12"/>
  <c r="Q103" i="12"/>
  <c r="J103" i="12"/>
  <c r="T102" i="12"/>
  <c r="S102" i="12"/>
  <c r="P102" i="12"/>
  <c r="O102" i="12"/>
  <c r="N102" i="12"/>
  <c r="M102" i="12"/>
  <c r="L102" i="12"/>
  <c r="K102" i="12"/>
  <c r="I102" i="12"/>
  <c r="H102" i="12"/>
  <c r="G102" i="12"/>
  <c r="F102" i="12"/>
  <c r="E102" i="12"/>
  <c r="D102" i="12"/>
  <c r="U101" i="12"/>
  <c r="Q101" i="12"/>
  <c r="J101" i="12"/>
  <c r="U100" i="12"/>
  <c r="Q100" i="12"/>
  <c r="J100" i="12"/>
  <c r="U99" i="12"/>
  <c r="Q99" i="12"/>
  <c r="J99" i="12"/>
  <c r="U98" i="12"/>
  <c r="Q98" i="12"/>
  <c r="J98" i="12"/>
  <c r="U97" i="12"/>
  <c r="Q97" i="12"/>
  <c r="J97" i="12"/>
  <c r="U96" i="12"/>
  <c r="Q96" i="12"/>
  <c r="J96" i="12"/>
  <c r="U95" i="12"/>
  <c r="Q95" i="12"/>
  <c r="J95" i="12"/>
  <c r="U94" i="12"/>
  <c r="Q94" i="12"/>
  <c r="J94" i="12"/>
  <c r="U93" i="12"/>
  <c r="Q93" i="12"/>
  <c r="J93" i="12"/>
  <c r="U92" i="12"/>
  <c r="Q92" i="12"/>
  <c r="J92" i="12"/>
  <c r="U91" i="12"/>
  <c r="Q91" i="12"/>
  <c r="J91" i="12"/>
  <c r="U90" i="12"/>
  <c r="Q90" i="12"/>
  <c r="J90" i="12"/>
  <c r="U89" i="12"/>
  <c r="Q89" i="12"/>
  <c r="J89" i="12"/>
  <c r="U88" i="12"/>
  <c r="Q88" i="12"/>
  <c r="J88" i="12"/>
  <c r="U87" i="12"/>
  <c r="Q87" i="12"/>
  <c r="J87" i="12"/>
  <c r="U86" i="12"/>
  <c r="Q86" i="12"/>
  <c r="J86" i="12"/>
  <c r="U85" i="12"/>
  <c r="Q85" i="12"/>
  <c r="J85" i="12"/>
  <c r="U84" i="12"/>
  <c r="Q84" i="12"/>
  <c r="J84" i="12"/>
  <c r="U83" i="12"/>
  <c r="Q83" i="12"/>
  <c r="J83" i="12"/>
  <c r="U82" i="12"/>
  <c r="Q82" i="12"/>
  <c r="J82" i="12"/>
  <c r="U81" i="12"/>
  <c r="Q81" i="12"/>
  <c r="J81" i="12"/>
  <c r="U80" i="12"/>
  <c r="Q80" i="12"/>
  <c r="J80" i="12"/>
  <c r="U79" i="12"/>
  <c r="Q79" i="12"/>
  <c r="J79" i="12"/>
  <c r="U78" i="12"/>
  <c r="Q78" i="12"/>
  <c r="J78" i="12"/>
  <c r="U77" i="12"/>
  <c r="Q77" i="12"/>
  <c r="J77" i="12"/>
  <c r="U76" i="12"/>
  <c r="Q76" i="12"/>
  <c r="J76" i="12"/>
  <c r="T75" i="12"/>
  <c r="S75" i="12"/>
  <c r="P75" i="12"/>
  <c r="O75" i="12"/>
  <c r="N75" i="12"/>
  <c r="M75" i="12"/>
  <c r="L75" i="12"/>
  <c r="K75" i="12"/>
  <c r="I75" i="12"/>
  <c r="H75" i="12"/>
  <c r="G75" i="12"/>
  <c r="F75" i="12"/>
  <c r="E75" i="12"/>
  <c r="D75" i="12"/>
  <c r="U74" i="12"/>
  <c r="Q74" i="12"/>
  <c r="J74" i="12"/>
  <c r="U73" i="12"/>
  <c r="Q73" i="12"/>
  <c r="J73" i="12"/>
  <c r="T72" i="12"/>
  <c r="S72" i="12"/>
  <c r="P72" i="12"/>
  <c r="O72" i="12"/>
  <c r="N72" i="12"/>
  <c r="M72" i="12"/>
  <c r="L72" i="12"/>
  <c r="K72" i="12"/>
  <c r="I72" i="12"/>
  <c r="H72" i="12"/>
  <c r="G72" i="12"/>
  <c r="F72" i="12"/>
  <c r="E72" i="12"/>
  <c r="D72" i="12"/>
  <c r="U71" i="12"/>
  <c r="Q71" i="12"/>
  <c r="J71" i="12"/>
  <c r="U70" i="12"/>
  <c r="Q70" i="12"/>
  <c r="J70" i="12"/>
  <c r="U69" i="12"/>
  <c r="Q69" i="12"/>
  <c r="J69" i="12"/>
  <c r="U68" i="12"/>
  <c r="Q68" i="12"/>
  <c r="J68" i="12"/>
  <c r="U67" i="12"/>
  <c r="Q67" i="12"/>
  <c r="J67" i="12"/>
  <c r="U66" i="12"/>
  <c r="Q66" i="12"/>
  <c r="J66" i="12"/>
  <c r="U65" i="12"/>
  <c r="Q65" i="12"/>
  <c r="J65" i="12"/>
  <c r="U64" i="12"/>
  <c r="Q64" i="12"/>
  <c r="J64" i="12"/>
  <c r="U63" i="12"/>
  <c r="Q63" i="12"/>
  <c r="J63" i="12"/>
  <c r="U62" i="12"/>
  <c r="Q62" i="12"/>
  <c r="J62" i="12"/>
  <c r="T61" i="12"/>
  <c r="S61" i="12"/>
  <c r="P61" i="12"/>
  <c r="O61" i="12"/>
  <c r="N61" i="12"/>
  <c r="M61" i="12"/>
  <c r="L61" i="12"/>
  <c r="K61" i="12"/>
  <c r="I61" i="12"/>
  <c r="H61" i="12"/>
  <c r="G61" i="12"/>
  <c r="F61" i="12"/>
  <c r="E61" i="12"/>
  <c r="D61" i="12"/>
  <c r="U60" i="12"/>
  <c r="Q60" i="12"/>
  <c r="J60" i="12"/>
  <c r="U59" i="12"/>
  <c r="Q59" i="12"/>
  <c r="J59" i="12"/>
  <c r="U58" i="12"/>
  <c r="Q58" i="12"/>
  <c r="J58" i="12"/>
  <c r="T57" i="12"/>
  <c r="S57" i="12"/>
  <c r="P57" i="12"/>
  <c r="O57" i="12"/>
  <c r="N57" i="12"/>
  <c r="M57" i="12"/>
  <c r="L57" i="12"/>
  <c r="K57" i="12"/>
  <c r="I57" i="12"/>
  <c r="H57" i="12"/>
  <c r="G57" i="12"/>
  <c r="F57" i="12"/>
  <c r="E57" i="12"/>
  <c r="D57" i="12"/>
  <c r="U56" i="12"/>
  <c r="Q56" i="12"/>
  <c r="J56" i="12"/>
  <c r="U55" i="12"/>
  <c r="Q55" i="12"/>
  <c r="J55" i="12"/>
  <c r="T54" i="12"/>
  <c r="S54" i="12"/>
  <c r="P54" i="12"/>
  <c r="O54" i="12"/>
  <c r="N54" i="12"/>
  <c r="M54" i="12"/>
  <c r="L54" i="12"/>
  <c r="K54" i="12"/>
  <c r="I54" i="12"/>
  <c r="H54" i="12"/>
  <c r="G54" i="12"/>
  <c r="F54" i="12"/>
  <c r="E54" i="12"/>
  <c r="D54" i="12"/>
  <c r="U53" i="12"/>
  <c r="Q53" i="12"/>
  <c r="J53" i="12"/>
  <c r="U52" i="12"/>
  <c r="Q52" i="12"/>
  <c r="J52" i="12"/>
  <c r="U51" i="12"/>
  <c r="Q51" i="12"/>
  <c r="J51" i="12"/>
  <c r="T50" i="12"/>
  <c r="S50" i="12"/>
  <c r="P50" i="12"/>
  <c r="O50" i="12"/>
  <c r="N50" i="12"/>
  <c r="M50" i="12"/>
  <c r="L50" i="12"/>
  <c r="K50" i="12"/>
  <c r="I50" i="12"/>
  <c r="H50" i="12"/>
  <c r="G50" i="12"/>
  <c r="F50" i="12"/>
  <c r="E50" i="12"/>
  <c r="D50" i="12"/>
  <c r="U49" i="12"/>
  <c r="Q49" i="12"/>
  <c r="J49" i="12"/>
  <c r="U48" i="12"/>
  <c r="Q48" i="12"/>
  <c r="J48" i="12"/>
  <c r="U47" i="12"/>
  <c r="Q47" i="12"/>
  <c r="J47" i="12"/>
  <c r="U46" i="12"/>
  <c r="Q46" i="12"/>
  <c r="J46" i="12"/>
  <c r="U45" i="12"/>
  <c r="Q45" i="12"/>
  <c r="J45" i="12"/>
  <c r="T44" i="12"/>
  <c r="S44" i="12"/>
  <c r="P44" i="12"/>
  <c r="O44" i="12"/>
  <c r="N44" i="12"/>
  <c r="M44" i="12"/>
  <c r="L44" i="12"/>
  <c r="K44" i="12"/>
  <c r="I44" i="12"/>
  <c r="H44" i="12"/>
  <c r="G44" i="12"/>
  <c r="F44" i="12"/>
  <c r="E44" i="12"/>
  <c r="D44" i="12"/>
  <c r="U43" i="12"/>
  <c r="Q43" i="12"/>
  <c r="J43" i="12"/>
  <c r="U42" i="12"/>
  <c r="Q42" i="12"/>
  <c r="J42" i="12"/>
  <c r="U41" i="12"/>
  <c r="Q41" i="12"/>
  <c r="J41" i="12"/>
  <c r="U40" i="12"/>
  <c r="Q40" i="12"/>
  <c r="J40" i="12"/>
  <c r="T39" i="12"/>
  <c r="S39" i="12"/>
  <c r="P39" i="12"/>
  <c r="O39" i="12"/>
  <c r="N39" i="12"/>
  <c r="M39" i="12"/>
  <c r="L39" i="12"/>
  <c r="K39" i="12"/>
  <c r="I39" i="12"/>
  <c r="H39" i="12"/>
  <c r="G39" i="12"/>
  <c r="F39" i="12"/>
  <c r="E39" i="12"/>
  <c r="D39" i="12"/>
  <c r="U38" i="12"/>
  <c r="Q38" i="12"/>
  <c r="J38" i="12"/>
  <c r="U37" i="12"/>
  <c r="Q37" i="12"/>
  <c r="J37" i="12"/>
  <c r="U36" i="12"/>
  <c r="Q36" i="12"/>
  <c r="J36" i="12"/>
  <c r="U35" i="12"/>
  <c r="Q35" i="12"/>
  <c r="J35" i="12"/>
  <c r="U34" i="12"/>
  <c r="Q34" i="12"/>
  <c r="J34" i="12"/>
  <c r="U33" i="12"/>
  <c r="Q33" i="12"/>
  <c r="J33" i="12"/>
  <c r="U32" i="12"/>
  <c r="Q32" i="12"/>
  <c r="J32" i="12"/>
  <c r="U31" i="12"/>
  <c r="Q31" i="12"/>
  <c r="J31" i="12"/>
  <c r="U30" i="12"/>
  <c r="Q30" i="12"/>
  <c r="J30" i="12"/>
  <c r="U29" i="12"/>
  <c r="Q29" i="12"/>
  <c r="J29" i="12"/>
  <c r="U28" i="12"/>
  <c r="Q28" i="12"/>
  <c r="J28" i="12"/>
  <c r="U27" i="12"/>
  <c r="Q27" i="12"/>
  <c r="J27" i="12"/>
  <c r="U26" i="12"/>
  <c r="Q26" i="12"/>
  <c r="J26" i="12"/>
  <c r="U25" i="12"/>
  <c r="Q25" i="12"/>
  <c r="J25" i="12"/>
  <c r="U24" i="12"/>
  <c r="Q24" i="12"/>
  <c r="J24" i="12"/>
  <c r="U23" i="12"/>
  <c r="Q23" i="12"/>
  <c r="J23" i="12"/>
  <c r="U22" i="12"/>
  <c r="Q22" i="12"/>
  <c r="J22" i="12"/>
  <c r="U21" i="12"/>
  <c r="Q21" i="12"/>
  <c r="J21" i="12"/>
  <c r="U20" i="12"/>
  <c r="Q20" i="12"/>
  <c r="J20" i="12"/>
  <c r="U19" i="12"/>
  <c r="Q19" i="12"/>
  <c r="J19" i="12"/>
  <c r="U18" i="12"/>
  <c r="Q18" i="12"/>
  <c r="J18" i="12"/>
  <c r="U17" i="12"/>
  <c r="Q17" i="12"/>
  <c r="J17" i="12"/>
  <c r="U16" i="12"/>
  <c r="Q16" i="12"/>
  <c r="J16" i="12"/>
  <c r="U15" i="12"/>
  <c r="Q15" i="12"/>
  <c r="J15" i="12"/>
  <c r="U14" i="12"/>
  <c r="Q14" i="12"/>
  <c r="J14" i="12"/>
  <c r="U13" i="12"/>
  <c r="Q13" i="12"/>
  <c r="J13" i="12"/>
  <c r="U12" i="12"/>
  <c r="Q12" i="12"/>
  <c r="J12" i="12"/>
  <c r="U11" i="12"/>
  <c r="Q11" i="12"/>
  <c r="J11" i="12"/>
  <c r="U10" i="12"/>
  <c r="Q10" i="12"/>
  <c r="J10" i="12"/>
  <c r="U9" i="12"/>
  <c r="Q9" i="12"/>
  <c r="J9" i="12"/>
  <c r="U8" i="12"/>
  <c r="Q8" i="12"/>
  <c r="J8" i="12"/>
  <c r="T7" i="12"/>
  <c r="S7" i="12"/>
  <c r="P7" i="12"/>
  <c r="O7" i="12"/>
  <c r="N7" i="12"/>
  <c r="M7" i="12"/>
  <c r="L7" i="12"/>
  <c r="K7" i="12"/>
  <c r="I7" i="12"/>
  <c r="H7" i="12"/>
  <c r="G7" i="12"/>
  <c r="F7" i="12"/>
  <c r="E7" i="12"/>
  <c r="D7" i="12"/>
  <c r="S754" i="12" l="1"/>
  <c r="T754" i="12"/>
  <c r="Q749" i="12"/>
  <c r="U740" i="12"/>
  <c r="J740" i="12"/>
  <c r="R744" i="12"/>
  <c r="R752" i="12"/>
  <c r="Q678" i="12"/>
  <c r="J701" i="12"/>
  <c r="J565" i="12"/>
  <c r="U617" i="12"/>
  <c r="Q666" i="12"/>
  <c r="Q705" i="12"/>
  <c r="U705" i="12"/>
  <c r="R679" i="12"/>
  <c r="R683" i="12"/>
  <c r="R687" i="12"/>
  <c r="R319" i="12"/>
  <c r="R323" i="12"/>
  <c r="R330" i="12"/>
  <c r="Q374" i="12"/>
  <c r="Q377" i="12"/>
  <c r="U731" i="12"/>
  <c r="U625" i="12"/>
  <c r="U690" i="12"/>
  <c r="J621" i="12"/>
  <c r="R713" i="12"/>
  <c r="R336" i="12"/>
  <c r="R340" i="12"/>
  <c r="R344" i="12"/>
  <c r="R401" i="12"/>
  <c r="R405" i="12"/>
  <c r="U565" i="12"/>
  <c r="U568" i="12"/>
  <c r="R571" i="12"/>
  <c r="Q573" i="12"/>
  <c r="J583" i="12"/>
  <c r="U609" i="12"/>
  <c r="R620" i="12"/>
  <c r="J625" i="12"/>
  <c r="R628" i="12"/>
  <c r="J629" i="12"/>
  <c r="R631" i="12"/>
  <c r="R659" i="12"/>
  <c r="J660" i="12"/>
  <c r="J696" i="12"/>
  <c r="Q696" i="12"/>
  <c r="R320" i="12"/>
  <c r="R324" i="12"/>
  <c r="R360" i="12"/>
  <c r="R364" i="12"/>
  <c r="R384" i="12"/>
  <c r="R388" i="12"/>
  <c r="R563" i="12"/>
  <c r="J596" i="12"/>
  <c r="U710" i="12"/>
  <c r="R651" i="12"/>
  <c r="J652" i="12"/>
  <c r="R735" i="12"/>
  <c r="U716" i="12"/>
  <c r="R60" i="12"/>
  <c r="R376" i="12"/>
  <c r="U613" i="12"/>
  <c r="Q648" i="12"/>
  <c r="R667" i="12"/>
  <c r="R671" i="12"/>
  <c r="U674" i="12"/>
  <c r="J674" i="12"/>
  <c r="Q716" i="12"/>
  <c r="J724" i="12"/>
  <c r="U318" i="12"/>
  <c r="R325" i="12"/>
  <c r="J380" i="12"/>
  <c r="R504" i="12"/>
  <c r="R508" i="12"/>
  <c r="R512" i="12"/>
  <c r="J609" i="12"/>
  <c r="J635" i="12"/>
  <c r="R598" i="12"/>
  <c r="R602" i="12"/>
  <c r="Q656" i="12"/>
  <c r="J678" i="12"/>
  <c r="R739" i="12"/>
  <c r="R48" i="12"/>
  <c r="R146" i="12"/>
  <c r="R278" i="12"/>
  <c r="R282" i="12"/>
  <c r="R286" i="12"/>
  <c r="R289" i="12"/>
  <c r="R437" i="12"/>
  <c r="R441" i="12"/>
  <c r="R445" i="12"/>
  <c r="R449" i="12"/>
  <c r="R453" i="12"/>
  <c r="R457" i="12"/>
  <c r="R529" i="12"/>
  <c r="Q530" i="12"/>
  <c r="J578" i="12"/>
  <c r="Q731" i="12"/>
  <c r="R394" i="12"/>
  <c r="R415" i="12"/>
  <c r="R357" i="12"/>
  <c r="J406" i="12"/>
  <c r="R293" i="12"/>
  <c r="R297" i="12"/>
  <c r="R301" i="12"/>
  <c r="R305" i="12"/>
  <c r="R348" i="12"/>
  <c r="U7" i="12"/>
  <c r="R11" i="12"/>
  <c r="R15" i="12"/>
  <c r="R19" i="12"/>
  <c r="R23" i="12"/>
  <c r="R27" i="12"/>
  <c r="R31" i="12"/>
  <c r="R398" i="12"/>
  <c r="R419" i="12"/>
  <c r="R361" i="12"/>
  <c r="U374" i="12"/>
  <c r="U72" i="12"/>
  <c r="R423" i="12"/>
  <c r="U526" i="12"/>
  <c r="R321" i="12"/>
  <c r="U356" i="12"/>
  <c r="R366" i="12"/>
  <c r="Q380" i="12"/>
  <c r="U380" i="12"/>
  <c r="U391" i="12"/>
  <c r="R427" i="12"/>
  <c r="R431" i="12"/>
  <c r="R352" i="12"/>
  <c r="R35" i="12"/>
  <c r="Q318" i="12"/>
  <c r="R322" i="12"/>
  <c r="R326" i="12"/>
  <c r="R461" i="12"/>
  <c r="R37" i="12"/>
  <c r="R78" i="12"/>
  <c r="R82" i="12"/>
  <c r="R86" i="12"/>
  <c r="R90" i="12"/>
  <c r="R94" i="12"/>
  <c r="R98" i="12"/>
  <c r="R167" i="12"/>
  <c r="R171" i="12"/>
  <c r="R309" i="12"/>
  <c r="J318" i="12"/>
  <c r="Q367" i="12"/>
  <c r="R409" i="12"/>
  <c r="R435" i="12"/>
  <c r="R410" i="12"/>
  <c r="U50" i="12"/>
  <c r="R63" i="12"/>
  <c r="R67" i="12"/>
  <c r="R71" i="12"/>
  <c r="J150" i="12"/>
  <c r="R152" i="12"/>
  <c r="R156" i="12"/>
  <c r="Q158" i="12"/>
  <c r="R163" i="12"/>
  <c r="U195" i="12"/>
  <c r="R202" i="12"/>
  <c r="R209" i="12"/>
  <c r="R213" i="12"/>
  <c r="R217" i="12"/>
  <c r="R221" i="12"/>
  <c r="R225" i="12"/>
  <c r="R229" i="12"/>
  <c r="Q231" i="12"/>
  <c r="U231" i="12"/>
  <c r="R235" i="12"/>
  <c r="R239" i="12"/>
  <c r="R243" i="12"/>
  <c r="R247" i="12"/>
  <c r="J333" i="12"/>
  <c r="R18" i="12"/>
  <c r="R22" i="12"/>
  <c r="U546" i="12"/>
  <c r="R436" i="12"/>
  <c r="R440" i="12"/>
  <c r="R444" i="12"/>
  <c r="R448" i="12"/>
  <c r="R452" i="12"/>
  <c r="R501" i="12"/>
  <c r="U500" i="12"/>
  <c r="R505" i="12"/>
  <c r="R509" i="12"/>
  <c r="R456" i="12"/>
  <c r="R460" i="12"/>
  <c r="R314" i="12"/>
  <c r="R135" i="12"/>
  <c r="R139" i="12"/>
  <c r="R143" i="12"/>
  <c r="R14" i="12"/>
  <c r="R26" i="12"/>
  <c r="R10" i="12"/>
  <c r="R30" i="12"/>
  <c r="R34" i="12"/>
  <c r="R9" i="12"/>
  <c r="R13" i="12"/>
  <c r="R17" i="12"/>
  <c r="Q7" i="12"/>
  <c r="R8" i="12"/>
  <c r="R12" i="12"/>
  <c r="R16" i="12"/>
  <c r="R20" i="12"/>
  <c r="R24" i="12"/>
  <c r="R28" i="12"/>
  <c r="R32" i="12"/>
  <c r="R36" i="12"/>
  <c r="R38" i="12"/>
  <c r="J7" i="12"/>
  <c r="R21" i="12"/>
  <c r="R25" i="12"/>
  <c r="R29" i="12"/>
  <c r="R33" i="12"/>
  <c r="J39" i="12"/>
  <c r="R385" i="12"/>
  <c r="R389" i="12"/>
  <c r="R520" i="12"/>
  <c r="R524" i="12"/>
  <c r="R46" i="12"/>
  <c r="R52" i="12"/>
  <c r="U57" i="12"/>
  <c r="R65" i="12"/>
  <c r="R69" i="12"/>
  <c r="R154" i="12"/>
  <c r="R161" i="12"/>
  <c r="R168" i="12"/>
  <c r="R172" i="12"/>
  <c r="J173" i="12"/>
  <c r="J198" i="12"/>
  <c r="R200" i="12"/>
  <c r="R204" i="12"/>
  <c r="J266" i="12"/>
  <c r="R268" i="12"/>
  <c r="R272" i="12"/>
  <c r="R359" i="12"/>
  <c r="R363" i="12"/>
  <c r="R371" i="12"/>
  <c r="R375" i="12"/>
  <c r="R383" i="12"/>
  <c r="R387" i="12"/>
  <c r="R438" i="12"/>
  <c r="R442" i="12"/>
  <c r="R446" i="12"/>
  <c r="R450" i="12"/>
  <c r="R454" i="12"/>
  <c r="R458" i="12"/>
  <c r="R464" i="12"/>
  <c r="R468" i="12"/>
  <c r="R472" i="12"/>
  <c r="R476" i="12"/>
  <c r="R480" i="12"/>
  <c r="R484" i="12"/>
  <c r="R488" i="12"/>
  <c r="R492" i="12"/>
  <c r="R496" i="12"/>
  <c r="J517" i="12"/>
  <c r="Q526" i="12"/>
  <c r="U538" i="12"/>
  <c r="R549" i="12"/>
  <c r="Q551" i="12"/>
  <c r="U551" i="12"/>
  <c r="R555" i="12"/>
  <c r="U559" i="12"/>
  <c r="R562" i="12"/>
  <c r="R566" i="12"/>
  <c r="U578" i="12"/>
  <c r="R581" i="12"/>
  <c r="R592" i="12"/>
  <c r="U591" i="12"/>
  <c r="R676" i="12"/>
  <c r="U724" i="12"/>
  <c r="J72" i="12"/>
  <c r="U166" i="12"/>
  <c r="J166" i="12"/>
  <c r="U277" i="12"/>
  <c r="J277" i="12"/>
  <c r="U313" i="12"/>
  <c r="R316" i="12"/>
  <c r="Q313" i="12"/>
  <c r="R328" i="12"/>
  <c r="R332" i="12"/>
  <c r="R350" i="12"/>
  <c r="R354" i="12"/>
  <c r="R358" i="12"/>
  <c r="R362" i="12"/>
  <c r="U377" i="12"/>
  <c r="R382" i="12"/>
  <c r="R386" i="12"/>
  <c r="R390" i="12"/>
  <c r="U413" i="12"/>
  <c r="R416" i="12"/>
  <c r="R420" i="12"/>
  <c r="R424" i="12"/>
  <c r="R428" i="12"/>
  <c r="R432" i="12"/>
  <c r="Q517" i="12"/>
  <c r="U530" i="12"/>
  <c r="R537" i="12"/>
  <c r="Q568" i="12"/>
  <c r="R572" i="12"/>
  <c r="U573" i="12"/>
  <c r="R580" i="12"/>
  <c r="R584" i="12"/>
  <c r="R588" i="12"/>
  <c r="J648" i="12"/>
  <c r="R638" i="12"/>
  <c r="J44" i="12"/>
  <c r="J57" i="12"/>
  <c r="R73" i="12"/>
  <c r="Q75" i="12"/>
  <c r="U75" i="12"/>
  <c r="R80" i="12"/>
  <c r="R84" i="12"/>
  <c r="R88" i="12"/>
  <c r="R92" i="12"/>
  <c r="R96" i="12"/>
  <c r="R100" i="12"/>
  <c r="U133" i="12"/>
  <c r="R141" i="12"/>
  <c r="U144" i="12"/>
  <c r="R148" i="12"/>
  <c r="R169" i="12"/>
  <c r="R280" i="12"/>
  <c r="R284" i="12"/>
  <c r="R295" i="12"/>
  <c r="R299" i="12"/>
  <c r="R303" i="12"/>
  <c r="R307" i="12"/>
  <c r="R311" i="12"/>
  <c r="Q333" i="12"/>
  <c r="U333" i="12"/>
  <c r="R338" i="12"/>
  <c r="R342" i="12"/>
  <c r="Q356" i="12"/>
  <c r="R439" i="12"/>
  <c r="R443" i="12"/>
  <c r="R447" i="12"/>
  <c r="R451" i="12"/>
  <c r="R455" i="12"/>
  <c r="R459" i="12"/>
  <c r="J526" i="12"/>
  <c r="R528" i="12"/>
  <c r="Q538" i="12"/>
  <c r="R550" i="12"/>
  <c r="Q559" i="12"/>
  <c r="Q578" i="12"/>
  <c r="U583" i="12"/>
  <c r="R608" i="12"/>
  <c r="Q613" i="12"/>
  <c r="R41" i="12"/>
  <c r="J54" i="12"/>
  <c r="R56" i="12"/>
  <c r="U102" i="12"/>
  <c r="R110" i="12"/>
  <c r="R113" i="12"/>
  <c r="R117" i="12"/>
  <c r="R121" i="12"/>
  <c r="R125" i="12"/>
  <c r="R129" i="12"/>
  <c r="Q150" i="12"/>
  <c r="R170" i="12"/>
  <c r="U173" i="12"/>
  <c r="U176" i="12"/>
  <c r="J176" i="12"/>
  <c r="R180" i="12"/>
  <c r="R184" i="12"/>
  <c r="R188" i="12"/>
  <c r="R192" i="12"/>
  <c r="Q195" i="12"/>
  <c r="R234" i="12"/>
  <c r="R238" i="12"/>
  <c r="R242" i="12"/>
  <c r="R246" i="12"/>
  <c r="U266" i="12"/>
  <c r="R270" i="12"/>
  <c r="R274" i="12"/>
  <c r="R337" i="12"/>
  <c r="R341" i="12"/>
  <c r="R345" i="12"/>
  <c r="R365" i="12"/>
  <c r="R368" i="12"/>
  <c r="R372" i="12"/>
  <c r="J374" i="12"/>
  <c r="R381" i="12"/>
  <c r="J391" i="12"/>
  <c r="U44" i="12"/>
  <c r="J50" i="12"/>
  <c r="J61" i="12"/>
  <c r="J75" i="12"/>
  <c r="J144" i="12"/>
  <c r="U198" i="12"/>
  <c r="R233" i="12"/>
  <c r="R237" i="12"/>
  <c r="R241" i="12"/>
  <c r="R245" i="12"/>
  <c r="Q248" i="12"/>
  <c r="J248" i="12"/>
  <c r="J288" i="12"/>
  <c r="U327" i="12"/>
  <c r="Q327" i="12"/>
  <c r="Q346" i="12"/>
  <c r="U346" i="12"/>
  <c r="J356" i="12"/>
  <c r="U39" i="12"/>
  <c r="R43" i="12"/>
  <c r="Q50" i="12"/>
  <c r="U54" i="12"/>
  <c r="R104" i="12"/>
  <c r="R108" i="12"/>
  <c r="U111" i="12"/>
  <c r="J111" i="12"/>
  <c r="R115" i="12"/>
  <c r="R119" i="12"/>
  <c r="R123" i="12"/>
  <c r="R127" i="12"/>
  <c r="R131" i="12"/>
  <c r="R175" i="12"/>
  <c r="R178" i="12"/>
  <c r="R182" i="12"/>
  <c r="R186" i="12"/>
  <c r="R190" i="12"/>
  <c r="R194" i="12"/>
  <c r="J195" i="12"/>
  <c r="R236" i="12"/>
  <c r="R240" i="12"/>
  <c r="R244" i="12"/>
  <c r="R276" i="12"/>
  <c r="R335" i="12"/>
  <c r="R339" i="12"/>
  <c r="R343" i="12"/>
  <c r="U367" i="12"/>
  <c r="R379" i="12"/>
  <c r="R395" i="12"/>
  <c r="R399" i="12"/>
  <c r="R403" i="12"/>
  <c r="U406" i="12"/>
  <c r="R411" i="12"/>
  <c r="J413" i="12"/>
  <c r="R418" i="12"/>
  <c r="R422" i="12"/>
  <c r="R426" i="12"/>
  <c r="R430" i="12"/>
  <c r="R434" i="12"/>
  <c r="R503" i="12"/>
  <c r="R507" i="12"/>
  <c r="R511" i="12"/>
  <c r="R531" i="12"/>
  <c r="R535" i="12"/>
  <c r="J538" i="12"/>
  <c r="R540" i="12"/>
  <c r="Q546" i="12"/>
  <c r="R553" i="12"/>
  <c r="R557" i="12"/>
  <c r="R561" i="12"/>
  <c r="Q565" i="12"/>
  <c r="R570" i="12"/>
  <c r="R574" i="12"/>
  <c r="R579" i="12"/>
  <c r="Q583" i="12"/>
  <c r="R595" i="12"/>
  <c r="J604" i="12"/>
  <c r="R606" i="12"/>
  <c r="R633" i="12"/>
  <c r="U635" i="12"/>
  <c r="R640" i="12"/>
  <c r="R644" i="12"/>
  <c r="U652" i="12"/>
  <c r="U660" i="12"/>
  <c r="R664" i="12"/>
  <c r="J666" i="12"/>
  <c r="R681" i="12"/>
  <c r="R685" i="12"/>
  <c r="J690" i="12"/>
  <c r="R692" i="12"/>
  <c r="R697" i="12"/>
  <c r="U696" i="12"/>
  <c r="U701" i="12"/>
  <c r="J716" i="12"/>
  <c r="R719" i="12"/>
  <c r="R723" i="12"/>
  <c r="Q413" i="12"/>
  <c r="R417" i="12"/>
  <c r="R421" i="12"/>
  <c r="R425" i="12"/>
  <c r="R429" i="12"/>
  <c r="R433" i="12"/>
  <c r="R466" i="12"/>
  <c r="R470" i="12"/>
  <c r="R474" i="12"/>
  <c r="R478" i="12"/>
  <c r="R482" i="12"/>
  <c r="R486" i="12"/>
  <c r="R490" i="12"/>
  <c r="R494" i="12"/>
  <c r="R498" i="12"/>
  <c r="R502" i="12"/>
  <c r="R506" i="12"/>
  <c r="R510" i="12"/>
  <c r="R518" i="12"/>
  <c r="R522" i="12"/>
  <c r="Q541" i="12"/>
  <c r="U541" i="12"/>
  <c r="R545" i="12"/>
  <c r="R560" i="12"/>
  <c r="R564" i="12"/>
  <c r="R569" i="12"/>
  <c r="R582" i="12"/>
  <c r="R586" i="12"/>
  <c r="R590" i="12"/>
  <c r="R593" i="12"/>
  <c r="U666" i="12"/>
  <c r="R642" i="12"/>
  <c r="R646" i="12"/>
  <c r="R654" i="12"/>
  <c r="J656" i="12"/>
  <c r="R662" i="12"/>
  <c r="J705" i="12"/>
  <c r="R708" i="12"/>
  <c r="J710" i="12"/>
  <c r="R734" i="12"/>
  <c r="R738" i="12"/>
  <c r="J749" i="12"/>
  <c r="R408" i="12"/>
  <c r="R412" i="12"/>
  <c r="Q462" i="12"/>
  <c r="Q500" i="12"/>
  <c r="U517" i="12"/>
  <c r="R527" i="12"/>
  <c r="J546" i="12"/>
  <c r="R548" i="12"/>
  <c r="J568" i="12"/>
  <c r="U596" i="12"/>
  <c r="R600" i="12"/>
  <c r="R611" i="12"/>
  <c r="J613" i="12"/>
  <c r="R615" i="12"/>
  <c r="J617" i="12"/>
  <c r="R623" i="12"/>
  <c r="R649" i="12"/>
  <c r="U648" i="12"/>
  <c r="R657" i="12"/>
  <c r="R669" i="12"/>
  <c r="R673" i="12"/>
  <c r="R728" i="12"/>
  <c r="J731" i="12"/>
  <c r="R742" i="12"/>
  <c r="R746" i="12"/>
  <c r="R291" i="12"/>
  <c r="Q288" i="12"/>
  <c r="Q406" i="12"/>
  <c r="R407" i="12"/>
  <c r="R42" i="12"/>
  <c r="R47" i="12"/>
  <c r="R53" i="12"/>
  <c r="R58" i="12"/>
  <c r="Q57" i="12"/>
  <c r="J102" i="12"/>
  <c r="J133" i="12"/>
  <c r="U150" i="12"/>
  <c r="R232" i="12"/>
  <c r="J231" i="12"/>
  <c r="D754" i="12"/>
  <c r="L754" i="12"/>
  <c r="H754" i="12"/>
  <c r="P754" i="12"/>
  <c r="U61" i="12"/>
  <c r="E754" i="12"/>
  <c r="I754" i="12"/>
  <c r="M754" i="12"/>
  <c r="Q39" i="12"/>
  <c r="R45" i="12"/>
  <c r="R49" i="12"/>
  <c r="R51" i="12"/>
  <c r="R106" i="12"/>
  <c r="Q102" i="12"/>
  <c r="R137" i="12"/>
  <c r="Q133" i="12"/>
  <c r="U158" i="12"/>
  <c r="Q198" i="12"/>
  <c r="R59" i="12"/>
  <c r="R64" i="12"/>
  <c r="R68" i="12"/>
  <c r="Q72" i="12"/>
  <c r="R74" i="12"/>
  <c r="R79" i="12"/>
  <c r="R83" i="12"/>
  <c r="R87" i="12"/>
  <c r="R91" i="12"/>
  <c r="R95" i="12"/>
  <c r="R99" i="12"/>
  <c r="R105" i="12"/>
  <c r="R109" i="12"/>
  <c r="R114" i="12"/>
  <c r="R118" i="12"/>
  <c r="R122" i="12"/>
  <c r="R126" i="12"/>
  <c r="R130" i="12"/>
  <c r="R136" i="12"/>
  <c r="R140" i="12"/>
  <c r="Q144" i="12"/>
  <c r="R149" i="12"/>
  <c r="R151" i="12"/>
  <c r="R155" i="12"/>
  <c r="R162" i="12"/>
  <c r="J158" i="12"/>
  <c r="Q166" i="12"/>
  <c r="Q173" i="12"/>
  <c r="R179" i="12"/>
  <c r="R183" i="12"/>
  <c r="R187" i="12"/>
  <c r="R191" i="12"/>
  <c r="R199" i="12"/>
  <c r="R203" i="12"/>
  <c r="U248" i="12"/>
  <c r="R252" i="12"/>
  <c r="R256" i="12"/>
  <c r="R260" i="12"/>
  <c r="R264" i="12"/>
  <c r="R269" i="12"/>
  <c r="R273" i="12"/>
  <c r="R281" i="12"/>
  <c r="R285" i="12"/>
  <c r="R290" i="12"/>
  <c r="R294" i="12"/>
  <c r="R298" i="12"/>
  <c r="R302" i="12"/>
  <c r="R306" i="12"/>
  <c r="R310" i="12"/>
  <c r="R315" i="12"/>
  <c r="R329" i="12"/>
  <c r="R349" i="12"/>
  <c r="R353" i="12"/>
  <c r="R369" i="12"/>
  <c r="R373" i="12"/>
  <c r="R393" i="12"/>
  <c r="R397" i="12"/>
  <c r="U205" i="12"/>
  <c r="Q54" i="12"/>
  <c r="Q61" i="12"/>
  <c r="R66" i="12"/>
  <c r="R70" i="12"/>
  <c r="R77" i="12"/>
  <c r="R81" i="12"/>
  <c r="R85" i="12"/>
  <c r="R89" i="12"/>
  <c r="R93" i="12"/>
  <c r="R97" i="12"/>
  <c r="R101" i="12"/>
  <c r="R103" i="12"/>
  <c r="R107" i="12"/>
  <c r="Q111" i="12"/>
  <c r="R116" i="12"/>
  <c r="R120" i="12"/>
  <c r="R124" i="12"/>
  <c r="R128" i="12"/>
  <c r="R132" i="12"/>
  <c r="R134" i="12"/>
  <c r="R138" i="12"/>
  <c r="R142" i="12"/>
  <c r="R147" i="12"/>
  <c r="R153" i="12"/>
  <c r="R157" i="12"/>
  <c r="R160" i="12"/>
  <c r="R164" i="12"/>
  <c r="R177" i="12"/>
  <c r="R181" i="12"/>
  <c r="R185" i="12"/>
  <c r="R189" i="12"/>
  <c r="R193" i="12"/>
  <c r="R201" i="12"/>
  <c r="J205" i="12"/>
  <c r="R250" i="12"/>
  <c r="R254" i="12"/>
  <c r="R258" i="12"/>
  <c r="R262" i="12"/>
  <c r="Q266" i="12"/>
  <c r="R267" i="12"/>
  <c r="R271" i="12"/>
  <c r="R275" i="12"/>
  <c r="R279" i="12"/>
  <c r="R283" i="12"/>
  <c r="R287" i="12"/>
  <c r="U288" i="12"/>
  <c r="R292" i="12"/>
  <c r="R296" i="12"/>
  <c r="R300" i="12"/>
  <c r="R304" i="12"/>
  <c r="R308" i="12"/>
  <c r="R312" i="12"/>
  <c r="R317" i="12"/>
  <c r="R331" i="12"/>
  <c r="R334" i="12"/>
  <c r="J346" i="12"/>
  <c r="R347" i="12"/>
  <c r="R351" i="12"/>
  <c r="R355" i="12"/>
  <c r="R370" i="12"/>
  <c r="R378" i="12"/>
  <c r="R396" i="12"/>
  <c r="R400" i="12"/>
  <c r="R404" i="12"/>
  <c r="R463" i="12"/>
  <c r="R467" i="12"/>
  <c r="R471" i="12"/>
  <c r="R475" i="12"/>
  <c r="R479" i="12"/>
  <c r="R483" i="12"/>
  <c r="R487" i="12"/>
  <c r="R491" i="12"/>
  <c r="R495" i="12"/>
  <c r="R499" i="12"/>
  <c r="R519" i="12"/>
  <c r="R523" i="12"/>
  <c r="R532" i="12"/>
  <c r="R536" i="12"/>
  <c r="R539" i="12"/>
  <c r="R544" i="12"/>
  <c r="R547" i="12"/>
  <c r="R554" i="12"/>
  <c r="R558" i="12"/>
  <c r="R567" i="12"/>
  <c r="R577" i="12"/>
  <c r="R585" i="12"/>
  <c r="R589" i="12"/>
  <c r="J591" i="12"/>
  <c r="R597" i="12"/>
  <c r="R601" i="12"/>
  <c r="U604" i="12"/>
  <c r="R616" i="12"/>
  <c r="Q621" i="12"/>
  <c r="R622" i="12"/>
  <c r="R627" i="12"/>
  <c r="R632" i="12"/>
  <c r="R637" i="12"/>
  <c r="R641" i="12"/>
  <c r="R645" i="12"/>
  <c r="R650" i="12"/>
  <c r="R655" i="12"/>
  <c r="U656" i="12"/>
  <c r="R665" i="12"/>
  <c r="R670" i="12"/>
  <c r="R680" i="12"/>
  <c r="R684" i="12"/>
  <c r="R688" i="12"/>
  <c r="R693" i="12"/>
  <c r="R698" i="12"/>
  <c r="R703" i="12"/>
  <c r="R709" i="12"/>
  <c r="R714" i="12"/>
  <c r="R720" i="12"/>
  <c r="R729" i="12"/>
  <c r="R748" i="12"/>
  <c r="J500" i="12"/>
  <c r="J559" i="12"/>
  <c r="R743" i="12"/>
  <c r="R747" i="12"/>
  <c r="R402" i="12"/>
  <c r="R465" i="12"/>
  <c r="R469" i="12"/>
  <c r="R473" i="12"/>
  <c r="R477" i="12"/>
  <c r="R481" i="12"/>
  <c r="R485" i="12"/>
  <c r="R489" i="12"/>
  <c r="R493" i="12"/>
  <c r="R497" i="12"/>
  <c r="R521" i="12"/>
  <c r="R525" i="12"/>
  <c r="R534" i="12"/>
  <c r="R542" i="12"/>
  <c r="R552" i="12"/>
  <c r="R556" i="12"/>
  <c r="R575" i="12"/>
  <c r="R587" i="12"/>
  <c r="Q591" i="12"/>
  <c r="R599" i="12"/>
  <c r="R603" i="12"/>
  <c r="R607" i="12"/>
  <c r="R612" i="12"/>
  <c r="R614" i="12"/>
  <c r="R619" i="12"/>
  <c r="R624" i="12"/>
  <c r="Q629" i="12"/>
  <c r="R630" i="12"/>
  <c r="U629" i="12"/>
  <c r="R634" i="12"/>
  <c r="R639" i="12"/>
  <c r="R643" i="12"/>
  <c r="R647" i="12"/>
  <c r="R658" i="12"/>
  <c r="R663" i="12"/>
  <c r="R668" i="12"/>
  <c r="R672" i="12"/>
  <c r="R677" i="12"/>
  <c r="U678" i="12"/>
  <c r="R682" i="12"/>
  <c r="R686" i="12"/>
  <c r="R695" i="12"/>
  <c r="R700" i="12"/>
  <c r="R707" i="12"/>
  <c r="R712" i="12"/>
  <c r="R718" i="12"/>
  <c r="R722" i="12"/>
  <c r="R727" i="12"/>
  <c r="R733" i="12"/>
  <c r="R737" i="12"/>
  <c r="R751" i="12"/>
  <c r="R414" i="12"/>
  <c r="U462" i="12"/>
  <c r="U621" i="12"/>
  <c r="R689" i="12"/>
  <c r="R694" i="12"/>
  <c r="R699" i="12"/>
  <c r="R704" i="12"/>
  <c r="R706" i="12"/>
  <c r="R715" i="12"/>
  <c r="R717" i="12"/>
  <c r="R721" i="12"/>
  <c r="R726" i="12"/>
  <c r="R730" i="12"/>
  <c r="R732" i="12"/>
  <c r="R736" i="12"/>
  <c r="R745" i="12"/>
  <c r="R750" i="12"/>
  <c r="F754" i="12"/>
  <c r="N754" i="12"/>
  <c r="R40" i="12"/>
  <c r="Q44" i="12"/>
  <c r="G754" i="12"/>
  <c r="K754" i="12"/>
  <c r="O754" i="12"/>
  <c r="R165" i="12"/>
  <c r="Q176" i="12"/>
  <c r="R206" i="12"/>
  <c r="R210" i="12"/>
  <c r="R214" i="12"/>
  <c r="R218" i="12"/>
  <c r="R222" i="12"/>
  <c r="R226" i="12"/>
  <c r="R230" i="12"/>
  <c r="R251" i="12"/>
  <c r="R255" i="12"/>
  <c r="R259" i="12"/>
  <c r="R263" i="12"/>
  <c r="Q277" i="12"/>
  <c r="J327" i="12"/>
  <c r="J462" i="12"/>
  <c r="R543" i="12"/>
  <c r="J541" i="12"/>
  <c r="R576" i="12"/>
  <c r="J573" i="12"/>
  <c r="Q701" i="12"/>
  <c r="R702" i="12"/>
  <c r="R55" i="12"/>
  <c r="R62" i="12"/>
  <c r="R76" i="12"/>
  <c r="R112" i="12"/>
  <c r="R145" i="12"/>
  <c r="R159" i="12"/>
  <c r="R174" i="12"/>
  <c r="R197" i="12"/>
  <c r="Q205" i="12"/>
  <c r="R208" i="12"/>
  <c r="R212" i="12"/>
  <c r="R216" i="12"/>
  <c r="R220" i="12"/>
  <c r="R224" i="12"/>
  <c r="R228" i="12"/>
  <c r="R249" i="12"/>
  <c r="R253" i="12"/>
  <c r="R257" i="12"/>
  <c r="R261" i="12"/>
  <c r="R265" i="12"/>
  <c r="J313" i="12"/>
  <c r="J367" i="12"/>
  <c r="J377" i="12"/>
  <c r="Q391" i="12"/>
  <c r="R392" i="12"/>
  <c r="R196" i="12"/>
  <c r="R207" i="12"/>
  <c r="R211" i="12"/>
  <c r="R215" i="12"/>
  <c r="R219" i="12"/>
  <c r="R223" i="12"/>
  <c r="R227" i="12"/>
  <c r="R533" i="12"/>
  <c r="J530" i="12"/>
  <c r="Q690" i="12"/>
  <c r="R691" i="12"/>
  <c r="J551" i="12"/>
  <c r="R605" i="12"/>
  <c r="Q604" i="12"/>
  <c r="Q609" i="12"/>
  <c r="R610" i="12"/>
  <c r="Q660" i="12"/>
  <c r="R661" i="12"/>
  <c r="Q596" i="12"/>
  <c r="Q652" i="12"/>
  <c r="R653" i="12"/>
  <c r="Q674" i="12"/>
  <c r="R675" i="12"/>
  <c r="Q625" i="12"/>
  <c r="R626" i="12"/>
  <c r="Q710" i="12"/>
  <c r="R711" i="12"/>
  <c r="Q740" i="12"/>
  <c r="R741" i="12"/>
  <c r="R594" i="12"/>
  <c r="R591" i="12" s="1"/>
  <c r="Q617" i="12"/>
  <c r="R618" i="12"/>
  <c r="Q635" i="12"/>
  <c r="R636" i="12"/>
  <c r="Q724" i="12"/>
  <c r="R725" i="12"/>
  <c r="R144" i="12" l="1"/>
  <c r="R54" i="12"/>
  <c r="R72" i="12"/>
  <c r="R377" i="12"/>
  <c r="R621" i="12"/>
  <c r="R374" i="12"/>
  <c r="R674" i="12"/>
  <c r="R538" i="12"/>
  <c r="R57" i="12"/>
  <c r="R568" i="12"/>
  <c r="R166" i="12"/>
  <c r="R666" i="12"/>
  <c r="R613" i="12"/>
  <c r="R44" i="12"/>
  <c r="R565" i="12"/>
  <c r="R656" i="12"/>
  <c r="R625" i="12"/>
  <c r="R652" i="12"/>
  <c r="R546" i="12"/>
  <c r="R526" i="12"/>
  <c r="R356" i="12"/>
  <c r="R705" i="12"/>
  <c r="R318" i="12"/>
  <c r="R231" i="12"/>
  <c r="R500" i="12"/>
  <c r="R7" i="12"/>
  <c r="R604" i="12"/>
  <c r="R731" i="12"/>
  <c r="R648" i="12"/>
  <c r="R288" i="12"/>
  <c r="R266" i="12"/>
  <c r="R176" i="12"/>
  <c r="R133" i="12"/>
  <c r="R102" i="12"/>
  <c r="R559" i="12"/>
  <c r="R380" i="12"/>
  <c r="R678" i="12"/>
  <c r="U754" i="12"/>
  <c r="R716" i="12"/>
  <c r="R724" i="12"/>
  <c r="R530" i="12"/>
  <c r="R248" i="12"/>
  <c r="R617" i="12"/>
  <c r="R660" i="12"/>
  <c r="Q754" i="12"/>
  <c r="J754" i="12"/>
  <c r="R173" i="12"/>
  <c r="R696" i="12"/>
  <c r="R596" i="12"/>
  <c r="R313" i="12"/>
  <c r="R277" i="12"/>
  <c r="R198" i="12"/>
  <c r="R50" i="12"/>
  <c r="R578" i="12"/>
  <c r="R573" i="12"/>
  <c r="R39" i="12"/>
  <c r="R413" i="12"/>
  <c r="R333" i="12"/>
  <c r="R111" i="12"/>
  <c r="R551" i="12"/>
  <c r="R583" i="12"/>
  <c r="R406" i="12"/>
  <c r="R367" i="12"/>
  <c r="R195" i="12"/>
  <c r="R75" i="12"/>
  <c r="R701" i="12"/>
  <c r="R517" i="12"/>
  <c r="R635" i="12"/>
  <c r="R609" i="12"/>
  <c r="R391" i="12"/>
  <c r="R61" i="12"/>
  <c r="R749" i="12"/>
  <c r="R740" i="12"/>
  <c r="R710" i="12"/>
  <c r="R690" i="12"/>
  <c r="R541" i="12"/>
  <c r="R629" i="12"/>
  <c r="R462" i="12"/>
  <c r="R346" i="12"/>
  <c r="R327" i="12"/>
  <c r="R150" i="12"/>
  <c r="R158" i="12"/>
  <c r="R205" i="12"/>
  <c r="R754" i="12" l="1"/>
  <c r="I747" i="8"/>
  <c r="F747" i="8"/>
  <c r="I746" i="8"/>
  <c r="F746" i="8"/>
  <c r="I745" i="8"/>
  <c r="F745" i="8"/>
  <c r="H744" i="8"/>
  <c r="G744" i="8"/>
  <c r="E744" i="8"/>
  <c r="D744" i="8"/>
  <c r="J744" i="8" s="1"/>
  <c r="I743" i="8"/>
  <c r="F743" i="8"/>
  <c r="I742" i="8"/>
  <c r="F742" i="8"/>
  <c r="I741" i="8"/>
  <c r="F741" i="8"/>
  <c r="I740" i="8"/>
  <c r="F740" i="8"/>
  <c r="I739" i="8"/>
  <c r="F739" i="8"/>
  <c r="I738" i="8"/>
  <c r="F738" i="8"/>
  <c r="I737" i="8"/>
  <c r="F737" i="8"/>
  <c r="I736" i="8"/>
  <c r="F736" i="8"/>
  <c r="F735" i="8" s="1"/>
  <c r="H735" i="8"/>
  <c r="G735" i="8"/>
  <c r="E735" i="8"/>
  <c r="D735" i="8"/>
  <c r="J735" i="8" s="1"/>
  <c r="I734" i="8"/>
  <c r="F734" i="8"/>
  <c r="I733" i="8"/>
  <c r="F733" i="8"/>
  <c r="I732" i="8"/>
  <c r="F732" i="8"/>
  <c r="I731" i="8"/>
  <c r="F731" i="8"/>
  <c r="I730" i="8"/>
  <c r="F730" i="8"/>
  <c r="I729" i="8"/>
  <c r="F729" i="8"/>
  <c r="I728" i="8"/>
  <c r="F728" i="8"/>
  <c r="I727" i="8"/>
  <c r="F727" i="8"/>
  <c r="H726" i="8"/>
  <c r="G726" i="8"/>
  <c r="E726" i="8"/>
  <c r="D726" i="8"/>
  <c r="I725" i="8"/>
  <c r="F725" i="8"/>
  <c r="I724" i="8"/>
  <c r="F724" i="8"/>
  <c r="I723" i="8"/>
  <c r="F723" i="8"/>
  <c r="I722" i="8"/>
  <c r="F722" i="8"/>
  <c r="I721" i="8"/>
  <c r="F721" i="8"/>
  <c r="I720" i="8"/>
  <c r="F720" i="8"/>
  <c r="H719" i="8"/>
  <c r="G719" i="8"/>
  <c r="E719" i="8"/>
  <c r="D719" i="8"/>
  <c r="I718" i="8"/>
  <c r="F718" i="8"/>
  <c r="I717" i="8"/>
  <c r="F717" i="8"/>
  <c r="I716" i="8"/>
  <c r="F716" i="8"/>
  <c r="I715" i="8"/>
  <c r="F715" i="8"/>
  <c r="I714" i="8"/>
  <c r="F714" i="8"/>
  <c r="I713" i="8"/>
  <c r="F713" i="8"/>
  <c r="I712" i="8"/>
  <c r="F712" i="8"/>
  <c r="H711" i="8"/>
  <c r="G711" i="8"/>
  <c r="E711" i="8"/>
  <c r="D711" i="8"/>
  <c r="I710" i="8"/>
  <c r="F710" i="8"/>
  <c r="I709" i="8"/>
  <c r="F709" i="8"/>
  <c r="I708" i="8"/>
  <c r="F708" i="8"/>
  <c r="I707" i="8"/>
  <c r="F707" i="8"/>
  <c r="I706" i="8"/>
  <c r="F706" i="8"/>
  <c r="H705" i="8"/>
  <c r="G705" i="8"/>
  <c r="E705" i="8"/>
  <c r="D705" i="8"/>
  <c r="I704" i="8"/>
  <c r="F704" i="8"/>
  <c r="I703" i="8"/>
  <c r="F703" i="8"/>
  <c r="I702" i="8"/>
  <c r="F702" i="8"/>
  <c r="I701" i="8"/>
  <c r="F701" i="8"/>
  <c r="H700" i="8"/>
  <c r="G700" i="8"/>
  <c r="E700" i="8"/>
  <c r="D700" i="8"/>
  <c r="I699" i="8"/>
  <c r="F699" i="8"/>
  <c r="I698" i="8"/>
  <c r="F698" i="8"/>
  <c r="I697" i="8"/>
  <c r="F697" i="8"/>
  <c r="H696" i="8"/>
  <c r="G696" i="8"/>
  <c r="E696" i="8"/>
  <c r="D696" i="8"/>
  <c r="I695" i="8"/>
  <c r="F695" i="8"/>
  <c r="I694" i="8"/>
  <c r="F694" i="8"/>
  <c r="I693" i="8"/>
  <c r="F693" i="8"/>
  <c r="I692" i="8"/>
  <c r="F692" i="8"/>
  <c r="H691" i="8"/>
  <c r="G691" i="8"/>
  <c r="E691" i="8"/>
  <c r="D691" i="8"/>
  <c r="I690" i="8"/>
  <c r="F690" i="8"/>
  <c r="I689" i="8"/>
  <c r="F689" i="8"/>
  <c r="I688" i="8"/>
  <c r="F688" i="8"/>
  <c r="I687" i="8"/>
  <c r="F687" i="8"/>
  <c r="I686" i="8"/>
  <c r="F686" i="8"/>
  <c r="F685" i="8" s="1"/>
  <c r="H685" i="8"/>
  <c r="G685" i="8"/>
  <c r="E685" i="8"/>
  <c r="D685" i="8"/>
  <c r="I684" i="8"/>
  <c r="F684" i="8"/>
  <c r="I683" i="8"/>
  <c r="F683" i="8"/>
  <c r="I682" i="8"/>
  <c r="F682" i="8"/>
  <c r="I681" i="8"/>
  <c r="F681" i="8"/>
  <c r="I680" i="8"/>
  <c r="F680" i="8"/>
  <c r="I679" i="8"/>
  <c r="F679" i="8"/>
  <c r="I678" i="8"/>
  <c r="F678" i="8"/>
  <c r="I677" i="8"/>
  <c r="F677" i="8"/>
  <c r="I676" i="8"/>
  <c r="F676" i="8"/>
  <c r="I675" i="8"/>
  <c r="F675" i="8"/>
  <c r="I674" i="8"/>
  <c r="F674" i="8"/>
  <c r="H673" i="8"/>
  <c r="G673" i="8"/>
  <c r="E673" i="8"/>
  <c r="D673" i="8"/>
  <c r="I672" i="8"/>
  <c r="F672" i="8"/>
  <c r="I671" i="8"/>
  <c r="F671" i="8"/>
  <c r="I670" i="8"/>
  <c r="F670" i="8"/>
  <c r="H669" i="8"/>
  <c r="G669" i="8"/>
  <c r="E669" i="8"/>
  <c r="D669" i="8"/>
  <c r="I668" i="8"/>
  <c r="F668" i="8"/>
  <c r="I667" i="8"/>
  <c r="F667" i="8"/>
  <c r="I666" i="8"/>
  <c r="F666" i="8"/>
  <c r="I665" i="8"/>
  <c r="F665" i="8"/>
  <c r="I664" i="8"/>
  <c r="F664" i="8"/>
  <c r="I663" i="8"/>
  <c r="F663" i="8"/>
  <c r="I662" i="8"/>
  <c r="F662" i="8"/>
  <c r="H661" i="8"/>
  <c r="G661" i="8"/>
  <c r="E661" i="8"/>
  <c r="D661" i="8"/>
  <c r="I660" i="8"/>
  <c r="F660" i="8"/>
  <c r="I659" i="8"/>
  <c r="F659" i="8"/>
  <c r="I658" i="8"/>
  <c r="F658" i="8"/>
  <c r="I657" i="8"/>
  <c r="F657" i="8"/>
  <c r="I656" i="8"/>
  <c r="F656" i="8"/>
  <c r="H655" i="8"/>
  <c r="G655" i="8"/>
  <c r="E655" i="8"/>
  <c r="D655" i="8"/>
  <c r="I654" i="8"/>
  <c r="F654" i="8"/>
  <c r="I653" i="8"/>
  <c r="F653" i="8"/>
  <c r="I652" i="8"/>
  <c r="F652" i="8"/>
  <c r="H651" i="8"/>
  <c r="G651" i="8"/>
  <c r="E651" i="8"/>
  <c r="D651" i="8"/>
  <c r="I650" i="8"/>
  <c r="F650" i="8"/>
  <c r="I649" i="8"/>
  <c r="F649" i="8"/>
  <c r="I648" i="8"/>
  <c r="F648" i="8"/>
  <c r="H647" i="8"/>
  <c r="G647" i="8"/>
  <c r="E647" i="8"/>
  <c r="K647" i="8" s="1"/>
  <c r="D647" i="8"/>
  <c r="I646" i="8"/>
  <c r="F646" i="8"/>
  <c r="I645" i="8"/>
  <c r="F645" i="8"/>
  <c r="I644" i="8"/>
  <c r="F644" i="8"/>
  <c r="H643" i="8"/>
  <c r="G643" i="8"/>
  <c r="E643" i="8"/>
  <c r="D643" i="8"/>
  <c r="I642" i="8"/>
  <c r="F642" i="8"/>
  <c r="I641" i="8"/>
  <c r="F641" i="8"/>
  <c r="I640" i="8"/>
  <c r="F640" i="8"/>
  <c r="I639" i="8"/>
  <c r="F639" i="8"/>
  <c r="I638" i="8"/>
  <c r="F638" i="8"/>
  <c r="I637" i="8"/>
  <c r="F637" i="8"/>
  <c r="I636" i="8"/>
  <c r="F636" i="8"/>
  <c r="I635" i="8"/>
  <c r="F635" i="8"/>
  <c r="I634" i="8"/>
  <c r="F634" i="8"/>
  <c r="I633" i="8"/>
  <c r="F633" i="8"/>
  <c r="I632" i="8"/>
  <c r="F632" i="8"/>
  <c r="I631" i="8"/>
  <c r="F631" i="8"/>
  <c r="H630" i="8"/>
  <c r="G630" i="8"/>
  <c r="E630" i="8"/>
  <c r="D630" i="8"/>
  <c r="I629" i="8"/>
  <c r="F629" i="8"/>
  <c r="I628" i="8"/>
  <c r="F628" i="8"/>
  <c r="I627" i="8"/>
  <c r="F627" i="8"/>
  <c r="I626" i="8"/>
  <c r="F626" i="8"/>
  <c r="I625" i="8"/>
  <c r="I624" i="8" s="1"/>
  <c r="F625" i="8"/>
  <c r="H624" i="8"/>
  <c r="G624" i="8"/>
  <c r="E624" i="8"/>
  <c r="K624" i="8" s="1"/>
  <c r="D624" i="8"/>
  <c r="I623" i="8"/>
  <c r="F623" i="8"/>
  <c r="I622" i="8"/>
  <c r="F622" i="8"/>
  <c r="I621" i="8"/>
  <c r="F621" i="8"/>
  <c r="H620" i="8"/>
  <c r="G620" i="8"/>
  <c r="E620" i="8"/>
  <c r="D620" i="8"/>
  <c r="I619" i="8"/>
  <c r="F619" i="8"/>
  <c r="I618" i="8"/>
  <c r="F618" i="8"/>
  <c r="I617" i="8"/>
  <c r="I616" i="8" s="1"/>
  <c r="F617" i="8"/>
  <c r="H616" i="8"/>
  <c r="G616" i="8"/>
  <c r="E616" i="8"/>
  <c r="K616" i="8" s="1"/>
  <c r="D616" i="8"/>
  <c r="I615" i="8"/>
  <c r="F615" i="8"/>
  <c r="I614" i="8"/>
  <c r="F614" i="8"/>
  <c r="I613" i="8"/>
  <c r="F613" i="8"/>
  <c r="H612" i="8"/>
  <c r="G612" i="8"/>
  <c r="E612" i="8"/>
  <c r="D612" i="8"/>
  <c r="I611" i="8"/>
  <c r="F611" i="8"/>
  <c r="I610" i="8"/>
  <c r="F610" i="8"/>
  <c r="I609" i="8"/>
  <c r="I608" i="8" s="1"/>
  <c r="F609" i="8"/>
  <c r="H608" i="8"/>
  <c r="G608" i="8"/>
  <c r="E608" i="8"/>
  <c r="K608" i="8" s="1"/>
  <c r="D608" i="8"/>
  <c r="I607" i="8"/>
  <c r="F607" i="8"/>
  <c r="I606" i="8"/>
  <c r="F606" i="8"/>
  <c r="I605" i="8"/>
  <c r="F605" i="8"/>
  <c r="H604" i="8"/>
  <c r="G604" i="8"/>
  <c r="E604" i="8"/>
  <c r="D604" i="8"/>
  <c r="I603" i="8"/>
  <c r="F603" i="8"/>
  <c r="I602" i="8"/>
  <c r="F602" i="8"/>
  <c r="I601" i="8"/>
  <c r="F601" i="8"/>
  <c r="I600" i="8"/>
  <c r="F600" i="8"/>
  <c r="F599" i="8" s="1"/>
  <c r="H599" i="8"/>
  <c r="G599" i="8"/>
  <c r="E599" i="8"/>
  <c r="D599" i="8"/>
  <c r="I598" i="8"/>
  <c r="F598" i="8"/>
  <c r="I597" i="8"/>
  <c r="F597" i="8"/>
  <c r="I596" i="8"/>
  <c r="F596" i="8"/>
  <c r="I595" i="8"/>
  <c r="F595" i="8"/>
  <c r="I594" i="8"/>
  <c r="F594" i="8"/>
  <c r="I593" i="8"/>
  <c r="F593" i="8"/>
  <c r="I592" i="8"/>
  <c r="F592" i="8"/>
  <c r="H591" i="8"/>
  <c r="G591" i="8"/>
  <c r="F591" i="8"/>
  <c r="E591" i="8"/>
  <c r="D591" i="8"/>
  <c r="I590" i="8"/>
  <c r="F590" i="8"/>
  <c r="I589" i="8"/>
  <c r="F589" i="8"/>
  <c r="I588" i="8"/>
  <c r="F588" i="8"/>
  <c r="F586" i="8" s="1"/>
  <c r="I587" i="8"/>
  <c r="F587" i="8"/>
  <c r="H586" i="8"/>
  <c r="G586" i="8"/>
  <c r="E586" i="8"/>
  <c r="D586" i="8"/>
  <c r="I585" i="8"/>
  <c r="F585" i="8"/>
  <c r="I584" i="8"/>
  <c r="F584" i="8"/>
  <c r="I583" i="8"/>
  <c r="F583" i="8"/>
  <c r="I582" i="8"/>
  <c r="F582" i="8"/>
  <c r="I581" i="8"/>
  <c r="F581" i="8"/>
  <c r="I580" i="8"/>
  <c r="F580" i="8"/>
  <c r="I579" i="8"/>
  <c r="F579" i="8"/>
  <c r="H578" i="8"/>
  <c r="G578" i="8"/>
  <c r="E578" i="8"/>
  <c r="D578" i="8"/>
  <c r="J578" i="8" s="1"/>
  <c r="I577" i="8"/>
  <c r="F577" i="8"/>
  <c r="I576" i="8"/>
  <c r="F576" i="8"/>
  <c r="I575" i="8"/>
  <c r="F575" i="8"/>
  <c r="I574" i="8"/>
  <c r="F574" i="8"/>
  <c r="F573" i="8" s="1"/>
  <c r="H573" i="8"/>
  <c r="G573" i="8"/>
  <c r="E573" i="8"/>
  <c r="D573" i="8"/>
  <c r="J573" i="8" s="1"/>
  <c r="I572" i="8"/>
  <c r="F572" i="8"/>
  <c r="I571" i="8"/>
  <c r="F571" i="8"/>
  <c r="I570" i="8"/>
  <c r="F570" i="8"/>
  <c r="I569" i="8"/>
  <c r="F569" i="8"/>
  <c r="H568" i="8"/>
  <c r="G568" i="8"/>
  <c r="E568" i="8"/>
  <c r="D568" i="8"/>
  <c r="J568" i="8" s="1"/>
  <c r="I567" i="8"/>
  <c r="F567" i="8"/>
  <c r="I566" i="8"/>
  <c r="F566" i="8"/>
  <c r="I565" i="8"/>
  <c r="F565" i="8"/>
  <c r="I564" i="8"/>
  <c r="F564" i="8"/>
  <c r="F563" i="8" s="1"/>
  <c r="H563" i="8"/>
  <c r="G563" i="8"/>
  <c r="E563" i="8"/>
  <c r="D563" i="8"/>
  <c r="J563" i="8" s="1"/>
  <c r="I562" i="8"/>
  <c r="F562" i="8"/>
  <c r="I561" i="8"/>
  <c r="F561" i="8"/>
  <c r="H560" i="8"/>
  <c r="G560" i="8"/>
  <c r="E560" i="8"/>
  <c r="D560" i="8"/>
  <c r="J560" i="8" s="1"/>
  <c r="I559" i="8"/>
  <c r="F559" i="8"/>
  <c r="I558" i="8"/>
  <c r="F558" i="8"/>
  <c r="I557" i="8"/>
  <c r="F557" i="8"/>
  <c r="I556" i="8"/>
  <c r="F556" i="8"/>
  <c r="I555" i="8"/>
  <c r="F555" i="8"/>
  <c r="H554" i="8"/>
  <c r="G554" i="8"/>
  <c r="E554" i="8"/>
  <c r="D554" i="8"/>
  <c r="I553" i="8"/>
  <c r="F553" i="8"/>
  <c r="I552" i="8"/>
  <c r="F552" i="8"/>
  <c r="I551" i="8"/>
  <c r="F551" i="8"/>
  <c r="I550" i="8"/>
  <c r="F550" i="8"/>
  <c r="I549" i="8"/>
  <c r="F549" i="8"/>
  <c r="I548" i="8"/>
  <c r="F548" i="8"/>
  <c r="I547" i="8"/>
  <c r="F547" i="8"/>
  <c r="H546" i="8"/>
  <c r="G546" i="8"/>
  <c r="E546" i="8"/>
  <c r="D546" i="8"/>
  <c r="J546" i="8" s="1"/>
  <c r="I545" i="8"/>
  <c r="F545" i="8"/>
  <c r="I544" i="8"/>
  <c r="F544" i="8"/>
  <c r="I543" i="8"/>
  <c r="F543" i="8"/>
  <c r="I542" i="8"/>
  <c r="F542" i="8"/>
  <c r="H541" i="8"/>
  <c r="G541" i="8"/>
  <c r="E541" i="8"/>
  <c r="D541" i="8"/>
  <c r="J541" i="8" s="1"/>
  <c r="I540" i="8"/>
  <c r="F540" i="8"/>
  <c r="I539" i="8"/>
  <c r="F539" i="8"/>
  <c r="I538" i="8"/>
  <c r="F538" i="8"/>
  <c r="I537" i="8"/>
  <c r="F537" i="8"/>
  <c r="H536" i="8"/>
  <c r="G536" i="8"/>
  <c r="E536" i="8"/>
  <c r="D536" i="8"/>
  <c r="J536" i="8" s="1"/>
  <c r="I535" i="8"/>
  <c r="F535" i="8"/>
  <c r="I534" i="8"/>
  <c r="F534" i="8"/>
  <c r="F533" i="8" s="1"/>
  <c r="H533" i="8"/>
  <c r="G533" i="8"/>
  <c r="E533" i="8"/>
  <c r="D533" i="8"/>
  <c r="J533" i="8" s="1"/>
  <c r="I532" i="8"/>
  <c r="F532" i="8"/>
  <c r="I531" i="8"/>
  <c r="F531" i="8"/>
  <c r="I530" i="8"/>
  <c r="F530" i="8"/>
  <c r="I529" i="8"/>
  <c r="F529" i="8"/>
  <c r="I528" i="8"/>
  <c r="F528" i="8"/>
  <c r="I527" i="8"/>
  <c r="F527" i="8"/>
  <c r="I526" i="8"/>
  <c r="F526" i="8"/>
  <c r="H525" i="8"/>
  <c r="G525" i="8"/>
  <c r="E525" i="8"/>
  <c r="D525" i="8"/>
  <c r="I524" i="8"/>
  <c r="F524" i="8"/>
  <c r="I523" i="8"/>
  <c r="F523" i="8"/>
  <c r="I522" i="8"/>
  <c r="F522" i="8"/>
  <c r="H521" i="8"/>
  <c r="G521" i="8"/>
  <c r="E521" i="8"/>
  <c r="D521" i="8"/>
  <c r="J521" i="8" s="1"/>
  <c r="I520" i="8"/>
  <c r="F520" i="8"/>
  <c r="I519" i="8"/>
  <c r="F519" i="8"/>
  <c r="I518" i="8"/>
  <c r="F518" i="8"/>
  <c r="I517" i="8"/>
  <c r="F517" i="8"/>
  <c r="I516" i="8"/>
  <c r="F516" i="8"/>
  <c r="I515" i="8"/>
  <c r="F515" i="8"/>
  <c r="I514" i="8"/>
  <c r="F514" i="8"/>
  <c r="I513" i="8"/>
  <c r="F513" i="8"/>
  <c r="H512" i="8"/>
  <c r="G512" i="8"/>
  <c r="E512" i="8"/>
  <c r="D512" i="8"/>
  <c r="J512" i="8" s="1"/>
  <c r="I511" i="8"/>
  <c r="F511" i="8"/>
  <c r="I510" i="8"/>
  <c r="F510" i="8"/>
  <c r="I509" i="8"/>
  <c r="F509" i="8"/>
  <c r="I508" i="8"/>
  <c r="F508" i="8"/>
  <c r="I507" i="8"/>
  <c r="F507" i="8"/>
  <c r="I506" i="8"/>
  <c r="F506" i="8"/>
  <c r="I505" i="8"/>
  <c r="F505" i="8"/>
  <c r="I504" i="8"/>
  <c r="F504" i="8"/>
  <c r="I503" i="8"/>
  <c r="F503" i="8"/>
  <c r="I502" i="8"/>
  <c r="F502" i="8"/>
  <c r="I501" i="8"/>
  <c r="F501" i="8"/>
  <c r="I500" i="8"/>
  <c r="F500" i="8"/>
  <c r="H499" i="8"/>
  <c r="G499" i="8"/>
  <c r="E499" i="8"/>
  <c r="D499" i="8"/>
  <c r="J499" i="8" s="1"/>
  <c r="I498" i="8"/>
  <c r="F498" i="8"/>
  <c r="I497" i="8"/>
  <c r="F497" i="8"/>
  <c r="I496" i="8"/>
  <c r="F496" i="8"/>
  <c r="I495" i="8"/>
  <c r="F495" i="8"/>
  <c r="I494" i="8"/>
  <c r="F494" i="8"/>
  <c r="I493" i="8"/>
  <c r="F493" i="8"/>
  <c r="I492" i="8"/>
  <c r="F492" i="8"/>
  <c r="I491" i="8"/>
  <c r="F491" i="8"/>
  <c r="I490" i="8"/>
  <c r="F490" i="8"/>
  <c r="I489" i="8"/>
  <c r="F489" i="8"/>
  <c r="I488" i="8"/>
  <c r="F488" i="8"/>
  <c r="I487" i="8"/>
  <c r="F487" i="8"/>
  <c r="I486" i="8"/>
  <c r="F486" i="8"/>
  <c r="I485" i="8"/>
  <c r="F485" i="8"/>
  <c r="I484" i="8"/>
  <c r="F484" i="8"/>
  <c r="I483" i="8"/>
  <c r="F483" i="8"/>
  <c r="I482" i="8"/>
  <c r="F482" i="8"/>
  <c r="I481" i="8"/>
  <c r="F481" i="8"/>
  <c r="I480" i="8"/>
  <c r="F480" i="8"/>
  <c r="I479" i="8"/>
  <c r="F479" i="8"/>
  <c r="I478" i="8"/>
  <c r="F478" i="8"/>
  <c r="I477" i="8"/>
  <c r="F477" i="8"/>
  <c r="I476" i="8"/>
  <c r="F476" i="8"/>
  <c r="I475" i="8"/>
  <c r="F475" i="8"/>
  <c r="I474" i="8"/>
  <c r="F474" i="8"/>
  <c r="I473" i="8"/>
  <c r="F473" i="8"/>
  <c r="I472" i="8"/>
  <c r="F472" i="8"/>
  <c r="I471" i="8"/>
  <c r="F471" i="8"/>
  <c r="I470" i="8"/>
  <c r="F470" i="8"/>
  <c r="I469" i="8"/>
  <c r="F469" i="8"/>
  <c r="I468" i="8"/>
  <c r="F468" i="8"/>
  <c r="I467" i="8"/>
  <c r="F467" i="8"/>
  <c r="I466" i="8"/>
  <c r="F466" i="8"/>
  <c r="I465" i="8"/>
  <c r="F465" i="8"/>
  <c r="I464" i="8"/>
  <c r="F464" i="8"/>
  <c r="I463" i="8"/>
  <c r="F463" i="8"/>
  <c r="F461" i="8" s="1"/>
  <c r="I462" i="8"/>
  <c r="F462" i="8"/>
  <c r="H461" i="8"/>
  <c r="G461" i="8"/>
  <c r="E461" i="8"/>
  <c r="D461" i="8"/>
  <c r="I460" i="8"/>
  <c r="F460" i="8"/>
  <c r="I459" i="8"/>
  <c r="F459" i="8"/>
  <c r="I458" i="8"/>
  <c r="F458" i="8"/>
  <c r="I457" i="8"/>
  <c r="F457" i="8"/>
  <c r="I456" i="8"/>
  <c r="F456" i="8"/>
  <c r="I455" i="8"/>
  <c r="F455" i="8"/>
  <c r="I454" i="8"/>
  <c r="F454" i="8"/>
  <c r="I453" i="8"/>
  <c r="F453" i="8"/>
  <c r="I452" i="8"/>
  <c r="F452" i="8"/>
  <c r="I451" i="8"/>
  <c r="F451" i="8"/>
  <c r="I450" i="8"/>
  <c r="F450" i="8"/>
  <c r="I449" i="8"/>
  <c r="F449" i="8"/>
  <c r="I448" i="8"/>
  <c r="F448" i="8"/>
  <c r="I447" i="8"/>
  <c r="F447" i="8"/>
  <c r="I446" i="8"/>
  <c r="F446" i="8"/>
  <c r="I445" i="8"/>
  <c r="F445" i="8"/>
  <c r="I444" i="8"/>
  <c r="F444" i="8"/>
  <c r="I443" i="8"/>
  <c r="F443" i="8"/>
  <c r="I442" i="8"/>
  <c r="F442" i="8"/>
  <c r="I441" i="8"/>
  <c r="F441" i="8"/>
  <c r="I440" i="8"/>
  <c r="F440" i="8"/>
  <c r="I439" i="8"/>
  <c r="F439" i="8"/>
  <c r="I438" i="8"/>
  <c r="F438" i="8"/>
  <c r="I437" i="8"/>
  <c r="F437" i="8"/>
  <c r="I436" i="8"/>
  <c r="F436" i="8"/>
  <c r="I435" i="8"/>
  <c r="F435" i="8"/>
  <c r="I434" i="8"/>
  <c r="F434" i="8"/>
  <c r="I433" i="8"/>
  <c r="F433" i="8"/>
  <c r="I432" i="8"/>
  <c r="F432" i="8"/>
  <c r="I431" i="8"/>
  <c r="F431" i="8"/>
  <c r="I430" i="8"/>
  <c r="F430" i="8"/>
  <c r="I429" i="8"/>
  <c r="F429" i="8"/>
  <c r="I428" i="8"/>
  <c r="F428" i="8"/>
  <c r="I427" i="8"/>
  <c r="F427" i="8"/>
  <c r="I426" i="8"/>
  <c r="F426" i="8"/>
  <c r="I425" i="8"/>
  <c r="F425" i="8"/>
  <c r="I424" i="8"/>
  <c r="F424" i="8"/>
  <c r="I423" i="8"/>
  <c r="F423" i="8"/>
  <c r="I422" i="8"/>
  <c r="F422" i="8"/>
  <c r="I421" i="8"/>
  <c r="F421" i="8"/>
  <c r="I420" i="8"/>
  <c r="F420" i="8"/>
  <c r="I419" i="8"/>
  <c r="F419" i="8"/>
  <c r="I418" i="8"/>
  <c r="F418" i="8"/>
  <c r="I417" i="8"/>
  <c r="F417" i="8"/>
  <c r="I416" i="8"/>
  <c r="F416" i="8"/>
  <c r="I415" i="8"/>
  <c r="F415" i="8"/>
  <c r="I414" i="8"/>
  <c r="F414" i="8"/>
  <c r="I413" i="8"/>
  <c r="F413" i="8"/>
  <c r="H412" i="8"/>
  <c r="G412" i="8"/>
  <c r="E412" i="8"/>
  <c r="D412" i="8"/>
  <c r="I411" i="8"/>
  <c r="F411" i="8"/>
  <c r="I410" i="8"/>
  <c r="F410" i="8"/>
  <c r="I409" i="8"/>
  <c r="F409" i="8"/>
  <c r="I408" i="8"/>
  <c r="F408" i="8"/>
  <c r="I407" i="8"/>
  <c r="F407" i="8"/>
  <c r="I406" i="8"/>
  <c r="F406" i="8"/>
  <c r="H405" i="8"/>
  <c r="G405" i="8"/>
  <c r="E405" i="8"/>
  <c r="D405" i="8"/>
  <c r="I404" i="8"/>
  <c r="F404" i="8"/>
  <c r="I403" i="8"/>
  <c r="F403" i="8"/>
  <c r="I402" i="8"/>
  <c r="F402" i="8"/>
  <c r="I401" i="8"/>
  <c r="F401" i="8"/>
  <c r="I400" i="8"/>
  <c r="F400" i="8"/>
  <c r="I399" i="8"/>
  <c r="F399" i="8"/>
  <c r="I398" i="8"/>
  <c r="F398" i="8"/>
  <c r="I397" i="8"/>
  <c r="F397" i="8"/>
  <c r="I396" i="8"/>
  <c r="F396" i="8"/>
  <c r="I395" i="8"/>
  <c r="F395" i="8"/>
  <c r="I394" i="8"/>
  <c r="F394" i="8"/>
  <c r="I393" i="8"/>
  <c r="F393" i="8"/>
  <c r="I392" i="8"/>
  <c r="F392" i="8"/>
  <c r="I391" i="8"/>
  <c r="F391" i="8"/>
  <c r="H390" i="8"/>
  <c r="G390" i="8"/>
  <c r="E390" i="8"/>
  <c r="D390" i="8"/>
  <c r="I389" i="8"/>
  <c r="F389" i="8"/>
  <c r="I388" i="8"/>
  <c r="F388" i="8"/>
  <c r="I387" i="8"/>
  <c r="F387" i="8"/>
  <c r="I386" i="8"/>
  <c r="F386" i="8"/>
  <c r="I385" i="8"/>
  <c r="F385" i="8"/>
  <c r="I384" i="8"/>
  <c r="F384" i="8"/>
  <c r="I383" i="8"/>
  <c r="F383" i="8"/>
  <c r="I382" i="8"/>
  <c r="F382" i="8"/>
  <c r="I381" i="8"/>
  <c r="F381" i="8"/>
  <c r="F379" i="8" s="1"/>
  <c r="I380" i="8"/>
  <c r="F380" i="8"/>
  <c r="H379" i="8"/>
  <c r="G379" i="8"/>
  <c r="E379" i="8"/>
  <c r="D379" i="8"/>
  <c r="I378" i="8"/>
  <c r="F378" i="8"/>
  <c r="I377" i="8"/>
  <c r="F377" i="8"/>
  <c r="H376" i="8"/>
  <c r="G376" i="8"/>
  <c r="E376" i="8"/>
  <c r="D376" i="8"/>
  <c r="I375" i="8"/>
  <c r="F375" i="8"/>
  <c r="I374" i="8"/>
  <c r="F374" i="8"/>
  <c r="H373" i="8"/>
  <c r="G373" i="8"/>
  <c r="E373" i="8"/>
  <c r="D373" i="8"/>
  <c r="I372" i="8"/>
  <c r="F372" i="8"/>
  <c r="I371" i="8"/>
  <c r="F371" i="8"/>
  <c r="I370" i="8"/>
  <c r="F370" i="8"/>
  <c r="I369" i="8"/>
  <c r="F369" i="8"/>
  <c r="I368" i="8"/>
  <c r="F368" i="8"/>
  <c r="I367" i="8"/>
  <c r="F367" i="8"/>
  <c r="H366" i="8"/>
  <c r="G366" i="8"/>
  <c r="E366" i="8"/>
  <c r="D366" i="8"/>
  <c r="I365" i="8"/>
  <c r="F365" i="8"/>
  <c r="I364" i="8"/>
  <c r="F364" i="8"/>
  <c r="I363" i="8"/>
  <c r="F363" i="8"/>
  <c r="I362" i="8"/>
  <c r="F362" i="8"/>
  <c r="I361" i="8"/>
  <c r="F361" i="8"/>
  <c r="I360" i="8"/>
  <c r="F360" i="8"/>
  <c r="I359" i="8"/>
  <c r="F359" i="8"/>
  <c r="I358" i="8"/>
  <c r="F358" i="8"/>
  <c r="I357" i="8"/>
  <c r="F357" i="8"/>
  <c r="F355" i="8" s="1"/>
  <c r="I356" i="8"/>
  <c r="F356" i="8"/>
  <c r="H355" i="8"/>
  <c r="G355" i="8"/>
  <c r="E355" i="8"/>
  <c r="D355" i="8"/>
  <c r="I354" i="8"/>
  <c r="F354" i="8"/>
  <c r="I353" i="8"/>
  <c r="F353" i="8"/>
  <c r="I352" i="8"/>
  <c r="F352" i="8"/>
  <c r="I351" i="8"/>
  <c r="F351" i="8"/>
  <c r="I350" i="8"/>
  <c r="F350" i="8"/>
  <c r="I349" i="8"/>
  <c r="F349" i="8"/>
  <c r="I348" i="8"/>
  <c r="F348" i="8"/>
  <c r="I347" i="8"/>
  <c r="F347" i="8"/>
  <c r="I346" i="8"/>
  <c r="F346" i="8"/>
  <c r="F345" i="8" s="1"/>
  <c r="H345" i="8"/>
  <c r="G345" i="8"/>
  <c r="E345" i="8"/>
  <c r="K345" i="8" s="1"/>
  <c r="D345" i="8"/>
  <c r="I344" i="8"/>
  <c r="F344" i="8"/>
  <c r="I343" i="8"/>
  <c r="F343" i="8"/>
  <c r="I342" i="8"/>
  <c r="F342" i="8"/>
  <c r="I341" i="8"/>
  <c r="F341" i="8"/>
  <c r="I340" i="8"/>
  <c r="F340" i="8"/>
  <c r="I339" i="8"/>
  <c r="F339" i="8"/>
  <c r="I338" i="8"/>
  <c r="F338" i="8"/>
  <c r="I337" i="8"/>
  <c r="F337" i="8"/>
  <c r="I336" i="8"/>
  <c r="F336" i="8"/>
  <c r="I335" i="8"/>
  <c r="F335" i="8"/>
  <c r="I334" i="8"/>
  <c r="F334" i="8"/>
  <c r="I333" i="8"/>
  <c r="F333" i="8"/>
  <c r="H332" i="8"/>
  <c r="G332" i="8"/>
  <c r="E332" i="8"/>
  <c r="D332" i="8"/>
  <c r="I331" i="8"/>
  <c r="F331" i="8"/>
  <c r="I330" i="8"/>
  <c r="F330" i="8"/>
  <c r="I329" i="8"/>
  <c r="F329" i="8"/>
  <c r="I328" i="8"/>
  <c r="F328" i="8"/>
  <c r="I327" i="8"/>
  <c r="F327" i="8"/>
  <c r="H326" i="8"/>
  <c r="G326" i="8"/>
  <c r="E326" i="8"/>
  <c r="D326" i="8"/>
  <c r="I325" i="8"/>
  <c r="F325" i="8"/>
  <c r="I324" i="8"/>
  <c r="F324" i="8"/>
  <c r="I323" i="8"/>
  <c r="F323" i="8"/>
  <c r="I322" i="8"/>
  <c r="F322" i="8"/>
  <c r="I321" i="8"/>
  <c r="F321" i="8"/>
  <c r="I320" i="8"/>
  <c r="F320" i="8"/>
  <c r="I319" i="8"/>
  <c r="F319" i="8"/>
  <c r="I318" i="8"/>
  <c r="F318" i="8"/>
  <c r="F317" i="8" s="1"/>
  <c r="H317" i="8"/>
  <c r="G317" i="8"/>
  <c r="E317" i="8"/>
  <c r="K317" i="8" s="1"/>
  <c r="D317" i="8"/>
  <c r="I316" i="8"/>
  <c r="F316" i="8"/>
  <c r="I315" i="8"/>
  <c r="F315" i="8"/>
  <c r="I314" i="8"/>
  <c r="F314" i="8"/>
  <c r="I313" i="8"/>
  <c r="F313" i="8"/>
  <c r="H312" i="8"/>
  <c r="G312" i="8"/>
  <c r="E312" i="8"/>
  <c r="D312" i="8"/>
  <c r="I311" i="8"/>
  <c r="F311" i="8"/>
  <c r="I310" i="8"/>
  <c r="F310" i="8"/>
  <c r="I309" i="8"/>
  <c r="F309" i="8"/>
  <c r="I308" i="8"/>
  <c r="F308" i="8"/>
  <c r="I307" i="8"/>
  <c r="F307" i="8"/>
  <c r="I306" i="8"/>
  <c r="F306" i="8"/>
  <c r="I305" i="8"/>
  <c r="F305" i="8"/>
  <c r="I304" i="8"/>
  <c r="F304" i="8"/>
  <c r="I303" i="8"/>
  <c r="F303" i="8"/>
  <c r="I302" i="8"/>
  <c r="F302" i="8"/>
  <c r="I301" i="8"/>
  <c r="F301" i="8"/>
  <c r="I300" i="8"/>
  <c r="F300" i="8"/>
  <c r="I299" i="8"/>
  <c r="F299" i="8"/>
  <c r="I298" i="8"/>
  <c r="F298" i="8"/>
  <c r="I297" i="8"/>
  <c r="F297" i="8"/>
  <c r="I296" i="8"/>
  <c r="F296" i="8"/>
  <c r="I295" i="8"/>
  <c r="F295" i="8"/>
  <c r="I294" i="8"/>
  <c r="F294" i="8"/>
  <c r="I293" i="8"/>
  <c r="F293" i="8"/>
  <c r="I292" i="8"/>
  <c r="F292" i="8"/>
  <c r="I291" i="8"/>
  <c r="F291" i="8"/>
  <c r="I290" i="8"/>
  <c r="F290" i="8"/>
  <c r="I289" i="8"/>
  <c r="F289" i="8"/>
  <c r="I288" i="8"/>
  <c r="F288" i="8"/>
  <c r="H287" i="8"/>
  <c r="G287" i="8"/>
  <c r="E287" i="8"/>
  <c r="D287" i="8"/>
  <c r="I286" i="8"/>
  <c r="F286" i="8"/>
  <c r="I285" i="8"/>
  <c r="F285" i="8"/>
  <c r="I284" i="8"/>
  <c r="F284" i="8"/>
  <c r="I283" i="8"/>
  <c r="F283" i="8"/>
  <c r="I282" i="8"/>
  <c r="F282" i="8"/>
  <c r="I281" i="8"/>
  <c r="F281" i="8"/>
  <c r="I280" i="8"/>
  <c r="F280" i="8"/>
  <c r="I279" i="8"/>
  <c r="F279" i="8"/>
  <c r="I278" i="8"/>
  <c r="F278" i="8"/>
  <c r="I277" i="8"/>
  <c r="F277" i="8"/>
  <c r="H276" i="8"/>
  <c r="G276" i="8"/>
  <c r="E276" i="8"/>
  <c r="D276" i="8"/>
  <c r="I275" i="8"/>
  <c r="F275" i="8"/>
  <c r="I274" i="8"/>
  <c r="F274" i="8"/>
  <c r="I273" i="8"/>
  <c r="F273" i="8"/>
  <c r="I272" i="8"/>
  <c r="F272" i="8"/>
  <c r="I271" i="8"/>
  <c r="F271" i="8"/>
  <c r="I270" i="8"/>
  <c r="F270" i="8"/>
  <c r="I269" i="8"/>
  <c r="F269" i="8"/>
  <c r="I268" i="8"/>
  <c r="F268" i="8"/>
  <c r="I267" i="8"/>
  <c r="F267" i="8"/>
  <c r="I266" i="8"/>
  <c r="F266" i="8"/>
  <c r="H265" i="8"/>
  <c r="G265" i="8"/>
  <c r="E265" i="8"/>
  <c r="D265" i="8"/>
  <c r="I264" i="8"/>
  <c r="F264" i="8"/>
  <c r="I263" i="8"/>
  <c r="F263" i="8"/>
  <c r="I262" i="8"/>
  <c r="F262" i="8"/>
  <c r="I261" i="8"/>
  <c r="F261" i="8"/>
  <c r="I260" i="8"/>
  <c r="F260" i="8"/>
  <c r="I259" i="8"/>
  <c r="F259" i="8"/>
  <c r="I258" i="8"/>
  <c r="F258" i="8"/>
  <c r="I257" i="8"/>
  <c r="F257" i="8"/>
  <c r="I256" i="8"/>
  <c r="F256" i="8"/>
  <c r="I255" i="8"/>
  <c r="F255" i="8"/>
  <c r="I254" i="8"/>
  <c r="F254" i="8"/>
  <c r="I253" i="8"/>
  <c r="F253" i="8"/>
  <c r="I252" i="8"/>
  <c r="F252" i="8"/>
  <c r="I251" i="8"/>
  <c r="F251" i="8"/>
  <c r="I250" i="8"/>
  <c r="F250" i="8"/>
  <c r="I249" i="8"/>
  <c r="F249" i="8"/>
  <c r="I248" i="8"/>
  <c r="F248" i="8"/>
  <c r="H247" i="8"/>
  <c r="G247" i="8"/>
  <c r="E247" i="8"/>
  <c r="K247" i="8" s="1"/>
  <c r="D247" i="8"/>
  <c r="I246" i="8"/>
  <c r="F246" i="8"/>
  <c r="I245" i="8"/>
  <c r="F245" i="8"/>
  <c r="I244" i="8"/>
  <c r="F244" i="8"/>
  <c r="I243" i="8"/>
  <c r="F243" i="8"/>
  <c r="I242" i="8"/>
  <c r="F242" i="8"/>
  <c r="I241" i="8"/>
  <c r="F241" i="8"/>
  <c r="I240" i="8"/>
  <c r="F240" i="8"/>
  <c r="I239" i="8"/>
  <c r="F239" i="8"/>
  <c r="I238" i="8"/>
  <c r="F238" i="8"/>
  <c r="I237" i="8"/>
  <c r="F237" i="8"/>
  <c r="I236" i="8"/>
  <c r="F236" i="8"/>
  <c r="I235" i="8"/>
  <c r="F235" i="8"/>
  <c r="I234" i="8"/>
  <c r="F234" i="8"/>
  <c r="I233" i="8"/>
  <c r="F233" i="8"/>
  <c r="I232" i="8"/>
  <c r="F232" i="8"/>
  <c r="I231" i="8"/>
  <c r="I230" i="8" s="1"/>
  <c r="F231" i="8"/>
  <c r="H230" i="8"/>
  <c r="G230" i="8"/>
  <c r="E230" i="8"/>
  <c r="K230" i="8" s="1"/>
  <c r="D230" i="8"/>
  <c r="I229" i="8"/>
  <c r="F229" i="8"/>
  <c r="I228" i="8"/>
  <c r="F228" i="8"/>
  <c r="I227" i="8"/>
  <c r="F227" i="8"/>
  <c r="I226" i="8"/>
  <c r="F226" i="8"/>
  <c r="I225" i="8"/>
  <c r="F225" i="8"/>
  <c r="I224" i="8"/>
  <c r="F224" i="8"/>
  <c r="I223" i="8"/>
  <c r="F223" i="8"/>
  <c r="I222" i="8"/>
  <c r="F222" i="8"/>
  <c r="I221" i="8"/>
  <c r="F221" i="8"/>
  <c r="I220" i="8"/>
  <c r="F220" i="8"/>
  <c r="I219" i="8"/>
  <c r="F219" i="8"/>
  <c r="I218" i="8"/>
  <c r="F218" i="8"/>
  <c r="I217" i="8"/>
  <c r="F217" i="8"/>
  <c r="I216" i="8"/>
  <c r="F216" i="8"/>
  <c r="I215" i="8"/>
  <c r="F215" i="8"/>
  <c r="I214" i="8"/>
  <c r="F214" i="8"/>
  <c r="I213" i="8"/>
  <c r="F213" i="8"/>
  <c r="I212" i="8"/>
  <c r="F212" i="8"/>
  <c r="I211" i="8"/>
  <c r="F211" i="8"/>
  <c r="I210" i="8"/>
  <c r="F210" i="8"/>
  <c r="I209" i="8"/>
  <c r="F209" i="8"/>
  <c r="I208" i="8"/>
  <c r="F208" i="8"/>
  <c r="I207" i="8"/>
  <c r="F207" i="8"/>
  <c r="I206" i="8"/>
  <c r="F206" i="8"/>
  <c r="I205" i="8"/>
  <c r="F205" i="8"/>
  <c r="H204" i="8"/>
  <c r="G204" i="8"/>
  <c r="E204" i="8"/>
  <c r="D204" i="8"/>
  <c r="I203" i="8"/>
  <c r="F203" i="8"/>
  <c r="I202" i="8"/>
  <c r="F202" i="8"/>
  <c r="I201" i="8"/>
  <c r="F201" i="8"/>
  <c r="I200" i="8"/>
  <c r="F200" i="8"/>
  <c r="I199" i="8"/>
  <c r="F199" i="8"/>
  <c r="I198" i="8"/>
  <c r="F198" i="8"/>
  <c r="H197" i="8"/>
  <c r="G197" i="8"/>
  <c r="E197" i="8"/>
  <c r="D197" i="8"/>
  <c r="I196" i="8"/>
  <c r="F196" i="8"/>
  <c r="I195" i="8"/>
  <c r="F195" i="8"/>
  <c r="H194" i="8"/>
  <c r="G194" i="8"/>
  <c r="E194" i="8"/>
  <c r="D194" i="8"/>
  <c r="I193" i="8"/>
  <c r="F193" i="8"/>
  <c r="I192" i="8"/>
  <c r="F192" i="8"/>
  <c r="I191" i="8"/>
  <c r="F191" i="8"/>
  <c r="I190" i="8"/>
  <c r="F190" i="8"/>
  <c r="I189" i="8"/>
  <c r="F189" i="8"/>
  <c r="I188" i="8"/>
  <c r="F188" i="8"/>
  <c r="I187" i="8"/>
  <c r="F187" i="8"/>
  <c r="I186" i="8"/>
  <c r="F186" i="8"/>
  <c r="I185" i="8"/>
  <c r="F185" i="8"/>
  <c r="I184" i="8"/>
  <c r="F184" i="8"/>
  <c r="I183" i="8"/>
  <c r="F183" i="8"/>
  <c r="I182" i="8"/>
  <c r="F182" i="8"/>
  <c r="I181" i="8"/>
  <c r="F181" i="8"/>
  <c r="I180" i="8"/>
  <c r="F180" i="8"/>
  <c r="I179" i="8"/>
  <c r="F179" i="8"/>
  <c r="I178" i="8"/>
  <c r="F178" i="8"/>
  <c r="I177" i="8"/>
  <c r="F177" i="8"/>
  <c r="I176" i="8"/>
  <c r="F176" i="8"/>
  <c r="H175" i="8"/>
  <c r="G175" i="8"/>
  <c r="E175" i="8"/>
  <c r="D175" i="8"/>
  <c r="I174" i="8"/>
  <c r="F174" i="8"/>
  <c r="I173" i="8"/>
  <c r="F173" i="8"/>
  <c r="I172" i="8"/>
  <c r="H172" i="8"/>
  <c r="G172" i="8"/>
  <c r="E172" i="8"/>
  <c r="D172" i="8"/>
  <c r="J172" i="8" s="1"/>
  <c r="I171" i="8"/>
  <c r="F171" i="8"/>
  <c r="I170" i="8"/>
  <c r="F170" i="8"/>
  <c r="I169" i="8"/>
  <c r="F169" i="8"/>
  <c r="I168" i="8"/>
  <c r="F168" i="8"/>
  <c r="I167" i="8"/>
  <c r="F167" i="8"/>
  <c r="I166" i="8"/>
  <c r="F166" i="8"/>
  <c r="F165" i="8" s="1"/>
  <c r="H165" i="8"/>
  <c r="G165" i="8"/>
  <c r="E165" i="8"/>
  <c r="D165" i="8"/>
  <c r="J165" i="8" s="1"/>
  <c r="I164" i="8"/>
  <c r="F164" i="8"/>
  <c r="I163" i="8"/>
  <c r="F163" i="8"/>
  <c r="I162" i="8"/>
  <c r="F162" i="8"/>
  <c r="I161" i="8"/>
  <c r="F161" i="8"/>
  <c r="I160" i="8"/>
  <c r="F160" i="8"/>
  <c r="I159" i="8"/>
  <c r="F159" i="8"/>
  <c r="F157" i="8" s="1"/>
  <c r="I158" i="8"/>
  <c r="F158" i="8"/>
  <c r="H157" i="8"/>
  <c r="G157" i="8"/>
  <c r="E157" i="8"/>
  <c r="D157" i="8"/>
  <c r="I156" i="8"/>
  <c r="F156" i="8"/>
  <c r="I155" i="8"/>
  <c r="F155" i="8"/>
  <c r="I154" i="8"/>
  <c r="F154" i="8"/>
  <c r="I153" i="8"/>
  <c r="F153" i="8"/>
  <c r="I152" i="8"/>
  <c r="F152" i="8"/>
  <c r="I151" i="8"/>
  <c r="F151" i="8"/>
  <c r="I150" i="8"/>
  <c r="F150" i="8"/>
  <c r="F149" i="8" s="1"/>
  <c r="H149" i="8"/>
  <c r="G149" i="8"/>
  <c r="E149" i="8"/>
  <c r="D149" i="8"/>
  <c r="J149" i="8" s="1"/>
  <c r="I148" i="8"/>
  <c r="F148" i="8"/>
  <c r="I147" i="8"/>
  <c r="F147" i="8"/>
  <c r="I146" i="8"/>
  <c r="F146" i="8"/>
  <c r="I145" i="8"/>
  <c r="F145" i="8"/>
  <c r="I144" i="8"/>
  <c r="F144" i="8"/>
  <c r="H143" i="8"/>
  <c r="G143" i="8"/>
  <c r="E143" i="8"/>
  <c r="D143" i="8"/>
  <c r="I142" i="8"/>
  <c r="F142" i="8"/>
  <c r="I141" i="8"/>
  <c r="F141" i="8"/>
  <c r="I140" i="8"/>
  <c r="F140" i="8"/>
  <c r="I139" i="8"/>
  <c r="F139" i="8"/>
  <c r="I138" i="8"/>
  <c r="F138" i="8"/>
  <c r="I137" i="8"/>
  <c r="F137" i="8"/>
  <c r="I136" i="8"/>
  <c r="F136" i="8"/>
  <c r="I135" i="8"/>
  <c r="F135" i="8"/>
  <c r="I134" i="8"/>
  <c r="F134" i="8"/>
  <c r="F132" i="8" s="1"/>
  <c r="I133" i="8"/>
  <c r="F133" i="8"/>
  <c r="H132" i="8"/>
  <c r="G132" i="8"/>
  <c r="E132" i="8"/>
  <c r="D132" i="8"/>
  <c r="I131" i="8"/>
  <c r="F131" i="8"/>
  <c r="I130" i="8"/>
  <c r="F130" i="8"/>
  <c r="I129" i="8"/>
  <c r="F129" i="8"/>
  <c r="I128" i="8"/>
  <c r="F128" i="8"/>
  <c r="I127" i="8"/>
  <c r="F127" i="8"/>
  <c r="I126" i="8"/>
  <c r="F126" i="8"/>
  <c r="I125" i="8"/>
  <c r="F125" i="8"/>
  <c r="I124" i="8"/>
  <c r="F124" i="8"/>
  <c r="I123" i="8"/>
  <c r="F123" i="8"/>
  <c r="I122" i="8"/>
  <c r="F122" i="8"/>
  <c r="I121" i="8"/>
  <c r="F121" i="8"/>
  <c r="I120" i="8"/>
  <c r="F120" i="8"/>
  <c r="I119" i="8"/>
  <c r="F119" i="8"/>
  <c r="I118" i="8"/>
  <c r="F118" i="8"/>
  <c r="I117" i="8"/>
  <c r="F117" i="8"/>
  <c r="I116" i="8"/>
  <c r="F116" i="8"/>
  <c r="I115" i="8"/>
  <c r="F115" i="8"/>
  <c r="I114" i="8"/>
  <c r="F114" i="8"/>
  <c r="I113" i="8"/>
  <c r="F113" i="8"/>
  <c r="I112" i="8"/>
  <c r="F112" i="8"/>
  <c r="I111" i="8"/>
  <c r="F111" i="8"/>
  <c r="H110" i="8"/>
  <c r="G110" i="8"/>
  <c r="E110" i="8"/>
  <c r="D110" i="8"/>
  <c r="J110" i="8" s="1"/>
  <c r="I109" i="8"/>
  <c r="F109" i="8"/>
  <c r="I108" i="8"/>
  <c r="F108" i="8"/>
  <c r="I107" i="8"/>
  <c r="F107" i="8"/>
  <c r="I106" i="8"/>
  <c r="F106" i="8"/>
  <c r="I105" i="8"/>
  <c r="F105" i="8"/>
  <c r="I104" i="8"/>
  <c r="F104" i="8"/>
  <c r="I103" i="8"/>
  <c r="F103" i="8"/>
  <c r="I102" i="8"/>
  <c r="F102" i="8"/>
  <c r="H101" i="8"/>
  <c r="G101" i="8"/>
  <c r="E101" i="8"/>
  <c r="D101" i="8"/>
  <c r="J101" i="8" s="1"/>
  <c r="I100" i="8"/>
  <c r="F100" i="8"/>
  <c r="I99" i="8"/>
  <c r="F99" i="8"/>
  <c r="I98" i="8"/>
  <c r="F98" i="8"/>
  <c r="I97" i="8"/>
  <c r="F97" i="8"/>
  <c r="I96" i="8"/>
  <c r="F96" i="8"/>
  <c r="I95" i="8"/>
  <c r="F95" i="8"/>
  <c r="I94" i="8"/>
  <c r="F94" i="8"/>
  <c r="I93" i="8"/>
  <c r="F93" i="8"/>
  <c r="I92" i="8"/>
  <c r="F92" i="8"/>
  <c r="I91" i="8"/>
  <c r="F91" i="8"/>
  <c r="I90" i="8"/>
  <c r="F90" i="8"/>
  <c r="I89" i="8"/>
  <c r="F89" i="8"/>
  <c r="I88" i="8"/>
  <c r="F88" i="8"/>
  <c r="I87" i="8"/>
  <c r="F87" i="8"/>
  <c r="I86" i="8"/>
  <c r="F86" i="8"/>
  <c r="I85" i="8"/>
  <c r="F85" i="8"/>
  <c r="I84" i="8"/>
  <c r="F84" i="8"/>
  <c r="I83" i="8"/>
  <c r="F83" i="8"/>
  <c r="I82" i="8"/>
  <c r="F82" i="8"/>
  <c r="I81" i="8"/>
  <c r="F81" i="8"/>
  <c r="I80" i="8"/>
  <c r="F80" i="8"/>
  <c r="I79" i="8"/>
  <c r="F79" i="8"/>
  <c r="I78" i="8"/>
  <c r="F78" i="8"/>
  <c r="I77" i="8"/>
  <c r="F77" i="8"/>
  <c r="I76" i="8"/>
  <c r="F76" i="8"/>
  <c r="I75" i="8"/>
  <c r="F75" i="8"/>
  <c r="H74" i="8"/>
  <c r="G74" i="8"/>
  <c r="E74" i="8"/>
  <c r="D74" i="8"/>
  <c r="I73" i="8"/>
  <c r="F73" i="8"/>
  <c r="I72" i="8"/>
  <c r="F72" i="8"/>
  <c r="H71" i="8"/>
  <c r="G71" i="8"/>
  <c r="E71" i="8"/>
  <c r="D71" i="8"/>
  <c r="I70" i="8"/>
  <c r="F70" i="8"/>
  <c r="I69" i="8"/>
  <c r="F69" i="8"/>
  <c r="I68" i="8"/>
  <c r="F68" i="8"/>
  <c r="I67" i="8"/>
  <c r="F67" i="8"/>
  <c r="I66" i="8"/>
  <c r="F66" i="8"/>
  <c r="I65" i="8"/>
  <c r="F65" i="8"/>
  <c r="I64" i="8"/>
  <c r="F64" i="8"/>
  <c r="I63" i="8"/>
  <c r="F63" i="8"/>
  <c r="I62" i="8"/>
  <c r="F62" i="8"/>
  <c r="I61" i="8"/>
  <c r="F61" i="8"/>
  <c r="H60" i="8"/>
  <c r="G60" i="8"/>
  <c r="E60" i="8"/>
  <c r="D60" i="8"/>
  <c r="I59" i="8"/>
  <c r="F59" i="8"/>
  <c r="I58" i="8"/>
  <c r="F58" i="8"/>
  <c r="I57" i="8"/>
  <c r="F57" i="8"/>
  <c r="H56" i="8"/>
  <c r="G56" i="8"/>
  <c r="E56" i="8"/>
  <c r="D56" i="8"/>
  <c r="I55" i="8"/>
  <c r="F55" i="8"/>
  <c r="I54" i="8"/>
  <c r="F54" i="8"/>
  <c r="H53" i="8"/>
  <c r="G53" i="8"/>
  <c r="E53" i="8"/>
  <c r="D53" i="8"/>
  <c r="I52" i="8"/>
  <c r="F52" i="8"/>
  <c r="I51" i="8"/>
  <c r="F51" i="8"/>
  <c r="I50" i="8"/>
  <c r="F50" i="8"/>
  <c r="F49" i="8" s="1"/>
  <c r="H49" i="8"/>
  <c r="G49" i="8"/>
  <c r="E49" i="8"/>
  <c r="K49" i="8" s="1"/>
  <c r="D49" i="8"/>
  <c r="I48" i="8"/>
  <c r="F48" i="8"/>
  <c r="I47" i="8"/>
  <c r="F47" i="8"/>
  <c r="I46" i="8"/>
  <c r="F46" i="8"/>
  <c r="I45" i="8"/>
  <c r="F45" i="8"/>
  <c r="I44" i="8"/>
  <c r="F44" i="8"/>
  <c r="H43" i="8"/>
  <c r="G43" i="8"/>
  <c r="E43" i="8"/>
  <c r="D43" i="8"/>
  <c r="I42" i="8"/>
  <c r="F42" i="8"/>
  <c r="I41" i="8"/>
  <c r="F41" i="8"/>
  <c r="I40" i="8"/>
  <c r="F40" i="8"/>
  <c r="I39" i="8"/>
  <c r="F39" i="8"/>
  <c r="H38" i="8"/>
  <c r="G38" i="8"/>
  <c r="E38" i="8"/>
  <c r="D38" i="8"/>
  <c r="I37" i="8"/>
  <c r="F37" i="8"/>
  <c r="I36" i="8"/>
  <c r="F36" i="8"/>
  <c r="I35" i="8"/>
  <c r="F35" i="8"/>
  <c r="I34" i="8"/>
  <c r="F34" i="8"/>
  <c r="I33" i="8"/>
  <c r="F33" i="8"/>
  <c r="I32" i="8"/>
  <c r="F32" i="8"/>
  <c r="I31" i="8"/>
  <c r="F31" i="8"/>
  <c r="I30" i="8"/>
  <c r="F30" i="8"/>
  <c r="I29" i="8"/>
  <c r="F29" i="8"/>
  <c r="I28" i="8"/>
  <c r="F28" i="8"/>
  <c r="I27" i="8"/>
  <c r="F27" i="8"/>
  <c r="I26" i="8"/>
  <c r="F26" i="8"/>
  <c r="I25" i="8"/>
  <c r="F25" i="8"/>
  <c r="I24" i="8"/>
  <c r="F24" i="8"/>
  <c r="I23" i="8"/>
  <c r="F23" i="8"/>
  <c r="I22" i="8"/>
  <c r="F22" i="8"/>
  <c r="I21" i="8"/>
  <c r="F21" i="8"/>
  <c r="I20" i="8"/>
  <c r="F20" i="8"/>
  <c r="I19" i="8"/>
  <c r="F19" i="8"/>
  <c r="I18" i="8"/>
  <c r="F18" i="8"/>
  <c r="I17" i="8"/>
  <c r="F17" i="8"/>
  <c r="I16" i="8"/>
  <c r="F16" i="8"/>
  <c r="I15" i="8"/>
  <c r="F15" i="8"/>
  <c r="I14" i="8"/>
  <c r="F14" i="8"/>
  <c r="I13" i="8"/>
  <c r="F13" i="8"/>
  <c r="I12" i="8"/>
  <c r="F12" i="8"/>
  <c r="I11" i="8"/>
  <c r="F11" i="8"/>
  <c r="I10" i="8"/>
  <c r="F10" i="8"/>
  <c r="I9" i="8"/>
  <c r="F9" i="8"/>
  <c r="I8" i="8"/>
  <c r="F8" i="8"/>
  <c r="I7" i="8"/>
  <c r="F7" i="8"/>
  <c r="H6" i="8"/>
  <c r="G6" i="8"/>
  <c r="E6" i="8"/>
  <c r="D6" i="8"/>
  <c r="M99" i="7"/>
  <c r="L99" i="7"/>
  <c r="J99" i="7"/>
  <c r="I99" i="7"/>
  <c r="G99" i="7"/>
  <c r="F99" i="7"/>
  <c r="D99" i="7"/>
  <c r="C99" i="7"/>
  <c r="S98" i="7"/>
  <c r="R98" i="7"/>
  <c r="P98" i="7"/>
  <c r="O98" i="7"/>
  <c r="N98" i="7"/>
  <c r="K98" i="7"/>
  <c r="H98" i="7"/>
  <c r="E98" i="7"/>
  <c r="S97" i="7"/>
  <c r="R97" i="7"/>
  <c r="P97" i="7"/>
  <c r="O97" i="7"/>
  <c r="N97" i="7"/>
  <c r="K97" i="7"/>
  <c r="H97" i="7"/>
  <c r="E97" i="7"/>
  <c r="S96" i="7"/>
  <c r="R96" i="7"/>
  <c r="P96" i="7"/>
  <c r="O96" i="7"/>
  <c r="N96" i="7"/>
  <c r="K96" i="7"/>
  <c r="H96" i="7"/>
  <c r="E96" i="7"/>
  <c r="S95" i="7"/>
  <c r="R95" i="7"/>
  <c r="P95" i="7"/>
  <c r="O95" i="7"/>
  <c r="N95" i="7"/>
  <c r="K95" i="7"/>
  <c r="H95" i="7"/>
  <c r="E95" i="7"/>
  <c r="S94" i="7"/>
  <c r="R94" i="7"/>
  <c r="P94" i="7"/>
  <c r="O94" i="7"/>
  <c r="N94" i="7"/>
  <c r="K94" i="7"/>
  <c r="H94" i="7"/>
  <c r="E94" i="7"/>
  <c r="S93" i="7"/>
  <c r="R93" i="7"/>
  <c r="P93" i="7"/>
  <c r="O93" i="7"/>
  <c r="N93" i="7"/>
  <c r="K93" i="7"/>
  <c r="H93" i="7"/>
  <c r="E93" i="7"/>
  <c r="S92" i="7"/>
  <c r="R92" i="7"/>
  <c r="P92" i="7"/>
  <c r="O92" i="7"/>
  <c r="N92" i="7"/>
  <c r="K92" i="7"/>
  <c r="H92" i="7"/>
  <c r="E92" i="7"/>
  <c r="S91" i="7"/>
  <c r="R91" i="7"/>
  <c r="P91" i="7"/>
  <c r="O91" i="7"/>
  <c r="N91" i="7"/>
  <c r="K91" i="7"/>
  <c r="H91" i="7"/>
  <c r="E91" i="7"/>
  <c r="S90" i="7"/>
  <c r="R90" i="7"/>
  <c r="P90" i="7"/>
  <c r="O90" i="7"/>
  <c r="N90" i="7"/>
  <c r="K90" i="7"/>
  <c r="H90" i="7"/>
  <c r="E90" i="7"/>
  <c r="S89" i="7"/>
  <c r="R89" i="7"/>
  <c r="P89" i="7"/>
  <c r="O89" i="7"/>
  <c r="N89" i="7"/>
  <c r="K89" i="7"/>
  <c r="H89" i="7"/>
  <c r="E89" i="7"/>
  <c r="S88" i="7"/>
  <c r="R88" i="7"/>
  <c r="P88" i="7"/>
  <c r="O88" i="7"/>
  <c r="N88" i="7"/>
  <c r="K88" i="7"/>
  <c r="H88" i="7"/>
  <c r="E88" i="7"/>
  <c r="S87" i="7"/>
  <c r="R87" i="7"/>
  <c r="P87" i="7"/>
  <c r="O87" i="7"/>
  <c r="N87" i="7"/>
  <c r="K87" i="7"/>
  <c r="H87" i="7"/>
  <c r="E87" i="7"/>
  <c r="S86" i="7"/>
  <c r="R86" i="7"/>
  <c r="P86" i="7"/>
  <c r="O86" i="7"/>
  <c r="N86" i="7"/>
  <c r="K86" i="7"/>
  <c r="H86" i="7"/>
  <c r="E86" i="7"/>
  <c r="S85" i="7"/>
  <c r="R85" i="7"/>
  <c r="P85" i="7"/>
  <c r="O85" i="7"/>
  <c r="N85" i="7"/>
  <c r="K85" i="7"/>
  <c r="H85" i="7"/>
  <c r="E85" i="7"/>
  <c r="S84" i="7"/>
  <c r="R84" i="7"/>
  <c r="P84" i="7"/>
  <c r="O84" i="7"/>
  <c r="N84" i="7"/>
  <c r="K84" i="7"/>
  <c r="H84" i="7"/>
  <c r="E84" i="7"/>
  <c r="S83" i="7"/>
  <c r="R83" i="7"/>
  <c r="P83" i="7"/>
  <c r="O83" i="7"/>
  <c r="N83" i="7"/>
  <c r="K83" i="7"/>
  <c r="H83" i="7"/>
  <c r="E83" i="7"/>
  <c r="S82" i="7"/>
  <c r="R82" i="7"/>
  <c r="P82" i="7"/>
  <c r="O82" i="7"/>
  <c r="N82" i="7"/>
  <c r="K82" i="7"/>
  <c r="H82" i="7"/>
  <c r="E82" i="7"/>
  <c r="S81" i="7"/>
  <c r="R81" i="7"/>
  <c r="P81" i="7"/>
  <c r="O81" i="7"/>
  <c r="N81" i="7"/>
  <c r="K81" i="7"/>
  <c r="H81" i="7"/>
  <c r="E81" i="7"/>
  <c r="S80" i="7"/>
  <c r="R80" i="7"/>
  <c r="P80" i="7"/>
  <c r="O80" i="7"/>
  <c r="N80" i="7"/>
  <c r="K80" i="7"/>
  <c r="H80" i="7"/>
  <c r="E80" i="7"/>
  <c r="S79" i="7"/>
  <c r="R79" i="7"/>
  <c r="P79" i="7"/>
  <c r="O79" i="7"/>
  <c r="N79" i="7"/>
  <c r="K79" i="7"/>
  <c r="H79" i="7"/>
  <c r="E79" i="7"/>
  <c r="S78" i="7"/>
  <c r="R78" i="7"/>
  <c r="P78" i="7"/>
  <c r="O78" i="7"/>
  <c r="N78" i="7"/>
  <c r="K78" i="7"/>
  <c r="H78" i="7"/>
  <c r="E78" i="7"/>
  <c r="S77" i="7"/>
  <c r="R77" i="7"/>
  <c r="P77" i="7"/>
  <c r="O77" i="7"/>
  <c r="N77" i="7"/>
  <c r="K77" i="7"/>
  <c r="H77" i="7"/>
  <c r="E77" i="7"/>
  <c r="S76" i="7"/>
  <c r="R76" i="7"/>
  <c r="P76" i="7"/>
  <c r="O76" i="7"/>
  <c r="N76" i="7"/>
  <c r="K76" i="7"/>
  <c r="H76" i="7"/>
  <c r="E76" i="7"/>
  <c r="S75" i="7"/>
  <c r="R75" i="7"/>
  <c r="P75" i="7"/>
  <c r="O75" i="7"/>
  <c r="N75" i="7"/>
  <c r="K75" i="7"/>
  <c r="H75" i="7"/>
  <c r="E75" i="7"/>
  <c r="S74" i="7"/>
  <c r="R74" i="7"/>
  <c r="P74" i="7"/>
  <c r="O74" i="7"/>
  <c r="N74" i="7"/>
  <c r="K74" i="7"/>
  <c r="H74" i="7"/>
  <c r="E74" i="7"/>
  <c r="S73" i="7"/>
  <c r="R73" i="7"/>
  <c r="P73" i="7"/>
  <c r="O73" i="7"/>
  <c r="N73" i="7"/>
  <c r="K73" i="7"/>
  <c r="H73" i="7"/>
  <c r="E73" i="7"/>
  <c r="S72" i="7"/>
  <c r="R72" i="7"/>
  <c r="P72" i="7"/>
  <c r="O72" i="7"/>
  <c r="N72" i="7"/>
  <c r="K72" i="7"/>
  <c r="H72" i="7"/>
  <c r="E72" i="7"/>
  <c r="S71" i="7"/>
  <c r="R71" i="7"/>
  <c r="P71" i="7"/>
  <c r="O71" i="7"/>
  <c r="N71" i="7"/>
  <c r="K71" i="7"/>
  <c r="H71" i="7"/>
  <c r="E71" i="7"/>
  <c r="S70" i="7"/>
  <c r="R70" i="7"/>
  <c r="P70" i="7"/>
  <c r="O70" i="7"/>
  <c r="N70" i="7"/>
  <c r="K70" i="7"/>
  <c r="H70" i="7"/>
  <c r="E70" i="7"/>
  <c r="S69" i="7"/>
  <c r="R69" i="7"/>
  <c r="P69" i="7"/>
  <c r="O69" i="7"/>
  <c r="N69" i="7"/>
  <c r="K69" i="7"/>
  <c r="H69" i="7"/>
  <c r="E69" i="7"/>
  <c r="S68" i="7"/>
  <c r="R68" i="7"/>
  <c r="P68" i="7"/>
  <c r="O68" i="7"/>
  <c r="N68" i="7"/>
  <c r="K68" i="7"/>
  <c r="H68" i="7"/>
  <c r="E68" i="7"/>
  <c r="S67" i="7"/>
  <c r="R67" i="7"/>
  <c r="P67" i="7"/>
  <c r="O67" i="7"/>
  <c r="N67" i="7"/>
  <c r="K67" i="7"/>
  <c r="H67" i="7"/>
  <c r="E67" i="7"/>
  <c r="S66" i="7"/>
  <c r="R66" i="7"/>
  <c r="P66" i="7"/>
  <c r="O66" i="7"/>
  <c r="N66" i="7"/>
  <c r="K66" i="7"/>
  <c r="H66" i="7"/>
  <c r="E66" i="7"/>
  <c r="S65" i="7"/>
  <c r="R65" i="7"/>
  <c r="P65" i="7"/>
  <c r="O65" i="7"/>
  <c r="N65" i="7"/>
  <c r="K65" i="7"/>
  <c r="H65" i="7"/>
  <c r="E65" i="7"/>
  <c r="S64" i="7"/>
  <c r="R64" i="7"/>
  <c r="P64" i="7"/>
  <c r="O64" i="7"/>
  <c r="N64" i="7"/>
  <c r="K64" i="7"/>
  <c r="H64" i="7"/>
  <c r="E64" i="7"/>
  <c r="S63" i="7"/>
  <c r="R63" i="7"/>
  <c r="P63" i="7"/>
  <c r="O63" i="7"/>
  <c r="N63" i="7"/>
  <c r="K63" i="7"/>
  <c r="H63" i="7"/>
  <c r="E63" i="7"/>
  <c r="S62" i="7"/>
  <c r="R62" i="7"/>
  <c r="P62" i="7"/>
  <c r="N62" i="7"/>
  <c r="K62" i="7"/>
  <c r="H62" i="7"/>
  <c r="E62" i="7"/>
  <c r="S61" i="7"/>
  <c r="R61" i="7"/>
  <c r="P61" i="7"/>
  <c r="O61" i="7"/>
  <c r="N61" i="7"/>
  <c r="K61" i="7"/>
  <c r="H61" i="7"/>
  <c r="E61" i="7"/>
  <c r="S60" i="7"/>
  <c r="R60" i="7"/>
  <c r="P60" i="7"/>
  <c r="O60" i="7"/>
  <c r="N60" i="7"/>
  <c r="K60" i="7"/>
  <c r="H60" i="7"/>
  <c r="E60" i="7"/>
  <c r="S59" i="7"/>
  <c r="R59" i="7"/>
  <c r="P59" i="7"/>
  <c r="O59" i="7"/>
  <c r="N59" i="7"/>
  <c r="K59" i="7"/>
  <c r="H59" i="7"/>
  <c r="E59" i="7"/>
  <c r="S58" i="7"/>
  <c r="R58" i="7"/>
  <c r="P58" i="7"/>
  <c r="O58" i="7"/>
  <c r="N58" i="7"/>
  <c r="K58" i="7"/>
  <c r="H58" i="7"/>
  <c r="E58" i="7"/>
  <c r="S57" i="7"/>
  <c r="R57" i="7"/>
  <c r="P57" i="7"/>
  <c r="O57" i="7"/>
  <c r="N57" i="7"/>
  <c r="K57" i="7"/>
  <c r="H57" i="7"/>
  <c r="E57" i="7"/>
  <c r="S56" i="7"/>
  <c r="R56" i="7"/>
  <c r="P56" i="7"/>
  <c r="O56" i="7"/>
  <c r="N56" i="7"/>
  <c r="K56" i="7"/>
  <c r="H56" i="7"/>
  <c r="E56" i="7"/>
  <c r="S55" i="7"/>
  <c r="R55" i="7"/>
  <c r="P55" i="7"/>
  <c r="O55" i="7"/>
  <c r="N55" i="7"/>
  <c r="K55" i="7"/>
  <c r="H55" i="7"/>
  <c r="E55" i="7"/>
  <c r="S50" i="7"/>
  <c r="R50" i="7"/>
  <c r="P50" i="7"/>
  <c r="O50" i="7"/>
  <c r="N50" i="7"/>
  <c r="K50" i="7"/>
  <c r="H50" i="7"/>
  <c r="E50" i="7"/>
  <c r="S49" i="7"/>
  <c r="R49" i="7"/>
  <c r="P49" i="7"/>
  <c r="O49" i="7"/>
  <c r="N49" i="7"/>
  <c r="K49" i="7"/>
  <c r="H49" i="7"/>
  <c r="E49" i="7"/>
  <c r="S48" i="7"/>
  <c r="R48" i="7"/>
  <c r="P48" i="7"/>
  <c r="O48" i="7"/>
  <c r="N48" i="7"/>
  <c r="K48" i="7"/>
  <c r="H48" i="7"/>
  <c r="E48" i="7"/>
  <c r="S47" i="7"/>
  <c r="R47" i="7"/>
  <c r="P47" i="7"/>
  <c r="O47" i="7"/>
  <c r="N47" i="7"/>
  <c r="K47" i="7"/>
  <c r="H47" i="7"/>
  <c r="E47" i="7"/>
  <c r="S46" i="7"/>
  <c r="R46" i="7"/>
  <c r="P46" i="7"/>
  <c r="O46" i="7"/>
  <c r="N46" i="7"/>
  <c r="K46" i="7"/>
  <c r="H46" i="7"/>
  <c r="E46" i="7"/>
  <c r="S45" i="7"/>
  <c r="R45" i="7"/>
  <c r="P45" i="7"/>
  <c r="O45" i="7"/>
  <c r="N45" i="7"/>
  <c r="K45" i="7"/>
  <c r="H45" i="7"/>
  <c r="E45" i="7"/>
  <c r="S44" i="7"/>
  <c r="R44" i="7"/>
  <c r="P44" i="7"/>
  <c r="O44" i="7"/>
  <c r="N44" i="7"/>
  <c r="K44" i="7"/>
  <c r="H44" i="7"/>
  <c r="E44" i="7"/>
  <c r="S43" i="7"/>
  <c r="R43" i="7"/>
  <c r="P43" i="7"/>
  <c r="O43" i="7"/>
  <c r="N43" i="7"/>
  <c r="K43" i="7"/>
  <c r="H43" i="7"/>
  <c r="E43" i="7"/>
  <c r="S42" i="7"/>
  <c r="R42" i="7"/>
  <c r="P42" i="7"/>
  <c r="O42" i="7"/>
  <c r="N42" i="7"/>
  <c r="K42" i="7"/>
  <c r="H42" i="7"/>
  <c r="E42" i="7"/>
  <c r="S41" i="7"/>
  <c r="R41" i="7"/>
  <c r="P41" i="7"/>
  <c r="O41" i="7"/>
  <c r="N41" i="7"/>
  <c r="K41" i="7"/>
  <c r="H41" i="7"/>
  <c r="E41" i="7"/>
  <c r="S40" i="7"/>
  <c r="R40" i="7"/>
  <c r="P40" i="7"/>
  <c r="O40" i="7"/>
  <c r="N40" i="7"/>
  <c r="K40" i="7"/>
  <c r="H40" i="7"/>
  <c r="E40" i="7"/>
  <c r="S39" i="7"/>
  <c r="R39" i="7"/>
  <c r="P39" i="7"/>
  <c r="O39" i="7"/>
  <c r="N39" i="7"/>
  <c r="K39" i="7"/>
  <c r="H39" i="7"/>
  <c r="E39" i="7"/>
  <c r="S38" i="7"/>
  <c r="R38" i="7"/>
  <c r="P38" i="7"/>
  <c r="O38" i="7"/>
  <c r="N38" i="7"/>
  <c r="K38" i="7"/>
  <c r="H38" i="7"/>
  <c r="E38" i="7"/>
  <c r="S37" i="7"/>
  <c r="R37" i="7"/>
  <c r="P37" i="7"/>
  <c r="O37" i="7"/>
  <c r="N37" i="7"/>
  <c r="K37" i="7"/>
  <c r="H37" i="7"/>
  <c r="E37" i="7"/>
  <c r="S36" i="7"/>
  <c r="R36" i="7"/>
  <c r="P36" i="7"/>
  <c r="O36" i="7"/>
  <c r="N36" i="7"/>
  <c r="K36" i="7"/>
  <c r="H36" i="7"/>
  <c r="E36" i="7"/>
  <c r="S35" i="7"/>
  <c r="R35" i="7"/>
  <c r="P35" i="7"/>
  <c r="O35" i="7"/>
  <c r="N35" i="7"/>
  <c r="K35" i="7"/>
  <c r="H35" i="7"/>
  <c r="E35" i="7"/>
  <c r="S34" i="7"/>
  <c r="R34" i="7"/>
  <c r="P34" i="7"/>
  <c r="O34" i="7"/>
  <c r="N34" i="7"/>
  <c r="K34" i="7"/>
  <c r="H34" i="7"/>
  <c r="E34" i="7"/>
  <c r="S33" i="7"/>
  <c r="R33" i="7"/>
  <c r="P33" i="7"/>
  <c r="O33" i="7"/>
  <c r="N33" i="7"/>
  <c r="K33" i="7"/>
  <c r="H33" i="7"/>
  <c r="E33" i="7"/>
  <c r="S32" i="7"/>
  <c r="R32" i="7"/>
  <c r="P32" i="7"/>
  <c r="O32" i="7"/>
  <c r="N32" i="7"/>
  <c r="K32" i="7"/>
  <c r="H32" i="7"/>
  <c r="E32" i="7"/>
  <c r="S31" i="7"/>
  <c r="R31" i="7"/>
  <c r="P31" i="7"/>
  <c r="O31" i="7"/>
  <c r="N31" i="7"/>
  <c r="K31" i="7"/>
  <c r="H31" i="7"/>
  <c r="E31" i="7"/>
  <c r="S30" i="7"/>
  <c r="R30" i="7"/>
  <c r="P30" i="7"/>
  <c r="O30" i="7"/>
  <c r="N30" i="7"/>
  <c r="K30" i="7"/>
  <c r="H30" i="7"/>
  <c r="E30" i="7"/>
  <c r="S29" i="7"/>
  <c r="R29" i="7"/>
  <c r="P29" i="7"/>
  <c r="O29" i="7"/>
  <c r="N29" i="7"/>
  <c r="K29" i="7"/>
  <c r="H29" i="7"/>
  <c r="E29" i="7"/>
  <c r="S28" i="7"/>
  <c r="R28" i="7"/>
  <c r="P28" i="7"/>
  <c r="O28" i="7"/>
  <c r="N28" i="7"/>
  <c r="K28" i="7"/>
  <c r="H28" i="7"/>
  <c r="E28" i="7"/>
  <c r="S27" i="7"/>
  <c r="R27" i="7"/>
  <c r="P27" i="7"/>
  <c r="O27" i="7"/>
  <c r="N27" i="7"/>
  <c r="K27" i="7"/>
  <c r="H27" i="7"/>
  <c r="E27" i="7"/>
  <c r="S26" i="7"/>
  <c r="R26" i="7"/>
  <c r="P26" i="7"/>
  <c r="O26" i="7"/>
  <c r="N26" i="7"/>
  <c r="K26" i="7"/>
  <c r="H26" i="7"/>
  <c r="E26" i="7"/>
  <c r="S25" i="7"/>
  <c r="R25" i="7"/>
  <c r="P25" i="7"/>
  <c r="O25" i="7"/>
  <c r="N25" i="7"/>
  <c r="K25" i="7"/>
  <c r="H25" i="7"/>
  <c r="E25" i="7"/>
  <c r="S24" i="7"/>
  <c r="R24" i="7"/>
  <c r="P24" i="7"/>
  <c r="O24" i="7"/>
  <c r="N24" i="7"/>
  <c r="K24" i="7"/>
  <c r="H24" i="7"/>
  <c r="E24" i="7"/>
  <c r="S23" i="7"/>
  <c r="R23" i="7"/>
  <c r="P23" i="7"/>
  <c r="O23" i="7"/>
  <c r="N23" i="7"/>
  <c r="K23" i="7"/>
  <c r="H23" i="7"/>
  <c r="E23" i="7"/>
  <c r="S22" i="7"/>
  <c r="R22" i="7"/>
  <c r="P22" i="7"/>
  <c r="O22" i="7"/>
  <c r="N22" i="7"/>
  <c r="K22" i="7"/>
  <c r="H22" i="7"/>
  <c r="E22" i="7"/>
  <c r="S21" i="7"/>
  <c r="R21" i="7"/>
  <c r="P21" i="7"/>
  <c r="O21" i="7"/>
  <c r="N21" i="7"/>
  <c r="K21" i="7"/>
  <c r="H21" i="7"/>
  <c r="E21" i="7"/>
  <c r="S20" i="7"/>
  <c r="R20" i="7"/>
  <c r="P20" i="7"/>
  <c r="O20" i="7"/>
  <c r="N20" i="7"/>
  <c r="K20" i="7"/>
  <c r="H20" i="7"/>
  <c r="E20" i="7"/>
  <c r="S19" i="7"/>
  <c r="R19" i="7"/>
  <c r="P19" i="7"/>
  <c r="O19" i="7"/>
  <c r="N19" i="7"/>
  <c r="K19" i="7"/>
  <c r="H19" i="7"/>
  <c r="E19" i="7"/>
  <c r="S18" i="7"/>
  <c r="R18" i="7"/>
  <c r="P18" i="7"/>
  <c r="O18" i="7"/>
  <c r="N18" i="7"/>
  <c r="K18" i="7"/>
  <c r="H18" i="7"/>
  <c r="E18" i="7"/>
  <c r="S17" i="7"/>
  <c r="R17" i="7"/>
  <c r="P17" i="7"/>
  <c r="O17" i="7"/>
  <c r="N17" i="7"/>
  <c r="K17" i="7"/>
  <c r="H17" i="7"/>
  <c r="E17" i="7"/>
  <c r="S16" i="7"/>
  <c r="R16" i="7"/>
  <c r="P16" i="7"/>
  <c r="O16" i="7"/>
  <c r="N16" i="7"/>
  <c r="K16" i="7"/>
  <c r="H16" i="7"/>
  <c r="E16" i="7"/>
  <c r="S15" i="7"/>
  <c r="R15" i="7"/>
  <c r="P15" i="7"/>
  <c r="O15" i="7"/>
  <c r="N15" i="7"/>
  <c r="K15" i="7"/>
  <c r="H15" i="7"/>
  <c r="E15" i="7"/>
  <c r="S14" i="7"/>
  <c r="R14" i="7"/>
  <c r="P14" i="7"/>
  <c r="O14" i="7"/>
  <c r="N14" i="7"/>
  <c r="K14" i="7"/>
  <c r="H14" i="7"/>
  <c r="E14" i="7"/>
  <c r="S13" i="7"/>
  <c r="R13" i="7"/>
  <c r="P13" i="7"/>
  <c r="O13" i="7"/>
  <c r="N13" i="7"/>
  <c r="K13" i="7"/>
  <c r="H13" i="7"/>
  <c r="E13" i="7"/>
  <c r="S12" i="7"/>
  <c r="R12" i="7"/>
  <c r="P12" i="7"/>
  <c r="O12" i="7"/>
  <c r="N12" i="7"/>
  <c r="K12" i="7"/>
  <c r="H12" i="7"/>
  <c r="E12" i="7"/>
  <c r="S11" i="7"/>
  <c r="R11" i="7"/>
  <c r="P11" i="7"/>
  <c r="O11" i="7"/>
  <c r="N11" i="7"/>
  <c r="K11" i="7"/>
  <c r="H11" i="7"/>
  <c r="E11" i="7"/>
  <c r="S10" i="7"/>
  <c r="R10" i="7"/>
  <c r="P10" i="7"/>
  <c r="O10" i="7"/>
  <c r="N10" i="7"/>
  <c r="K10" i="7"/>
  <c r="H10" i="7"/>
  <c r="E10" i="7"/>
  <c r="S9" i="7"/>
  <c r="R9" i="7"/>
  <c r="P9" i="7"/>
  <c r="O9" i="7"/>
  <c r="N9" i="7"/>
  <c r="K9" i="7"/>
  <c r="H9" i="7"/>
  <c r="E9" i="7"/>
  <c r="S8" i="7"/>
  <c r="R8" i="7"/>
  <c r="P8" i="7"/>
  <c r="O8" i="7"/>
  <c r="N8" i="7"/>
  <c r="K8" i="7"/>
  <c r="H8" i="7"/>
  <c r="E8" i="7"/>
  <c r="S7" i="7"/>
  <c r="S99" i="7" s="1"/>
  <c r="R7" i="7"/>
  <c r="P7" i="7"/>
  <c r="O7" i="7"/>
  <c r="N7" i="7"/>
  <c r="N99" i="7" s="1"/>
  <c r="K7" i="7"/>
  <c r="H7" i="7"/>
  <c r="E7" i="7"/>
  <c r="K752" i="6"/>
  <c r="L752" i="6" s="1"/>
  <c r="J752" i="6"/>
  <c r="I752" i="6"/>
  <c r="F752" i="6"/>
  <c r="K751" i="6"/>
  <c r="J751" i="6"/>
  <c r="I751" i="6"/>
  <c r="F751" i="6"/>
  <c r="K750" i="6"/>
  <c r="J750" i="6"/>
  <c r="J749" i="6" s="1"/>
  <c r="I750" i="6"/>
  <c r="I749" i="6" s="1"/>
  <c r="F750" i="6"/>
  <c r="K749" i="6"/>
  <c r="H749" i="6"/>
  <c r="G749" i="6"/>
  <c r="F749" i="6"/>
  <c r="E749" i="6"/>
  <c r="D749" i="6"/>
  <c r="K748" i="6"/>
  <c r="J748" i="6"/>
  <c r="I748" i="6"/>
  <c r="F748" i="6"/>
  <c r="K747" i="6"/>
  <c r="L747" i="6" s="1"/>
  <c r="J747" i="6"/>
  <c r="I747" i="6"/>
  <c r="F747" i="6"/>
  <c r="K746" i="6"/>
  <c r="L746" i="6" s="1"/>
  <c r="J746" i="6"/>
  <c r="I746" i="6"/>
  <c r="F746" i="6"/>
  <c r="K745" i="6"/>
  <c r="L745" i="6" s="1"/>
  <c r="J745" i="6"/>
  <c r="I745" i="6"/>
  <c r="F745" i="6"/>
  <c r="L744" i="6"/>
  <c r="K744" i="6"/>
  <c r="J744" i="6"/>
  <c r="I744" i="6"/>
  <c r="F744" i="6"/>
  <c r="K743" i="6"/>
  <c r="J743" i="6"/>
  <c r="I743" i="6"/>
  <c r="F743" i="6"/>
  <c r="K742" i="6"/>
  <c r="J742" i="6"/>
  <c r="I742" i="6"/>
  <c r="F742" i="6"/>
  <c r="K741" i="6"/>
  <c r="J741" i="6"/>
  <c r="J740" i="6" s="1"/>
  <c r="I741" i="6"/>
  <c r="F741" i="6"/>
  <c r="F740" i="6" s="1"/>
  <c r="H740" i="6"/>
  <c r="G740" i="6"/>
  <c r="E740" i="6"/>
  <c r="D740" i="6"/>
  <c r="K739" i="6"/>
  <c r="J739" i="6"/>
  <c r="I739" i="6"/>
  <c r="F739" i="6"/>
  <c r="K738" i="6"/>
  <c r="J738" i="6"/>
  <c r="I738" i="6"/>
  <c r="F738" i="6"/>
  <c r="K737" i="6"/>
  <c r="L737" i="6" s="1"/>
  <c r="J737" i="6"/>
  <c r="I737" i="6"/>
  <c r="F737" i="6"/>
  <c r="L736" i="6"/>
  <c r="K736" i="6"/>
  <c r="J736" i="6"/>
  <c r="I736" i="6"/>
  <c r="F736" i="6"/>
  <c r="K735" i="6"/>
  <c r="L735" i="6" s="1"/>
  <c r="J735" i="6"/>
  <c r="I735" i="6"/>
  <c r="F735" i="6"/>
  <c r="K734" i="6"/>
  <c r="J734" i="6"/>
  <c r="I734" i="6"/>
  <c r="F734" i="6"/>
  <c r="K733" i="6"/>
  <c r="J733" i="6"/>
  <c r="I733" i="6"/>
  <c r="F733" i="6"/>
  <c r="K732" i="6"/>
  <c r="K731" i="6" s="1"/>
  <c r="J732" i="6"/>
  <c r="I732" i="6"/>
  <c r="I731" i="6" s="1"/>
  <c r="F732" i="6"/>
  <c r="F731" i="6" s="1"/>
  <c r="H731" i="6"/>
  <c r="G731" i="6"/>
  <c r="E731" i="6"/>
  <c r="D731" i="6"/>
  <c r="K730" i="6"/>
  <c r="J730" i="6"/>
  <c r="I730" i="6"/>
  <c r="F730" i="6"/>
  <c r="K729" i="6"/>
  <c r="L729" i="6" s="1"/>
  <c r="J729" i="6"/>
  <c r="I729" i="6"/>
  <c r="F729" i="6"/>
  <c r="K728" i="6"/>
  <c r="J728" i="6"/>
  <c r="I728" i="6"/>
  <c r="F728" i="6"/>
  <c r="K727" i="6"/>
  <c r="J727" i="6"/>
  <c r="I727" i="6"/>
  <c r="F727" i="6"/>
  <c r="K726" i="6"/>
  <c r="L726" i="6" s="1"/>
  <c r="J726" i="6"/>
  <c r="I726" i="6"/>
  <c r="F726" i="6"/>
  <c r="K725" i="6"/>
  <c r="L725" i="6" s="1"/>
  <c r="J725" i="6"/>
  <c r="J724" i="6" s="1"/>
  <c r="I725" i="6"/>
  <c r="F725" i="6"/>
  <c r="F724" i="6" s="1"/>
  <c r="H724" i="6"/>
  <c r="G724" i="6"/>
  <c r="E724" i="6"/>
  <c r="D724" i="6"/>
  <c r="K723" i="6"/>
  <c r="L723" i="6" s="1"/>
  <c r="J723" i="6"/>
  <c r="I723" i="6"/>
  <c r="F723" i="6"/>
  <c r="K722" i="6"/>
  <c r="J722" i="6"/>
  <c r="I722" i="6"/>
  <c r="F722" i="6"/>
  <c r="K721" i="6"/>
  <c r="L721" i="6" s="1"/>
  <c r="J721" i="6"/>
  <c r="I721" i="6"/>
  <c r="F721" i="6"/>
  <c r="K720" i="6"/>
  <c r="J720" i="6"/>
  <c r="L720" i="6" s="1"/>
  <c r="I720" i="6"/>
  <c r="F720" i="6"/>
  <c r="K719" i="6"/>
  <c r="J719" i="6"/>
  <c r="I719" i="6"/>
  <c r="F719" i="6"/>
  <c r="K718" i="6"/>
  <c r="J718" i="6"/>
  <c r="I718" i="6"/>
  <c r="F718" i="6"/>
  <c r="K717" i="6"/>
  <c r="J717" i="6"/>
  <c r="J716" i="6" s="1"/>
  <c r="I717" i="6"/>
  <c r="F717" i="6"/>
  <c r="F716" i="6" s="1"/>
  <c r="H716" i="6"/>
  <c r="G716" i="6"/>
  <c r="E716" i="6"/>
  <c r="D716" i="6"/>
  <c r="K715" i="6"/>
  <c r="J715" i="6"/>
  <c r="I715" i="6"/>
  <c r="F715" i="6"/>
  <c r="K714" i="6"/>
  <c r="J714" i="6"/>
  <c r="I714" i="6"/>
  <c r="F714" i="6"/>
  <c r="K713" i="6"/>
  <c r="J713" i="6"/>
  <c r="I713" i="6"/>
  <c r="F713" i="6"/>
  <c r="K712" i="6"/>
  <c r="J712" i="6"/>
  <c r="L712" i="6" s="1"/>
  <c r="I712" i="6"/>
  <c r="F712" i="6"/>
  <c r="K711" i="6"/>
  <c r="J711" i="6"/>
  <c r="J710" i="6" s="1"/>
  <c r="I711" i="6"/>
  <c r="F711" i="6"/>
  <c r="H710" i="6"/>
  <c r="G710" i="6"/>
  <c r="E710" i="6"/>
  <c r="D710" i="6"/>
  <c r="K709" i="6"/>
  <c r="J709" i="6"/>
  <c r="I709" i="6"/>
  <c r="F709" i="6"/>
  <c r="K708" i="6"/>
  <c r="J708" i="6"/>
  <c r="I708" i="6"/>
  <c r="F708" i="6"/>
  <c r="K707" i="6"/>
  <c r="J707" i="6"/>
  <c r="I707" i="6"/>
  <c r="F707" i="6"/>
  <c r="K706" i="6"/>
  <c r="J706" i="6"/>
  <c r="J705" i="6" s="1"/>
  <c r="I706" i="6"/>
  <c r="I705" i="6" s="1"/>
  <c r="F706" i="6"/>
  <c r="K705" i="6"/>
  <c r="H705" i="6"/>
  <c r="G705" i="6"/>
  <c r="E705" i="6"/>
  <c r="D705" i="6"/>
  <c r="K704" i="6"/>
  <c r="J704" i="6"/>
  <c r="I704" i="6"/>
  <c r="F704" i="6"/>
  <c r="K703" i="6"/>
  <c r="J703" i="6"/>
  <c r="I703" i="6"/>
  <c r="F703" i="6"/>
  <c r="K702" i="6"/>
  <c r="J702" i="6"/>
  <c r="I702" i="6"/>
  <c r="I701" i="6" s="1"/>
  <c r="F702" i="6"/>
  <c r="K701" i="6"/>
  <c r="H701" i="6"/>
  <c r="G701" i="6"/>
  <c r="E701" i="6"/>
  <c r="D701" i="6"/>
  <c r="K700" i="6"/>
  <c r="J700" i="6"/>
  <c r="I700" i="6"/>
  <c r="F700" i="6"/>
  <c r="K699" i="6"/>
  <c r="J699" i="6"/>
  <c r="I699" i="6"/>
  <c r="F699" i="6"/>
  <c r="K698" i="6"/>
  <c r="J698" i="6"/>
  <c r="I698" i="6"/>
  <c r="F698" i="6"/>
  <c r="K697" i="6"/>
  <c r="J697" i="6"/>
  <c r="J696" i="6" s="1"/>
  <c r="I697" i="6"/>
  <c r="F697" i="6"/>
  <c r="F696" i="6" s="1"/>
  <c r="H696" i="6"/>
  <c r="G696" i="6"/>
  <c r="E696" i="6"/>
  <c r="D696" i="6"/>
  <c r="K695" i="6"/>
  <c r="J695" i="6"/>
  <c r="I695" i="6"/>
  <c r="F695" i="6"/>
  <c r="K694" i="6"/>
  <c r="J694" i="6"/>
  <c r="I694" i="6"/>
  <c r="F694" i="6"/>
  <c r="K693" i="6"/>
  <c r="J693" i="6"/>
  <c r="I693" i="6"/>
  <c r="F693" i="6"/>
  <c r="K692" i="6"/>
  <c r="J692" i="6"/>
  <c r="I692" i="6"/>
  <c r="F692" i="6"/>
  <c r="K691" i="6"/>
  <c r="J691" i="6"/>
  <c r="I691" i="6"/>
  <c r="F691" i="6"/>
  <c r="H690" i="6"/>
  <c r="G690" i="6"/>
  <c r="E690" i="6"/>
  <c r="D690" i="6"/>
  <c r="K689" i="6"/>
  <c r="J689" i="6"/>
  <c r="I689" i="6"/>
  <c r="F689" i="6"/>
  <c r="K688" i="6"/>
  <c r="J688" i="6"/>
  <c r="I688" i="6"/>
  <c r="F688" i="6"/>
  <c r="K687" i="6"/>
  <c r="J687" i="6"/>
  <c r="I687" i="6"/>
  <c r="F687" i="6"/>
  <c r="K686" i="6"/>
  <c r="J686" i="6"/>
  <c r="I686" i="6"/>
  <c r="F686" i="6"/>
  <c r="K685" i="6"/>
  <c r="J685" i="6"/>
  <c r="I685" i="6"/>
  <c r="F685" i="6"/>
  <c r="K684" i="6"/>
  <c r="L684" i="6" s="1"/>
  <c r="J684" i="6"/>
  <c r="I684" i="6"/>
  <c r="F684" i="6"/>
  <c r="K683" i="6"/>
  <c r="L683" i="6" s="1"/>
  <c r="J683" i="6"/>
  <c r="I683" i="6"/>
  <c r="F683" i="6"/>
  <c r="K682" i="6"/>
  <c r="L682" i="6" s="1"/>
  <c r="J682" i="6"/>
  <c r="I682" i="6"/>
  <c r="F682" i="6"/>
  <c r="K681" i="6"/>
  <c r="L681" i="6" s="1"/>
  <c r="J681" i="6"/>
  <c r="I681" i="6"/>
  <c r="F681" i="6"/>
  <c r="L680" i="6"/>
  <c r="K680" i="6"/>
  <c r="J680" i="6"/>
  <c r="I680" i="6"/>
  <c r="F680" i="6"/>
  <c r="K679" i="6"/>
  <c r="J679" i="6"/>
  <c r="I679" i="6"/>
  <c r="F679" i="6"/>
  <c r="H678" i="6"/>
  <c r="G678" i="6"/>
  <c r="E678" i="6"/>
  <c r="D678" i="6"/>
  <c r="K677" i="6"/>
  <c r="J677" i="6"/>
  <c r="I677" i="6"/>
  <c r="F677" i="6"/>
  <c r="K676" i="6"/>
  <c r="J676" i="6"/>
  <c r="I676" i="6"/>
  <c r="F676" i="6"/>
  <c r="K675" i="6"/>
  <c r="J675" i="6"/>
  <c r="I675" i="6"/>
  <c r="I674" i="6" s="1"/>
  <c r="F675" i="6"/>
  <c r="H674" i="6"/>
  <c r="G674" i="6"/>
  <c r="E674" i="6"/>
  <c r="D674" i="6"/>
  <c r="K673" i="6"/>
  <c r="J673" i="6"/>
  <c r="I673" i="6"/>
  <c r="F673" i="6"/>
  <c r="K672" i="6"/>
  <c r="J672" i="6"/>
  <c r="I672" i="6"/>
  <c r="F672" i="6"/>
  <c r="K671" i="6"/>
  <c r="J671" i="6"/>
  <c r="I671" i="6"/>
  <c r="F671" i="6"/>
  <c r="K670" i="6"/>
  <c r="J670" i="6"/>
  <c r="I670" i="6"/>
  <c r="F670" i="6"/>
  <c r="K669" i="6"/>
  <c r="J669" i="6"/>
  <c r="I669" i="6"/>
  <c r="F669" i="6"/>
  <c r="K668" i="6"/>
  <c r="J668" i="6"/>
  <c r="I668" i="6"/>
  <c r="F668" i="6"/>
  <c r="K667" i="6"/>
  <c r="J667" i="6"/>
  <c r="J666" i="6" s="1"/>
  <c r="I667" i="6"/>
  <c r="F667" i="6"/>
  <c r="H666" i="6"/>
  <c r="G666" i="6"/>
  <c r="E666" i="6"/>
  <c r="D666" i="6"/>
  <c r="K665" i="6"/>
  <c r="J665" i="6"/>
  <c r="I665" i="6"/>
  <c r="F665" i="6"/>
  <c r="K664" i="6"/>
  <c r="L664" i="6" s="1"/>
  <c r="J664" i="6"/>
  <c r="I664" i="6"/>
  <c r="F664" i="6"/>
  <c r="K663" i="6"/>
  <c r="L663" i="6" s="1"/>
  <c r="J663" i="6"/>
  <c r="I663" i="6"/>
  <c r="F663" i="6"/>
  <c r="K662" i="6"/>
  <c r="J662" i="6"/>
  <c r="I662" i="6"/>
  <c r="F662" i="6"/>
  <c r="K661" i="6"/>
  <c r="J661" i="6"/>
  <c r="I661" i="6"/>
  <c r="F661" i="6"/>
  <c r="H660" i="6"/>
  <c r="G660" i="6"/>
  <c r="E660" i="6"/>
  <c r="D660" i="6"/>
  <c r="K659" i="6"/>
  <c r="J659" i="6"/>
  <c r="I659" i="6"/>
  <c r="F659" i="6"/>
  <c r="K658" i="6"/>
  <c r="J658" i="6"/>
  <c r="I658" i="6"/>
  <c r="F658" i="6"/>
  <c r="K657" i="6"/>
  <c r="J657" i="6"/>
  <c r="J656" i="6" s="1"/>
  <c r="I657" i="6"/>
  <c r="F657" i="6"/>
  <c r="F656" i="6" s="1"/>
  <c r="H656" i="6"/>
  <c r="G656" i="6"/>
  <c r="E656" i="6"/>
  <c r="D656" i="6"/>
  <c r="K655" i="6"/>
  <c r="J655" i="6"/>
  <c r="I655" i="6"/>
  <c r="F655" i="6"/>
  <c r="K654" i="6"/>
  <c r="J654" i="6"/>
  <c r="I654" i="6"/>
  <c r="F654" i="6"/>
  <c r="K653" i="6"/>
  <c r="J653" i="6"/>
  <c r="J652" i="6" s="1"/>
  <c r="I653" i="6"/>
  <c r="F653" i="6"/>
  <c r="F652" i="6" s="1"/>
  <c r="H652" i="6"/>
  <c r="G652" i="6"/>
  <c r="E652" i="6"/>
  <c r="D652" i="6"/>
  <c r="K651" i="6"/>
  <c r="J651" i="6"/>
  <c r="I651" i="6"/>
  <c r="F651" i="6"/>
  <c r="K650" i="6"/>
  <c r="J650" i="6"/>
  <c r="I650" i="6"/>
  <c r="F650" i="6"/>
  <c r="K649" i="6"/>
  <c r="J649" i="6"/>
  <c r="J648" i="6" s="1"/>
  <c r="I649" i="6"/>
  <c r="F649" i="6"/>
  <c r="F648" i="6" s="1"/>
  <c r="H648" i="6"/>
  <c r="G648" i="6"/>
  <c r="E648" i="6"/>
  <c r="D648" i="6"/>
  <c r="K647" i="6"/>
  <c r="J647" i="6"/>
  <c r="I647" i="6"/>
  <c r="F647" i="6"/>
  <c r="K646" i="6"/>
  <c r="J646" i="6"/>
  <c r="I646" i="6"/>
  <c r="F646" i="6"/>
  <c r="K645" i="6"/>
  <c r="J645" i="6"/>
  <c r="I645" i="6"/>
  <c r="F645" i="6"/>
  <c r="K644" i="6"/>
  <c r="J644" i="6"/>
  <c r="I644" i="6"/>
  <c r="F644" i="6"/>
  <c r="K643" i="6"/>
  <c r="J643" i="6"/>
  <c r="I643" i="6"/>
  <c r="F643" i="6"/>
  <c r="K642" i="6"/>
  <c r="J642" i="6"/>
  <c r="I642" i="6"/>
  <c r="F642" i="6"/>
  <c r="K641" i="6"/>
  <c r="J641" i="6"/>
  <c r="I641" i="6"/>
  <c r="F641" i="6"/>
  <c r="K640" i="6"/>
  <c r="J640" i="6"/>
  <c r="I640" i="6"/>
  <c r="F640" i="6"/>
  <c r="K639" i="6"/>
  <c r="J639" i="6"/>
  <c r="I639" i="6"/>
  <c r="F639" i="6"/>
  <c r="K638" i="6"/>
  <c r="J638" i="6"/>
  <c r="I638" i="6"/>
  <c r="F638" i="6"/>
  <c r="K637" i="6"/>
  <c r="J637" i="6"/>
  <c r="I637" i="6"/>
  <c r="F637" i="6"/>
  <c r="K636" i="6"/>
  <c r="J636" i="6"/>
  <c r="I636" i="6"/>
  <c r="I635" i="6" s="1"/>
  <c r="F636" i="6"/>
  <c r="H635" i="6"/>
  <c r="G635" i="6"/>
  <c r="E635" i="6"/>
  <c r="D635" i="6"/>
  <c r="K634" i="6"/>
  <c r="J634" i="6"/>
  <c r="I634" i="6"/>
  <c r="F634" i="6"/>
  <c r="K633" i="6"/>
  <c r="J633" i="6"/>
  <c r="I633" i="6"/>
  <c r="F633" i="6"/>
  <c r="K632" i="6"/>
  <c r="J632" i="6"/>
  <c r="I632" i="6"/>
  <c r="F632" i="6"/>
  <c r="K631" i="6"/>
  <c r="J631" i="6"/>
  <c r="I631" i="6"/>
  <c r="F631" i="6"/>
  <c r="K630" i="6"/>
  <c r="J630" i="6"/>
  <c r="I630" i="6"/>
  <c r="I629" i="6" s="1"/>
  <c r="F630" i="6"/>
  <c r="K629" i="6"/>
  <c r="H629" i="6"/>
  <c r="G629" i="6"/>
  <c r="E629" i="6"/>
  <c r="D629" i="6"/>
  <c r="K628" i="6"/>
  <c r="J628" i="6"/>
  <c r="I628" i="6"/>
  <c r="F628" i="6"/>
  <c r="K627" i="6"/>
  <c r="J627" i="6"/>
  <c r="I627" i="6"/>
  <c r="F627" i="6"/>
  <c r="K626" i="6"/>
  <c r="J626" i="6"/>
  <c r="J625" i="6" s="1"/>
  <c r="I626" i="6"/>
  <c r="F626" i="6"/>
  <c r="F625" i="6" s="1"/>
  <c r="H625" i="6"/>
  <c r="G625" i="6"/>
  <c r="E625" i="6"/>
  <c r="D625" i="6"/>
  <c r="K624" i="6"/>
  <c r="J624" i="6"/>
  <c r="I624" i="6"/>
  <c r="F624" i="6"/>
  <c r="K623" i="6"/>
  <c r="J623" i="6"/>
  <c r="I623" i="6"/>
  <c r="F623" i="6"/>
  <c r="K622" i="6"/>
  <c r="J622" i="6"/>
  <c r="J621" i="6" s="1"/>
  <c r="I622" i="6"/>
  <c r="F622" i="6"/>
  <c r="H621" i="6"/>
  <c r="G621" i="6"/>
  <c r="E621" i="6"/>
  <c r="D621" i="6"/>
  <c r="K620" i="6"/>
  <c r="J620" i="6"/>
  <c r="I620" i="6"/>
  <c r="F620" i="6"/>
  <c r="K619" i="6"/>
  <c r="J619" i="6"/>
  <c r="I619" i="6"/>
  <c r="F619" i="6"/>
  <c r="K618" i="6"/>
  <c r="J618" i="6"/>
  <c r="J617" i="6" s="1"/>
  <c r="I618" i="6"/>
  <c r="F618" i="6"/>
  <c r="F617" i="6" s="1"/>
  <c r="H617" i="6"/>
  <c r="G617" i="6"/>
  <c r="E617" i="6"/>
  <c r="D617" i="6"/>
  <c r="K616" i="6"/>
  <c r="J616" i="6"/>
  <c r="I616" i="6"/>
  <c r="F616" i="6"/>
  <c r="K615" i="6"/>
  <c r="J615" i="6"/>
  <c r="I615" i="6"/>
  <c r="F615" i="6"/>
  <c r="K614" i="6"/>
  <c r="J614" i="6"/>
  <c r="J613" i="6" s="1"/>
  <c r="I614" i="6"/>
  <c r="F614" i="6"/>
  <c r="H613" i="6"/>
  <c r="G613" i="6"/>
  <c r="E613" i="6"/>
  <c r="D613" i="6"/>
  <c r="K612" i="6"/>
  <c r="J612" i="6"/>
  <c r="I612" i="6"/>
  <c r="F612" i="6"/>
  <c r="K611" i="6"/>
  <c r="J611" i="6"/>
  <c r="I611" i="6"/>
  <c r="F611" i="6"/>
  <c r="K610" i="6"/>
  <c r="J610" i="6"/>
  <c r="J609" i="6" s="1"/>
  <c r="I610" i="6"/>
  <c r="F610" i="6"/>
  <c r="H609" i="6"/>
  <c r="G609" i="6"/>
  <c r="F609" i="6"/>
  <c r="E609" i="6"/>
  <c r="D609" i="6"/>
  <c r="K608" i="6"/>
  <c r="J608" i="6"/>
  <c r="I608" i="6"/>
  <c r="F608" i="6"/>
  <c r="K607" i="6"/>
  <c r="L607" i="6" s="1"/>
  <c r="J607" i="6"/>
  <c r="I607" i="6"/>
  <c r="F607" i="6"/>
  <c r="K606" i="6"/>
  <c r="J606" i="6"/>
  <c r="I606" i="6"/>
  <c r="F606" i="6"/>
  <c r="K605" i="6"/>
  <c r="J605" i="6"/>
  <c r="J604" i="6" s="1"/>
  <c r="I605" i="6"/>
  <c r="F605" i="6"/>
  <c r="K604" i="6"/>
  <c r="H604" i="6"/>
  <c r="G604" i="6"/>
  <c r="E604" i="6"/>
  <c r="D604" i="6"/>
  <c r="K603" i="6"/>
  <c r="J603" i="6"/>
  <c r="I603" i="6"/>
  <c r="F603" i="6"/>
  <c r="K602" i="6"/>
  <c r="J602" i="6"/>
  <c r="I602" i="6"/>
  <c r="F602" i="6"/>
  <c r="K601" i="6"/>
  <c r="L601" i="6" s="1"/>
  <c r="J601" i="6"/>
  <c r="I601" i="6"/>
  <c r="F601" i="6"/>
  <c r="K600" i="6"/>
  <c r="J600" i="6"/>
  <c r="I600" i="6"/>
  <c r="F600" i="6"/>
  <c r="K599" i="6"/>
  <c r="J599" i="6"/>
  <c r="I599" i="6"/>
  <c r="F599" i="6"/>
  <c r="K598" i="6"/>
  <c r="J598" i="6"/>
  <c r="I598" i="6"/>
  <c r="F598" i="6"/>
  <c r="K597" i="6"/>
  <c r="J597" i="6"/>
  <c r="J596" i="6" s="1"/>
  <c r="I597" i="6"/>
  <c r="F597" i="6"/>
  <c r="H596" i="6"/>
  <c r="G596" i="6"/>
  <c r="E596" i="6"/>
  <c r="D596" i="6"/>
  <c r="K595" i="6"/>
  <c r="J595" i="6"/>
  <c r="I595" i="6"/>
  <c r="F595" i="6"/>
  <c r="K594" i="6"/>
  <c r="J594" i="6"/>
  <c r="I594" i="6"/>
  <c r="F594" i="6"/>
  <c r="K593" i="6"/>
  <c r="J593" i="6"/>
  <c r="I593" i="6"/>
  <c r="F593" i="6"/>
  <c r="K592" i="6"/>
  <c r="J592" i="6"/>
  <c r="I592" i="6"/>
  <c r="F592" i="6"/>
  <c r="F591" i="6" s="1"/>
  <c r="H591" i="6"/>
  <c r="G591" i="6"/>
  <c r="E591" i="6"/>
  <c r="D591" i="6"/>
  <c r="K590" i="6"/>
  <c r="J590" i="6"/>
  <c r="I590" i="6"/>
  <c r="F590" i="6"/>
  <c r="K589" i="6"/>
  <c r="J589" i="6"/>
  <c r="I589" i="6"/>
  <c r="F589" i="6"/>
  <c r="K588" i="6"/>
  <c r="J588" i="6"/>
  <c r="I588" i="6"/>
  <c r="F588" i="6"/>
  <c r="K587" i="6"/>
  <c r="J587" i="6"/>
  <c r="I587" i="6"/>
  <c r="F587" i="6"/>
  <c r="K586" i="6"/>
  <c r="J586" i="6"/>
  <c r="I586" i="6"/>
  <c r="F586" i="6"/>
  <c r="K585" i="6"/>
  <c r="J585" i="6"/>
  <c r="I585" i="6"/>
  <c r="F585" i="6"/>
  <c r="K584" i="6"/>
  <c r="J584" i="6"/>
  <c r="I584" i="6"/>
  <c r="I583" i="6" s="1"/>
  <c r="F584" i="6"/>
  <c r="F583" i="6" s="1"/>
  <c r="H583" i="6"/>
  <c r="G583" i="6"/>
  <c r="E583" i="6"/>
  <c r="D583" i="6"/>
  <c r="K582" i="6"/>
  <c r="J582" i="6"/>
  <c r="I582" i="6"/>
  <c r="F582" i="6"/>
  <c r="K581" i="6"/>
  <c r="J581" i="6"/>
  <c r="I581" i="6"/>
  <c r="F581" i="6"/>
  <c r="K580" i="6"/>
  <c r="J580" i="6"/>
  <c r="I580" i="6"/>
  <c r="F580" i="6"/>
  <c r="K579" i="6"/>
  <c r="L579" i="6" s="1"/>
  <c r="J579" i="6"/>
  <c r="I579" i="6"/>
  <c r="F579" i="6"/>
  <c r="H578" i="6"/>
  <c r="G578" i="6"/>
  <c r="E578" i="6"/>
  <c r="D578" i="6"/>
  <c r="K577" i="6"/>
  <c r="J577" i="6"/>
  <c r="I577" i="6"/>
  <c r="F577" i="6"/>
  <c r="K576" i="6"/>
  <c r="J576" i="6"/>
  <c r="I576" i="6"/>
  <c r="F576" i="6"/>
  <c r="K575" i="6"/>
  <c r="J575" i="6"/>
  <c r="I575" i="6"/>
  <c r="F575" i="6"/>
  <c r="K574" i="6"/>
  <c r="J574" i="6"/>
  <c r="J573" i="6" s="1"/>
  <c r="I574" i="6"/>
  <c r="F574" i="6"/>
  <c r="F573" i="6" s="1"/>
  <c r="H573" i="6"/>
  <c r="G573" i="6"/>
  <c r="E573" i="6"/>
  <c r="D573" i="6"/>
  <c r="K572" i="6"/>
  <c r="J572" i="6"/>
  <c r="I572" i="6"/>
  <c r="F572" i="6"/>
  <c r="K571" i="6"/>
  <c r="J571" i="6"/>
  <c r="I571" i="6"/>
  <c r="F571" i="6"/>
  <c r="K570" i="6"/>
  <c r="J570" i="6"/>
  <c r="I570" i="6"/>
  <c r="F570" i="6"/>
  <c r="K569" i="6"/>
  <c r="J569" i="6"/>
  <c r="J568" i="6" s="1"/>
  <c r="I569" i="6"/>
  <c r="F569" i="6"/>
  <c r="H568" i="6"/>
  <c r="G568" i="6"/>
  <c r="E568" i="6"/>
  <c r="D568" i="6"/>
  <c r="K567" i="6"/>
  <c r="J567" i="6"/>
  <c r="I567" i="6"/>
  <c r="F567" i="6"/>
  <c r="K566" i="6"/>
  <c r="J566" i="6"/>
  <c r="J565" i="6" s="1"/>
  <c r="I566" i="6"/>
  <c r="I565" i="6" s="1"/>
  <c r="F566" i="6"/>
  <c r="K565" i="6"/>
  <c r="H565" i="6"/>
  <c r="G565" i="6"/>
  <c r="F565" i="6"/>
  <c r="E565" i="6"/>
  <c r="D565" i="6"/>
  <c r="K564" i="6"/>
  <c r="J564" i="6"/>
  <c r="I564" i="6"/>
  <c r="F564" i="6"/>
  <c r="K563" i="6"/>
  <c r="J563" i="6"/>
  <c r="I563" i="6"/>
  <c r="F563" i="6"/>
  <c r="K562" i="6"/>
  <c r="J562" i="6"/>
  <c r="I562" i="6"/>
  <c r="F562" i="6"/>
  <c r="K561" i="6"/>
  <c r="J561" i="6"/>
  <c r="I561" i="6"/>
  <c r="F561" i="6"/>
  <c r="K560" i="6"/>
  <c r="K559" i="6" s="1"/>
  <c r="J560" i="6"/>
  <c r="I560" i="6"/>
  <c r="I559" i="6" s="1"/>
  <c r="F560" i="6"/>
  <c r="F559" i="6" s="1"/>
  <c r="H559" i="6"/>
  <c r="G559" i="6"/>
  <c r="E559" i="6"/>
  <c r="D559" i="6"/>
  <c r="K558" i="6"/>
  <c r="J558" i="6"/>
  <c r="I558" i="6"/>
  <c r="F558" i="6"/>
  <c r="K557" i="6"/>
  <c r="J557" i="6"/>
  <c r="I557" i="6"/>
  <c r="F557" i="6"/>
  <c r="K556" i="6"/>
  <c r="J556" i="6"/>
  <c r="I556" i="6"/>
  <c r="F556" i="6"/>
  <c r="K555" i="6"/>
  <c r="J555" i="6"/>
  <c r="I555" i="6"/>
  <c r="F555" i="6"/>
  <c r="K554" i="6"/>
  <c r="J554" i="6"/>
  <c r="I554" i="6"/>
  <c r="F554" i="6"/>
  <c r="K553" i="6"/>
  <c r="J553" i="6"/>
  <c r="I553" i="6"/>
  <c r="F553" i="6"/>
  <c r="K552" i="6"/>
  <c r="K551" i="6" s="1"/>
  <c r="J552" i="6"/>
  <c r="I552" i="6"/>
  <c r="I551" i="6" s="1"/>
  <c r="F552" i="6"/>
  <c r="F551" i="6" s="1"/>
  <c r="H551" i="6"/>
  <c r="G551" i="6"/>
  <c r="E551" i="6"/>
  <c r="D551" i="6"/>
  <c r="K550" i="6"/>
  <c r="J550" i="6"/>
  <c r="I550" i="6"/>
  <c r="F550" i="6"/>
  <c r="K549" i="6"/>
  <c r="J549" i="6"/>
  <c r="I549" i="6"/>
  <c r="F549" i="6"/>
  <c r="K548" i="6"/>
  <c r="J548" i="6"/>
  <c r="I548" i="6"/>
  <c r="F548" i="6"/>
  <c r="K547" i="6"/>
  <c r="J547" i="6"/>
  <c r="I547" i="6"/>
  <c r="F547" i="6"/>
  <c r="H546" i="6"/>
  <c r="G546" i="6"/>
  <c r="E546" i="6"/>
  <c r="D546" i="6"/>
  <c r="K545" i="6"/>
  <c r="J545" i="6"/>
  <c r="I545" i="6"/>
  <c r="F545" i="6"/>
  <c r="K544" i="6"/>
  <c r="J544" i="6"/>
  <c r="I544" i="6"/>
  <c r="F544" i="6"/>
  <c r="K543" i="6"/>
  <c r="J543" i="6"/>
  <c r="I543" i="6"/>
  <c r="F543" i="6"/>
  <c r="K542" i="6"/>
  <c r="J542" i="6"/>
  <c r="J541" i="6" s="1"/>
  <c r="I542" i="6"/>
  <c r="I541" i="6" s="1"/>
  <c r="F542" i="6"/>
  <c r="K541" i="6"/>
  <c r="H541" i="6"/>
  <c r="G541" i="6"/>
  <c r="E541" i="6"/>
  <c r="D541" i="6"/>
  <c r="K540" i="6"/>
  <c r="J540" i="6"/>
  <c r="I540" i="6"/>
  <c r="F540" i="6"/>
  <c r="K539" i="6"/>
  <c r="J539" i="6"/>
  <c r="I539" i="6"/>
  <c r="I538" i="6" s="1"/>
  <c r="F539" i="6"/>
  <c r="F538" i="6" s="1"/>
  <c r="H538" i="6"/>
  <c r="G538" i="6"/>
  <c r="E538" i="6"/>
  <c r="D538" i="6"/>
  <c r="K537" i="6"/>
  <c r="J537" i="6"/>
  <c r="I537" i="6"/>
  <c r="F537" i="6"/>
  <c r="K536" i="6"/>
  <c r="J536" i="6"/>
  <c r="I536" i="6"/>
  <c r="F536" i="6"/>
  <c r="K535" i="6"/>
  <c r="J535" i="6"/>
  <c r="I535" i="6"/>
  <c r="F535" i="6"/>
  <c r="K534" i="6"/>
  <c r="J534" i="6"/>
  <c r="I534" i="6"/>
  <c r="F534" i="6"/>
  <c r="K533" i="6"/>
  <c r="J533" i="6"/>
  <c r="I533" i="6"/>
  <c r="F533" i="6"/>
  <c r="K532" i="6"/>
  <c r="J532" i="6"/>
  <c r="I532" i="6"/>
  <c r="F532" i="6"/>
  <c r="K531" i="6"/>
  <c r="J531" i="6"/>
  <c r="J530" i="6" s="1"/>
  <c r="I531" i="6"/>
  <c r="F531" i="6"/>
  <c r="H530" i="6"/>
  <c r="G530" i="6"/>
  <c r="E530" i="6"/>
  <c r="D530" i="6"/>
  <c r="K529" i="6"/>
  <c r="J529" i="6"/>
  <c r="I529" i="6"/>
  <c r="F529" i="6"/>
  <c r="K528" i="6"/>
  <c r="J528" i="6"/>
  <c r="I528" i="6"/>
  <c r="F528" i="6"/>
  <c r="K527" i="6"/>
  <c r="J527" i="6"/>
  <c r="J526" i="6" s="1"/>
  <c r="I527" i="6"/>
  <c r="F527" i="6"/>
  <c r="H526" i="6"/>
  <c r="G526" i="6"/>
  <c r="E526" i="6"/>
  <c r="D526" i="6"/>
  <c r="K525" i="6"/>
  <c r="J525" i="6"/>
  <c r="I525" i="6"/>
  <c r="F525" i="6"/>
  <c r="K524" i="6"/>
  <c r="J524" i="6"/>
  <c r="I524" i="6"/>
  <c r="F524" i="6"/>
  <c r="K523" i="6"/>
  <c r="J523" i="6"/>
  <c r="I523" i="6"/>
  <c r="F523" i="6"/>
  <c r="K522" i="6"/>
  <c r="J522" i="6"/>
  <c r="I522" i="6"/>
  <c r="F522" i="6"/>
  <c r="K521" i="6"/>
  <c r="J521" i="6"/>
  <c r="I521" i="6"/>
  <c r="F521" i="6"/>
  <c r="K520" i="6"/>
  <c r="J520" i="6"/>
  <c r="I520" i="6"/>
  <c r="F520" i="6"/>
  <c r="K519" i="6"/>
  <c r="J519" i="6"/>
  <c r="I519" i="6"/>
  <c r="F519" i="6"/>
  <c r="K518" i="6"/>
  <c r="J518" i="6"/>
  <c r="I518" i="6"/>
  <c r="F518" i="6"/>
  <c r="H517" i="6"/>
  <c r="G517" i="6"/>
  <c r="E517" i="6"/>
  <c r="D517" i="6"/>
  <c r="K512" i="6"/>
  <c r="J512" i="6"/>
  <c r="I512" i="6"/>
  <c r="F512" i="6"/>
  <c r="K511" i="6"/>
  <c r="J511" i="6"/>
  <c r="I511" i="6"/>
  <c r="F511" i="6"/>
  <c r="K510" i="6"/>
  <c r="J510" i="6"/>
  <c r="I510" i="6"/>
  <c r="F510" i="6"/>
  <c r="K509" i="6"/>
  <c r="J509" i="6"/>
  <c r="I509" i="6"/>
  <c r="F509" i="6"/>
  <c r="K508" i="6"/>
  <c r="J508" i="6"/>
  <c r="I508" i="6"/>
  <c r="F508" i="6"/>
  <c r="K507" i="6"/>
  <c r="J507" i="6"/>
  <c r="I507" i="6"/>
  <c r="F507" i="6"/>
  <c r="K506" i="6"/>
  <c r="J506" i="6"/>
  <c r="I506" i="6"/>
  <c r="F506" i="6"/>
  <c r="K505" i="6"/>
  <c r="J505" i="6"/>
  <c r="I505" i="6"/>
  <c r="F505" i="6"/>
  <c r="K504" i="6"/>
  <c r="J504" i="6"/>
  <c r="I504" i="6"/>
  <c r="F504" i="6"/>
  <c r="K503" i="6"/>
  <c r="J503" i="6"/>
  <c r="I503" i="6"/>
  <c r="F503" i="6"/>
  <c r="K502" i="6"/>
  <c r="J502" i="6"/>
  <c r="I502" i="6"/>
  <c r="F502" i="6"/>
  <c r="K501" i="6"/>
  <c r="J501" i="6"/>
  <c r="I501" i="6"/>
  <c r="F501" i="6"/>
  <c r="F500" i="6" s="1"/>
  <c r="H500" i="6"/>
  <c r="G500" i="6"/>
  <c r="E500" i="6"/>
  <c r="D500" i="6"/>
  <c r="K499" i="6"/>
  <c r="L499" i="6" s="1"/>
  <c r="J499" i="6"/>
  <c r="I499" i="6"/>
  <c r="F499" i="6"/>
  <c r="K498" i="6"/>
  <c r="J498" i="6"/>
  <c r="I498" i="6"/>
  <c r="F498" i="6"/>
  <c r="K497" i="6"/>
  <c r="J497" i="6"/>
  <c r="I497" i="6"/>
  <c r="F497" i="6"/>
  <c r="K496" i="6"/>
  <c r="J496" i="6"/>
  <c r="I496" i="6"/>
  <c r="F496" i="6"/>
  <c r="K495" i="6"/>
  <c r="L495" i="6" s="1"/>
  <c r="J495" i="6"/>
  <c r="I495" i="6"/>
  <c r="F495" i="6"/>
  <c r="K494" i="6"/>
  <c r="J494" i="6"/>
  <c r="I494" i="6"/>
  <c r="F494" i="6"/>
  <c r="K493" i="6"/>
  <c r="J493" i="6"/>
  <c r="I493" i="6"/>
  <c r="F493" i="6"/>
  <c r="K492" i="6"/>
  <c r="L492" i="6" s="1"/>
  <c r="J492" i="6"/>
  <c r="I492" i="6"/>
  <c r="F492" i="6"/>
  <c r="K491" i="6"/>
  <c r="L491" i="6" s="1"/>
  <c r="J491" i="6"/>
  <c r="I491" i="6"/>
  <c r="F491" i="6"/>
  <c r="K490" i="6"/>
  <c r="J490" i="6"/>
  <c r="I490" i="6"/>
  <c r="F490" i="6"/>
  <c r="K489" i="6"/>
  <c r="J489" i="6"/>
  <c r="I489" i="6"/>
  <c r="F489" i="6"/>
  <c r="K488" i="6"/>
  <c r="J488" i="6"/>
  <c r="I488" i="6"/>
  <c r="F488" i="6"/>
  <c r="K487" i="6"/>
  <c r="J487" i="6"/>
  <c r="I487" i="6"/>
  <c r="F487" i="6"/>
  <c r="K486" i="6"/>
  <c r="J486" i="6"/>
  <c r="I486" i="6"/>
  <c r="F486" i="6"/>
  <c r="K485" i="6"/>
  <c r="L485" i="6" s="1"/>
  <c r="J485" i="6"/>
  <c r="I485" i="6"/>
  <c r="F485" i="6"/>
  <c r="K484" i="6"/>
  <c r="J484" i="6"/>
  <c r="I484" i="6"/>
  <c r="F484" i="6"/>
  <c r="K483" i="6"/>
  <c r="L483" i="6" s="1"/>
  <c r="J483" i="6"/>
  <c r="I483" i="6"/>
  <c r="F483" i="6"/>
  <c r="K482" i="6"/>
  <c r="J482" i="6"/>
  <c r="I482" i="6"/>
  <c r="F482" i="6"/>
  <c r="K481" i="6"/>
  <c r="L481" i="6" s="1"/>
  <c r="J481" i="6"/>
  <c r="I481" i="6"/>
  <c r="F481" i="6"/>
  <c r="K480" i="6"/>
  <c r="J480" i="6"/>
  <c r="I480" i="6"/>
  <c r="F480" i="6"/>
  <c r="K479" i="6"/>
  <c r="L479" i="6" s="1"/>
  <c r="J479" i="6"/>
  <c r="I479" i="6"/>
  <c r="F479" i="6"/>
  <c r="K478" i="6"/>
  <c r="L478" i="6" s="1"/>
  <c r="J478" i="6"/>
  <c r="I478" i="6"/>
  <c r="F478" i="6"/>
  <c r="K477" i="6"/>
  <c r="L477" i="6" s="1"/>
  <c r="J477" i="6"/>
  <c r="I477" i="6"/>
  <c r="F477" i="6"/>
  <c r="L476" i="6"/>
  <c r="K476" i="6"/>
  <c r="J476" i="6"/>
  <c r="I476" i="6"/>
  <c r="F476" i="6"/>
  <c r="K475" i="6"/>
  <c r="J475" i="6"/>
  <c r="I475" i="6"/>
  <c r="F475" i="6"/>
  <c r="K474" i="6"/>
  <c r="J474" i="6"/>
  <c r="I474" i="6"/>
  <c r="F474" i="6"/>
  <c r="K473" i="6"/>
  <c r="J473" i="6"/>
  <c r="I473" i="6"/>
  <c r="F473" i="6"/>
  <c r="K472" i="6"/>
  <c r="J472" i="6"/>
  <c r="I472" i="6"/>
  <c r="F472" i="6"/>
  <c r="K471" i="6"/>
  <c r="J471" i="6"/>
  <c r="I471" i="6"/>
  <c r="F471" i="6"/>
  <c r="K470" i="6"/>
  <c r="J470" i="6"/>
  <c r="I470" i="6"/>
  <c r="F470" i="6"/>
  <c r="K469" i="6"/>
  <c r="J469" i="6"/>
  <c r="I469" i="6"/>
  <c r="F469" i="6"/>
  <c r="K468" i="6"/>
  <c r="J468" i="6"/>
  <c r="I468" i="6"/>
  <c r="F468" i="6"/>
  <c r="K467" i="6"/>
  <c r="J467" i="6"/>
  <c r="I467" i="6"/>
  <c r="F467" i="6"/>
  <c r="K466" i="6"/>
  <c r="J466" i="6"/>
  <c r="I466" i="6"/>
  <c r="F466" i="6"/>
  <c r="K465" i="6"/>
  <c r="J465" i="6"/>
  <c r="I465" i="6"/>
  <c r="F465" i="6"/>
  <c r="K464" i="6"/>
  <c r="J464" i="6"/>
  <c r="I464" i="6"/>
  <c r="F464" i="6"/>
  <c r="K463" i="6"/>
  <c r="J463" i="6"/>
  <c r="I463" i="6"/>
  <c r="F463" i="6"/>
  <c r="H462" i="6"/>
  <c r="G462" i="6"/>
  <c r="E462" i="6"/>
  <c r="D462" i="6"/>
  <c r="K461" i="6"/>
  <c r="J461" i="6"/>
  <c r="I461" i="6"/>
  <c r="F461" i="6"/>
  <c r="K460" i="6"/>
  <c r="J460" i="6"/>
  <c r="I460" i="6"/>
  <c r="F460" i="6"/>
  <c r="K459" i="6"/>
  <c r="J459" i="6"/>
  <c r="I459" i="6"/>
  <c r="F459" i="6"/>
  <c r="K458" i="6"/>
  <c r="J458" i="6"/>
  <c r="I458" i="6"/>
  <c r="F458" i="6"/>
  <c r="K457" i="6"/>
  <c r="J457" i="6"/>
  <c r="I457" i="6"/>
  <c r="F457" i="6"/>
  <c r="K456" i="6"/>
  <c r="J456" i="6"/>
  <c r="I456" i="6"/>
  <c r="F456" i="6"/>
  <c r="K455" i="6"/>
  <c r="J455" i="6"/>
  <c r="I455" i="6"/>
  <c r="F455" i="6"/>
  <c r="K454" i="6"/>
  <c r="J454" i="6"/>
  <c r="I454" i="6"/>
  <c r="F454" i="6"/>
  <c r="K453" i="6"/>
  <c r="J453" i="6"/>
  <c r="I453" i="6"/>
  <c r="F453" i="6"/>
  <c r="K452" i="6"/>
  <c r="J452" i="6"/>
  <c r="I452" i="6"/>
  <c r="F452" i="6"/>
  <c r="K451" i="6"/>
  <c r="J451" i="6"/>
  <c r="I451" i="6"/>
  <c r="F451" i="6"/>
  <c r="K450" i="6"/>
  <c r="J450" i="6"/>
  <c r="I450" i="6"/>
  <c r="F450" i="6"/>
  <c r="K449" i="6"/>
  <c r="J449" i="6"/>
  <c r="I449" i="6"/>
  <c r="F449" i="6"/>
  <c r="K448" i="6"/>
  <c r="J448" i="6"/>
  <c r="I448" i="6"/>
  <c r="F448" i="6"/>
  <c r="K447" i="6"/>
  <c r="J447" i="6"/>
  <c r="I447" i="6"/>
  <c r="F447" i="6"/>
  <c r="K446" i="6"/>
  <c r="J446" i="6"/>
  <c r="I446" i="6"/>
  <c r="F446" i="6"/>
  <c r="K445" i="6"/>
  <c r="J445" i="6"/>
  <c r="I445" i="6"/>
  <c r="F445" i="6"/>
  <c r="K444" i="6"/>
  <c r="J444" i="6"/>
  <c r="I444" i="6"/>
  <c r="F444" i="6"/>
  <c r="K443" i="6"/>
  <c r="J443" i="6"/>
  <c r="I443" i="6"/>
  <c r="F443" i="6"/>
  <c r="K442" i="6"/>
  <c r="J442" i="6"/>
  <c r="I442" i="6"/>
  <c r="F442" i="6"/>
  <c r="K441" i="6"/>
  <c r="J441" i="6"/>
  <c r="I441" i="6"/>
  <c r="F441" i="6"/>
  <c r="K440" i="6"/>
  <c r="L440" i="6" s="1"/>
  <c r="J440" i="6"/>
  <c r="I440" i="6"/>
  <c r="F440" i="6"/>
  <c r="K439" i="6"/>
  <c r="J439" i="6"/>
  <c r="I439" i="6"/>
  <c r="F439" i="6"/>
  <c r="K438" i="6"/>
  <c r="J438" i="6"/>
  <c r="I438" i="6"/>
  <c r="F438" i="6"/>
  <c r="K437" i="6"/>
  <c r="J437" i="6"/>
  <c r="I437" i="6"/>
  <c r="F437" i="6"/>
  <c r="K436" i="6"/>
  <c r="J436" i="6"/>
  <c r="I436" i="6"/>
  <c r="F436" i="6"/>
  <c r="K435" i="6"/>
  <c r="J435" i="6"/>
  <c r="I435" i="6"/>
  <c r="F435" i="6"/>
  <c r="K434" i="6"/>
  <c r="J434" i="6"/>
  <c r="I434" i="6"/>
  <c r="F434" i="6"/>
  <c r="K433" i="6"/>
  <c r="J433" i="6"/>
  <c r="I433" i="6"/>
  <c r="F433" i="6"/>
  <c r="K432" i="6"/>
  <c r="L432" i="6" s="1"/>
  <c r="J432" i="6"/>
  <c r="I432" i="6"/>
  <c r="F432" i="6"/>
  <c r="K431" i="6"/>
  <c r="L431" i="6" s="1"/>
  <c r="J431" i="6"/>
  <c r="I431" i="6"/>
  <c r="F431" i="6"/>
  <c r="K430" i="6"/>
  <c r="L430" i="6" s="1"/>
  <c r="J430" i="6"/>
  <c r="I430" i="6"/>
  <c r="F430" i="6"/>
  <c r="K429" i="6"/>
  <c r="L429" i="6" s="1"/>
  <c r="J429" i="6"/>
  <c r="I429" i="6"/>
  <c r="F429" i="6"/>
  <c r="K428" i="6"/>
  <c r="J428" i="6"/>
  <c r="I428" i="6"/>
  <c r="F428" i="6"/>
  <c r="K427" i="6"/>
  <c r="L427" i="6" s="1"/>
  <c r="J427" i="6"/>
  <c r="I427" i="6"/>
  <c r="F427" i="6"/>
  <c r="K426" i="6"/>
  <c r="J426" i="6"/>
  <c r="I426" i="6"/>
  <c r="F426" i="6"/>
  <c r="K425" i="6"/>
  <c r="L425" i="6" s="1"/>
  <c r="J425" i="6"/>
  <c r="I425" i="6"/>
  <c r="F425" i="6"/>
  <c r="K424" i="6"/>
  <c r="J424" i="6"/>
  <c r="I424" i="6"/>
  <c r="F424" i="6"/>
  <c r="K423" i="6"/>
  <c r="L423" i="6" s="1"/>
  <c r="J423" i="6"/>
  <c r="I423" i="6"/>
  <c r="F423" i="6"/>
  <c r="K422" i="6"/>
  <c r="L422" i="6" s="1"/>
  <c r="J422" i="6"/>
  <c r="I422" i="6"/>
  <c r="F422" i="6"/>
  <c r="K421" i="6"/>
  <c r="L421" i="6" s="1"/>
  <c r="J421" i="6"/>
  <c r="I421" i="6"/>
  <c r="F421" i="6"/>
  <c r="K420" i="6"/>
  <c r="J420" i="6"/>
  <c r="I420" i="6"/>
  <c r="F420" i="6"/>
  <c r="K419" i="6"/>
  <c r="L419" i="6" s="1"/>
  <c r="J419" i="6"/>
  <c r="I419" i="6"/>
  <c r="F419" i="6"/>
  <c r="K418" i="6"/>
  <c r="J418" i="6"/>
  <c r="I418" i="6"/>
  <c r="F418" i="6"/>
  <c r="K417" i="6"/>
  <c r="L417" i="6" s="1"/>
  <c r="J417" i="6"/>
  <c r="I417" i="6"/>
  <c r="F417" i="6"/>
  <c r="K416" i="6"/>
  <c r="J416" i="6"/>
  <c r="I416" i="6"/>
  <c r="F416" i="6"/>
  <c r="K415" i="6"/>
  <c r="J415" i="6"/>
  <c r="I415" i="6"/>
  <c r="F415" i="6"/>
  <c r="K414" i="6"/>
  <c r="J414" i="6"/>
  <c r="I414" i="6"/>
  <c r="F414" i="6"/>
  <c r="H413" i="6"/>
  <c r="G413" i="6"/>
  <c r="E413" i="6"/>
  <c r="D413" i="6"/>
  <c r="K412" i="6"/>
  <c r="J412" i="6"/>
  <c r="I412" i="6"/>
  <c r="F412" i="6"/>
  <c r="K411" i="6"/>
  <c r="J411" i="6"/>
  <c r="I411" i="6"/>
  <c r="F411" i="6"/>
  <c r="K410" i="6"/>
  <c r="J410" i="6"/>
  <c r="I410" i="6"/>
  <c r="F410" i="6"/>
  <c r="K409" i="6"/>
  <c r="J409" i="6"/>
  <c r="I409" i="6"/>
  <c r="F409" i="6"/>
  <c r="K408" i="6"/>
  <c r="J408" i="6"/>
  <c r="I408" i="6"/>
  <c r="F408" i="6"/>
  <c r="K407" i="6"/>
  <c r="J407" i="6"/>
  <c r="I407" i="6"/>
  <c r="F407" i="6"/>
  <c r="H406" i="6"/>
  <c r="G406" i="6"/>
  <c r="E406" i="6"/>
  <c r="D406" i="6"/>
  <c r="K405" i="6"/>
  <c r="J405" i="6"/>
  <c r="I405" i="6"/>
  <c r="F405" i="6"/>
  <c r="K404" i="6"/>
  <c r="J404" i="6"/>
  <c r="I404" i="6"/>
  <c r="F404" i="6"/>
  <c r="K403" i="6"/>
  <c r="J403" i="6"/>
  <c r="I403" i="6"/>
  <c r="F403" i="6"/>
  <c r="K402" i="6"/>
  <c r="J402" i="6"/>
  <c r="I402" i="6"/>
  <c r="F402" i="6"/>
  <c r="K401" i="6"/>
  <c r="J401" i="6"/>
  <c r="I401" i="6"/>
  <c r="F401" i="6"/>
  <c r="K400" i="6"/>
  <c r="J400" i="6"/>
  <c r="I400" i="6"/>
  <c r="F400" i="6"/>
  <c r="K399" i="6"/>
  <c r="J399" i="6"/>
  <c r="I399" i="6"/>
  <c r="F399" i="6"/>
  <c r="K398" i="6"/>
  <c r="J398" i="6"/>
  <c r="I398" i="6"/>
  <c r="F398" i="6"/>
  <c r="K397" i="6"/>
  <c r="J397" i="6"/>
  <c r="I397" i="6"/>
  <c r="F397" i="6"/>
  <c r="K396" i="6"/>
  <c r="J396" i="6"/>
  <c r="I396" i="6"/>
  <c r="F396" i="6"/>
  <c r="K395" i="6"/>
  <c r="J395" i="6"/>
  <c r="I395" i="6"/>
  <c r="F395" i="6"/>
  <c r="K394" i="6"/>
  <c r="J394" i="6"/>
  <c r="I394" i="6"/>
  <c r="F394" i="6"/>
  <c r="K393" i="6"/>
  <c r="J393" i="6"/>
  <c r="I393" i="6"/>
  <c r="F393" i="6"/>
  <c r="K392" i="6"/>
  <c r="J392" i="6"/>
  <c r="I392" i="6"/>
  <c r="I391" i="6" s="1"/>
  <c r="F392" i="6"/>
  <c r="H391" i="6"/>
  <c r="G391" i="6"/>
  <c r="E391" i="6"/>
  <c r="D391" i="6"/>
  <c r="K390" i="6"/>
  <c r="J390" i="6"/>
  <c r="I390" i="6"/>
  <c r="F390" i="6"/>
  <c r="K389" i="6"/>
  <c r="J389" i="6"/>
  <c r="I389" i="6"/>
  <c r="F389" i="6"/>
  <c r="K388" i="6"/>
  <c r="J388" i="6"/>
  <c r="I388" i="6"/>
  <c r="F388" i="6"/>
  <c r="K387" i="6"/>
  <c r="J387" i="6"/>
  <c r="I387" i="6"/>
  <c r="F387" i="6"/>
  <c r="K386" i="6"/>
  <c r="J386" i="6"/>
  <c r="I386" i="6"/>
  <c r="F386" i="6"/>
  <c r="K385" i="6"/>
  <c r="J385" i="6"/>
  <c r="I385" i="6"/>
  <c r="F385" i="6"/>
  <c r="K384" i="6"/>
  <c r="J384" i="6"/>
  <c r="I384" i="6"/>
  <c r="F384" i="6"/>
  <c r="K383" i="6"/>
  <c r="J383" i="6"/>
  <c r="I383" i="6"/>
  <c r="F383" i="6"/>
  <c r="K382" i="6"/>
  <c r="J382" i="6"/>
  <c r="I382" i="6"/>
  <c r="F382" i="6"/>
  <c r="K381" i="6"/>
  <c r="J381" i="6"/>
  <c r="J380" i="6" s="1"/>
  <c r="I381" i="6"/>
  <c r="F381" i="6"/>
  <c r="K380" i="6"/>
  <c r="H380" i="6"/>
  <c r="G380" i="6"/>
  <c r="E380" i="6"/>
  <c r="D380" i="6"/>
  <c r="K379" i="6"/>
  <c r="J379" i="6"/>
  <c r="I379" i="6"/>
  <c r="F379" i="6"/>
  <c r="K378" i="6"/>
  <c r="J378" i="6"/>
  <c r="J377" i="6" s="1"/>
  <c r="I378" i="6"/>
  <c r="I377" i="6" s="1"/>
  <c r="F378" i="6"/>
  <c r="K377" i="6"/>
  <c r="H377" i="6"/>
  <c r="G377" i="6"/>
  <c r="F377" i="6"/>
  <c r="E377" i="6"/>
  <c r="D377" i="6"/>
  <c r="K376" i="6"/>
  <c r="J376" i="6"/>
  <c r="I376" i="6"/>
  <c r="F376" i="6"/>
  <c r="K375" i="6"/>
  <c r="J375" i="6"/>
  <c r="J374" i="6" s="1"/>
  <c r="I375" i="6"/>
  <c r="I374" i="6" s="1"/>
  <c r="F375" i="6"/>
  <c r="F374" i="6" s="1"/>
  <c r="H374" i="6"/>
  <c r="G374" i="6"/>
  <c r="E374" i="6"/>
  <c r="D374" i="6"/>
  <c r="K373" i="6"/>
  <c r="J373" i="6"/>
  <c r="I373" i="6"/>
  <c r="F373" i="6"/>
  <c r="K372" i="6"/>
  <c r="J372" i="6"/>
  <c r="I372" i="6"/>
  <c r="F372" i="6"/>
  <c r="K371" i="6"/>
  <c r="J371" i="6"/>
  <c r="I371" i="6"/>
  <c r="F371" i="6"/>
  <c r="K370" i="6"/>
  <c r="J370" i="6"/>
  <c r="I370" i="6"/>
  <c r="F370" i="6"/>
  <c r="K369" i="6"/>
  <c r="J369" i="6"/>
  <c r="I369" i="6"/>
  <c r="F369" i="6"/>
  <c r="K368" i="6"/>
  <c r="J368" i="6"/>
  <c r="J367" i="6" s="1"/>
  <c r="I368" i="6"/>
  <c r="F368" i="6"/>
  <c r="H367" i="6"/>
  <c r="G367" i="6"/>
  <c r="E367" i="6"/>
  <c r="D367" i="6"/>
  <c r="K366" i="6"/>
  <c r="J366" i="6"/>
  <c r="I366" i="6"/>
  <c r="F366" i="6"/>
  <c r="K365" i="6"/>
  <c r="J365" i="6"/>
  <c r="I365" i="6"/>
  <c r="F365" i="6"/>
  <c r="K364" i="6"/>
  <c r="J364" i="6"/>
  <c r="I364" i="6"/>
  <c r="F364" i="6"/>
  <c r="K363" i="6"/>
  <c r="J363" i="6"/>
  <c r="I363" i="6"/>
  <c r="F363" i="6"/>
  <c r="K362" i="6"/>
  <c r="J362" i="6"/>
  <c r="I362" i="6"/>
  <c r="F362" i="6"/>
  <c r="K361" i="6"/>
  <c r="J361" i="6"/>
  <c r="I361" i="6"/>
  <c r="F361" i="6"/>
  <c r="K360" i="6"/>
  <c r="J360" i="6"/>
  <c r="I360" i="6"/>
  <c r="F360" i="6"/>
  <c r="K359" i="6"/>
  <c r="J359" i="6"/>
  <c r="I359" i="6"/>
  <c r="F359" i="6"/>
  <c r="K358" i="6"/>
  <c r="J358" i="6"/>
  <c r="I358" i="6"/>
  <c r="F358" i="6"/>
  <c r="K357" i="6"/>
  <c r="K356" i="6" s="1"/>
  <c r="J357" i="6"/>
  <c r="I357" i="6"/>
  <c r="F357" i="6"/>
  <c r="F356" i="6" s="1"/>
  <c r="H356" i="6"/>
  <c r="G356" i="6"/>
  <c r="E356" i="6"/>
  <c r="D356" i="6"/>
  <c r="K355" i="6"/>
  <c r="J355" i="6"/>
  <c r="I355" i="6"/>
  <c r="F355" i="6"/>
  <c r="K354" i="6"/>
  <c r="J354" i="6"/>
  <c r="I354" i="6"/>
  <c r="F354" i="6"/>
  <c r="K353" i="6"/>
  <c r="J353" i="6"/>
  <c r="I353" i="6"/>
  <c r="F353" i="6"/>
  <c r="K352" i="6"/>
  <c r="J352" i="6"/>
  <c r="I352" i="6"/>
  <c r="F352" i="6"/>
  <c r="K351" i="6"/>
  <c r="J351" i="6"/>
  <c r="I351" i="6"/>
  <c r="F351" i="6"/>
  <c r="K350" i="6"/>
  <c r="J350" i="6"/>
  <c r="I350" i="6"/>
  <c r="F350" i="6"/>
  <c r="K349" i="6"/>
  <c r="J349" i="6"/>
  <c r="I349" i="6"/>
  <c r="F349" i="6"/>
  <c r="K348" i="6"/>
  <c r="J348" i="6"/>
  <c r="I348" i="6"/>
  <c r="F348" i="6"/>
  <c r="K347" i="6"/>
  <c r="J347" i="6"/>
  <c r="J346" i="6" s="1"/>
  <c r="I347" i="6"/>
  <c r="F347" i="6"/>
  <c r="H346" i="6"/>
  <c r="G346" i="6"/>
  <c r="E346" i="6"/>
  <c r="D346" i="6"/>
  <c r="K345" i="6"/>
  <c r="J345" i="6"/>
  <c r="I345" i="6"/>
  <c r="F345" i="6"/>
  <c r="K344" i="6"/>
  <c r="J344" i="6"/>
  <c r="I344" i="6"/>
  <c r="F344" i="6"/>
  <c r="K343" i="6"/>
  <c r="J343" i="6"/>
  <c r="I343" i="6"/>
  <c r="F343" i="6"/>
  <c r="K342" i="6"/>
  <c r="J342" i="6"/>
  <c r="I342" i="6"/>
  <c r="F342" i="6"/>
  <c r="K341" i="6"/>
  <c r="J341" i="6"/>
  <c r="I341" i="6"/>
  <c r="F341" i="6"/>
  <c r="K340" i="6"/>
  <c r="J340" i="6"/>
  <c r="I340" i="6"/>
  <c r="F340" i="6"/>
  <c r="K339" i="6"/>
  <c r="J339" i="6"/>
  <c r="I339" i="6"/>
  <c r="F339" i="6"/>
  <c r="K338" i="6"/>
  <c r="J338" i="6"/>
  <c r="I338" i="6"/>
  <c r="F338" i="6"/>
  <c r="K337" i="6"/>
  <c r="J337" i="6"/>
  <c r="I337" i="6"/>
  <c r="F337" i="6"/>
  <c r="K336" i="6"/>
  <c r="J336" i="6"/>
  <c r="I336" i="6"/>
  <c r="F336" i="6"/>
  <c r="K335" i="6"/>
  <c r="L335" i="6" s="1"/>
  <c r="J335" i="6"/>
  <c r="I335" i="6"/>
  <c r="F335" i="6"/>
  <c r="K334" i="6"/>
  <c r="J334" i="6"/>
  <c r="I334" i="6"/>
  <c r="F334" i="6"/>
  <c r="H333" i="6"/>
  <c r="G333" i="6"/>
  <c r="E333" i="6"/>
  <c r="D333" i="6"/>
  <c r="K332" i="6"/>
  <c r="J332" i="6"/>
  <c r="I332" i="6"/>
  <c r="F332" i="6"/>
  <c r="K331" i="6"/>
  <c r="J331" i="6"/>
  <c r="I331" i="6"/>
  <c r="F331" i="6"/>
  <c r="K330" i="6"/>
  <c r="J330" i="6"/>
  <c r="I330" i="6"/>
  <c r="F330" i="6"/>
  <c r="K329" i="6"/>
  <c r="J329" i="6"/>
  <c r="I329" i="6"/>
  <c r="F329" i="6"/>
  <c r="K328" i="6"/>
  <c r="K327" i="6" s="1"/>
  <c r="J328" i="6"/>
  <c r="I328" i="6"/>
  <c r="F328" i="6"/>
  <c r="F327" i="6" s="1"/>
  <c r="H327" i="6"/>
  <c r="G327" i="6"/>
  <c r="E327" i="6"/>
  <c r="D327" i="6"/>
  <c r="K326" i="6"/>
  <c r="J326" i="6"/>
  <c r="I326" i="6"/>
  <c r="F326" i="6"/>
  <c r="K325" i="6"/>
  <c r="J325" i="6"/>
  <c r="I325" i="6"/>
  <c r="F325" i="6"/>
  <c r="K324" i="6"/>
  <c r="J324" i="6"/>
  <c r="I324" i="6"/>
  <c r="F324" i="6"/>
  <c r="K323" i="6"/>
  <c r="J323" i="6"/>
  <c r="I323" i="6"/>
  <c r="F323" i="6"/>
  <c r="K322" i="6"/>
  <c r="J322" i="6"/>
  <c r="I322" i="6"/>
  <c r="F322" i="6"/>
  <c r="K321" i="6"/>
  <c r="J321" i="6"/>
  <c r="I321" i="6"/>
  <c r="F321" i="6"/>
  <c r="K320" i="6"/>
  <c r="J320" i="6"/>
  <c r="I320" i="6"/>
  <c r="F320" i="6"/>
  <c r="K319" i="6"/>
  <c r="J319" i="6"/>
  <c r="I319" i="6"/>
  <c r="F319" i="6"/>
  <c r="H318" i="6"/>
  <c r="G318" i="6"/>
  <c r="E318" i="6"/>
  <c r="D318" i="6"/>
  <c r="K317" i="6"/>
  <c r="J317" i="6"/>
  <c r="I317" i="6"/>
  <c r="F317" i="6"/>
  <c r="K316" i="6"/>
  <c r="J316" i="6"/>
  <c r="I316" i="6"/>
  <c r="F316" i="6"/>
  <c r="K315" i="6"/>
  <c r="J315" i="6"/>
  <c r="I315" i="6"/>
  <c r="F315" i="6"/>
  <c r="K314" i="6"/>
  <c r="J314" i="6"/>
  <c r="I314" i="6"/>
  <c r="F314" i="6"/>
  <c r="H313" i="6"/>
  <c r="G313" i="6"/>
  <c r="E313" i="6"/>
  <c r="D313" i="6"/>
  <c r="K312" i="6"/>
  <c r="J312" i="6"/>
  <c r="I312" i="6"/>
  <c r="F312" i="6"/>
  <c r="K311" i="6"/>
  <c r="J311" i="6"/>
  <c r="I311" i="6"/>
  <c r="F311" i="6"/>
  <c r="K310" i="6"/>
  <c r="J310" i="6"/>
  <c r="I310" i="6"/>
  <c r="F310" i="6"/>
  <c r="K309" i="6"/>
  <c r="J309" i="6"/>
  <c r="I309" i="6"/>
  <c r="F309" i="6"/>
  <c r="K308" i="6"/>
  <c r="J308" i="6"/>
  <c r="I308" i="6"/>
  <c r="F308" i="6"/>
  <c r="K307" i="6"/>
  <c r="J307" i="6"/>
  <c r="I307" i="6"/>
  <c r="F307" i="6"/>
  <c r="K306" i="6"/>
  <c r="J306" i="6"/>
  <c r="I306" i="6"/>
  <c r="F306" i="6"/>
  <c r="K305" i="6"/>
  <c r="J305" i="6"/>
  <c r="I305" i="6"/>
  <c r="F305" i="6"/>
  <c r="K304" i="6"/>
  <c r="J304" i="6"/>
  <c r="I304" i="6"/>
  <c r="F304" i="6"/>
  <c r="K303" i="6"/>
  <c r="J303" i="6"/>
  <c r="I303" i="6"/>
  <c r="F303" i="6"/>
  <c r="K302" i="6"/>
  <c r="J302" i="6"/>
  <c r="I302" i="6"/>
  <c r="F302" i="6"/>
  <c r="K301" i="6"/>
  <c r="J301" i="6"/>
  <c r="I301" i="6"/>
  <c r="F301" i="6"/>
  <c r="K300" i="6"/>
  <c r="J300" i="6"/>
  <c r="I300" i="6"/>
  <c r="F300" i="6"/>
  <c r="K299" i="6"/>
  <c r="J299" i="6"/>
  <c r="I299" i="6"/>
  <c r="F299" i="6"/>
  <c r="K298" i="6"/>
  <c r="J298" i="6"/>
  <c r="I298" i="6"/>
  <c r="F298" i="6"/>
  <c r="K297" i="6"/>
  <c r="J297" i="6"/>
  <c r="I297" i="6"/>
  <c r="F297" i="6"/>
  <c r="K296" i="6"/>
  <c r="J296" i="6"/>
  <c r="I296" i="6"/>
  <c r="F296" i="6"/>
  <c r="K295" i="6"/>
  <c r="J295" i="6"/>
  <c r="I295" i="6"/>
  <c r="F295" i="6"/>
  <c r="K294" i="6"/>
  <c r="J294" i="6"/>
  <c r="I294" i="6"/>
  <c r="F294" i="6"/>
  <c r="K293" i="6"/>
  <c r="J293" i="6"/>
  <c r="I293" i="6"/>
  <c r="F293" i="6"/>
  <c r="K292" i="6"/>
  <c r="J292" i="6"/>
  <c r="I292" i="6"/>
  <c r="F292" i="6"/>
  <c r="K291" i="6"/>
  <c r="J291" i="6"/>
  <c r="I291" i="6"/>
  <c r="F291" i="6"/>
  <c r="K290" i="6"/>
  <c r="J290" i="6"/>
  <c r="I290" i="6"/>
  <c r="F290" i="6"/>
  <c r="K289" i="6"/>
  <c r="J289" i="6"/>
  <c r="J288" i="6" s="1"/>
  <c r="I289" i="6"/>
  <c r="F289" i="6"/>
  <c r="K288" i="6"/>
  <c r="H288" i="6"/>
  <c r="G288" i="6"/>
  <c r="E288" i="6"/>
  <c r="D288" i="6"/>
  <c r="K287" i="6"/>
  <c r="J287" i="6"/>
  <c r="I287" i="6"/>
  <c r="F287" i="6"/>
  <c r="K286" i="6"/>
  <c r="J286" i="6"/>
  <c r="I286" i="6"/>
  <c r="F286" i="6"/>
  <c r="K285" i="6"/>
  <c r="J285" i="6"/>
  <c r="I285" i="6"/>
  <c r="F285" i="6"/>
  <c r="K284" i="6"/>
  <c r="J284" i="6"/>
  <c r="I284" i="6"/>
  <c r="F284" i="6"/>
  <c r="K283" i="6"/>
  <c r="J283" i="6"/>
  <c r="I283" i="6"/>
  <c r="F283" i="6"/>
  <c r="K282" i="6"/>
  <c r="J282" i="6"/>
  <c r="I282" i="6"/>
  <c r="F282" i="6"/>
  <c r="K281" i="6"/>
  <c r="J281" i="6"/>
  <c r="I281" i="6"/>
  <c r="F281" i="6"/>
  <c r="K280" i="6"/>
  <c r="J280" i="6"/>
  <c r="I280" i="6"/>
  <c r="F280" i="6"/>
  <c r="K279" i="6"/>
  <c r="J279" i="6"/>
  <c r="I279" i="6"/>
  <c r="F279" i="6"/>
  <c r="K278" i="6"/>
  <c r="J278" i="6"/>
  <c r="I278" i="6"/>
  <c r="I277" i="6" s="1"/>
  <c r="F278" i="6"/>
  <c r="H277" i="6"/>
  <c r="G277" i="6"/>
  <c r="E277" i="6"/>
  <c r="D277" i="6"/>
  <c r="K276" i="6"/>
  <c r="J276" i="6"/>
  <c r="I276" i="6"/>
  <c r="F276" i="6"/>
  <c r="K275" i="6"/>
  <c r="J275" i="6"/>
  <c r="I275" i="6"/>
  <c r="F275" i="6"/>
  <c r="K274" i="6"/>
  <c r="J274" i="6"/>
  <c r="I274" i="6"/>
  <c r="F274" i="6"/>
  <c r="K273" i="6"/>
  <c r="J273" i="6"/>
  <c r="I273" i="6"/>
  <c r="F273" i="6"/>
  <c r="K272" i="6"/>
  <c r="J272" i="6"/>
  <c r="I272" i="6"/>
  <c r="F272" i="6"/>
  <c r="K271" i="6"/>
  <c r="J271" i="6"/>
  <c r="I271" i="6"/>
  <c r="F271" i="6"/>
  <c r="K270" i="6"/>
  <c r="J270" i="6"/>
  <c r="I270" i="6"/>
  <c r="F270" i="6"/>
  <c r="K269" i="6"/>
  <c r="J269" i="6"/>
  <c r="I269" i="6"/>
  <c r="F269" i="6"/>
  <c r="K268" i="6"/>
  <c r="J268" i="6"/>
  <c r="I268" i="6"/>
  <c r="F268" i="6"/>
  <c r="K267" i="6"/>
  <c r="J267" i="6"/>
  <c r="I267" i="6"/>
  <c r="F267" i="6"/>
  <c r="H266" i="6"/>
  <c r="G266" i="6"/>
  <c r="E266" i="6"/>
  <c r="D266" i="6"/>
  <c r="K265" i="6"/>
  <c r="J265" i="6"/>
  <c r="I265" i="6"/>
  <c r="F265" i="6"/>
  <c r="K264" i="6"/>
  <c r="J264" i="6"/>
  <c r="I264" i="6"/>
  <c r="F264" i="6"/>
  <c r="K263" i="6"/>
  <c r="J263" i="6"/>
  <c r="I263" i="6"/>
  <c r="F263" i="6"/>
  <c r="K262" i="6"/>
  <c r="J262" i="6"/>
  <c r="I262" i="6"/>
  <c r="F262" i="6"/>
  <c r="K261" i="6"/>
  <c r="J261" i="6"/>
  <c r="I261" i="6"/>
  <c r="F261" i="6"/>
  <c r="K260" i="6"/>
  <c r="J260" i="6"/>
  <c r="I260" i="6"/>
  <c r="F260" i="6"/>
  <c r="K259" i="6"/>
  <c r="J259" i="6"/>
  <c r="I259" i="6"/>
  <c r="F259" i="6"/>
  <c r="K258" i="6"/>
  <c r="J258" i="6"/>
  <c r="I258" i="6"/>
  <c r="F258" i="6"/>
  <c r="K257" i="6"/>
  <c r="J257" i="6"/>
  <c r="I257" i="6"/>
  <c r="F257" i="6"/>
  <c r="K256" i="6"/>
  <c r="J256" i="6"/>
  <c r="I256" i="6"/>
  <c r="F256" i="6"/>
  <c r="K255" i="6"/>
  <c r="J255" i="6"/>
  <c r="I255" i="6"/>
  <c r="F255" i="6"/>
  <c r="K254" i="6"/>
  <c r="J254" i="6"/>
  <c r="I254" i="6"/>
  <c r="F254" i="6"/>
  <c r="K253" i="6"/>
  <c r="J253" i="6"/>
  <c r="I253" i="6"/>
  <c r="F253" i="6"/>
  <c r="K252" i="6"/>
  <c r="J252" i="6"/>
  <c r="I252" i="6"/>
  <c r="F252" i="6"/>
  <c r="K251" i="6"/>
  <c r="J251" i="6"/>
  <c r="I251" i="6"/>
  <c r="F251" i="6"/>
  <c r="K250" i="6"/>
  <c r="J250" i="6"/>
  <c r="I250" i="6"/>
  <c r="F250" i="6"/>
  <c r="K249" i="6"/>
  <c r="J249" i="6"/>
  <c r="J248" i="6" s="1"/>
  <c r="I249" i="6"/>
  <c r="F249" i="6"/>
  <c r="H248" i="6"/>
  <c r="G248" i="6"/>
  <c r="E248" i="6"/>
  <c r="D248" i="6"/>
  <c r="K247" i="6"/>
  <c r="J247" i="6"/>
  <c r="I247" i="6"/>
  <c r="F247" i="6"/>
  <c r="K246" i="6"/>
  <c r="J246" i="6"/>
  <c r="I246" i="6"/>
  <c r="F246" i="6"/>
  <c r="K245" i="6"/>
  <c r="J245" i="6"/>
  <c r="I245" i="6"/>
  <c r="F245" i="6"/>
  <c r="K244" i="6"/>
  <c r="J244" i="6"/>
  <c r="I244" i="6"/>
  <c r="F244" i="6"/>
  <c r="K243" i="6"/>
  <c r="J243" i="6"/>
  <c r="I243" i="6"/>
  <c r="F243" i="6"/>
  <c r="K242" i="6"/>
  <c r="J242" i="6"/>
  <c r="I242" i="6"/>
  <c r="F242" i="6"/>
  <c r="K241" i="6"/>
  <c r="J241" i="6"/>
  <c r="I241" i="6"/>
  <c r="F241" i="6"/>
  <c r="K240" i="6"/>
  <c r="J240" i="6"/>
  <c r="I240" i="6"/>
  <c r="F240" i="6"/>
  <c r="K239" i="6"/>
  <c r="J239" i="6"/>
  <c r="I239" i="6"/>
  <c r="F239" i="6"/>
  <c r="K238" i="6"/>
  <c r="J238" i="6"/>
  <c r="I238" i="6"/>
  <c r="F238" i="6"/>
  <c r="K237" i="6"/>
  <c r="J237" i="6"/>
  <c r="I237" i="6"/>
  <c r="F237" i="6"/>
  <c r="K236" i="6"/>
  <c r="J236" i="6"/>
  <c r="I236" i="6"/>
  <c r="F236" i="6"/>
  <c r="K235" i="6"/>
  <c r="J235" i="6"/>
  <c r="I235" i="6"/>
  <c r="F235" i="6"/>
  <c r="K234" i="6"/>
  <c r="J234" i="6"/>
  <c r="I234" i="6"/>
  <c r="F234" i="6"/>
  <c r="K233" i="6"/>
  <c r="J233" i="6"/>
  <c r="I233" i="6"/>
  <c r="F233" i="6"/>
  <c r="K232" i="6"/>
  <c r="J232" i="6"/>
  <c r="I232" i="6"/>
  <c r="F232" i="6"/>
  <c r="H231" i="6"/>
  <c r="G231" i="6"/>
  <c r="E231" i="6"/>
  <c r="D231" i="6"/>
  <c r="K230" i="6"/>
  <c r="J230" i="6"/>
  <c r="I230" i="6"/>
  <c r="F230" i="6"/>
  <c r="K229" i="6"/>
  <c r="J229" i="6"/>
  <c r="I229" i="6"/>
  <c r="F229" i="6"/>
  <c r="K228" i="6"/>
  <c r="J228" i="6"/>
  <c r="I228" i="6"/>
  <c r="F228" i="6"/>
  <c r="K227" i="6"/>
  <c r="J227" i="6"/>
  <c r="I227" i="6"/>
  <c r="F227" i="6"/>
  <c r="K226" i="6"/>
  <c r="J226" i="6"/>
  <c r="I226" i="6"/>
  <c r="F226" i="6"/>
  <c r="K225" i="6"/>
  <c r="J225" i="6"/>
  <c r="I225" i="6"/>
  <c r="F225" i="6"/>
  <c r="K224" i="6"/>
  <c r="J224" i="6"/>
  <c r="I224" i="6"/>
  <c r="F224" i="6"/>
  <c r="K223" i="6"/>
  <c r="J223" i="6"/>
  <c r="I223" i="6"/>
  <c r="F223" i="6"/>
  <c r="K222" i="6"/>
  <c r="J222" i="6"/>
  <c r="I222" i="6"/>
  <c r="F222" i="6"/>
  <c r="K221" i="6"/>
  <c r="J221" i="6"/>
  <c r="I221" i="6"/>
  <c r="F221" i="6"/>
  <c r="K220" i="6"/>
  <c r="J220" i="6"/>
  <c r="I220" i="6"/>
  <c r="F220" i="6"/>
  <c r="K219" i="6"/>
  <c r="J219" i="6"/>
  <c r="I219" i="6"/>
  <c r="F219" i="6"/>
  <c r="K218" i="6"/>
  <c r="J218" i="6"/>
  <c r="I218" i="6"/>
  <c r="F218" i="6"/>
  <c r="K217" i="6"/>
  <c r="J217" i="6"/>
  <c r="I217" i="6"/>
  <c r="F217" i="6"/>
  <c r="K216" i="6"/>
  <c r="J216" i="6"/>
  <c r="I216" i="6"/>
  <c r="F216" i="6"/>
  <c r="K215" i="6"/>
  <c r="J215" i="6"/>
  <c r="I215" i="6"/>
  <c r="F215" i="6"/>
  <c r="K214" i="6"/>
  <c r="J214" i="6"/>
  <c r="I214" i="6"/>
  <c r="F214" i="6"/>
  <c r="K213" i="6"/>
  <c r="J213" i="6"/>
  <c r="I213" i="6"/>
  <c r="F213" i="6"/>
  <c r="K212" i="6"/>
  <c r="J212" i="6"/>
  <c r="I212" i="6"/>
  <c r="F212" i="6"/>
  <c r="K211" i="6"/>
  <c r="J211" i="6"/>
  <c r="I211" i="6"/>
  <c r="F211" i="6"/>
  <c r="K210" i="6"/>
  <c r="J210" i="6"/>
  <c r="I210" i="6"/>
  <c r="F210" i="6"/>
  <c r="K209" i="6"/>
  <c r="J209" i="6"/>
  <c r="I209" i="6"/>
  <c r="F209" i="6"/>
  <c r="K208" i="6"/>
  <c r="J208" i="6"/>
  <c r="I208" i="6"/>
  <c r="F208" i="6"/>
  <c r="K207" i="6"/>
  <c r="J207" i="6"/>
  <c r="I207" i="6"/>
  <c r="F207" i="6"/>
  <c r="K206" i="6"/>
  <c r="K205" i="6" s="1"/>
  <c r="J206" i="6"/>
  <c r="I206" i="6"/>
  <c r="F206" i="6"/>
  <c r="H205" i="6"/>
  <c r="G205" i="6"/>
  <c r="E205" i="6"/>
  <c r="D205" i="6"/>
  <c r="K204" i="6"/>
  <c r="J204" i="6"/>
  <c r="I204" i="6"/>
  <c r="F204" i="6"/>
  <c r="K203" i="6"/>
  <c r="J203" i="6"/>
  <c r="I203" i="6"/>
  <c r="F203" i="6"/>
  <c r="K202" i="6"/>
  <c r="J202" i="6"/>
  <c r="I202" i="6"/>
  <c r="F202" i="6"/>
  <c r="K201" i="6"/>
  <c r="J201" i="6"/>
  <c r="I201" i="6"/>
  <c r="F201" i="6"/>
  <c r="K200" i="6"/>
  <c r="J200" i="6"/>
  <c r="I200" i="6"/>
  <c r="F200" i="6"/>
  <c r="K199" i="6"/>
  <c r="J199" i="6"/>
  <c r="I199" i="6"/>
  <c r="F199" i="6"/>
  <c r="F198" i="6" s="1"/>
  <c r="H198" i="6"/>
  <c r="G198" i="6"/>
  <c r="E198" i="6"/>
  <c r="D198" i="6"/>
  <c r="K197" i="6"/>
  <c r="J197" i="6"/>
  <c r="I197" i="6"/>
  <c r="F197" i="6"/>
  <c r="K196" i="6"/>
  <c r="J196" i="6"/>
  <c r="J195" i="6" s="1"/>
  <c r="I196" i="6"/>
  <c r="I195" i="6" s="1"/>
  <c r="F196" i="6"/>
  <c r="K195" i="6"/>
  <c r="H195" i="6"/>
  <c r="G195" i="6"/>
  <c r="F195" i="6"/>
  <c r="E195" i="6"/>
  <c r="D195" i="6"/>
  <c r="K194" i="6"/>
  <c r="J194" i="6"/>
  <c r="I194" i="6"/>
  <c r="F194" i="6"/>
  <c r="K193" i="6"/>
  <c r="J193" i="6"/>
  <c r="I193" i="6"/>
  <c r="F193" i="6"/>
  <c r="K192" i="6"/>
  <c r="J192" i="6"/>
  <c r="I192" i="6"/>
  <c r="F192" i="6"/>
  <c r="K191" i="6"/>
  <c r="J191" i="6"/>
  <c r="I191" i="6"/>
  <c r="F191" i="6"/>
  <c r="K190" i="6"/>
  <c r="J190" i="6"/>
  <c r="I190" i="6"/>
  <c r="F190" i="6"/>
  <c r="K189" i="6"/>
  <c r="J189" i="6"/>
  <c r="I189" i="6"/>
  <c r="F189" i="6"/>
  <c r="K188" i="6"/>
  <c r="J188" i="6"/>
  <c r="I188" i="6"/>
  <c r="F188" i="6"/>
  <c r="K187" i="6"/>
  <c r="J187" i="6"/>
  <c r="I187" i="6"/>
  <c r="F187" i="6"/>
  <c r="K186" i="6"/>
  <c r="J186" i="6"/>
  <c r="I186" i="6"/>
  <c r="F186" i="6"/>
  <c r="K185" i="6"/>
  <c r="J185" i="6"/>
  <c r="I185" i="6"/>
  <c r="F185" i="6"/>
  <c r="K184" i="6"/>
  <c r="J184" i="6"/>
  <c r="I184" i="6"/>
  <c r="F184" i="6"/>
  <c r="K183" i="6"/>
  <c r="J183" i="6"/>
  <c r="I183" i="6"/>
  <c r="F183" i="6"/>
  <c r="K182" i="6"/>
  <c r="J182" i="6"/>
  <c r="I182" i="6"/>
  <c r="F182" i="6"/>
  <c r="K181" i="6"/>
  <c r="J181" i="6"/>
  <c r="I181" i="6"/>
  <c r="F181" i="6"/>
  <c r="K180" i="6"/>
  <c r="J180" i="6"/>
  <c r="I180" i="6"/>
  <c r="F180" i="6"/>
  <c r="K179" i="6"/>
  <c r="J179" i="6"/>
  <c r="I179" i="6"/>
  <c r="F179" i="6"/>
  <c r="K178" i="6"/>
  <c r="J178" i="6"/>
  <c r="I178" i="6"/>
  <c r="F178" i="6"/>
  <c r="K177" i="6"/>
  <c r="J177" i="6"/>
  <c r="I177" i="6"/>
  <c r="F177" i="6"/>
  <c r="F176" i="6" s="1"/>
  <c r="H176" i="6"/>
  <c r="G176" i="6"/>
  <c r="E176" i="6"/>
  <c r="D176" i="6"/>
  <c r="K175" i="6"/>
  <c r="J175" i="6"/>
  <c r="I175" i="6"/>
  <c r="F175" i="6"/>
  <c r="K174" i="6"/>
  <c r="J174" i="6"/>
  <c r="I174" i="6"/>
  <c r="F174" i="6"/>
  <c r="H173" i="6"/>
  <c r="G173" i="6"/>
  <c r="E173" i="6"/>
  <c r="D173" i="6"/>
  <c r="K172" i="6"/>
  <c r="J172" i="6"/>
  <c r="I172" i="6"/>
  <c r="F172" i="6"/>
  <c r="K171" i="6"/>
  <c r="J171" i="6"/>
  <c r="I171" i="6"/>
  <c r="F171" i="6"/>
  <c r="K170" i="6"/>
  <c r="J170" i="6"/>
  <c r="I170" i="6"/>
  <c r="F170" i="6"/>
  <c r="K169" i="6"/>
  <c r="J169" i="6"/>
  <c r="I169" i="6"/>
  <c r="F169" i="6"/>
  <c r="K168" i="6"/>
  <c r="J168" i="6"/>
  <c r="I168" i="6"/>
  <c r="F168" i="6"/>
  <c r="K167" i="6"/>
  <c r="J167" i="6"/>
  <c r="I167" i="6"/>
  <c r="F167" i="6"/>
  <c r="H166" i="6"/>
  <c r="G166" i="6"/>
  <c r="E166" i="6"/>
  <c r="D166" i="6"/>
  <c r="K165" i="6"/>
  <c r="J165" i="6"/>
  <c r="I165" i="6"/>
  <c r="F165" i="6"/>
  <c r="K164" i="6"/>
  <c r="J164" i="6"/>
  <c r="I164" i="6"/>
  <c r="F164" i="6"/>
  <c r="K163" i="6"/>
  <c r="J163" i="6"/>
  <c r="I163" i="6"/>
  <c r="F163" i="6"/>
  <c r="K162" i="6"/>
  <c r="J162" i="6"/>
  <c r="I162" i="6"/>
  <c r="F162" i="6"/>
  <c r="K161" i="6"/>
  <c r="J161" i="6"/>
  <c r="I161" i="6"/>
  <c r="F161" i="6"/>
  <c r="K160" i="6"/>
  <c r="J160" i="6"/>
  <c r="I160" i="6"/>
  <c r="F160" i="6"/>
  <c r="K159" i="6"/>
  <c r="J159" i="6"/>
  <c r="J158" i="6" s="1"/>
  <c r="I159" i="6"/>
  <c r="F159" i="6"/>
  <c r="H158" i="6"/>
  <c r="G158" i="6"/>
  <c r="E158" i="6"/>
  <c r="D158" i="6"/>
  <c r="K157" i="6"/>
  <c r="J157" i="6"/>
  <c r="I157" i="6"/>
  <c r="F157" i="6"/>
  <c r="K156" i="6"/>
  <c r="J156" i="6"/>
  <c r="I156" i="6"/>
  <c r="F156" i="6"/>
  <c r="K155" i="6"/>
  <c r="J155" i="6"/>
  <c r="I155" i="6"/>
  <c r="F155" i="6"/>
  <c r="K154" i="6"/>
  <c r="J154" i="6"/>
  <c r="I154" i="6"/>
  <c r="F154" i="6"/>
  <c r="K153" i="6"/>
  <c r="J153" i="6"/>
  <c r="I153" i="6"/>
  <c r="F153" i="6"/>
  <c r="K152" i="6"/>
  <c r="J152" i="6"/>
  <c r="I152" i="6"/>
  <c r="F152" i="6"/>
  <c r="K151" i="6"/>
  <c r="J151" i="6"/>
  <c r="J150" i="6" s="1"/>
  <c r="I151" i="6"/>
  <c r="F151" i="6"/>
  <c r="H150" i="6"/>
  <c r="G150" i="6"/>
  <c r="E150" i="6"/>
  <c r="D150" i="6"/>
  <c r="K149" i="6"/>
  <c r="J149" i="6"/>
  <c r="I149" i="6"/>
  <c r="F149" i="6"/>
  <c r="K148" i="6"/>
  <c r="J148" i="6"/>
  <c r="I148" i="6"/>
  <c r="F148" i="6"/>
  <c r="K147" i="6"/>
  <c r="J147" i="6"/>
  <c r="I147" i="6"/>
  <c r="F147" i="6"/>
  <c r="K146" i="6"/>
  <c r="J146" i="6"/>
  <c r="I146" i="6"/>
  <c r="F146" i="6"/>
  <c r="K145" i="6"/>
  <c r="J145" i="6"/>
  <c r="J144" i="6" s="1"/>
  <c r="I145" i="6"/>
  <c r="F145" i="6"/>
  <c r="F144" i="6" s="1"/>
  <c r="H144" i="6"/>
  <c r="G144" i="6"/>
  <c r="E144" i="6"/>
  <c r="D144" i="6"/>
  <c r="K143" i="6"/>
  <c r="J143" i="6"/>
  <c r="I143" i="6"/>
  <c r="F143" i="6"/>
  <c r="K142" i="6"/>
  <c r="J142" i="6"/>
  <c r="I142" i="6"/>
  <c r="F142" i="6"/>
  <c r="K141" i="6"/>
  <c r="J141" i="6"/>
  <c r="I141" i="6"/>
  <c r="F141" i="6"/>
  <c r="K140" i="6"/>
  <c r="J140" i="6"/>
  <c r="I140" i="6"/>
  <c r="F140" i="6"/>
  <c r="K139" i="6"/>
  <c r="J139" i="6"/>
  <c r="I139" i="6"/>
  <c r="F139" i="6"/>
  <c r="K138" i="6"/>
  <c r="J138" i="6"/>
  <c r="I138" i="6"/>
  <c r="F138" i="6"/>
  <c r="K137" i="6"/>
  <c r="J137" i="6"/>
  <c r="I137" i="6"/>
  <c r="F137" i="6"/>
  <c r="K136" i="6"/>
  <c r="J136" i="6"/>
  <c r="I136" i="6"/>
  <c r="F136" i="6"/>
  <c r="K135" i="6"/>
  <c r="J135" i="6"/>
  <c r="I135" i="6"/>
  <c r="F135" i="6"/>
  <c r="K134" i="6"/>
  <c r="J134" i="6"/>
  <c r="I134" i="6"/>
  <c r="F134" i="6"/>
  <c r="H133" i="6"/>
  <c r="G133" i="6"/>
  <c r="E133" i="6"/>
  <c r="D133" i="6"/>
  <c r="K132" i="6"/>
  <c r="J132" i="6"/>
  <c r="I132" i="6"/>
  <c r="F132" i="6"/>
  <c r="K131" i="6"/>
  <c r="J131" i="6"/>
  <c r="I131" i="6"/>
  <c r="F131" i="6"/>
  <c r="K130" i="6"/>
  <c r="J130" i="6"/>
  <c r="I130" i="6"/>
  <c r="F130" i="6"/>
  <c r="K129" i="6"/>
  <c r="J129" i="6"/>
  <c r="I129" i="6"/>
  <c r="F129" i="6"/>
  <c r="K128" i="6"/>
  <c r="J128" i="6"/>
  <c r="I128" i="6"/>
  <c r="F128" i="6"/>
  <c r="K127" i="6"/>
  <c r="J127" i="6"/>
  <c r="I127" i="6"/>
  <c r="F127" i="6"/>
  <c r="K126" i="6"/>
  <c r="J126" i="6"/>
  <c r="I126" i="6"/>
  <c r="F126" i="6"/>
  <c r="K125" i="6"/>
  <c r="J125" i="6"/>
  <c r="I125" i="6"/>
  <c r="F125" i="6"/>
  <c r="K124" i="6"/>
  <c r="J124" i="6"/>
  <c r="I124" i="6"/>
  <c r="F124" i="6"/>
  <c r="K123" i="6"/>
  <c r="J123" i="6"/>
  <c r="I123" i="6"/>
  <c r="F123" i="6"/>
  <c r="K122" i="6"/>
  <c r="J122" i="6"/>
  <c r="I122" i="6"/>
  <c r="F122" i="6"/>
  <c r="K121" i="6"/>
  <c r="J121" i="6"/>
  <c r="I121" i="6"/>
  <c r="F121" i="6"/>
  <c r="K120" i="6"/>
  <c r="J120" i="6"/>
  <c r="I120" i="6"/>
  <c r="F120" i="6"/>
  <c r="K119" i="6"/>
  <c r="J119" i="6"/>
  <c r="I119" i="6"/>
  <c r="F119" i="6"/>
  <c r="K118" i="6"/>
  <c r="J118" i="6"/>
  <c r="I118" i="6"/>
  <c r="F118" i="6"/>
  <c r="K117" i="6"/>
  <c r="J117" i="6"/>
  <c r="I117" i="6"/>
  <c r="F117" i="6"/>
  <c r="K116" i="6"/>
  <c r="J116" i="6"/>
  <c r="I116" i="6"/>
  <c r="F116" i="6"/>
  <c r="K115" i="6"/>
  <c r="J115" i="6"/>
  <c r="I115" i="6"/>
  <c r="F115" i="6"/>
  <c r="K114" i="6"/>
  <c r="J114" i="6"/>
  <c r="I114" i="6"/>
  <c r="F114" i="6"/>
  <c r="K113" i="6"/>
  <c r="J113" i="6"/>
  <c r="I113" i="6"/>
  <c r="F113" i="6"/>
  <c r="K112" i="6"/>
  <c r="J112" i="6"/>
  <c r="J111" i="6" s="1"/>
  <c r="I112" i="6"/>
  <c r="F112" i="6"/>
  <c r="H111" i="6"/>
  <c r="G111" i="6"/>
  <c r="E111" i="6"/>
  <c r="D111" i="6"/>
  <c r="K110" i="6"/>
  <c r="J110" i="6"/>
  <c r="I110" i="6"/>
  <c r="F110" i="6"/>
  <c r="K109" i="6"/>
  <c r="J109" i="6"/>
  <c r="I109" i="6"/>
  <c r="F109" i="6"/>
  <c r="K108" i="6"/>
  <c r="J108" i="6"/>
  <c r="I108" i="6"/>
  <c r="F108" i="6"/>
  <c r="K107" i="6"/>
  <c r="J107" i="6"/>
  <c r="I107" i="6"/>
  <c r="F107" i="6"/>
  <c r="K106" i="6"/>
  <c r="J106" i="6"/>
  <c r="I106" i="6"/>
  <c r="F106" i="6"/>
  <c r="K105" i="6"/>
  <c r="J105" i="6"/>
  <c r="I105" i="6"/>
  <c r="F105" i="6"/>
  <c r="K104" i="6"/>
  <c r="J104" i="6"/>
  <c r="I104" i="6"/>
  <c r="F104" i="6"/>
  <c r="K103" i="6"/>
  <c r="J103" i="6"/>
  <c r="I103" i="6"/>
  <c r="F103" i="6"/>
  <c r="F102" i="6" s="1"/>
  <c r="H102" i="6"/>
  <c r="G102" i="6"/>
  <c r="E102" i="6"/>
  <c r="D102" i="6"/>
  <c r="K101" i="6"/>
  <c r="J101" i="6"/>
  <c r="I101" i="6"/>
  <c r="F101" i="6"/>
  <c r="K100" i="6"/>
  <c r="J100" i="6"/>
  <c r="I100" i="6"/>
  <c r="F100" i="6"/>
  <c r="K99" i="6"/>
  <c r="J99" i="6"/>
  <c r="I99" i="6"/>
  <c r="F99" i="6"/>
  <c r="K98" i="6"/>
  <c r="J98" i="6"/>
  <c r="I98" i="6"/>
  <c r="F98" i="6"/>
  <c r="K97" i="6"/>
  <c r="J97" i="6"/>
  <c r="I97" i="6"/>
  <c r="F97" i="6"/>
  <c r="K96" i="6"/>
  <c r="J96" i="6"/>
  <c r="I96" i="6"/>
  <c r="F96" i="6"/>
  <c r="K95" i="6"/>
  <c r="J95" i="6"/>
  <c r="I95" i="6"/>
  <c r="F95" i="6"/>
  <c r="K94" i="6"/>
  <c r="J94" i="6"/>
  <c r="I94" i="6"/>
  <c r="F94" i="6"/>
  <c r="K93" i="6"/>
  <c r="J93" i="6"/>
  <c r="I93" i="6"/>
  <c r="F93" i="6"/>
  <c r="K92" i="6"/>
  <c r="J92" i="6"/>
  <c r="I92" i="6"/>
  <c r="F92" i="6"/>
  <c r="K91" i="6"/>
  <c r="J91" i="6"/>
  <c r="I91" i="6"/>
  <c r="F91" i="6"/>
  <c r="K90" i="6"/>
  <c r="J90" i="6"/>
  <c r="I90" i="6"/>
  <c r="F90" i="6"/>
  <c r="K89" i="6"/>
  <c r="J89" i="6"/>
  <c r="I89" i="6"/>
  <c r="F89" i="6"/>
  <c r="K88" i="6"/>
  <c r="J88" i="6"/>
  <c r="I88" i="6"/>
  <c r="F88" i="6"/>
  <c r="K87" i="6"/>
  <c r="J87" i="6"/>
  <c r="I87" i="6"/>
  <c r="F87" i="6"/>
  <c r="K86" i="6"/>
  <c r="J86" i="6"/>
  <c r="I86" i="6"/>
  <c r="F86" i="6"/>
  <c r="K85" i="6"/>
  <c r="J85" i="6"/>
  <c r="I85" i="6"/>
  <c r="F85" i="6"/>
  <c r="K84" i="6"/>
  <c r="J84" i="6"/>
  <c r="I84" i="6"/>
  <c r="F84" i="6"/>
  <c r="K83" i="6"/>
  <c r="J83" i="6"/>
  <c r="I83" i="6"/>
  <c r="F83" i="6"/>
  <c r="K82" i="6"/>
  <c r="J82" i="6"/>
  <c r="I82" i="6"/>
  <c r="F82" i="6"/>
  <c r="K81" i="6"/>
  <c r="J81" i="6"/>
  <c r="I81" i="6"/>
  <c r="F81" i="6"/>
  <c r="K80" i="6"/>
  <c r="J80" i="6"/>
  <c r="I80" i="6"/>
  <c r="F80" i="6"/>
  <c r="K79" i="6"/>
  <c r="J79" i="6"/>
  <c r="I79" i="6"/>
  <c r="F79" i="6"/>
  <c r="K78" i="6"/>
  <c r="J78" i="6"/>
  <c r="I78" i="6"/>
  <c r="F78" i="6"/>
  <c r="K77" i="6"/>
  <c r="J77" i="6"/>
  <c r="I77" i="6"/>
  <c r="F77" i="6"/>
  <c r="K76" i="6"/>
  <c r="J76" i="6"/>
  <c r="I76" i="6"/>
  <c r="F76" i="6"/>
  <c r="K75" i="6"/>
  <c r="H75" i="6"/>
  <c r="G75" i="6"/>
  <c r="E75" i="6"/>
  <c r="D75" i="6"/>
  <c r="K74" i="6"/>
  <c r="J74" i="6"/>
  <c r="I74" i="6"/>
  <c r="F74" i="6"/>
  <c r="K73" i="6"/>
  <c r="J73" i="6"/>
  <c r="J72" i="6" s="1"/>
  <c r="I73" i="6"/>
  <c r="F73" i="6"/>
  <c r="H72" i="6"/>
  <c r="G72" i="6"/>
  <c r="E72" i="6"/>
  <c r="D72" i="6"/>
  <c r="K71" i="6"/>
  <c r="J71" i="6"/>
  <c r="I71" i="6"/>
  <c r="F71" i="6"/>
  <c r="K70" i="6"/>
  <c r="J70" i="6"/>
  <c r="I70" i="6"/>
  <c r="F70" i="6"/>
  <c r="K69" i="6"/>
  <c r="J69" i="6"/>
  <c r="I69" i="6"/>
  <c r="F69" i="6"/>
  <c r="K68" i="6"/>
  <c r="J68" i="6"/>
  <c r="I68" i="6"/>
  <c r="F68" i="6"/>
  <c r="K67" i="6"/>
  <c r="J67" i="6"/>
  <c r="I67" i="6"/>
  <c r="F67" i="6"/>
  <c r="K66" i="6"/>
  <c r="J66" i="6"/>
  <c r="I66" i="6"/>
  <c r="F66" i="6"/>
  <c r="K65" i="6"/>
  <c r="J65" i="6"/>
  <c r="I65" i="6"/>
  <c r="F65" i="6"/>
  <c r="K64" i="6"/>
  <c r="J64" i="6"/>
  <c r="I64" i="6"/>
  <c r="F64" i="6"/>
  <c r="K63" i="6"/>
  <c r="J63" i="6"/>
  <c r="I63" i="6"/>
  <c r="F63" i="6"/>
  <c r="K62" i="6"/>
  <c r="J62" i="6"/>
  <c r="I62" i="6"/>
  <c r="F62" i="6"/>
  <c r="H61" i="6"/>
  <c r="G61" i="6"/>
  <c r="E61" i="6"/>
  <c r="D61" i="6"/>
  <c r="K60" i="6"/>
  <c r="J60" i="6"/>
  <c r="I60" i="6"/>
  <c r="F60" i="6"/>
  <c r="K59" i="6"/>
  <c r="J59" i="6"/>
  <c r="I59" i="6"/>
  <c r="F59" i="6"/>
  <c r="K58" i="6"/>
  <c r="J58" i="6"/>
  <c r="J57" i="6" s="1"/>
  <c r="I58" i="6"/>
  <c r="I57" i="6" s="1"/>
  <c r="F58" i="6"/>
  <c r="F57" i="6" s="1"/>
  <c r="H57" i="6"/>
  <c r="G57" i="6"/>
  <c r="E57" i="6"/>
  <c r="D57" i="6"/>
  <c r="K56" i="6"/>
  <c r="J56" i="6"/>
  <c r="I56" i="6"/>
  <c r="F56" i="6"/>
  <c r="K55" i="6"/>
  <c r="K54" i="6" s="1"/>
  <c r="J55" i="6"/>
  <c r="I55" i="6"/>
  <c r="I54" i="6" s="1"/>
  <c r="F55" i="6"/>
  <c r="F54" i="6" s="1"/>
  <c r="H54" i="6"/>
  <c r="G54" i="6"/>
  <c r="E54" i="6"/>
  <c r="D54" i="6"/>
  <c r="K53" i="6"/>
  <c r="J53" i="6"/>
  <c r="I53" i="6"/>
  <c r="F53" i="6"/>
  <c r="K52" i="6"/>
  <c r="J52" i="6"/>
  <c r="I52" i="6"/>
  <c r="F52" i="6"/>
  <c r="K51" i="6"/>
  <c r="J51" i="6"/>
  <c r="I51" i="6"/>
  <c r="F51" i="6"/>
  <c r="H50" i="6"/>
  <c r="G50" i="6"/>
  <c r="E50" i="6"/>
  <c r="D50" i="6"/>
  <c r="K49" i="6"/>
  <c r="J49" i="6"/>
  <c r="I49" i="6"/>
  <c r="F49" i="6"/>
  <c r="K48" i="6"/>
  <c r="J48" i="6"/>
  <c r="I48" i="6"/>
  <c r="F48" i="6"/>
  <c r="K47" i="6"/>
  <c r="J47" i="6"/>
  <c r="I47" i="6"/>
  <c r="F47" i="6"/>
  <c r="K46" i="6"/>
  <c r="J46" i="6"/>
  <c r="I46" i="6"/>
  <c r="F46" i="6"/>
  <c r="K45" i="6"/>
  <c r="J45" i="6"/>
  <c r="I45" i="6"/>
  <c r="F45" i="6"/>
  <c r="H44" i="6"/>
  <c r="G44" i="6"/>
  <c r="E44" i="6"/>
  <c r="D44" i="6"/>
  <c r="K43" i="6"/>
  <c r="J43" i="6"/>
  <c r="I43" i="6"/>
  <c r="F43" i="6"/>
  <c r="K42" i="6"/>
  <c r="J42" i="6"/>
  <c r="I42" i="6"/>
  <c r="F42" i="6"/>
  <c r="K41" i="6"/>
  <c r="J41" i="6"/>
  <c r="I41" i="6"/>
  <c r="F41" i="6"/>
  <c r="K40" i="6"/>
  <c r="J40" i="6"/>
  <c r="I40" i="6"/>
  <c r="I39" i="6" s="1"/>
  <c r="F40" i="6"/>
  <c r="F39" i="6" s="1"/>
  <c r="H39" i="6"/>
  <c r="G39" i="6"/>
  <c r="E39" i="6"/>
  <c r="D39" i="6"/>
  <c r="K38" i="6"/>
  <c r="J38" i="6"/>
  <c r="I38" i="6"/>
  <c r="F38" i="6"/>
  <c r="K37" i="6"/>
  <c r="J37" i="6"/>
  <c r="I37" i="6"/>
  <c r="F37" i="6"/>
  <c r="K36" i="6"/>
  <c r="J36" i="6"/>
  <c r="I36" i="6"/>
  <c r="F36" i="6"/>
  <c r="K35" i="6"/>
  <c r="J35" i="6"/>
  <c r="I35" i="6"/>
  <c r="F35" i="6"/>
  <c r="K34" i="6"/>
  <c r="J34" i="6"/>
  <c r="I34" i="6"/>
  <c r="F34" i="6"/>
  <c r="K33" i="6"/>
  <c r="J33" i="6"/>
  <c r="I33" i="6"/>
  <c r="F33" i="6"/>
  <c r="K32" i="6"/>
  <c r="J32" i="6"/>
  <c r="I32" i="6"/>
  <c r="F32" i="6"/>
  <c r="K31" i="6"/>
  <c r="J31" i="6"/>
  <c r="I31" i="6"/>
  <c r="F31" i="6"/>
  <c r="K30" i="6"/>
  <c r="J30" i="6"/>
  <c r="I30" i="6"/>
  <c r="F30" i="6"/>
  <c r="K29" i="6"/>
  <c r="J29" i="6"/>
  <c r="I29" i="6"/>
  <c r="F29" i="6"/>
  <c r="K28" i="6"/>
  <c r="J28" i="6"/>
  <c r="I28" i="6"/>
  <c r="F28" i="6"/>
  <c r="K27" i="6"/>
  <c r="J27" i="6"/>
  <c r="I27" i="6"/>
  <c r="F27" i="6"/>
  <c r="K26" i="6"/>
  <c r="J26" i="6"/>
  <c r="I26" i="6"/>
  <c r="F26" i="6"/>
  <c r="K25" i="6"/>
  <c r="J25" i="6"/>
  <c r="I25" i="6"/>
  <c r="F25" i="6"/>
  <c r="K24" i="6"/>
  <c r="J24" i="6"/>
  <c r="I24" i="6"/>
  <c r="F24" i="6"/>
  <c r="K23" i="6"/>
  <c r="J23" i="6"/>
  <c r="I23" i="6"/>
  <c r="F23" i="6"/>
  <c r="K22" i="6"/>
  <c r="J22" i="6"/>
  <c r="I22" i="6"/>
  <c r="F22" i="6"/>
  <c r="K21" i="6"/>
  <c r="J21" i="6"/>
  <c r="I21" i="6"/>
  <c r="F21" i="6"/>
  <c r="K20" i="6"/>
  <c r="J20" i="6"/>
  <c r="I20" i="6"/>
  <c r="F20" i="6"/>
  <c r="K19" i="6"/>
  <c r="J19" i="6"/>
  <c r="I19" i="6"/>
  <c r="F19" i="6"/>
  <c r="K18" i="6"/>
  <c r="J18" i="6"/>
  <c r="I18" i="6"/>
  <c r="F18" i="6"/>
  <c r="K17" i="6"/>
  <c r="J17" i="6"/>
  <c r="I17" i="6"/>
  <c r="F17" i="6"/>
  <c r="K16" i="6"/>
  <c r="J16" i="6"/>
  <c r="I16" i="6"/>
  <c r="F16" i="6"/>
  <c r="K15" i="6"/>
  <c r="J15" i="6"/>
  <c r="I15" i="6"/>
  <c r="F15" i="6"/>
  <c r="K14" i="6"/>
  <c r="J14" i="6"/>
  <c r="I14" i="6"/>
  <c r="F14" i="6"/>
  <c r="K13" i="6"/>
  <c r="J13" i="6"/>
  <c r="I13" i="6"/>
  <c r="F13" i="6"/>
  <c r="K12" i="6"/>
  <c r="J12" i="6"/>
  <c r="I12" i="6"/>
  <c r="F12" i="6"/>
  <c r="K11" i="6"/>
  <c r="J11" i="6"/>
  <c r="I11" i="6"/>
  <c r="F11" i="6"/>
  <c r="K10" i="6"/>
  <c r="J10" i="6"/>
  <c r="I10" i="6"/>
  <c r="F10" i="6"/>
  <c r="K9" i="6"/>
  <c r="J9" i="6"/>
  <c r="I9" i="6"/>
  <c r="F9" i="6"/>
  <c r="K8" i="6"/>
  <c r="J8" i="6"/>
  <c r="I8" i="6"/>
  <c r="I7" i="6" s="1"/>
  <c r="F8" i="6"/>
  <c r="H7" i="6"/>
  <c r="G7" i="6"/>
  <c r="E7" i="6"/>
  <c r="D7" i="6"/>
  <c r="AA752" i="5"/>
  <c r="U752" i="5"/>
  <c r="O752" i="5"/>
  <c r="I752" i="5"/>
  <c r="AA751" i="5"/>
  <c r="U751" i="5"/>
  <c r="O751" i="5"/>
  <c r="I751" i="5"/>
  <c r="AA750" i="5"/>
  <c r="AA749" i="5" s="1"/>
  <c r="U750" i="5"/>
  <c r="U749" i="5" s="1"/>
  <c r="O750" i="5"/>
  <c r="I750" i="5"/>
  <c r="Z749" i="5"/>
  <c r="Y749" i="5"/>
  <c r="X749" i="5"/>
  <c r="W749" i="5"/>
  <c r="V749" i="5"/>
  <c r="T749" i="5"/>
  <c r="S749" i="5"/>
  <c r="R749" i="5"/>
  <c r="Q749" i="5"/>
  <c r="P749" i="5"/>
  <c r="N749" i="5"/>
  <c r="M749" i="5"/>
  <c r="L749" i="5"/>
  <c r="K749" i="5"/>
  <c r="J749" i="5"/>
  <c r="H749" i="5"/>
  <c r="G749" i="5"/>
  <c r="F749" i="5"/>
  <c r="E749" i="5"/>
  <c r="D749" i="5"/>
  <c r="AA748" i="5"/>
  <c r="U748" i="5"/>
  <c r="O748" i="5"/>
  <c r="I748" i="5"/>
  <c r="AA747" i="5"/>
  <c r="U747" i="5"/>
  <c r="O747" i="5"/>
  <c r="I747" i="5"/>
  <c r="AA746" i="5"/>
  <c r="U746" i="5"/>
  <c r="O746" i="5"/>
  <c r="I746" i="5"/>
  <c r="AA745" i="5"/>
  <c r="U745" i="5"/>
  <c r="O745" i="5"/>
  <c r="I745" i="5"/>
  <c r="AA744" i="5"/>
  <c r="U744" i="5"/>
  <c r="O744" i="5"/>
  <c r="I744" i="5"/>
  <c r="AA743" i="5"/>
  <c r="U743" i="5"/>
  <c r="O743" i="5"/>
  <c r="I743" i="5"/>
  <c r="AA742" i="5"/>
  <c r="U742" i="5"/>
  <c r="O742" i="5"/>
  <c r="I742" i="5"/>
  <c r="AA741" i="5"/>
  <c r="U741" i="5"/>
  <c r="U740" i="5" s="1"/>
  <c r="O741" i="5"/>
  <c r="O740" i="5" s="1"/>
  <c r="I741" i="5"/>
  <c r="AA740" i="5"/>
  <c r="Z740" i="5"/>
  <c r="Y740" i="5"/>
  <c r="X740" i="5"/>
  <c r="W740" i="5"/>
  <c r="V740" i="5"/>
  <c r="T740" i="5"/>
  <c r="S740" i="5"/>
  <c r="R740" i="5"/>
  <c r="Q740" i="5"/>
  <c r="P740" i="5"/>
  <c r="N740" i="5"/>
  <c r="M740" i="5"/>
  <c r="L740" i="5"/>
  <c r="K740" i="5"/>
  <c r="J740" i="5"/>
  <c r="H740" i="5"/>
  <c r="G740" i="5"/>
  <c r="F740" i="5"/>
  <c r="E740" i="5"/>
  <c r="D740" i="5"/>
  <c r="AA739" i="5"/>
  <c r="U739" i="5"/>
  <c r="O739" i="5"/>
  <c r="I739" i="5"/>
  <c r="AA738" i="5"/>
  <c r="U738" i="5"/>
  <c r="O738" i="5"/>
  <c r="I738" i="5"/>
  <c r="AA737" i="5"/>
  <c r="U737" i="5"/>
  <c r="O737" i="5"/>
  <c r="I737" i="5"/>
  <c r="AA736" i="5"/>
  <c r="U736" i="5"/>
  <c r="O736" i="5"/>
  <c r="I736" i="5"/>
  <c r="AA735" i="5"/>
  <c r="U735" i="5"/>
  <c r="O735" i="5"/>
  <c r="I735" i="5"/>
  <c r="AA734" i="5"/>
  <c r="U734" i="5"/>
  <c r="O734" i="5"/>
  <c r="I734" i="5"/>
  <c r="AA733" i="5"/>
  <c r="U733" i="5"/>
  <c r="O733" i="5"/>
  <c r="I733" i="5"/>
  <c r="AA732" i="5"/>
  <c r="U732" i="5"/>
  <c r="O732" i="5"/>
  <c r="I732" i="5"/>
  <c r="I731" i="5" s="1"/>
  <c r="AA731" i="5"/>
  <c r="Z731" i="5"/>
  <c r="Y731" i="5"/>
  <c r="X731" i="5"/>
  <c r="W731" i="5"/>
  <c r="V731" i="5"/>
  <c r="T731" i="5"/>
  <c r="S731" i="5"/>
  <c r="R731" i="5"/>
  <c r="Q731" i="5"/>
  <c r="P731" i="5"/>
  <c r="N731" i="5"/>
  <c r="M731" i="5"/>
  <c r="L731" i="5"/>
  <c r="K731" i="5"/>
  <c r="J731" i="5"/>
  <c r="H731" i="5"/>
  <c r="G731" i="5"/>
  <c r="F731" i="5"/>
  <c r="E731" i="5"/>
  <c r="D731" i="5"/>
  <c r="AA730" i="5"/>
  <c r="U730" i="5"/>
  <c r="O730" i="5"/>
  <c r="I730" i="5"/>
  <c r="AA729" i="5"/>
  <c r="U729" i="5"/>
  <c r="O729" i="5"/>
  <c r="I729" i="5"/>
  <c r="AA728" i="5"/>
  <c r="U728" i="5"/>
  <c r="O728" i="5"/>
  <c r="I728" i="5"/>
  <c r="AA727" i="5"/>
  <c r="U727" i="5"/>
  <c r="O727" i="5"/>
  <c r="I727" i="5"/>
  <c r="AA726" i="5"/>
  <c r="U726" i="5"/>
  <c r="O726" i="5"/>
  <c r="I726" i="5"/>
  <c r="AA725" i="5"/>
  <c r="U725" i="5"/>
  <c r="U724" i="5" s="1"/>
  <c r="O725" i="5"/>
  <c r="O724" i="5" s="1"/>
  <c r="I725" i="5"/>
  <c r="Z724" i="5"/>
  <c r="Y724" i="5"/>
  <c r="X724" i="5"/>
  <c r="W724" i="5"/>
  <c r="V724" i="5"/>
  <c r="T724" i="5"/>
  <c r="S724" i="5"/>
  <c r="R724" i="5"/>
  <c r="Q724" i="5"/>
  <c r="P724" i="5"/>
  <c r="N724" i="5"/>
  <c r="M724" i="5"/>
  <c r="L724" i="5"/>
  <c r="K724" i="5"/>
  <c r="J724" i="5"/>
  <c r="H724" i="5"/>
  <c r="G724" i="5"/>
  <c r="F724" i="5"/>
  <c r="E724" i="5"/>
  <c r="D724" i="5"/>
  <c r="AA723" i="5"/>
  <c r="U723" i="5"/>
  <c r="O723" i="5"/>
  <c r="I723" i="5"/>
  <c r="AA722" i="5"/>
  <c r="U722" i="5"/>
  <c r="O722" i="5"/>
  <c r="I722" i="5"/>
  <c r="AA721" i="5"/>
  <c r="U721" i="5"/>
  <c r="O721" i="5"/>
  <c r="I721" i="5"/>
  <c r="AA720" i="5"/>
  <c r="U720" i="5"/>
  <c r="O720" i="5"/>
  <c r="I720" i="5"/>
  <c r="AA719" i="5"/>
  <c r="U719" i="5"/>
  <c r="O719" i="5"/>
  <c r="I719" i="5"/>
  <c r="AA718" i="5"/>
  <c r="U718" i="5"/>
  <c r="O718" i="5"/>
  <c r="I718" i="5"/>
  <c r="AA717" i="5"/>
  <c r="U717" i="5"/>
  <c r="U716" i="5" s="1"/>
  <c r="O717" i="5"/>
  <c r="I717" i="5"/>
  <c r="Z716" i="5"/>
  <c r="Y716" i="5"/>
  <c r="X716" i="5"/>
  <c r="W716" i="5"/>
  <c r="V716" i="5"/>
  <c r="T716" i="5"/>
  <c r="S716" i="5"/>
  <c r="R716" i="5"/>
  <c r="Q716" i="5"/>
  <c r="P716" i="5"/>
  <c r="N716" i="5"/>
  <c r="M716" i="5"/>
  <c r="L716" i="5"/>
  <c r="K716" i="5"/>
  <c r="J716" i="5"/>
  <c r="H716" i="5"/>
  <c r="G716" i="5"/>
  <c r="F716" i="5"/>
  <c r="E716" i="5"/>
  <c r="D716" i="5"/>
  <c r="AA715" i="5"/>
  <c r="U715" i="5"/>
  <c r="O715" i="5"/>
  <c r="I715" i="5"/>
  <c r="AA714" i="5"/>
  <c r="U714" i="5"/>
  <c r="O714" i="5"/>
  <c r="I714" i="5"/>
  <c r="AA713" i="5"/>
  <c r="U713" i="5"/>
  <c r="O713" i="5"/>
  <c r="I713" i="5"/>
  <c r="AA712" i="5"/>
  <c r="U712" i="5"/>
  <c r="O712" i="5"/>
  <c r="I712" i="5"/>
  <c r="AA711" i="5"/>
  <c r="AA710" i="5" s="1"/>
  <c r="U711" i="5"/>
  <c r="U710" i="5" s="1"/>
  <c r="O711" i="5"/>
  <c r="I711" i="5"/>
  <c r="Z710" i="5"/>
  <c r="Y710" i="5"/>
  <c r="X710" i="5"/>
  <c r="W710" i="5"/>
  <c r="V710" i="5"/>
  <c r="T710" i="5"/>
  <c r="S710" i="5"/>
  <c r="R710" i="5"/>
  <c r="Q710" i="5"/>
  <c r="P710" i="5"/>
  <c r="N710" i="5"/>
  <c r="M710" i="5"/>
  <c r="L710" i="5"/>
  <c r="K710" i="5"/>
  <c r="J710" i="5"/>
  <c r="H710" i="5"/>
  <c r="G710" i="5"/>
  <c r="F710" i="5"/>
  <c r="E710" i="5"/>
  <c r="D710" i="5"/>
  <c r="AA709" i="5"/>
  <c r="U709" i="5"/>
  <c r="O709" i="5"/>
  <c r="I709" i="5"/>
  <c r="AA708" i="5"/>
  <c r="U708" i="5"/>
  <c r="O708" i="5"/>
  <c r="I708" i="5"/>
  <c r="AA707" i="5"/>
  <c r="U707" i="5"/>
  <c r="O707" i="5"/>
  <c r="I707" i="5"/>
  <c r="AA706" i="5"/>
  <c r="U706" i="5"/>
  <c r="U705" i="5" s="1"/>
  <c r="O706" i="5"/>
  <c r="I706" i="5"/>
  <c r="Z705" i="5"/>
  <c r="Y705" i="5"/>
  <c r="X705" i="5"/>
  <c r="W705" i="5"/>
  <c r="V705" i="5"/>
  <c r="T705" i="5"/>
  <c r="S705" i="5"/>
  <c r="R705" i="5"/>
  <c r="Q705" i="5"/>
  <c r="P705" i="5"/>
  <c r="N705" i="5"/>
  <c r="M705" i="5"/>
  <c r="L705" i="5"/>
  <c r="K705" i="5"/>
  <c r="J705" i="5"/>
  <c r="H705" i="5"/>
  <c r="G705" i="5"/>
  <c r="F705" i="5"/>
  <c r="E705" i="5"/>
  <c r="D705" i="5"/>
  <c r="AA704" i="5"/>
  <c r="U704" i="5"/>
  <c r="O704" i="5"/>
  <c r="I704" i="5"/>
  <c r="AA703" i="5"/>
  <c r="U703" i="5"/>
  <c r="O703" i="5"/>
  <c r="I703" i="5"/>
  <c r="AA702" i="5"/>
  <c r="U702" i="5"/>
  <c r="U701" i="5" s="1"/>
  <c r="O702" i="5"/>
  <c r="I702" i="5"/>
  <c r="I701" i="5" s="1"/>
  <c r="Z701" i="5"/>
  <c r="Y701" i="5"/>
  <c r="X701" i="5"/>
  <c r="W701" i="5"/>
  <c r="V701" i="5"/>
  <c r="T701" i="5"/>
  <c r="S701" i="5"/>
  <c r="R701" i="5"/>
  <c r="Q701" i="5"/>
  <c r="P701" i="5"/>
  <c r="N701" i="5"/>
  <c r="M701" i="5"/>
  <c r="L701" i="5"/>
  <c r="K701" i="5"/>
  <c r="J701" i="5"/>
  <c r="H701" i="5"/>
  <c r="G701" i="5"/>
  <c r="F701" i="5"/>
  <c r="E701" i="5"/>
  <c r="D701" i="5"/>
  <c r="AA700" i="5"/>
  <c r="U700" i="5"/>
  <c r="O700" i="5"/>
  <c r="I700" i="5"/>
  <c r="AA699" i="5"/>
  <c r="U699" i="5"/>
  <c r="O699" i="5"/>
  <c r="I699" i="5"/>
  <c r="AA698" i="5"/>
  <c r="U698" i="5"/>
  <c r="O698" i="5"/>
  <c r="I698" i="5"/>
  <c r="AA697" i="5"/>
  <c r="U697" i="5"/>
  <c r="O697" i="5"/>
  <c r="O696" i="5" s="1"/>
  <c r="I697" i="5"/>
  <c r="I696" i="5" s="1"/>
  <c r="Z696" i="5"/>
  <c r="Y696" i="5"/>
  <c r="X696" i="5"/>
  <c r="W696" i="5"/>
  <c r="V696" i="5"/>
  <c r="T696" i="5"/>
  <c r="S696" i="5"/>
  <c r="R696" i="5"/>
  <c r="Q696" i="5"/>
  <c r="P696" i="5"/>
  <c r="N696" i="5"/>
  <c r="M696" i="5"/>
  <c r="L696" i="5"/>
  <c r="K696" i="5"/>
  <c r="J696" i="5"/>
  <c r="H696" i="5"/>
  <c r="G696" i="5"/>
  <c r="F696" i="5"/>
  <c r="E696" i="5"/>
  <c r="D696" i="5"/>
  <c r="AA695" i="5"/>
  <c r="U695" i="5"/>
  <c r="O695" i="5"/>
  <c r="I695" i="5"/>
  <c r="AA694" i="5"/>
  <c r="U694" i="5"/>
  <c r="O694" i="5"/>
  <c r="I694" i="5"/>
  <c r="AA693" i="5"/>
  <c r="U693" i="5"/>
  <c r="O693" i="5"/>
  <c r="I693" i="5"/>
  <c r="AA692" i="5"/>
  <c r="U692" i="5"/>
  <c r="O692" i="5"/>
  <c r="I692" i="5"/>
  <c r="AA691" i="5"/>
  <c r="AA690" i="5" s="1"/>
  <c r="U691" i="5"/>
  <c r="O691" i="5"/>
  <c r="I691" i="5"/>
  <c r="Z690" i="5"/>
  <c r="Y690" i="5"/>
  <c r="X690" i="5"/>
  <c r="W690" i="5"/>
  <c r="V690" i="5"/>
  <c r="T690" i="5"/>
  <c r="S690" i="5"/>
  <c r="R690" i="5"/>
  <c r="Q690" i="5"/>
  <c r="P690" i="5"/>
  <c r="N690" i="5"/>
  <c r="M690" i="5"/>
  <c r="L690" i="5"/>
  <c r="K690" i="5"/>
  <c r="J690" i="5"/>
  <c r="H690" i="5"/>
  <c r="G690" i="5"/>
  <c r="F690" i="5"/>
  <c r="E690" i="5"/>
  <c r="D690" i="5"/>
  <c r="AA689" i="5"/>
  <c r="U689" i="5"/>
  <c r="O689" i="5"/>
  <c r="I689" i="5"/>
  <c r="AA688" i="5"/>
  <c r="U688" i="5"/>
  <c r="O688" i="5"/>
  <c r="I688" i="5"/>
  <c r="AA687" i="5"/>
  <c r="U687" i="5"/>
  <c r="O687" i="5"/>
  <c r="I687" i="5"/>
  <c r="AA686" i="5"/>
  <c r="U686" i="5"/>
  <c r="O686" i="5"/>
  <c r="I686" i="5"/>
  <c r="AA685" i="5"/>
  <c r="U685" i="5"/>
  <c r="O685" i="5"/>
  <c r="I685" i="5"/>
  <c r="AA684" i="5"/>
  <c r="U684" i="5"/>
  <c r="O684" i="5"/>
  <c r="I684" i="5"/>
  <c r="AA683" i="5"/>
  <c r="U683" i="5"/>
  <c r="O683" i="5"/>
  <c r="I683" i="5"/>
  <c r="AA682" i="5"/>
  <c r="U682" i="5"/>
  <c r="O682" i="5"/>
  <c r="I682" i="5"/>
  <c r="AA681" i="5"/>
  <c r="U681" i="5"/>
  <c r="O681" i="5"/>
  <c r="I681" i="5"/>
  <c r="AA680" i="5"/>
  <c r="U680" i="5"/>
  <c r="O680" i="5"/>
  <c r="I680" i="5"/>
  <c r="AA679" i="5"/>
  <c r="U679" i="5"/>
  <c r="U678" i="5" s="1"/>
  <c r="O679" i="5"/>
  <c r="I679" i="5"/>
  <c r="AA678" i="5"/>
  <c r="Z678" i="5"/>
  <c r="Y678" i="5"/>
  <c r="X678" i="5"/>
  <c r="W678" i="5"/>
  <c r="V678" i="5"/>
  <c r="T678" i="5"/>
  <c r="S678" i="5"/>
  <c r="R678" i="5"/>
  <c r="Q678" i="5"/>
  <c r="P678" i="5"/>
  <c r="N678" i="5"/>
  <c r="M678" i="5"/>
  <c r="L678" i="5"/>
  <c r="K678" i="5"/>
  <c r="J678" i="5"/>
  <c r="I678" i="5"/>
  <c r="H678" i="5"/>
  <c r="G678" i="5"/>
  <c r="F678" i="5"/>
  <c r="E678" i="5"/>
  <c r="D678" i="5"/>
  <c r="AA677" i="5"/>
  <c r="U677" i="5"/>
  <c r="O677" i="5"/>
  <c r="I677" i="5"/>
  <c r="AA676" i="5"/>
  <c r="U676" i="5"/>
  <c r="O676" i="5"/>
  <c r="I676" i="5"/>
  <c r="AA675" i="5"/>
  <c r="U675" i="5"/>
  <c r="U674" i="5" s="1"/>
  <c r="O675" i="5"/>
  <c r="I675" i="5"/>
  <c r="I674" i="5" s="1"/>
  <c r="AA674" i="5"/>
  <c r="Z674" i="5"/>
  <c r="Y674" i="5"/>
  <c r="X674" i="5"/>
  <c r="W674" i="5"/>
  <c r="V674" i="5"/>
  <c r="T674" i="5"/>
  <c r="S674" i="5"/>
  <c r="R674" i="5"/>
  <c r="Q674" i="5"/>
  <c r="P674" i="5"/>
  <c r="N674" i="5"/>
  <c r="M674" i="5"/>
  <c r="L674" i="5"/>
  <c r="K674" i="5"/>
  <c r="J674" i="5"/>
  <c r="H674" i="5"/>
  <c r="G674" i="5"/>
  <c r="F674" i="5"/>
  <c r="E674" i="5"/>
  <c r="D674" i="5"/>
  <c r="AA673" i="5"/>
  <c r="U673" i="5"/>
  <c r="O673" i="5"/>
  <c r="I673" i="5"/>
  <c r="AA672" i="5"/>
  <c r="U672" i="5"/>
  <c r="O672" i="5"/>
  <c r="I672" i="5"/>
  <c r="AA671" i="5"/>
  <c r="U671" i="5"/>
  <c r="O671" i="5"/>
  <c r="I671" i="5"/>
  <c r="AA670" i="5"/>
  <c r="U670" i="5"/>
  <c r="O670" i="5"/>
  <c r="I670" i="5"/>
  <c r="AA669" i="5"/>
  <c r="U669" i="5"/>
  <c r="O669" i="5"/>
  <c r="I669" i="5"/>
  <c r="AA668" i="5"/>
  <c r="U668" i="5"/>
  <c r="O668" i="5"/>
  <c r="I668" i="5"/>
  <c r="AA667" i="5"/>
  <c r="AA666" i="5" s="1"/>
  <c r="U667" i="5"/>
  <c r="U666" i="5" s="1"/>
  <c r="O667" i="5"/>
  <c r="O666" i="5" s="1"/>
  <c r="I667" i="5"/>
  <c r="Z666" i="5"/>
  <c r="Y666" i="5"/>
  <c r="X666" i="5"/>
  <c r="W666" i="5"/>
  <c r="V666" i="5"/>
  <c r="T666" i="5"/>
  <c r="S666" i="5"/>
  <c r="R666" i="5"/>
  <c r="Q666" i="5"/>
  <c r="P666" i="5"/>
  <c r="N666" i="5"/>
  <c r="M666" i="5"/>
  <c r="L666" i="5"/>
  <c r="K666" i="5"/>
  <c r="J666" i="5"/>
  <c r="H666" i="5"/>
  <c r="G666" i="5"/>
  <c r="F666" i="5"/>
  <c r="E666" i="5"/>
  <c r="D666" i="5"/>
  <c r="AA665" i="5"/>
  <c r="U665" i="5"/>
  <c r="O665" i="5"/>
  <c r="I665" i="5"/>
  <c r="AA664" i="5"/>
  <c r="U664" i="5"/>
  <c r="O664" i="5"/>
  <c r="I664" i="5"/>
  <c r="AA663" i="5"/>
  <c r="U663" i="5"/>
  <c r="O663" i="5"/>
  <c r="I663" i="5"/>
  <c r="AA662" i="5"/>
  <c r="U662" i="5"/>
  <c r="O662" i="5"/>
  <c r="I662" i="5"/>
  <c r="AA661" i="5"/>
  <c r="U661" i="5"/>
  <c r="O661" i="5"/>
  <c r="I661" i="5"/>
  <c r="I660" i="5" s="1"/>
  <c r="AA660" i="5"/>
  <c r="Z660" i="5"/>
  <c r="Y660" i="5"/>
  <c r="X660" i="5"/>
  <c r="W660" i="5"/>
  <c r="V660" i="5"/>
  <c r="T660" i="5"/>
  <c r="S660" i="5"/>
  <c r="R660" i="5"/>
  <c r="Q660" i="5"/>
  <c r="P660" i="5"/>
  <c r="N660" i="5"/>
  <c r="M660" i="5"/>
  <c r="L660" i="5"/>
  <c r="K660" i="5"/>
  <c r="J660" i="5"/>
  <c r="H660" i="5"/>
  <c r="G660" i="5"/>
  <c r="F660" i="5"/>
  <c r="E660" i="5"/>
  <c r="D660" i="5"/>
  <c r="AA659" i="5"/>
  <c r="U659" i="5"/>
  <c r="O659" i="5"/>
  <c r="I659" i="5"/>
  <c r="AA658" i="5"/>
  <c r="U658" i="5"/>
  <c r="O658" i="5"/>
  <c r="I658" i="5"/>
  <c r="AA657" i="5"/>
  <c r="U657" i="5"/>
  <c r="O657" i="5"/>
  <c r="I657" i="5"/>
  <c r="I656" i="5" s="1"/>
  <c r="AA656" i="5"/>
  <c r="Z656" i="5"/>
  <c r="Y656" i="5"/>
  <c r="X656" i="5"/>
  <c r="W656" i="5"/>
  <c r="V656" i="5"/>
  <c r="T656" i="5"/>
  <c r="S656" i="5"/>
  <c r="R656" i="5"/>
  <c r="Q656" i="5"/>
  <c r="P656" i="5"/>
  <c r="N656" i="5"/>
  <c r="M656" i="5"/>
  <c r="L656" i="5"/>
  <c r="K656" i="5"/>
  <c r="J656" i="5"/>
  <c r="H656" i="5"/>
  <c r="G656" i="5"/>
  <c r="F656" i="5"/>
  <c r="E656" i="5"/>
  <c r="D656" i="5"/>
  <c r="AA655" i="5"/>
  <c r="U655" i="5"/>
  <c r="O655" i="5"/>
  <c r="I655" i="5"/>
  <c r="AA654" i="5"/>
  <c r="U654" i="5"/>
  <c r="O654" i="5"/>
  <c r="I654" i="5"/>
  <c r="AA653" i="5"/>
  <c r="U653" i="5"/>
  <c r="O653" i="5"/>
  <c r="I653" i="5"/>
  <c r="I652" i="5" s="1"/>
  <c r="AA652" i="5"/>
  <c r="Z652" i="5"/>
  <c r="Y652" i="5"/>
  <c r="X652" i="5"/>
  <c r="W652" i="5"/>
  <c r="V652" i="5"/>
  <c r="T652" i="5"/>
  <c r="S652" i="5"/>
  <c r="R652" i="5"/>
  <c r="Q652" i="5"/>
  <c r="P652" i="5"/>
  <c r="N652" i="5"/>
  <c r="M652" i="5"/>
  <c r="L652" i="5"/>
  <c r="K652" i="5"/>
  <c r="J652" i="5"/>
  <c r="H652" i="5"/>
  <c r="G652" i="5"/>
  <c r="F652" i="5"/>
  <c r="E652" i="5"/>
  <c r="D652" i="5"/>
  <c r="AA651" i="5"/>
  <c r="U651" i="5"/>
  <c r="O651" i="5"/>
  <c r="I651" i="5"/>
  <c r="AA650" i="5"/>
  <c r="U650" i="5"/>
  <c r="O650" i="5"/>
  <c r="I650" i="5"/>
  <c r="AA649" i="5"/>
  <c r="U649" i="5"/>
  <c r="O649" i="5"/>
  <c r="I649" i="5"/>
  <c r="I648" i="5" s="1"/>
  <c r="AA648" i="5"/>
  <c r="Z648" i="5"/>
  <c r="Y648" i="5"/>
  <c r="X648" i="5"/>
  <c r="W648" i="5"/>
  <c r="V648" i="5"/>
  <c r="T648" i="5"/>
  <c r="S648" i="5"/>
  <c r="R648" i="5"/>
  <c r="Q648" i="5"/>
  <c r="P648" i="5"/>
  <c r="N648" i="5"/>
  <c r="M648" i="5"/>
  <c r="L648" i="5"/>
  <c r="K648" i="5"/>
  <c r="J648" i="5"/>
  <c r="H648" i="5"/>
  <c r="G648" i="5"/>
  <c r="F648" i="5"/>
  <c r="E648" i="5"/>
  <c r="D648" i="5"/>
  <c r="AA647" i="5"/>
  <c r="U647" i="5"/>
  <c r="O647" i="5"/>
  <c r="I647" i="5"/>
  <c r="AA646" i="5"/>
  <c r="U646" i="5"/>
  <c r="O646" i="5"/>
  <c r="I646" i="5"/>
  <c r="AA645" i="5"/>
  <c r="U645" i="5"/>
  <c r="O645" i="5"/>
  <c r="I645" i="5"/>
  <c r="AA644" i="5"/>
  <c r="U644" i="5"/>
  <c r="O644" i="5"/>
  <c r="I644" i="5"/>
  <c r="AA643" i="5"/>
  <c r="U643" i="5"/>
  <c r="O643" i="5"/>
  <c r="I643" i="5"/>
  <c r="AA642" i="5"/>
  <c r="U642" i="5"/>
  <c r="O642" i="5"/>
  <c r="I642" i="5"/>
  <c r="AA641" i="5"/>
  <c r="U641" i="5"/>
  <c r="O641" i="5"/>
  <c r="I641" i="5"/>
  <c r="AA640" i="5"/>
  <c r="U640" i="5"/>
  <c r="O640" i="5"/>
  <c r="I640" i="5"/>
  <c r="AA639" i="5"/>
  <c r="U639" i="5"/>
  <c r="O639" i="5"/>
  <c r="I639" i="5"/>
  <c r="AA638" i="5"/>
  <c r="U638" i="5"/>
  <c r="O638" i="5"/>
  <c r="I638" i="5"/>
  <c r="AA637" i="5"/>
  <c r="U637" i="5"/>
  <c r="O637" i="5"/>
  <c r="I637" i="5"/>
  <c r="AA636" i="5"/>
  <c r="AA635" i="5" s="1"/>
  <c r="U636" i="5"/>
  <c r="U635" i="5" s="1"/>
  <c r="O636" i="5"/>
  <c r="I636" i="5"/>
  <c r="I635" i="5" s="1"/>
  <c r="Z635" i="5"/>
  <c r="Y635" i="5"/>
  <c r="X635" i="5"/>
  <c r="W635" i="5"/>
  <c r="V635" i="5"/>
  <c r="T635" i="5"/>
  <c r="S635" i="5"/>
  <c r="R635" i="5"/>
  <c r="Q635" i="5"/>
  <c r="P635" i="5"/>
  <c r="N635" i="5"/>
  <c r="M635" i="5"/>
  <c r="L635" i="5"/>
  <c r="K635" i="5"/>
  <c r="J635" i="5"/>
  <c r="H635" i="5"/>
  <c r="G635" i="5"/>
  <c r="F635" i="5"/>
  <c r="E635" i="5"/>
  <c r="D635" i="5"/>
  <c r="AA634" i="5"/>
  <c r="U634" i="5"/>
  <c r="O634" i="5"/>
  <c r="I634" i="5"/>
  <c r="AA633" i="5"/>
  <c r="U633" i="5"/>
  <c r="O633" i="5"/>
  <c r="I633" i="5"/>
  <c r="AA632" i="5"/>
  <c r="U632" i="5"/>
  <c r="O632" i="5"/>
  <c r="I632" i="5"/>
  <c r="AA631" i="5"/>
  <c r="U631" i="5"/>
  <c r="O631" i="5"/>
  <c r="I631" i="5"/>
  <c r="AA630" i="5"/>
  <c r="U630" i="5"/>
  <c r="O630" i="5"/>
  <c r="I630" i="5"/>
  <c r="Z629" i="5"/>
  <c r="Y629" i="5"/>
  <c r="X629" i="5"/>
  <c r="W629" i="5"/>
  <c r="V629" i="5"/>
  <c r="T629" i="5"/>
  <c r="S629" i="5"/>
  <c r="R629" i="5"/>
  <c r="Q629" i="5"/>
  <c r="P629" i="5"/>
  <c r="N629" i="5"/>
  <c r="M629" i="5"/>
  <c r="L629" i="5"/>
  <c r="K629" i="5"/>
  <c r="J629" i="5"/>
  <c r="H629" i="5"/>
  <c r="G629" i="5"/>
  <c r="F629" i="5"/>
  <c r="E629" i="5"/>
  <c r="D629" i="5"/>
  <c r="AA628" i="5"/>
  <c r="U628" i="5"/>
  <c r="O628" i="5"/>
  <c r="I628" i="5"/>
  <c r="AA627" i="5"/>
  <c r="U627" i="5"/>
  <c r="O627" i="5"/>
  <c r="I627" i="5"/>
  <c r="AA626" i="5"/>
  <c r="U626" i="5"/>
  <c r="O626" i="5"/>
  <c r="I626" i="5"/>
  <c r="I625" i="5" s="1"/>
  <c r="AA625" i="5"/>
  <c r="Z625" i="5"/>
  <c r="Y625" i="5"/>
  <c r="X625" i="5"/>
  <c r="W625" i="5"/>
  <c r="V625" i="5"/>
  <c r="T625" i="5"/>
  <c r="S625" i="5"/>
  <c r="R625" i="5"/>
  <c r="Q625" i="5"/>
  <c r="P625" i="5"/>
  <c r="N625" i="5"/>
  <c r="M625" i="5"/>
  <c r="L625" i="5"/>
  <c r="K625" i="5"/>
  <c r="J625" i="5"/>
  <c r="H625" i="5"/>
  <c r="G625" i="5"/>
  <c r="F625" i="5"/>
  <c r="E625" i="5"/>
  <c r="D625" i="5"/>
  <c r="AA624" i="5"/>
  <c r="U624" i="5"/>
  <c r="O624" i="5"/>
  <c r="I624" i="5"/>
  <c r="AA623" i="5"/>
  <c r="U623" i="5"/>
  <c r="O623" i="5"/>
  <c r="I623" i="5"/>
  <c r="AA622" i="5"/>
  <c r="U622" i="5"/>
  <c r="O622" i="5"/>
  <c r="I622" i="5"/>
  <c r="I621" i="5" s="1"/>
  <c r="Z621" i="5"/>
  <c r="Y621" i="5"/>
  <c r="X621" i="5"/>
  <c r="W621" i="5"/>
  <c r="V621" i="5"/>
  <c r="T621" i="5"/>
  <c r="S621" i="5"/>
  <c r="R621" i="5"/>
  <c r="Q621" i="5"/>
  <c r="P621" i="5"/>
  <c r="N621" i="5"/>
  <c r="M621" i="5"/>
  <c r="L621" i="5"/>
  <c r="K621" i="5"/>
  <c r="J621" i="5"/>
  <c r="H621" i="5"/>
  <c r="G621" i="5"/>
  <c r="F621" i="5"/>
  <c r="E621" i="5"/>
  <c r="D621" i="5"/>
  <c r="AA620" i="5"/>
  <c r="U620" i="5"/>
  <c r="O620" i="5"/>
  <c r="I620" i="5"/>
  <c r="AA619" i="5"/>
  <c r="U619" i="5"/>
  <c r="O619" i="5"/>
  <c r="I619" i="5"/>
  <c r="AA618" i="5"/>
  <c r="U618" i="5"/>
  <c r="O618" i="5"/>
  <c r="I618" i="5"/>
  <c r="I617" i="5" s="1"/>
  <c r="AA617" i="5"/>
  <c r="Z617" i="5"/>
  <c r="Y617" i="5"/>
  <c r="X617" i="5"/>
  <c r="W617" i="5"/>
  <c r="V617" i="5"/>
  <c r="T617" i="5"/>
  <c r="S617" i="5"/>
  <c r="R617" i="5"/>
  <c r="Q617" i="5"/>
  <c r="P617" i="5"/>
  <c r="N617" i="5"/>
  <c r="M617" i="5"/>
  <c r="L617" i="5"/>
  <c r="K617" i="5"/>
  <c r="J617" i="5"/>
  <c r="H617" i="5"/>
  <c r="G617" i="5"/>
  <c r="F617" i="5"/>
  <c r="E617" i="5"/>
  <c r="D617" i="5"/>
  <c r="AA616" i="5"/>
  <c r="U616" i="5"/>
  <c r="O616" i="5"/>
  <c r="I616" i="5"/>
  <c r="AA615" i="5"/>
  <c r="U615" i="5"/>
  <c r="O615" i="5"/>
  <c r="I615" i="5"/>
  <c r="AA614" i="5"/>
  <c r="U614" i="5"/>
  <c r="O614" i="5"/>
  <c r="I614" i="5"/>
  <c r="I613" i="5" s="1"/>
  <c r="Z613" i="5"/>
  <c r="Y613" i="5"/>
  <c r="X613" i="5"/>
  <c r="W613" i="5"/>
  <c r="V613" i="5"/>
  <c r="T613" i="5"/>
  <c r="S613" i="5"/>
  <c r="R613" i="5"/>
  <c r="Q613" i="5"/>
  <c r="P613" i="5"/>
  <c r="N613" i="5"/>
  <c r="M613" i="5"/>
  <c r="L613" i="5"/>
  <c r="K613" i="5"/>
  <c r="J613" i="5"/>
  <c r="H613" i="5"/>
  <c r="G613" i="5"/>
  <c r="F613" i="5"/>
  <c r="E613" i="5"/>
  <c r="D613" i="5"/>
  <c r="AA612" i="5"/>
  <c r="U612" i="5"/>
  <c r="O612" i="5"/>
  <c r="I612" i="5"/>
  <c r="AA611" i="5"/>
  <c r="U611" i="5"/>
  <c r="O611" i="5"/>
  <c r="I611" i="5"/>
  <c r="AA610" i="5"/>
  <c r="U610" i="5"/>
  <c r="O610" i="5"/>
  <c r="I610" i="5"/>
  <c r="I609" i="5" s="1"/>
  <c r="Z609" i="5"/>
  <c r="Y609" i="5"/>
  <c r="X609" i="5"/>
  <c r="W609" i="5"/>
  <c r="V609" i="5"/>
  <c r="T609" i="5"/>
  <c r="S609" i="5"/>
  <c r="R609" i="5"/>
  <c r="Q609" i="5"/>
  <c r="P609" i="5"/>
  <c r="N609" i="5"/>
  <c r="M609" i="5"/>
  <c r="L609" i="5"/>
  <c r="K609" i="5"/>
  <c r="J609" i="5"/>
  <c r="H609" i="5"/>
  <c r="G609" i="5"/>
  <c r="F609" i="5"/>
  <c r="E609" i="5"/>
  <c r="D609" i="5"/>
  <c r="AA608" i="5"/>
  <c r="U608" i="5"/>
  <c r="O608" i="5"/>
  <c r="I608" i="5"/>
  <c r="AA607" i="5"/>
  <c r="U607" i="5"/>
  <c r="O607" i="5"/>
  <c r="I607" i="5"/>
  <c r="AA606" i="5"/>
  <c r="U606" i="5"/>
  <c r="O606" i="5"/>
  <c r="I606" i="5"/>
  <c r="AA605" i="5"/>
  <c r="AA604" i="5" s="1"/>
  <c r="U605" i="5"/>
  <c r="U604" i="5" s="1"/>
  <c r="O605" i="5"/>
  <c r="I605" i="5"/>
  <c r="Z604" i="5"/>
  <c r="Y604" i="5"/>
  <c r="X604" i="5"/>
  <c r="W604" i="5"/>
  <c r="V604" i="5"/>
  <c r="T604" i="5"/>
  <c r="S604" i="5"/>
  <c r="R604" i="5"/>
  <c r="Q604" i="5"/>
  <c r="P604" i="5"/>
  <c r="N604" i="5"/>
  <c r="M604" i="5"/>
  <c r="L604" i="5"/>
  <c r="K604" i="5"/>
  <c r="J604" i="5"/>
  <c r="H604" i="5"/>
  <c r="G604" i="5"/>
  <c r="F604" i="5"/>
  <c r="E604" i="5"/>
  <c r="D604" i="5"/>
  <c r="AA603" i="5"/>
  <c r="U603" i="5"/>
  <c r="O603" i="5"/>
  <c r="I603" i="5"/>
  <c r="AA602" i="5"/>
  <c r="U602" i="5"/>
  <c r="O602" i="5"/>
  <c r="I602" i="5"/>
  <c r="AA601" i="5"/>
  <c r="U601" i="5"/>
  <c r="O601" i="5"/>
  <c r="I601" i="5"/>
  <c r="AA600" i="5"/>
  <c r="U600" i="5"/>
  <c r="O600" i="5"/>
  <c r="I600" i="5"/>
  <c r="AA599" i="5"/>
  <c r="U599" i="5"/>
  <c r="O599" i="5"/>
  <c r="I599" i="5"/>
  <c r="AA598" i="5"/>
  <c r="U598" i="5"/>
  <c r="O598" i="5"/>
  <c r="I598" i="5"/>
  <c r="AA597" i="5"/>
  <c r="AA596" i="5" s="1"/>
  <c r="U597" i="5"/>
  <c r="O597" i="5"/>
  <c r="I597" i="5"/>
  <c r="I596" i="5" s="1"/>
  <c r="Z596" i="5"/>
  <c r="Y596" i="5"/>
  <c r="X596" i="5"/>
  <c r="W596" i="5"/>
  <c r="V596" i="5"/>
  <c r="T596" i="5"/>
  <c r="S596" i="5"/>
  <c r="R596" i="5"/>
  <c r="Q596" i="5"/>
  <c r="P596" i="5"/>
  <c r="N596" i="5"/>
  <c r="M596" i="5"/>
  <c r="L596" i="5"/>
  <c r="K596" i="5"/>
  <c r="J596" i="5"/>
  <c r="H596" i="5"/>
  <c r="G596" i="5"/>
  <c r="F596" i="5"/>
  <c r="E596" i="5"/>
  <c r="D596" i="5"/>
  <c r="AA595" i="5"/>
  <c r="U595" i="5"/>
  <c r="O595" i="5"/>
  <c r="I595" i="5"/>
  <c r="AA594" i="5"/>
  <c r="U594" i="5"/>
  <c r="O594" i="5"/>
  <c r="I594" i="5"/>
  <c r="AA593" i="5"/>
  <c r="U593" i="5"/>
  <c r="O593" i="5"/>
  <c r="I593" i="5"/>
  <c r="AA592" i="5"/>
  <c r="U592" i="5"/>
  <c r="U591" i="5" s="1"/>
  <c r="O592" i="5"/>
  <c r="I592" i="5"/>
  <c r="I591" i="5" s="1"/>
  <c r="AA591" i="5"/>
  <c r="Z591" i="5"/>
  <c r="Y591" i="5"/>
  <c r="X591" i="5"/>
  <c r="W591" i="5"/>
  <c r="V591" i="5"/>
  <c r="T591" i="5"/>
  <c r="S591" i="5"/>
  <c r="R591" i="5"/>
  <c r="Q591" i="5"/>
  <c r="P591" i="5"/>
  <c r="N591" i="5"/>
  <c r="M591" i="5"/>
  <c r="L591" i="5"/>
  <c r="K591" i="5"/>
  <c r="J591" i="5"/>
  <c r="H591" i="5"/>
  <c r="G591" i="5"/>
  <c r="F591" i="5"/>
  <c r="E591" i="5"/>
  <c r="D591" i="5"/>
  <c r="AA590" i="5"/>
  <c r="U590" i="5"/>
  <c r="O590" i="5"/>
  <c r="I590" i="5"/>
  <c r="AA589" i="5"/>
  <c r="U589" i="5"/>
  <c r="O589" i="5"/>
  <c r="I589" i="5"/>
  <c r="AA588" i="5"/>
  <c r="U588" i="5"/>
  <c r="O588" i="5"/>
  <c r="I588" i="5"/>
  <c r="AA587" i="5"/>
  <c r="U587" i="5"/>
  <c r="O587" i="5"/>
  <c r="I587" i="5"/>
  <c r="AA586" i="5"/>
  <c r="U586" i="5"/>
  <c r="O586" i="5"/>
  <c r="I586" i="5"/>
  <c r="AA585" i="5"/>
  <c r="U585" i="5"/>
  <c r="O585" i="5"/>
  <c r="I585" i="5"/>
  <c r="AA584" i="5"/>
  <c r="AA583" i="5" s="1"/>
  <c r="U584" i="5"/>
  <c r="U583" i="5" s="1"/>
  <c r="O584" i="5"/>
  <c r="I584" i="5"/>
  <c r="Z583" i="5"/>
  <c r="Y583" i="5"/>
  <c r="X583" i="5"/>
  <c r="W583" i="5"/>
  <c r="V583" i="5"/>
  <c r="T583" i="5"/>
  <c r="S583" i="5"/>
  <c r="R583" i="5"/>
  <c r="Q583" i="5"/>
  <c r="P583" i="5"/>
  <c r="N583" i="5"/>
  <c r="M583" i="5"/>
  <c r="L583" i="5"/>
  <c r="K583" i="5"/>
  <c r="J583" i="5"/>
  <c r="H583" i="5"/>
  <c r="G583" i="5"/>
  <c r="F583" i="5"/>
  <c r="E583" i="5"/>
  <c r="D583" i="5"/>
  <c r="AA582" i="5"/>
  <c r="U582" i="5"/>
  <c r="O582" i="5"/>
  <c r="I582" i="5"/>
  <c r="AA581" i="5"/>
  <c r="U581" i="5"/>
  <c r="O581" i="5"/>
  <c r="I581" i="5"/>
  <c r="AA580" i="5"/>
  <c r="U580" i="5"/>
  <c r="O580" i="5"/>
  <c r="I580" i="5"/>
  <c r="AA579" i="5"/>
  <c r="U579" i="5"/>
  <c r="O579" i="5"/>
  <c r="O578" i="5" s="1"/>
  <c r="I579" i="5"/>
  <c r="Z578" i="5"/>
  <c r="Y578" i="5"/>
  <c r="X578" i="5"/>
  <c r="W578" i="5"/>
  <c r="V578" i="5"/>
  <c r="T578" i="5"/>
  <c r="S578" i="5"/>
  <c r="R578" i="5"/>
  <c r="Q578" i="5"/>
  <c r="P578" i="5"/>
  <c r="N578" i="5"/>
  <c r="M578" i="5"/>
  <c r="L578" i="5"/>
  <c r="K578" i="5"/>
  <c r="J578" i="5"/>
  <c r="H578" i="5"/>
  <c r="G578" i="5"/>
  <c r="F578" i="5"/>
  <c r="E578" i="5"/>
  <c r="D578" i="5"/>
  <c r="AA577" i="5"/>
  <c r="U577" i="5"/>
  <c r="O577" i="5"/>
  <c r="I577" i="5"/>
  <c r="AA576" i="5"/>
  <c r="U576" i="5"/>
  <c r="O576" i="5"/>
  <c r="I576" i="5"/>
  <c r="AA575" i="5"/>
  <c r="U575" i="5"/>
  <c r="O575" i="5"/>
  <c r="I575" i="5"/>
  <c r="AA574" i="5"/>
  <c r="U574" i="5"/>
  <c r="O574" i="5"/>
  <c r="I574" i="5"/>
  <c r="Z573" i="5"/>
  <c r="Y573" i="5"/>
  <c r="X573" i="5"/>
  <c r="W573" i="5"/>
  <c r="V573" i="5"/>
  <c r="T573" i="5"/>
  <c r="S573" i="5"/>
  <c r="R573" i="5"/>
  <c r="Q573" i="5"/>
  <c r="P573" i="5"/>
  <c r="N573" i="5"/>
  <c r="M573" i="5"/>
  <c r="L573" i="5"/>
  <c r="K573" i="5"/>
  <c r="J573" i="5"/>
  <c r="H573" i="5"/>
  <c r="G573" i="5"/>
  <c r="F573" i="5"/>
  <c r="E573" i="5"/>
  <c r="D573" i="5"/>
  <c r="AA572" i="5"/>
  <c r="U572" i="5"/>
  <c r="O572" i="5"/>
  <c r="I572" i="5"/>
  <c r="AA571" i="5"/>
  <c r="U571" i="5"/>
  <c r="O571" i="5"/>
  <c r="I571" i="5"/>
  <c r="AA570" i="5"/>
  <c r="U570" i="5"/>
  <c r="O570" i="5"/>
  <c r="I570" i="5"/>
  <c r="AA569" i="5"/>
  <c r="U569" i="5"/>
  <c r="O569" i="5"/>
  <c r="O568" i="5" s="1"/>
  <c r="I569" i="5"/>
  <c r="I568" i="5" s="1"/>
  <c r="Z568" i="5"/>
  <c r="Y568" i="5"/>
  <c r="X568" i="5"/>
  <c r="W568" i="5"/>
  <c r="V568" i="5"/>
  <c r="T568" i="5"/>
  <c r="S568" i="5"/>
  <c r="R568" i="5"/>
  <c r="Q568" i="5"/>
  <c r="P568" i="5"/>
  <c r="N568" i="5"/>
  <c r="M568" i="5"/>
  <c r="L568" i="5"/>
  <c r="K568" i="5"/>
  <c r="J568" i="5"/>
  <c r="H568" i="5"/>
  <c r="G568" i="5"/>
  <c r="F568" i="5"/>
  <c r="E568" i="5"/>
  <c r="D568" i="5"/>
  <c r="AA567" i="5"/>
  <c r="U567" i="5"/>
  <c r="O567" i="5"/>
  <c r="I567" i="5"/>
  <c r="AA566" i="5"/>
  <c r="AA565" i="5" s="1"/>
  <c r="U566" i="5"/>
  <c r="U565" i="5" s="1"/>
  <c r="O566" i="5"/>
  <c r="I566" i="5"/>
  <c r="I565" i="5" s="1"/>
  <c r="Z565" i="5"/>
  <c r="Y565" i="5"/>
  <c r="X565" i="5"/>
  <c r="W565" i="5"/>
  <c r="V565" i="5"/>
  <c r="T565" i="5"/>
  <c r="S565" i="5"/>
  <c r="R565" i="5"/>
  <c r="Q565" i="5"/>
  <c r="P565" i="5"/>
  <c r="N565" i="5"/>
  <c r="M565" i="5"/>
  <c r="L565" i="5"/>
  <c r="K565" i="5"/>
  <c r="J565" i="5"/>
  <c r="H565" i="5"/>
  <c r="G565" i="5"/>
  <c r="F565" i="5"/>
  <c r="E565" i="5"/>
  <c r="D565" i="5"/>
  <c r="AA564" i="5"/>
  <c r="U564" i="5"/>
  <c r="O564" i="5"/>
  <c r="I564" i="5"/>
  <c r="AA563" i="5"/>
  <c r="U563" i="5"/>
  <c r="O563" i="5"/>
  <c r="I563" i="5"/>
  <c r="AA562" i="5"/>
  <c r="U562" i="5"/>
  <c r="O562" i="5"/>
  <c r="I562" i="5"/>
  <c r="AA561" i="5"/>
  <c r="U561" i="5"/>
  <c r="O561" i="5"/>
  <c r="I561" i="5"/>
  <c r="AA560" i="5"/>
  <c r="AA559" i="5" s="1"/>
  <c r="U560" i="5"/>
  <c r="U559" i="5" s="1"/>
  <c r="O560" i="5"/>
  <c r="O559" i="5" s="1"/>
  <c r="I560" i="5"/>
  <c r="Z559" i="5"/>
  <c r="Y559" i="5"/>
  <c r="X559" i="5"/>
  <c r="W559" i="5"/>
  <c r="V559" i="5"/>
  <c r="T559" i="5"/>
  <c r="S559" i="5"/>
  <c r="R559" i="5"/>
  <c r="Q559" i="5"/>
  <c r="P559" i="5"/>
  <c r="N559" i="5"/>
  <c r="M559" i="5"/>
  <c r="L559" i="5"/>
  <c r="K559" i="5"/>
  <c r="J559" i="5"/>
  <c r="H559" i="5"/>
  <c r="G559" i="5"/>
  <c r="F559" i="5"/>
  <c r="E559" i="5"/>
  <c r="D559" i="5"/>
  <c r="AA558" i="5"/>
  <c r="U558" i="5"/>
  <c r="O558" i="5"/>
  <c r="I558" i="5"/>
  <c r="AA557" i="5"/>
  <c r="U557" i="5"/>
  <c r="O557" i="5"/>
  <c r="I557" i="5"/>
  <c r="AA556" i="5"/>
  <c r="U556" i="5"/>
  <c r="O556" i="5"/>
  <c r="I556" i="5"/>
  <c r="AA555" i="5"/>
  <c r="U555" i="5"/>
  <c r="O555" i="5"/>
  <c r="I555" i="5"/>
  <c r="AA554" i="5"/>
  <c r="U554" i="5"/>
  <c r="O554" i="5"/>
  <c r="I554" i="5"/>
  <c r="AA553" i="5"/>
  <c r="U553" i="5"/>
  <c r="O553" i="5"/>
  <c r="I553" i="5"/>
  <c r="AA552" i="5"/>
  <c r="AA551" i="5" s="1"/>
  <c r="U552" i="5"/>
  <c r="U551" i="5" s="1"/>
  <c r="O552" i="5"/>
  <c r="O551" i="5" s="1"/>
  <c r="I552" i="5"/>
  <c r="Z551" i="5"/>
  <c r="Y551" i="5"/>
  <c r="X551" i="5"/>
  <c r="W551" i="5"/>
  <c r="V551" i="5"/>
  <c r="T551" i="5"/>
  <c r="S551" i="5"/>
  <c r="R551" i="5"/>
  <c r="Q551" i="5"/>
  <c r="P551" i="5"/>
  <c r="N551" i="5"/>
  <c r="M551" i="5"/>
  <c r="L551" i="5"/>
  <c r="K551" i="5"/>
  <c r="J551" i="5"/>
  <c r="H551" i="5"/>
  <c r="G551" i="5"/>
  <c r="F551" i="5"/>
  <c r="E551" i="5"/>
  <c r="D551" i="5"/>
  <c r="AA550" i="5"/>
  <c r="U550" i="5"/>
  <c r="O550" i="5"/>
  <c r="I550" i="5"/>
  <c r="AA549" i="5"/>
  <c r="U549" i="5"/>
  <c r="O549" i="5"/>
  <c r="I549" i="5"/>
  <c r="AA548" i="5"/>
  <c r="U548" i="5"/>
  <c r="O548" i="5"/>
  <c r="I548" i="5"/>
  <c r="AA547" i="5"/>
  <c r="U547" i="5"/>
  <c r="U546" i="5" s="1"/>
  <c r="O547" i="5"/>
  <c r="I547" i="5"/>
  <c r="I546" i="5" s="1"/>
  <c r="Z546" i="5"/>
  <c r="Y546" i="5"/>
  <c r="X546" i="5"/>
  <c r="W546" i="5"/>
  <c r="V546" i="5"/>
  <c r="T546" i="5"/>
  <c r="S546" i="5"/>
  <c r="R546" i="5"/>
  <c r="Q546" i="5"/>
  <c r="P546" i="5"/>
  <c r="N546" i="5"/>
  <c r="M546" i="5"/>
  <c r="L546" i="5"/>
  <c r="K546" i="5"/>
  <c r="J546" i="5"/>
  <c r="H546" i="5"/>
  <c r="G546" i="5"/>
  <c r="F546" i="5"/>
  <c r="E546" i="5"/>
  <c r="D546" i="5"/>
  <c r="AA545" i="5"/>
  <c r="U545" i="5"/>
  <c r="O545" i="5"/>
  <c r="I545" i="5"/>
  <c r="AA544" i="5"/>
  <c r="U544" i="5"/>
  <c r="O544" i="5"/>
  <c r="I544" i="5"/>
  <c r="AA543" i="5"/>
  <c r="U543" i="5"/>
  <c r="O543" i="5"/>
  <c r="I543" i="5"/>
  <c r="AA542" i="5"/>
  <c r="U542" i="5"/>
  <c r="O542" i="5"/>
  <c r="I542" i="5"/>
  <c r="Z541" i="5"/>
  <c r="Y541" i="5"/>
  <c r="X541" i="5"/>
  <c r="W541" i="5"/>
  <c r="V541" i="5"/>
  <c r="T541" i="5"/>
  <c r="S541" i="5"/>
  <c r="R541" i="5"/>
  <c r="Q541" i="5"/>
  <c r="P541" i="5"/>
  <c r="N541" i="5"/>
  <c r="M541" i="5"/>
  <c r="L541" i="5"/>
  <c r="K541" i="5"/>
  <c r="J541" i="5"/>
  <c r="H541" i="5"/>
  <c r="G541" i="5"/>
  <c r="F541" i="5"/>
  <c r="E541" i="5"/>
  <c r="D541" i="5"/>
  <c r="AA540" i="5"/>
  <c r="U540" i="5"/>
  <c r="O540" i="5"/>
  <c r="I540" i="5"/>
  <c r="AA539" i="5"/>
  <c r="U539" i="5"/>
  <c r="O539" i="5"/>
  <c r="O538" i="5" s="1"/>
  <c r="I539" i="5"/>
  <c r="I538" i="5" s="1"/>
  <c r="AA538" i="5"/>
  <c r="Z538" i="5"/>
  <c r="Y538" i="5"/>
  <c r="X538" i="5"/>
  <c r="W538" i="5"/>
  <c r="V538" i="5"/>
  <c r="T538" i="5"/>
  <c r="S538" i="5"/>
  <c r="R538" i="5"/>
  <c r="Q538" i="5"/>
  <c r="P538" i="5"/>
  <c r="N538" i="5"/>
  <c r="M538" i="5"/>
  <c r="L538" i="5"/>
  <c r="K538" i="5"/>
  <c r="J538" i="5"/>
  <c r="H538" i="5"/>
  <c r="G538" i="5"/>
  <c r="F538" i="5"/>
  <c r="E538" i="5"/>
  <c r="D538" i="5"/>
  <c r="AA537" i="5"/>
  <c r="U537" i="5"/>
  <c r="O537" i="5"/>
  <c r="I537" i="5"/>
  <c r="AA536" i="5"/>
  <c r="U536" i="5"/>
  <c r="O536" i="5"/>
  <c r="I536" i="5"/>
  <c r="AA535" i="5"/>
  <c r="U535" i="5"/>
  <c r="O535" i="5"/>
  <c r="I535" i="5"/>
  <c r="AA534" i="5"/>
  <c r="U534" i="5"/>
  <c r="O534" i="5"/>
  <c r="I534" i="5"/>
  <c r="AA533" i="5"/>
  <c r="U533" i="5"/>
  <c r="O533" i="5"/>
  <c r="I533" i="5"/>
  <c r="AA532" i="5"/>
  <c r="U532" i="5"/>
  <c r="O532" i="5"/>
  <c r="I532" i="5"/>
  <c r="AA531" i="5"/>
  <c r="U531" i="5"/>
  <c r="O531" i="5"/>
  <c r="I531" i="5"/>
  <c r="Z530" i="5"/>
  <c r="Y530" i="5"/>
  <c r="X530" i="5"/>
  <c r="W530" i="5"/>
  <c r="V530" i="5"/>
  <c r="T530" i="5"/>
  <c r="S530" i="5"/>
  <c r="R530" i="5"/>
  <c r="Q530" i="5"/>
  <c r="P530" i="5"/>
  <c r="N530" i="5"/>
  <c r="M530" i="5"/>
  <c r="L530" i="5"/>
  <c r="K530" i="5"/>
  <c r="J530" i="5"/>
  <c r="H530" i="5"/>
  <c r="G530" i="5"/>
  <c r="F530" i="5"/>
  <c r="E530" i="5"/>
  <c r="D530" i="5"/>
  <c r="AA529" i="5"/>
  <c r="U529" i="5"/>
  <c r="O529" i="5"/>
  <c r="I529" i="5"/>
  <c r="AA528" i="5"/>
  <c r="U528" i="5"/>
  <c r="O528" i="5"/>
  <c r="I528" i="5"/>
  <c r="AA527" i="5"/>
  <c r="U527" i="5"/>
  <c r="O527" i="5"/>
  <c r="O526" i="5" s="1"/>
  <c r="I527" i="5"/>
  <c r="I526" i="5" s="1"/>
  <c r="Z526" i="5"/>
  <c r="Y526" i="5"/>
  <c r="X526" i="5"/>
  <c r="W526" i="5"/>
  <c r="V526" i="5"/>
  <c r="T526" i="5"/>
  <c r="S526" i="5"/>
  <c r="R526" i="5"/>
  <c r="Q526" i="5"/>
  <c r="P526" i="5"/>
  <c r="N526" i="5"/>
  <c r="M526" i="5"/>
  <c r="L526" i="5"/>
  <c r="K526" i="5"/>
  <c r="J526" i="5"/>
  <c r="H526" i="5"/>
  <c r="G526" i="5"/>
  <c r="F526" i="5"/>
  <c r="E526" i="5"/>
  <c r="D526" i="5"/>
  <c r="AA525" i="5"/>
  <c r="U525" i="5"/>
  <c r="O525" i="5"/>
  <c r="I525" i="5"/>
  <c r="AA524" i="5"/>
  <c r="U524" i="5"/>
  <c r="O524" i="5"/>
  <c r="I524" i="5"/>
  <c r="AA523" i="5"/>
  <c r="U523" i="5"/>
  <c r="O523" i="5"/>
  <c r="I523" i="5"/>
  <c r="AA522" i="5"/>
  <c r="U522" i="5"/>
  <c r="O522" i="5"/>
  <c r="I522" i="5"/>
  <c r="AA521" i="5"/>
  <c r="U521" i="5"/>
  <c r="O521" i="5"/>
  <c r="I521" i="5"/>
  <c r="AA520" i="5"/>
  <c r="U520" i="5"/>
  <c r="O520" i="5"/>
  <c r="I520" i="5"/>
  <c r="AA519" i="5"/>
  <c r="U519" i="5"/>
  <c r="O519" i="5"/>
  <c r="I519" i="5"/>
  <c r="AA518" i="5"/>
  <c r="U518" i="5"/>
  <c r="U517" i="5" s="1"/>
  <c r="O518" i="5"/>
  <c r="I518" i="5"/>
  <c r="Z517" i="5"/>
  <c r="Y517" i="5"/>
  <c r="X517" i="5"/>
  <c r="W517" i="5"/>
  <c r="V517" i="5"/>
  <c r="T517" i="5"/>
  <c r="S517" i="5"/>
  <c r="R517" i="5"/>
  <c r="Q517" i="5"/>
  <c r="P517" i="5"/>
  <c r="N517" i="5"/>
  <c r="M517" i="5"/>
  <c r="L517" i="5"/>
  <c r="K517" i="5"/>
  <c r="J517" i="5"/>
  <c r="H517" i="5"/>
  <c r="G517" i="5"/>
  <c r="F517" i="5"/>
  <c r="E517" i="5"/>
  <c r="D517" i="5"/>
  <c r="AA512" i="5"/>
  <c r="U512" i="5"/>
  <c r="O512" i="5"/>
  <c r="I512" i="5"/>
  <c r="AA511" i="5"/>
  <c r="U511" i="5"/>
  <c r="O511" i="5"/>
  <c r="I511" i="5"/>
  <c r="AA510" i="5"/>
  <c r="U510" i="5"/>
  <c r="O510" i="5"/>
  <c r="I510" i="5"/>
  <c r="AA509" i="5"/>
  <c r="U509" i="5"/>
  <c r="O509" i="5"/>
  <c r="I509" i="5"/>
  <c r="AA508" i="5"/>
  <c r="U508" i="5"/>
  <c r="O508" i="5"/>
  <c r="I508" i="5"/>
  <c r="AA507" i="5"/>
  <c r="U507" i="5"/>
  <c r="O507" i="5"/>
  <c r="I507" i="5"/>
  <c r="AA506" i="5"/>
  <c r="U506" i="5"/>
  <c r="O506" i="5"/>
  <c r="I506" i="5"/>
  <c r="AA505" i="5"/>
  <c r="U505" i="5"/>
  <c r="O505" i="5"/>
  <c r="I505" i="5"/>
  <c r="AA504" i="5"/>
  <c r="U504" i="5"/>
  <c r="O504" i="5"/>
  <c r="I504" i="5"/>
  <c r="AA503" i="5"/>
  <c r="U503" i="5"/>
  <c r="O503" i="5"/>
  <c r="I503" i="5"/>
  <c r="AA502" i="5"/>
  <c r="U502" i="5"/>
  <c r="O502" i="5"/>
  <c r="I502" i="5"/>
  <c r="AA501" i="5"/>
  <c r="U501" i="5"/>
  <c r="U500" i="5" s="1"/>
  <c r="O501" i="5"/>
  <c r="I501" i="5"/>
  <c r="Z500" i="5"/>
  <c r="Y500" i="5"/>
  <c r="X500" i="5"/>
  <c r="W500" i="5"/>
  <c r="V500" i="5"/>
  <c r="T500" i="5"/>
  <c r="S500" i="5"/>
  <c r="R500" i="5"/>
  <c r="Q500" i="5"/>
  <c r="P500" i="5"/>
  <c r="N500" i="5"/>
  <c r="M500" i="5"/>
  <c r="L500" i="5"/>
  <c r="K500" i="5"/>
  <c r="J500" i="5"/>
  <c r="H500" i="5"/>
  <c r="G500" i="5"/>
  <c r="F500" i="5"/>
  <c r="E500" i="5"/>
  <c r="D500" i="5"/>
  <c r="AA499" i="5"/>
  <c r="U499" i="5"/>
  <c r="O499" i="5"/>
  <c r="I499" i="5"/>
  <c r="AA498" i="5"/>
  <c r="U498" i="5"/>
  <c r="O498" i="5"/>
  <c r="I498" i="5"/>
  <c r="AA497" i="5"/>
  <c r="U497" i="5"/>
  <c r="O497" i="5"/>
  <c r="I497" i="5"/>
  <c r="AA496" i="5"/>
  <c r="U496" i="5"/>
  <c r="O496" i="5"/>
  <c r="I496" i="5"/>
  <c r="AA495" i="5"/>
  <c r="U495" i="5"/>
  <c r="O495" i="5"/>
  <c r="I495" i="5"/>
  <c r="AA494" i="5"/>
  <c r="U494" i="5"/>
  <c r="O494" i="5"/>
  <c r="I494" i="5"/>
  <c r="AA493" i="5"/>
  <c r="U493" i="5"/>
  <c r="O493" i="5"/>
  <c r="I493" i="5"/>
  <c r="AA492" i="5"/>
  <c r="U492" i="5"/>
  <c r="O492" i="5"/>
  <c r="I492" i="5"/>
  <c r="AA491" i="5"/>
  <c r="U491" i="5"/>
  <c r="O491" i="5"/>
  <c r="I491" i="5"/>
  <c r="AA490" i="5"/>
  <c r="U490" i="5"/>
  <c r="O490" i="5"/>
  <c r="I490" i="5"/>
  <c r="AA489" i="5"/>
  <c r="U489" i="5"/>
  <c r="O489" i="5"/>
  <c r="I489" i="5"/>
  <c r="AA488" i="5"/>
  <c r="U488" i="5"/>
  <c r="O488" i="5"/>
  <c r="I488" i="5"/>
  <c r="AA487" i="5"/>
  <c r="U487" i="5"/>
  <c r="O487" i="5"/>
  <c r="I487" i="5"/>
  <c r="AA486" i="5"/>
  <c r="U486" i="5"/>
  <c r="O486" i="5"/>
  <c r="I486" i="5"/>
  <c r="AA485" i="5"/>
  <c r="U485" i="5"/>
  <c r="O485" i="5"/>
  <c r="I485" i="5"/>
  <c r="AA484" i="5"/>
  <c r="U484" i="5"/>
  <c r="O484" i="5"/>
  <c r="I484" i="5"/>
  <c r="AA483" i="5"/>
  <c r="U483" i="5"/>
  <c r="O483" i="5"/>
  <c r="I483" i="5"/>
  <c r="AA482" i="5"/>
  <c r="U482" i="5"/>
  <c r="O482" i="5"/>
  <c r="I482" i="5"/>
  <c r="AA481" i="5"/>
  <c r="U481" i="5"/>
  <c r="O481" i="5"/>
  <c r="I481" i="5"/>
  <c r="AA480" i="5"/>
  <c r="U480" i="5"/>
  <c r="O480" i="5"/>
  <c r="I480" i="5"/>
  <c r="AA479" i="5"/>
  <c r="U479" i="5"/>
  <c r="O479" i="5"/>
  <c r="I479" i="5"/>
  <c r="AA478" i="5"/>
  <c r="U478" i="5"/>
  <c r="O478" i="5"/>
  <c r="I478" i="5"/>
  <c r="AA477" i="5"/>
  <c r="U477" i="5"/>
  <c r="O477" i="5"/>
  <c r="I477" i="5"/>
  <c r="AA476" i="5"/>
  <c r="U476" i="5"/>
  <c r="O476" i="5"/>
  <c r="I476" i="5"/>
  <c r="AA475" i="5"/>
  <c r="U475" i="5"/>
  <c r="O475" i="5"/>
  <c r="I475" i="5"/>
  <c r="AA474" i="5"/>
  <c r="U474" i="5"/>
  <c r="O474" i="5"/>
  <c r="I474" i="5"/>
  <c r="AA473" i="5"/>
  <c r="U473" i="5"/>
  <c r="O473" i="5"/>
  <c r="I473" i="5"/>
  <c r="AA472" i="5"/>
  <c r="U472" i="5"/>
  <c r="O472" i="5"/>
  <c r="I472" i="5"/>
  <c r="AA471" i="5"/>
  <c r="U471" i="5"/>
  <c r="O471" i="5"/>
  <c r="I471" i="5"/>
  <c r="AA470" i="5"/>
  <c r="U470" i="5"/>
  <c r="O470" i="5"/>
  <c r="I470" i="5"/>
  <c r="AA469" i="5"/>
  <c r="U469" i="5"/>
  <c r="O469" i="5"/>
  <c r="I469" i="5"/>
  <c r="AA468" i="5"/>
  <c r="U468" i="5"/>
  <c r="O468" i="5"/>
  <c r="I468" i="5"/>
  <c r="AA467" i="5"/>
  <c r="U467" i="5"/>
  <c r="O467" i="5"/>
  <c r="I467" i="5"/>
  <c r="AA466" i="5"/>
  <c r="U466" i="5"/>
  <c r="O466" i="5"/>
  <c r="I466" i="5"/>
  <c r="AA465" i="5"/>
  <c r="U465" i="5"/>
  <c r="O465" i="5"/>
  <c r="I465" i="5"/>
  <c r="AA464" i="5"/>
  <c r="U464" i="5"/>
  <c r="O464" i="5"/>
  <c r="I464" i="5"/>
  <c r="AA463" i="5"/>
  <c r="U463" i="5"/>
  <c r="O463" i="5"/>
  <c r="I463" i="5"/>
  <c r="Z462" i="5"/>
  <c r="Y462" i="5"/>
  <c r="X462" i="5"/>
  <c r="W462" i="5"/>
  <c r="V462" i="5"/>
  <c r="T462" i="5"/>
  <c r="S462" i="5"/>
  <c r="R462" i="5"/>
  <c r="Q462" i="5"/>
  <c r="P462" i="5"/>
  <c r="N462" i="5"/>
  <c r="M462" i="5"/>
  <c r="L462" i="5"/>
  <c r="K462" i="5"/>
  <c r="J462" i="5"/>
  <c r="H462" i="5"/>
  <c r="G462" i="5"/>
  <c r="F462" i="5"/>
  <c r="E462" i="5"/>
  <c r="D462" i="5"/>
  <c r="AA461" i="5"/>
  <c r="U461" i="5"/>
  <c r="O461" i="5"/>
  <c r="I461" i="5"/>
  <c r="AA460" i="5"/>
  <c r="U460" i="5"/>
  <c r="O460" i="5"/>
  <c r="I460" i="5"/>
  <c r="AA459" i="5"/>
  <c r="U459" i="5"/>
  <c r="O459" i="5"/>
  <c r="I459" i="5"/>
  <c r="AA458" i="5"/>
  <c r="U458" i="5"/>
  <c r="O458" i="5"/>
  <c r="I458" i="5"/>
  <c r="AA457" i="5"/>
  <c r="U457" i="5"/>
  <c r="O457" i="5"/>
  <c r="I457" i="5"/>
  <c r="AA456" i="5"/>
  <c r="U456" i="5"/>
  <c r="O456" i="5"/>
  <c r="I456" i="5"/>
  <c r="AA455" i="5"/>
  <c r="U455" i="5"/>
  <c r="O455" i="5"/>
  <c r="I455" i="5"/>
  <c r="AA454" i="5"/>
  <c r="U454" i="5"/>
  <c r="O454" i="5"/>
  <c r="I454" i="5"/>
  <c r="AA453" i="5"/>
  <c r="U453" i="5"/>
  <c r="O453" i="5"/>
  <c r="I453" i="5"/>
  <c r="AA452" i="5"/>
  <c r="U452" i="5"/>
  <c r="O452" i="5"/>
  <c r="I452" i="5"/>
  <c r="AA451" i="5"/>
  <c r="U451" i="5"/>
  <c r="O451" i="5"/>
  <c r="I451" i="5"/>
  <c r="AA450" i="5"/>
  <c r="U450" i="5"/>
  <c r="O450" i="5"/>
  <c r="I450" i="5"/>
  <c r="AA449" i="5"/>
  <c r="U449" i="5"/>
  <c r="O449" i="5"/>
  <c r="I449" i="5"/>
  <c r="AA448" i="5"/>
  <c r="U448" i="5"/>
  <c r="O448" i="5"/>
  <c r="I448" i="5"/>
  <c r="AA447" i="5"/>
  <c r="U447" i="5"/>
  <c r="O447" i="5"/>
  <c r="I447" i="5"/>
  <c r="AA446" i="5"/>
  <c r="U446" i="5"/>
  <c r="O446" i="5"/>
  <c r="I446" i="5"/>
  <c r="AA445" i="5"/>
  <c r="U445" i="5"/>
  <c r="O445" i="5"/>
  <c r="I445" i="5"/>
  <c r="AA444" i="5"/>
  <c r="U444" i="5"/>
  <c r="O444" i="5"/>
  <c r="I444" i="5"/>
  <c r="AA443" i="5"/>
  <c r="U443" i="5"/>
  <c r="O443" i="5"/>
  <c r="I443" i="5"/>
  <c r="AA442" i="5"/>
  <c r="U442" i="5"/>
  <c r="O442" i="5"/>
  <c r="I442" i="5"/>
  <c r="AA441" i="5"/>
  <c r="U441" i="5"/>
  <c r="O441" i="5"/>
  <c r="I441" i="5"/>
  <c r="AA440" i="5"/>
  <c r="U440" i="5"/>
  <c r="O440" i="5"/>
  <c r="I440" i="5"/>
  <c r="AA439" i="5"/>
  <c r="U439" i="5"/>
  <c r="O439" i="5"/>
  <c r="I439" i="5"/>
  <c r="AA438" i="5"/>
  <c r="U438" i="5"/>
  <c r="O438" i="5"/>
  <c r="I438" i="5"/>
  <c r="AA437" i="5"/>
  <c r="U437" i="5"/>
  <c r="O437" i="5"/>
  <c r="I437" i="5"/>
  <c r="AA436" i="5"/>
  <c r="U436" i="5"/>
  <c r="O436" i="5"/>
  <c r="I436" i="5"/>
  <c r="AA435" i="5"/>
  <c r="U435" i="5"/>
  <c r="O435" i="5"/>
  <c r="I435" i="5"/>
  <c r="AA434" i="5"/>
  <c r="U434" i="5"/>
  <c r="O434" i="5"/>
  <c r="I434" i="5"/>
  <c r="AA433" i="5"/>
  <c r="U433" i="5"/>
  <c r="O433" i="5"/>
  <c r="I433" i="5"/>
  <c r="AA432" i="5"/>
  <c r="U432" i="5"/>
  <c r="O432" i="5"/>
  <c r="I432" i="5"/>
  <c r="AA431" i="5"/>
  <c r="U431" i="5"/>
  <c r="O431" i="5"/>
  <c r="I431" i="5"/>
  <c r="AA430" i="5"/>
  <c r="U430" i="5"/>
  <c r="O430" i="5"/>
  <c r="I430" i="5"/>
  <c r="AA429" i="5"/>
  <c r="U429" i="5"/>
  <c r="O429" i="5"/>
  <c r="I429" i="5"/>
  <c r="AA428" i="5"/>
  <c r="U428" i="5"/>
  <c r="O428" i="5"/>
  <c r="I428" i="5"/>
  <c r="AA427" i="5"/>
  <c r="U427" i="5"/>
  <c r="O427" i="5"/>
  <c r="I427" i="5"/>
  <c r="AA426" i="5"/>
  <c r="U426" i="5"/>
  <c r="O426" i="5"/>
  <c r="I426" i="5"/>
  <c r="AA425" i="5"/>
  <c r="U425" i="5"/>
  <c r="O425" i="5"/>
  <c r="I425" i="5"/>
  <c r="AA424" i="5"/>
  <c r="U424" i="5"/>
  <c r="O424" i="5"/>
  <c r="I424" i="5"/>
  <c r="AA423" i="5"/>
  <c r="U423" i="5"/>
  <c r="O423" i="5"/>
  <c r="I423" i="5"/>
  <c r="AA422" i="5"/>
  <c r="U422" i="5"/>
  <c r="O422" i="5"/>
  <c r="I422" i="5"/>
  <c r="AA421" i="5"/>
  <c r="U421" i="5"/>
  <c r="O421" i="5"/>
  <c r="I421" i="5"/>
  <c r="AA420" i="5"/>
  <c r="U420" i="5"/>
  <c r="O420" i="5"/>
  <c r="I420" i="5"/>
  <c r="AA419" i="5"/>
  <c r="U419" i="5"/>
  <c r="O419" i="5"/>
  <c r="I419" i="5"/>
  <c r="AA418" i="5"/>
  <c r="U418" i="5"/>
  <c r="O418" i="5"/>
  <c r="I418" i="5"/>
  <c r="AA417" i="5"/>
  <c r="U417" i="5"/>
  <c r="O417" i="5"/>
  <c r="I417" i="5"/>
  <c r="AA416" i="5"/>
  <c r="U416" i="5"/>
  <c r="O416" i="5"/>
  <c r="I416" i="5"/>
  <c r="AA415" i="5"/>
  <c r="U415" i="5"/>
  <c r="O415" i="5"/>
  <c r="I415" i="5"/>
  <c r="AA414" i="5"/>
  <c r="AA413" i="5" s="1"/>
  <c r="U414" i="5"/>
  <c r="O414" i="5"/>
  <c r="I414" i="5"/>
  <c r="Z413" i="5"/>
  <c r="Y413" i="5"/>
  <c r="X413" i="5"/>
  <c r="W413" i="5"/>
  <c r="V413" i="5"/>
  <c r="T413" i="5"/>
  <c r="S413" i="5"/>
  <c r="R413" i="5"/>
  <c r="Q413" i="5"/>
  <c r="P413" i="5"/>
  <c r="N413" i="5"/>
  <c r="M413" i="5"/>
  <c r="L413" i="5"/>
  <c r="K413" i="5"/>
  <c r="J413" i="5"/>
  <c r="H413" i="5"/>
  <c r="G413" i="5"/>
  <c r="F413" i="5"/>
  <c r="E413" i="5"/>
  <c r="D413" i="5"/>
  <c r="AA412" i="5"/>
  <c r="U412" i="5"/>
  <c r="O412" i="5"/>
  <c r="I412" i="5"/>
  <c r="AA411" i="5"/>
  <c r="U411" i="5"/>
  <c r="O411" i="5"/>
  <c r="I411" i="5"/>
  <c r="AA410" i="5"/>
  <c r="U410" i="5"/>
  <c r="O410" i="5"/>
  <c r="I410" i="5"/>
  <c r="AA409" i="5"/>
  <c r="U409" i="5"/>
  <c r="O409" i="5"/>
  <c r="I409" i="5"/>
  <c r="AA408" i="5"/>
  <c r="U408" i="5"/>
  <c r="O408" i="5"/>
  <c r="I408" i="5"/>
  <c r="AA407" i="5"/>
  <c r="AA406" i="5" s="1"/>
  <c r="U407" i="5"/>
  <c r="O407" i="5"/>
  <c r="I407" i="5"/>
  <c r="Z406" i="5"/>
  <c r="Y406" i="5"/>
  <c r="X406" i="5"/>
  <c r="W406" i="5"/>
  <c r="V406" i="5"/>
  <c r="T406" i="5"/>
  <c r="S406" i="5"/>
  <c r="R406" i="5"/>
  <c r="Q406" i="5"/>
  <c r="P406" i="5"/>
  <c r="N406" i="5"/>
  <c r="M406" i="5"/>
  <c r="L406" i="5"/>
  <c r="K406" i="5"/>
  <c r="J406" i="5"/>
  <c r="H406" i="5"/>
  <c r="G406" i="5"/>
  <c r="F406" i="5"/>
  <c r="E406" i="5"/>
  <c r="D406" i="5"/>
  <c r="AA405" i="5"/>
  <c r="U405" i="5"/>
  <c r="O405" i="5"/>
  <c r="I405" i="5"/>
  <c r="AA404" i="5"/>
  <c r="U404" i="5"/>
  <c r="O404" i="5"/>
  <c r="I404" i="5"/>
  <c r="AA403" i="5"/>
  <c r="U403" i="5"/>
  <c r="O403" i="5"/>
  <c r="I403" i="5"/>
  <c r="AA402" i="5"/>
  <c r="U402" i="5"/>
  <c r="O402" i="5"/>
  <c r="I402" i="5"/>
  <c r="AA401" i="5"/>
  <c r="U401" i="5"/>
  <c r="O401" i="5"/>
  <c r="I401" i="5"/>
  <c r="AA400" i="5"/>
  <c r="U400" i="5"/>
  <c r="O400" i="5"/>
  <c r="I400" i="5"/>
  <c r="AA399" i="5"/>
  <c r="U399" i="5"/>
  <c r="O399" i="5"/>
  <c r="I399" i="5"/>
  <c r="AA398" i="5"/>
  <c r="U398" i="5"/>
  <c r="O398" i="5"/>
  <c r="I398" i="5"/>
  <c r="AA397" i="5"/>
  <c r="U397" i="5"/>
  <c r="O397" i="5"/>
  <c r="I397" i="5"/>
  <c r="AA396" i="5"/>
  <c r="U396" i="5"/>
  <c r="O396" i="5"/>
  <c r="I396" i="5"/>
  <c r="AA395" i="5"/>
  <c r="U395" i="5"/>
  <c r="O395" i="5"/>
  <c r="I395" i="5"/>
  <c r="AA394" i="5"/>
  <c r="U394" i="5"/>
  <c r="O394" i="5"/>
  <c r="I394" i="5"/>
  <c r="AA393" i="5"/>
  <c r="U393" i="5"/>
  <c r="O393" i="5"/>
  <c r="I393" i="5"/>
  <c r="AA392" i="5"/>
  <c r="U392" i="5"/>
  <c r="O392" i="5"/>
  <c r="I392" i="5"/>
  <c r="Z391" i="5"/>
  <c r="Y391" i="5"/>
  <c r="X391" i="5"/>
  <c r="W391" i="5"/>
  <c r="V391" i="5"/>
  <c r="T391" i="5"/>
  <c r="S391" i="5"/>
  <c r="R391" i="5"/>
  <c r="Q391" i="5"/>
  <c r="P391" i="5"/>
  <c r="N391" i="5"/>
  <c r="M391" i="5"/>
  <c r="L391" i="5"/>
  <c r="K391" i="5"/>
  <c r="J391" i="5"/>
  <c r="H391" i="5"/>
  <c r="G391" i="5"/>
  <c r="F391" i="5"/>
  <c r="E391" i="5"/>
  <c r="D391" i="5"/>
  <c r="AA390" i="5"/>
  <c r="U390" i="5"/>
  <c r="O390" i="5"/>
  <c r="I390" i="5"/>
  <c r="AA389" i="5"/>
  <c r="U389" i="5"/>
  <c r="O389" i="5"/>
  <c r="I389" i="5"/>
  <c r="AA388" i="5"/>
  <c r="U388" i="5"/>
  <c r="O388" i="5"/>
  <c r="I388" i="5"/>
  <c r="AA387" i="5"/>
  <c r="U387" i="5"/>
  <c r="O387" i="5"/>
  <c r="I387" i="5"/>
  <c r="AA386" i="5"/>
  <c r="U386" i="5"/>
  <c r="O386" i="5"/>
  <c r="I386" i="5"/>
  <c r="AA385" i="5"/>
  <c r="U385" i="5"/>
  <c r="O385" i="5"/>
  <c r="I385" i="5"/>
  <c r="AA384" i="5"/>
  <c r="U384" i="5"/>
  <c r="O384" i="5"/>
  <c r="I384" i="5"/>
  <c r="AA383" i="5"/>
  <c r="U383" i="5"/>
  <c r="O383" i="5"/>
  <c r="I383" i="5"/>
  <c r="AA382" i="5"/>
  <c r="U382" i="5"/>
  <c r="O382" i="5"/>
  <c r="I382" i="5"/>
  <c r="AA381" i="5"/>
  <c r="U381" i="5"/>
  <c r="O381" i="5"/>
  <c r="I381" i="5"/>
  <c r="I380" i="5" s="1"/>
  <c r="Z380" i="5"/>
  <c r="Y380" i="5"/>
  <c r="X380" i="5"/>
  <c r="W380" i="5"/>
  <c r="V380" i="5"/>
  <c r="T380" i="5"/>
  <c r="S380" i="5"/>
  <c r="R380" i="5"/>
  <c r="Q380" i="5"/>
  <c r="P380" i="5"/>
  <c r="N380" i="5"/>
  <c r="M380" i="5"/>
  <c r="L380" i="5"/>
  <c r="K380" i="5"/>
  <c r="J380" i="5"/>
  <c r="H380" i="5"/>
  <c r="G380" i="5"/>
  <c r="F380" i="5"/>
  <c r="E380" i="5"/>
  <c r="D380" i="5"/>
  <c r="AA379" i="5"/>
  <c r="U379" i="5"/>
  <c r="O379" i="5"/>
  <c r="I379" i="5"/>
  <c r="AA378" i="5"/>
  <c r="U378" i="5"/>
  <c r="U377" i="5" s="1"/>
  <c r="O378" i="5"/>
  <c r="I378" i="5"/>
  <c r="I377" i="5" s="1"/>
  <c r="Z377" i="5"/>
  <c r="Y377" i="5"/>
  <c r="X377" i="5"/>
  <c r="W377" i="5"/>
  <c r="V377" i="5"/>
  <c r="T377" i="5"/>
  <c r="S377" i="5"/>
  <c r="R377" i="5"/>
  <c r="Q377" i="5"/>
  <c r="P377" i="5"/>
  <c r="N377" i="5"/>
  <c r="M377" i="5"/>
  <c r="L377" i="5"/>
  <c r="K377" i="5"/>
  <c r="J377" i="5"/>
  <c r="H377" i="5"/>
  <c r="G377" i="5"/>
  <c r="F377" i="5"/>
  <c r="E377" i="5"/>
  <c r="D377" i="5"/>
  <c r="AA376" i="5"/>
  <c r="U376" i="5"/>
  <c r="O376" i="5"/>
  <c r="I376" i="5"/>
  <c r="AA375" i="5"/>
  <c r="AA374" i="5" s="1"/>
  <c r="U375" i="5"/>
  <c r="O375" i="5"/>
  <c r="I375" i="5"/>
  <c r="I374" i="5" s="1"/>
  <c r="Z374" i="5"/>
  <c r="Y374" i="5"/>
  <c r="X374" i="5"/>
  <c r="W374" i="5"/>
  <c r="V374" i="5"/>
  <c r="T374" i="5"/>
  <c r="S374" i="5"/>
  <c r="R374" i="5"/>
  <c r="Q374" i="5"/>
  <c r="P374" i="5"/>
  <c r="N374" i="5"/>
  <c r="M374" i="5"/>
  <c r="L374" i="5"/>
  <c r="K374" i="5"/>
  <c r="J374" i="5"/>
  <c r="H374" i="5"/>
  <c r="G374" i="5"/>
  <c r="F374" i="5"/>
  <c r="E374" i="5"/>
  <c r="D374" i="5"/>
  <c r="AA373" i="5"/>
  <c r="U373" i="5"/>
  <c r="O373" i="5"/>
  <c r="I373" i="5"/>
  <c r="AA372" i="5"/>
  <c r="U372" i="5"/>
  <c r="O372" i="5"/>
  <c r="I372" i="5"/>
  <c r="AA371" i="5"/>
  <c r="U371" i="5"/>
  <c r="O371" i="5"/>
  <c r="I371" i="5"/>
  <c r="AA370" i="5"/>
  <c r="U370" i="5"/>
  <c r="O370" i="5"/>
  <c r="I370" i="5"/>
  <c r="AA369" i="5"/>
  <c r="U369" i="5"/>
  <c r="O369" i="5"/>
  <c r="I369" i="5"/>
  <c r="AA368" i="5"/>
  <c r="AA367" i="5" s="1"/>
  <c r="U368" i="5"/>
  <c r="O368" i="5"/>
  <c r="I368" i="5"/>
  <c r="Z367" i="5"/>
  <c r="Y367" i="5"/>
  <c r="X367" i="5"/>
  <c r="W367" i="5"/>
  <c r="V367" i="5"/>
  <c r="T367" i="5"/>
  <c r="S367" i="5"/>
  <c r="R367" i="5"/>
  <c r="Q367" i="5"/>
  <c r="P367" i="5"/>
  <c r="N367" i="5"/>
  <c r="M367" i="5"/>
  <c r="L367" i="5"/>
  <c r="K367" i="5"/>
  <c r="J367" i="5"/>
  <c r="H367" i="5"/>
  <c r="G367" i="5"/>
  <c r="F367" i="5"/>
  <c r="E367" i="5"/>
  <c r="D367" i="5"/>
  <c r="AA366" i="5"/>
  <c r="U366" i="5"/>
  <c r="O366" i="5"/>
  <c r="I366" i="5"/>
  <c r="AA365" i="5"/>
  <c r="U365" i="5"/>
  <c r="O365" i="5"/>
  <c r="I365" i="5"/>
  <c r="AA364" i="5"/>
  <c r="U364" i="5"/>
  <c r="O364" i="5"/>
  <c r="I364" i="5"/>
  <c r="AA363" i="5"/>
  <c r="U363" i="5"/>
  <c r="O363" i="5"/>
  <c r="I363" i="5"/>
  <c r="AA362" i="5"/>
  <c r="U362" i="5"/>
  <c r="O362" i="5"/>
  <c r="I362" i="5"/>
  <c r="AA361" i="5"/>
  <c r="U361" i="5"/>
  <c r="O361" i="5"/>
  <c r="I361" i="5"/>
  <c r="AA360" i="5"/>
  <c r="U360" i="5"/>
  <c r="O360" i="5"/>
  <c r="I360" i="5"/>
  <c r="AA359" i="5"/>
  <c r="U359" i="5"/>
  <c r="O359" i="5"/>
  <c r="I359" i="5"/>
  <c r="AA358" i="5"/>
  <c r="U358" i="5"/>
  <c r="O358" i="5"/>
  <c r="I358" i="5"/>
  <c r="AA357" i="5"/>
  <c r="AA356" i="5" s="1"/>
  <c r="U357" i="5"/>
  <c r="O357" i="5"/>
  <c r="I357" i="5"/>
  <c r="Z356" i="5"/>
  <c r="Y356" i="5"/>
  <c r="X356" i="5"/>
  <c r="W356" i="5"/>
  <c r="V356" i="5"/>
  <c r="T356" i="5"/>
  <c r="S356" i="5"/>
  <c r="R356" i="5"/>
  <c r="Q356" i="5"/>
  <c r="P356" i="5"/>
  <c r="N356" i="5"/>
  <c r="M356" i="5"/>
  <c r="L356" i="5"/>
  <c r="K356" i="5"/>
  <c r="J356" i="5"/>
  <c r="H356" i="5"/>
  <c r="G356" i="5"/>
  <c r="F356" i="5"/>
  <c r="E356" i="5"/>
  <c r="D356" i="5"/>
  <c r="AA355" i="5"/>
  <c r="U355" i="5"/>
  <c r="O355" i="5"/>
  <c r="I355" i="5"/>
  <c r="AA354" i="5"/>
  <c r="U354" i="5"/>
  <c r="O354" i="5"/>
  <c r="I354" i="5"/>
  <c r="AA353" i="5"/>
  <c r="U353" i="5"/>
  <c r="O353" i="5"/>
  <c r="I353" i="5"/>
  <c r="AA352" i="5"/>
  <c r="U352" i="5"/>
  <c r="O352" i="5"/>
  <c r="I352" i="5"/>
  <c r="AA351" i="5"/>
  <c r="U351" i="5"/>
  <c r="O351" i="5"/>
  <c r="I351" i="5"/>
  <c r="AA350" i="5"/>
  <c r="U350" i="5"/>
  <c r="O350" i="5"/>
  <c r="I350" i="5"/>
  <c r="AA349" i="5"/>
  <c r="U349" i="5"/>
  <c r="O349" i="5"/>
  <c r="I349" i="5"/>
  <c r="AA348" i="5"/>
  <c r="U348" i="5"/>
  <c r="O348" i="5"/>
  <c r="I348" i="5"/>
  <c r="AA347" i="5"/>
  <c r="U347" i="5"/>
  <c r="O347" i="5"/>
  <c r="I347" i="5"/>
  <c r="I346" i="5" s="1"/>
  <c r="Z346" i="5"/>
  <c r="Y346" i="5"/>
  <c r="X346" i="5"/>
  <c r="W346" i="5"/>
  <c r="V346" i="5"/>
  <c r="T346" i="5"/>
  <c r="S346" i="5"/>
  <c r="R346" i="5"/>
  <c r="Q346" i="5"/>
  <c r="P346" i="5"/>
  <c r="N346" i="5"/>
  <c r="M346" i="5"/>
  <c r="L346" i="5"/>
  <c r="K346" i="5"/>
  <c r="J346" i="5"/>
  <c r="H346" i="5"/>
  <c r="G346" i="5"/>
  <c r="F346" i="5"/>
  <c r="E346" i="5"/>
  <c r="D346" i="5"/>
  <c r="AA345" i="5"/>
  <c r="U345" i="5"/>
  <c r="O345" i="5"/>
  <c r="I345" i="5"/>
  <c r="AA344" i="5"/>
  <c r="U344" i="5"/>
  <c r="O344" i="5"/>
  <c r="I344" i="5"/>
  <c r="AA343" i="5"/>
  <c r="U343" i="5"/>
  <c r="O343" i="5"/>
  <c r="I343" i="5"/>
  <c r="AA342" i="5"/>
  <c r="U342" i="5"/>
  <c r="O342" i="5"/>
  <c r="I342" i="5"/>
  <c r="AA341" i="5"/>
  <c r="U341" i="5"/>
  <c r="O341" i="5"/>
  <c r="I341" i="5"/>
  <c r="AA340" i="5"/>
  <c r="U340" i="5"/>
  <c r="O340" i="5"/>
  <c r="I340" i="5"/>
  <c r="AA339" i="5"/>
  <c r="U339" i="5"/>
  <c r="O339" i="5"/>
  <c r="I339" i="5"/>
  <c r="AA338" i="5"/>
  <c r="U338" i="5"/>
  <c r="O338" i="5"/>
  <c r="I338" i="5"/>
  <c r="AA337" i="5"/>
  <c r="U337" i="5"/>
  <c r="O337" i="5"/>
  <c r="I337" i="5"/>
  <c r="AA336" i="5"/>
  <c r="U336" i="5"/>
  <c r="O336" i="5"/>
  <c r="I336" i="5"/>
  <c r="AA335" i="5"/>
  <c r="U335" i="5"/>
  <c r="O335" i="5"/>
  <c r="I335" i="5"/>
  <c r="AA334" i="5"/>
  <c r="U334" i="5"/>
  <c r="U333" i="5" s="1"/>
  <c r="O334" i="5"/>
  <c r="I334" i="5"/>
  <c r="Z333" i="5"/>
  <c r="Y333" i="5"/>
  <c r="X333" i="5"/>
  <c r="W333" i="5"/>
  <c r="V333" i="5"/>
  <c r="T333" i="5"/>
  <c r="S333" i="5"/>
  <c r="R333" i="5"/>
  <c r="Q333" i="5"/>
  <c r="P333" i="5"/>
  <c r="N333" i="5"/>
  <c r="M333" i="5"/>
  <c r="L333" i="5"/>
  <c r="K333" i="5"/>
  <c r="J333" i="5"/>
  <c r="H333" i="5"/>
  <c r="G333" i="5"/>
  <c r="F333" i="5"/>
  <c r="E333" i="5"/>
  <c r="D333" i="5"/>
  <c r="AA332" i="5"/>
  <c r="U332" i="5"/>
  <c r="O332" i="5"/>
  <c r="I332" i="5"/>
  <c r="AA331" i="5"/>
  <c r="U331" i="5"/>
  <c r="O331" i="5"/>
  <c r="I331" i="5"/>
  <c r="AA330" i="5"/>
  <c r="U330" i="5"/>
  <c r="O330" i="5"/>
  <c r="I330" i="5"/>
  <c r="AA329" i="5"/>
  <c r="U329" i="5"/>
  <c r="O329" i="5"/>
  <c r="I329" i="5"/>
  <c r="AA328" i="5"/>
  <c r="AA327" i="5" s="1"/>
  <c r="U328" i="5"/>
  <c r="U327" i="5" s="1"/>
  <c r="O328" i="5"/>
  <c r="I328" i="5"/>
  <c r="I327" i="5" s="1"/>
  <c r="Z327" i="5"/>
  <c r="Y327" i="5"/>
  <c r="X327" i="5"/>
  <c r="W327" i="5"/>
  <c r="V327" i="5"/>
  <c r="T327" i="5"/>
  <c r="S327" i="5"/>
  <c r="R327" i="5"/>
  <c r="Q327" i="5"/>
  <c r="P327" i="5"/>
  <c r="N327" i="5"/>
  <c r="M327" i="5"/>
  <c r="L327" i="5"/>
  <c r="K327" i="5"/>
  <c r="J327" i="5"/>
  <c r="H327" i="5"/>
  <c r="G327" i="5"/>
  <c r="F327" i="5"/>
  <c r="E327" i="5"/>
  <c r="D327" i="5"/>
  <c r="AA326" i="5"/>
  <c r="U326" i="5"/>
  <c r="O326" i="5"/>
  <c r="I326" i="5"/>
  <c r="AA325" i="5"/>
  <c r="U325" i="5"/>
  <c r="O325" i="5"/>
  <c r="I325" i="5"/>
  <c r="AA324" i="5"/>
  <c r="U324" i="5"/>
  <c r="O324" i="5"/>
  <c r="I324" i="5"/>
  <c r="AA323" i="5"/>
  <c r="U323" i="5"/>
  <c r="O323" i="5"/>
  <c r="I323" i="5"/>
  <c r="AA322" i="5"/>
  <c r="U322" i="5"/>
  <c r="O322" i="5"/>
  <c r="I322" i="5"/>
  <c r="AA321" i="5"/>
  <c r="U321" i="5"/>
  <c r="O321" i="5"/>
  <c r="I321" i="5"/>
  <c r="AA320" i="5"/>
  <c r="U320" i="5"/>
  <c r="O320" i="5"/>
  <c r="I320" i="5"/>
  <c r="AA319" i="5"/>
  <c r="AA318" i="5" s="1"/>
  <c r="U319" i="5"/>
  <c r="U318" i="5" s="1"/>
  <c r="O319" i="5"/>
  <c r="O318" i="5" s="1"/>
  <c r="I319" i="5"/>
  <c r="Z318" i="5"/>
  <c r="Y318" i="5"/>
  <c r="X318" i="5"/>
  <c r="W318" i="5"/>
  <c r="V318" i="5"/>
  <c r="T318" i="5"/>
  <c r="S318" i="5"/>
  <c r="R318" i="5"/>
  <c r="Q318" i="5"/>
  <c r="P318" i="5"/>
  <c r="N318" i="5"/>
  <c r="M318" i="5"/>
  <c r="L318" i="5"/>
  <c r="K318" i="5"/>
  <c r="J318" i="5"/>
  <c r="H318" i="5"/>
  <c r="G318" i="5"/>
  <c r="F318" i="5"/>
  <c r="E318" i="5"/>
  <c r="D318" i="5"/>
  <c r="AA317" i="5"/>
  <c r="U317" i="5"/>
  <c r="O317" i="5"/>
  <c r="I317" i="5"/>
  <c r="AA316" i="5"/>
  <c r="U316" i="5"/>
  <c r="O316" i="5"/>
  <c r="I316" i="5"/>
  <c r="AA315" i="5"/>
  <c r="U315" i="5"/>
  <c r="O315" i="5"/>
  <c r="I315" i="5"/>
  <c r="AA314" i="5"/>
  <c r="U314" i="5"/>
  <c r="U313" i="5" s="1"/>
  <c r="O314" i="5"/>
  <c r="O313" i="5" s="1"/>
  <c r="I314" i="5"/>
  <c r="Z313" i="5"/>
  <c r="Y313" i="5"/>
  <c r="X313" i="5"/>
  <c r="W313" i="5"/>
  <c r="V313" i="5"/>
  <c r="T313" i="5"/>
  <c r="S313" i="5"/>
  <c r="R313" i="5"/>
  <c r="Q313" i="5"/>
  <c r="P313" i="5"/>
  <c r="N313" i="5"/>
  <c r="M313" i="5"/>
  <c r="L313" i="5"/>
  <c r="K313" i="5"/>
  <c r="J313" i="5"/>
  <c r="H313" i="5"/>
  <c r="G313" i="5"/>
  <c r="F313" i="5"/>
  <c r="E313" i="5"/>
  <c r="D313" i="5"/>
  <c r="AA312" i="5"/>
  <c r="U312" i="5"/>
  <c r="O312" i="5"/>
  <c r="I312" i="5"/>
  <c r="AA311" i="5"/>
  <c r="U311" i="5"/>
  <c r="O311" i="5"/>
  <c r="I311" i="5"/>
  <c r="AA310" i="5"/>
  <c r="U310" i="5"/>
  <c r="O310" i="5"/>
  <c r="I310" i="5"/>
  <c r="AA309" i="5"/>
  <c r="U309" i="5"/>
  <c r="O309" i="5"/>
  <c r="I309" i="5"/>
  <c r="AA308" i="5"/>
  <c r="U308" i="5"/>
  <c r="O308" i="5"/>
  <c r="I308" i="5"/>
  <c r="AA307" i="5"/>
  <c r="U307" i="5"/>
  <c r="O307" i="5"/>
  <c r="I307" i="5"/>
  <c r="AA306" i="5"/>
  <c r="U306" i="5"/>
  <c r="O306" i="5"/>
  <c r="I306" i="5"/>
  <c r="AA305" i="5"/>
  <c r="U305" i="5"/>
  <c r="O305" i="5"/>
  <c r="I305" i="5"/>
  <c r="AA304" i="5"/>
  <c r="U304" i="5"/>
  <c r="O304" i="5"/>
  <c r="I304" i="5"/>
  <c r="AA303" i="5"/>
  <c r="U303" i="5"/>
  <c r="O303" i="5"/>
  <c r="I303" i="5"/>
  <c r="AA302" i="5"/>
  <c r="U302" i="5"/>
  <c r="O302" i="5"/>
  <c r="I302" i="5"/>
  <c r="AA301" i="5"/>
  <c r="U301" i="5"/>
  <c r="O301" i="5"/>
  <c r="I301" i="5"/>
  <c r="AA300" i="5"/>
  <c r="U300" i="5"/>
  <c r="O300" i="5"/>
  <c r="I300" i="5"/>
  <c r="AA299" i="5"/>
  <c r="U299" i="5"/>
  <c r="O299" i="5"/>
  <c r="I299" i="5"/>
  <c r="AA298" i="5"/>
  <c r="U298" i="5"/>
  <c r="O298" i="5"/>
  <c r="I298" i="5"/>
  <c r="AA297" i="5"/>
  <c r="U297" i="5"/>
  <c r="O297" i="5"/>
  <c r="I297" i="5"/>
  <c r="AA296" i="5"/>
  <c r="U296" i="5"/>
  <c r="O296" i="5"/>
  <c r="I296" i="5"/>
  <c r="AA295" i="5"/>
  <c r="U295" i="5"/>
  <c r="O295" i="5"/>
  <c r="I295" i="5"/>
  <c r="AA294" i="5"/>
  <c r="U294" i="5"/>
  <c r="O294" i="5"/>
  <c r="I294" i="5"/>
  <c r="AA293" i="5"/>
  <c r="U293" i="5"/>
  <c r="O293" i="5"/>
  <c r="I293" i="5"/>
  <c r="AA292" i="5"/>
  <c r="U292" i="5"/>
  <c r="O292" i="5"/>
  <c r="I292" i="5"/>
  <c r="AA291" i="5"/>
  <c r="U291" i="5"/>
  <c r="O291" i="5"/>
  <c r="I291" i="5"/>
  <c r="AA290" i="5"/>
  <c r="U290" i="5"/>
  <c r="O290" i="5"/>
  <c r="I290" i="5"/>
  <c r="AA289" i="5"/>
  <c r="AA288" i="5" s="1"/>
  <c r="U289" i="5"/>
  <c r="O289" i="5"/>
  <c r="I289" i="5"/>
  <c r="Z288" i="5"/>
  <c r="Y288" i="5"/>
  <c r="X288" i="5"/>
  <c r="W288" i="5"/>
  <c r="V288" i="5"/>
  <c r="T288" i="5"/>
  <c r="S288" i="5"/>
  <c r="R288" i="5"/>
  <c r="Q288" i="5"/>
  <c r="P288" i="5"/>
  <c r="N288" i="5"/>
  <c r="M288" i="5"/>
  <c r="L288" i="5"/>
  <c r="K288" i="5"/>
  <c r="J288" i="5"/>
  <c r="H288" i="5"/>
  <c r="G288" i="5"/>
  <c r="F288" i="5"/>
  <c r="E288" i="5"/>
  <c r="D288" i="5"/>
  <c r="AA287" i="5"/>
  <c r="U287" i="5"/>
  <c r="O287" i="5"/>
  <c r="I287" i="5"/>
  <c r="AA286" i="5"/>
  <c r="U286" i="5"/>
  <c r="O286" i="5"/>
  <c r="I286" i="5"/>
  <c r="AA285" i="5"/>
  <c r="U285" i="5"/>
  <c r="O285" i="5"/>
  <c r="I285" i="5"/>
  <c r="AA284" i="5"/>
  <c r="U284" i="5"/>
  <c r="O284" i="5"/>
  <c r="I284" i="5"/>
  <c r="AA283" i="5"/>
  <c r="U283" i="5"/>
  <c r="O283" i="5"/>
  <c r="I283" i="5"/>
  <c r="AA282" i="5"/>
  <c r="U282" i="5"/>
  <c r="O282" i="5"/>
  <c r="I282" i="5"/>
  <c r="AA281" i="5"/>
  <c r="U281" i="5"/>
  <c r="O281" i="5"/>
  <c r="I281" i="5"/>
  <c r="AA280" i="5"/>
  <c r="U280" i="5"/>
  <c r="O280" i="5"/>
  <c r="I280" i="5"/>
  <c r="AA279" i="5"/>
  <c r="U279" i="5"/>
  <c r="O279" i="5"/>
  <c r="I279" i="5"/>
  <c r="AA278" i="5"/>
  <c r="U278" i="5"/>
  <c r="O278" i="5"/>
  <c r="I278" i="5"/>
  <c r="Z277" i="5"/>
  <c r="Y277" i="5"/>
  <c r="X277" i="5"/>
  <c r="W277" i="5"/>
  <c r="V277" i="5"/>
  <c r="T277" i="5"/>
  <c r="S277" i="5"/>
  <c r="R277" i="5"/>
  <c r="Q277" i="5"/>
  <c r="P277" i="5"/>
  <c r="N277" i="5"/>
  <c r="M277" i="5"/>
  <c r="L277" i="5"/>
  <c r="K277" i="5"/>
  <c r="J277" i="5"/>
  <c r="H277" i="5"/>
  <c r="G277" i="5"/>
  <c r="F277" i="5"/>
  <c r="E277" i="5"/>
  <c r="D277" i="5"/>
  <c r="AA276" i="5"/>
  <c r="U276" i="5"/>
  <c r="O276" i="5"/>
  <c r="I276" i="5"/>
  <c r="AA275" i="5"/>
  <c r="U275" i="5"/>
  <c r="O275" i="5"/>
  <c r="I275" i="5"/>
  <c r="AA274" i="5"/>
  <c r="U274" i="5"/>
  <c r="O274" i="5"/>
  <c r="I274" i="5"/>
  <c r="AA273" i="5"/>
  <c r="U273" i="5"/>
  <c r="O273" i="5"/>
  <c r="I273" i="5"/>
  <c r="AA272" i="5"/>
  <c r="U272" i="5"/>
  <c r="O272" i="5"/>
  <c r="I272" i="5"/>
  <c r="AA271" i="5"/>
  <c r="U271" i="5"/>
  <c r="O271" i="5"/>
  <c r="I271" i="5"/>
  <c r="AA270" i="5"/>
  <c r="U270" i="5"/>
  <c r="O270" i="5"/>
  <c r="I270" i="5"/>
  <c r="AA269" i="5"/>
  <c r="U269" i="5"/>
  <c r="O269" i="5"/>
  <c r="I269" i="5"/>
  <c r="AA268" i="5"/>
  <c r="U268" i="5"/>
  <c r="O268" i="5"/>
  <c r="I268" i="5"/>
  <c r="AA267" i="5"/>
  <c r="U267" i="5"/>
  <c r="O267" i="5"/>
  <c r="I267" i="5"/>
  <c r="Z266" i="5"/>
  <c r="Y266" i="5"/>
  <c r="X266" i="5"/>
  <c r="W266" i="5"/>
  <c r="V266" i="5"/>
  <c r="T266" i="5"/>
  <c r="S266" i="5"/>
  <c r="R266" i="5"/>
  <c r="Q266" i="5"/>
  <c r="P266" i="5"/>
  <c r="N266" i="5"/>
  <c r="M266" i="5"/>
  <c r="L266" i="5"/>
  <c r="K266" i="5"/>
  <c r="J266" i="5"/>
  <c r="H266" i="5"/>
  <c r="G266" i="5"/>
  <c r="F266" i="5"/>
  <c r="E266" i="5"/>
  <c r="D266" i="5"/>
  <c r="AA265" i="5"/>
  <c r="U265" i="5"/>
  <c r="O265" i="5"/>
  <c r="I265" i="5"/>
  <c r="AA264" i="5"/>
  <c r="U264" i="5"/>
  <c r="O264" i="5"/>
  <c r="I264" i="5"/>
  <c r="AA263" i="5"/>
  <c r="U263" i="5"/>
  <c r="O263" i="5"/>
  <c r="I263" i="5"/>
  <c r="AA262" i="5"/>
  <c r="U262" i="5"/>
  <c r="O262" i="5"/>
  <c r="I262" i="5"/>
  <c r="AA261" i="5"/>
  <c r="U261" i="5"/>
  <c r="O261" i="5"/>
  <c r="I261" i="5"/>
  <c r="AA260" i="5"/>
  <c r="U260" i="5"/>
  <c r="O260" i="5"/>
  <c r="I260" i="5"/>
  <c r="AA259" i="5"/>
  <c r="U259" i="5"/>
  <c r="O259" i="5"/>
  <c r="I259" i="5"/>
  <c r="AA258" i="5"/>
  <c r="U258" i="5"/>
  <c r="O258" i="5"/>
  <c r="I258" i="5"/>
  <c r="AA257" i="5"/>
  <c r="U257" i="5"/>
  <c r="O257" i="5"/>
  <c r="I257" i="5"/>
  <c r="AA256" i="5"/>
  <c r="U256" i="5"/>
  <c r="O256" i="5"/>
  <c r="I256" i="5"/>
  <c r="AA255" i="5"/>
  <c r="U255" i="5"/>
  <c r="O255" i="5"/>
  <c r="I255" i="5"/>
  <c r="AA254" i="5"/>
  <c r="U254" i="5"/>
  <c r="O254" i="5"/>
  <c r="I254" i="5"/>
  <c r="AA253" i="5"/>
  <c r="U253" i="5"/>
  <c r="O253" i="5"/>
  <c r="I253" i="5"/>
  <c r="AA252" i="5"/>
  <c r="U252" i="5"/>
  <c r="O252" i="5"/>
  <c r="I252" i="5"/>
  <c r="AA251" i="5"/>
  <c r="U251" i="5"/>
  <c r="O251" i="5"/>
  <c r="I251" i="5"/>
  <c r="AA250" i="5"/>
  <c r="U250" i="5"/>
  <c r="O250" i="5"/>
  <c r="I250" i="5"/>
  <c r="AA249" i="5"/>
  <c r="U249" i="5"/>
  <c r="O249" i="5"/>
  <c r="I249" i="5"/>
  <c r="Z248" i="5"/>
  <c r="Y248" i="5"/>
  <c r="X248" i="5"/>
  <c r="W248" i="5"/>
  <c r="V248" i="5"/>
  <c r="T248" i="5"/>
  <c r="S248" i="5"/>
  <c r="R248" i="5"/>
  <c r="Q248" i="5"/>
  <c r="P248" i="5"/>
  <c r="N248" i="5"/>
  <c r="M248" i="5"/>
  <c r="L248" i="5"/>
  <c r="K248" i="5"/>
  <c r="J248" i="5"/>
  <c r="H248" i="5"/>
  <c r="G248" i="5"/>
  <c r="F248" i="5"/>
  <c r="E248" i="5"/>
  <c r="D248" i="5"/>
  <c r="AA247" i="5"/>
  <c r="U247" i="5"/>
  <c r="O247" i="5"/>
  <c r="I247" i="5"/>
  <c r="AA246" i="5"/>
  <c r="U246" i="5"/>
  <c r="O246" i="5"/>
  <c r="I246" i="5"/>
  <c r="AA245" i="5"/>
  <c r="U245" i="5"/>
  <c r="O245" i="5"/>
  <c r="I245" i="5"/>
  <c r="AA244" i="5"/>
  <c r="U244" i="5"/>
  <c r="O244" i="5"/>
  <c r="I244" i="5"/>
  <c r="AA243" i="5"/>
  <c r="U243" i="5"/>
  <c r="O243" i="5"/>
  <c r="I243" i="5"/>
  <c r="AA242" i="5"/>
  <c r="U242" i="5"/>
  <c r="O242" i="5"/>
  <c r="I242" i="5"/>
  <c r="AA241" i="5"/>
  <c r="U241" i="5"/>
  <c r="O241" i="5"/>
  <c r="I241" i="5"/>
  <c r="AA240" i="5"/>
  <c r="U240" i="5"/>
  <c r="O240" i="5"/>
  <c r="I240" i="5"/>
  <c r="AA239" i="5"/>
  <c r="U239" i="5"/>
  <c r="O239" i="5"/>
  <c r="I239" i="5"/>
  <c r="AA238" i="5"/>
  <c r="U238" i="5"/>
  <c r="O238" i="5"/>
  <c r="I238" i="5"/>
  <c r="AA237" i="5"/>
  <c r="U237" i="5"/>
  <c r="O237" i="5"/>
  <c r="I237" i="5"/>
  <c r="AA236" i="5"/>
  <c r="U236" i="5"/>
  <c r="O236" i="5"/>
  <c r="I236" i="5"/>
  <c r="AA235" i="5"/>
  <c r="U235" i="5"/>
  <c r="O235" i="5"/>
  <c r="I235" i="5"/>
  <c r="AA234" i="5"/>
  <c r="U234" i="5"/>
  <c r="O234" i="5"/>
  <c r="I234" i="5"/>
  <c r="AA233" i="5"/>
  <c r="U233" i="5"/>
  <c r="O233" i="5"/>
  <c r="I233" i="5"/>
  <c r="AA232" i="5"/>
  <c r="U232" i="5"/>
  <c r="O232" i="5"/>
  <c r="O231" i="5" s="1"/>
  <c r="I232" i="5"/>
  <c r="Z231" i="5"/>
  <c r="Y231" i="5"/>
  <c r="X231" i="5"/>
  <c r="W231" i="5"/>
  <c r="V231" i="5"/>
  <c r="T231" i="5"/>
  <c r="S231" i="5"/>
  <c r="R231" i="5"/>
  <c r="Q231" i="5"/>
  <c r="P231" i="5"/>
  <c r="N231" i="5"/>
  <c r="M231" i="5"/>
  <c r="L231" i="5"/>
  <c r="K231" i="5"/>
  <c r="J231" i="5"/>
  <c r="H231" i="5"/>
  <c r="G231" i="5"/>
  <c r="F231" i="5"/>
  <c r="E231" i="5"/>
  <c r="D231" i="5"/>
  <c r="AA230" i="5"/>
  <c r="U230" i="5"/>
  <c r="O230" i="5"/>
  <c r="I230" i="5"/>
  <c r="AA229" i="5"/>
  <c r="U229" i="5"/>
  <c r="O229" i="5"/>
  <c r="I229" i="5"/>
  <c r="AA228" i="5"/>
  <c r="U228" i="5"/>
  <c r="O228" i="5"/>
  <c r="I228" i="5"/>
  <c r="AA227" i="5"/>
  <c r="U227" i="5"/>
  <c r="O227" i="5"/>
  <c r="I227" i="5"/>
  <c r="AA226" i="5"/>
  <c r="U226" i="5"/>
  <c r="O226" i="5"/>
  <c r="I226" i="5"/>
  <c r="AA225" i="5"/>
  <c r="U225" i="5"/>
  <c r="O225" i="5"/>
  <c r="I225" i="5"/>
  <c r="AA224" i="5"/>
  <c r="U224" i="5"/>
  <c r="O224" i="5"/>
  <c r="I224" i="5"/>
  <c r="AA223" i="5"/>
  <c r="U223" i="5"/>
  <c r="O223" i="5"/>
  <c r="I223" i="5"/>
  <c r="AA222" i="5"/>
  <c r="U222" i="5"/>
  <c r="O222" i="5"/>
  <c r="I222" i="5"/>
  <c r="AA221" i="5"/>
  <c r="U221" i="5"/>
  <c r="O221" i="5"/>
  <c r="I221" i="5"/>
  <c r="AA220" i="5"/>
  <c r="U220" i="5"/>
  <c r="O220" i="5"/>
  <c r="I220" i="5"/>
  <c r="AA219" i="5"/>
  <c r="U219" i="5"/>
  <c r="O219" i="5"/>
  <c r="I219" i="5"/>
  <c r="AA218" i="5"/>
  <c r="U218" i="5"/>
  <c r="O218" i="5"/>
  <c r="I218" i="5"/>
  <c r="AA217" i="5"/>
  <c r="U217" i="5"/>
  <c r="O217" i="5"/>
  <c r="I217" i="5"/>
  <c r="AA216" i="5"/>
  <c r="U216" i="5"/>
  <c r="O216" i="5"/>
  <c r="I216" i="5"/>
  <c r="AA215" i="5"/>
  <c r="U215" i="5"/>
  <c r="O215" i="5"/>
  <c r="I215" i="5"/>
  <c r="AA214" i="5"/>
  <c r="U214" i="5"/>
  <c r="O214" i="5"/>
  <c r="I214" i="5"/>
  <c r="AA213" i="5"/>
  <c r="U213" i="5"/>
  <c r="O213" i="5"/>
  <c r="I213" i="5"/>
  <c r="AA212" i="5"/>
  <c r="U212" i="5"/>
  <c r="O212" i="5"/>
  <c r="I212" i="5"/>
  <c r="AA211" i="5"/>
  <c r="U211" i="5"/>
  <c r="O211" i="5"/>
  <c r="I211" i="5"/>
  <c r="AA210" i="5"/>
  <c r="U210" i="5"/>
  <c r="O210" i="5"/>
  <c r="I210" i="5"/>
  <c r="AA209" i="5"/>
  <c r="U209" i="5"/>
  <c r="O209" i="5"/>
  <c r="I209" i="5"/>
  <c r="AA208" i="5"/>
  <c r="U208" i="5"/>
  <c r="O208" i="5"/>
  <c r="I208" i="5"/>
  <c r="AA207" i="5"/>
  <c r="U207" i="5"/>
  <c r="O207" i="5"/>
  <c r="I207" i="5"/>
  <c r="AA206" i="5"/>
  <c r="U206" i="5"/>
  <c r="U205" i="5" s="1"/>
  <c r="O206" i="5"/>
  <c r="I206" i="5"/>
  <c r="Z205" i="5"/>
  <c r="Y205" i="5"/>
  <c r="X205" i="5"/>
  <c r="W205" i="5"/>
  <c r="V205" i="5"/>
  <c r="T205" i="5"/>
  <c r="S205" i="5"/>
  <c r="R205" i="5"/>
  <c r="Q205" i="5"/>
  <c r="P205" i="5"/>
  <c r="N205" i="5"/>
  <c r="M205" i="5"/>
  <c r="L205" i="5"/>
  <c r="K205" i="5"/>
  <c r="J205" i="5"/>
  <c r="H205" i="5"/>
  <c r="G205" i="5"/>
  <c r="F205" i="5"/>
  <c r="E205" i="5"/>
  <c r="D205" i="5"/>
  <c r="AA204" i="5"/>
  <c r="U204" i="5"/>
  <c r="O204" i="5"/>
  <c r="I204" i="5"/>
  <c r="AA203" i="5"/>
  <c r="U203" i="5"/>
  <c r="O203" i="5"/>
  <c r="I203" i="5"/>
  <c r="AA202" i="5"/>
  <c r="U202" i="5"/>
  <c r="O202" i="5"/>
  <c r="I202" i="5"/>
  <c r="AA201" i="5"/>
  <c r="U201" i="5"/>
  <c r="O201" i="5"/>
  <c r="I201" i="5"/>
  <c r="AA200" i="5"/>
  <c r="U200" i="5"/>
  <c r="O200" i="5"/>
  <c r="I200" i="5"/>
  <c r="AA199" i="5"/>
  <c r="U199" i="5"/>
  <c r="O199" i="5"/>
  <c r="O198" i="5" s="1"/>
  <c r="I199" i="5"/>
  <c r="I198" i="5" s="1"/>
  <c r="Z198" i="5"/>
  <c r="Y198" i="5"/>
  <c r="X198" i="5"/>
  <c r="W198" i="5"/>
  <c r="V198" i="5"/>
  <c r="T198" i="5"/>
  <c r="S198" i="5"/>
  <c r="R198" i="5"/>
  <c r="Q198" i="5"/>
  <c r="P198" i="5"/>
  <c r="N198" i="5"/>
  <c r="M198" i="5"/>
  <c r="L198" i="5"/>
  <c r="K198" i="5"/>
  <c r="J198" i="5"/>
  <c r="H198" i="5"/>
  <c r="G198" i="5"/>
  <c r="F198" i="5"/>
  <c r="E198" i="5"/>
  <c r="D198" i="5"/>
  <c r="AA197" i="5"/>
  <c r="U197" i="5"/>
  <c r="O197" i="5"/>
  <c r="I197" i="5"/>
  <c r="AA196" i="5"/>
  <c r="AA195" i="5" s="1"/>
  <c r="U196" i="5"/>
  <c r="U195" i="5" s="1"/>
  <c r="O196" i="5"/>
  <c r="I196" i="5"/>
  <c r="Z195" i="5"/>
  <c r="Y195" i="5"/>
  <c r="X195" i="5"/>
  <c r="W195" i="5"/>
  <c r="V195" i="5"/>
  <c r="T195" i="5"/>
  <c r="S195" i="5"/>
  <c r="R195" i="5"/>
  <c r="Q195" i="5"/>
  <c r="P195" i="5"/>
  <c r="N195" i="5"/>
  <c r="M195" i="5"/>
  <c r="L195" i="5"/>
  <c r="K195" i="5"/>
  <c r="J195" i="5"/>
  <c r="H195" i="5"/>
  <c r="G195" i="5"/>
  <c r="F195" i="5"/>
  <c r="E195" i="5"/>
  <c r="D195" i="5"/>
  <c r="AA194" i="5"/>
  <c r="U194" i="5"/>
  <c r="O194" i="5"/>
  <c r="I194" i="5"/>
  <c r="AA193" i="5"/>
  <c r="U193" i="5"/>
  <c r="O193" i="5"/>
  <c r="I193" i="5"/>
  <c r="AA192" i="5"/>
  <c r="U192" i="5"/>
  <c r="O192" i="5"/>
  <c r="I192" i="5"/>
  <c r="AA191" i="5"/>
  <c r="U191" i="5"/>
  <c r="O191" i="5"/>
  <c r="I191" i="5"/>
  <c r="AA190" i="5"/>
  <c r="U190" i="5"/>
  <c r="O190" i="5"/>
  <c r="I190" i="5"/>
  <c r="AA189" i="5"/>
  <c r="U189" i="5"/>
  <c r="O189" i="5"/>
  <c r="I189" i="5"/>
  <c r="AA188" i="5"/>
  <c r="U188" i="5"/>
  <c r="O188" i="5"/>
  <c r="I188" i="5"/>
  <c r="AA187" i="5"/>
  <c r="U187" i="5"/>
  <c r="O187" i="5"/>
  <c r="I187" i="5"/>
  <c r="AA186" i="5"/>
  <c r="U186" i="5"/>
  <c r="O186" i="5"/>
  <c r="I186" i="5"/>
  <c r="AA185" i="5"/>
  <c r="U185" i="5"/>
  <c r="O185" i="5"/>
  <c r="I185" i="5"/>
  <c r="AA184" i="5"/>
  <c r="U184" i="5"/>
  <c r="O184" i="5"/>
  <c r="I184" i="5"/>
  <c r="AA183" i="5"/>
  <c r="U183" i="5"/>
  <c r="O183" i="5"/>
  <c r="I183" i="5"/>
  <c r="AA182" i="5"/>
  <c r="U182" i="5"/>
  <c r="O182" i="5"/>
  <c r="I182" i="5"/>
  <c r="AA181" i="5"/>
  <c r="U181" i="5"/>
  <c r="O181" i="5"/>
  <c r="I181" i="5"/>
  <c r="AA180" i="5"/>
  <c r="U180" i="5"/>
  <c r="O180" i="5"/>
  <c r="I180" i="5"/>
  <c r="AA179" i="5"/>
  <c r="U179" i="5"/>
  <c r="O179" i="5"/>
  <c r="I179" i="5"/>
  <c r="AA178" i="5"/>
  <c r="U178" i="5"/>
  <c r="O178" i="5"/>
  <c r="I178" i="5"/>
  <c r="AA177" i="5"/>
  <c r="AA176" i="5" s="1"/>
  <c r="U177" i="5"/>
  <c r="O177" i="5"/>
  <c r="I177" i="5"/>
  <c r="Z176" i="5"/>
  <c r="Y176" i="5"/>
  <c r="X176" i="5"/>
  <c r="W176" i="5"/>
  <c r="V176" i="5"/>
  <c r="T176" i="5"/>
  <c r="S176" i="5"/>
  <c r="R176" i="5"/>
  <c r="Q176" i="5"/>
  <c r="P176" i="5"/>
  <c r="N176" i="5"/>
  <c r="M176" i="5"/>
  <c r="L176" i="5"/>
  <c r="K176" i="5"/>
  <c r="J176" i="5"/>
  <c r="H176" i="5"/>
  <c r="G176" i="5"/>
  <c r="F176" i="5"/>
  <c r="E176" i="5"/>
  <c r="D176" i="5"/>
  <c r="AA175" i="5"/>
  <c r="U175" i="5"/>
  <c r="O175" i="5"/>
  <c r="I175" i="5"/>
  <c r="AA174" i="5"/>
  <c r="U174" i="5"/>
  <c r="U173" i="5" s="1"/>
  <c r="O174" i="5"/>
  <c r="I174" i="5"/>
  <c r="AA173" i="5"/>
  <c r="Z173" i="5"/>
  <c r="Y173" i="5"/>
  <c r="X173" i="5"/>
  <c r="W173" i="5"/>
  <c r="V173" i="5"/>
  <c r="T173" i="5"/>
  <c r="S173" i="5"/>
  <c r="R173" i="5"/>
  <c r="Q173" i="5"/>
  <c r="P173" i="5"/>
  <c r="N173" i="5"/>
  <c r="M173" i="5"/>
  <c r="L173" i="5"/>
  <c r="K173" i="5"/>
  <c r="J173" i="5"/>
  <c r="H173" i="5"/>
  <c r="G173" i="5"/>
  <c r="F173" i="5"/>
  <c r="E173" i="5"/>
  <c r="D173" i="5"/>
  <c r="AA172" i="5"/>
  <c r="U172" i="5"/>
  <c r="O172" i="5"/>
  <c r="I172" i="5"/>
  <c r="AA171" i="5"/>
  <c r="U171" i="5"/>
  <c r="O171" i="5"/>
  <c r="I171" i="5"/>
  <c r="AA170" i="5"/>
  <c r="U170" i="5"/>
  <c r="O170" i="5"/>
  <c r="I170" i="5"/>
  <c r="AA169" i="5"/>
  <c r="U169" i="5"/>
  <c r="O169" i="5"/>
  <c r="I169" i="5"/>
  <c r="AA168" i="5"/>
  <c r="U168" i="5"/>
  <c r="O168" i="5"/>
  <c r="I168" i="5"/>
  <c r="AA167" i="5"/>
  <c r="U167" i="5"/>
  <c r="U166" i="5" s="1"/>
  <c r="O167" i="5"/>
  <c r="O166" i="5" s="1"/>
  <c r="I167" i="5"/>
  <c r="Z166" i="5"/>
  <c r="Y166" i="5"/>
  <c r="X166" i="5"/>
  <c r="W166" i="5"/>
  <c r="V166" i="5"/>
  <c r="T166" i="5"/>
  <c r="S166" i="5"/>
  <c r="R166" i="5"/>
  <c r="Q166" i="5"/>
  <c r="P166" i="5"/>
  <c r="N166" i="5"/>
  <c r="M166" i="5"/>
  <c r="L166" i="5"/>
  <c r="K166" i="5"/>
  <c r="J166" i="5"/>
  <c r="H166" i="5"/>
  <c r="G166" i="5"/>
  <c r="F166" i="5"/>
  <c r="E166" i="5"/>
  <c r="D166" i="5"/>
  <c r="AA165" i="5"/>
  <c r="U165" i="5"/>
  <c r="O165" i="5"/>
  <c r="I165" i="5"/>
  <c r="AA164" i="5"/>
  <c r="U164" i="5"/>
  <c r="O164" i="5"/>
  <c r="I164" i="5"/>
  <c r="AA163" i="5"/>
  <c r="U163" i="5"/>
  <c r="O163" i="5"/>
  <c r="I163" i="5"/>
  <c r="AA162" i="5"/>
  <c r="U162" i="5"/>
  <c r="O162" i="5"/>
  <c r="I162" i="5"/>
  <c r="AA161" i="5"/>
  <c r="U161" i="5"/>
  <c r="O161" i="5"/>
  <c r="I161" i="5"/>
  <c r="AA160" i="5"/>
  <c r="U160" i="5"/>
  <c r="O160" i="5"/>
  <c r="I160" i="5"/>
  <c r="AA159" i="5"/>
  <c r="U159" i="5"/>
  <c r="U158" i="5" s="1"/>
  <c r="O159" i="5"/>
  <c r="O158" i="5" s="1"/>
  <c r="I159" i="5"/>
  <c r="Z158" i="5"/>
  <c r="Y158" i="5"/>
  <c r="X158" i="5"/>
  <c r="W158" i="5"/>
  <c r="V158" i="5"/>
  <c r="T158" i="5"/>
  <c r="S158" i="5"/>
  <c r="R158" i="5"/>
  <c r="Q158" i="5"/>
  <c r="P158" i="5"/>
  <c r="N158" i="5"/>
  <c r="M158" i="5"/>
  <c r="L158" i="5"/>
  <c r="K158" i="5"/>
  <c r="J158" i="5"/>
  <c r="H158" i="5"/>
  <c r="G158" i="5"/>
  <c r="F158" i="5"/>
  <c r="E158" i="5"/>
  <c r="D158" i="5"/>
  <c r="AA157" i="5"/>
  <c r="U157" i="5"/>
  <c r="O157" i="5"/>
  <c r="I157" i="5"/>
  <c r="AA156" i="5"/>
  <c r="U156" i="5"/>
  <c r="O156" i="5"/>
  <c r="I156" i="5"/>
  <c r="AA155" i="5"/>
  <c r="U155" i="5"/>
  <c r="O155" i="5"/>
  <c r="I155" i="5"/>
  <c r="AA154" i="5"/>
  <c r="U154" i="5"/>
  <c r="O154" i="5"/>
  <c r="I154" i="5"/>
  <c r="AA153" i="5"/>
  <c r="U153" i="5"/>
  <c r="O153" i="5"/>
  <c r="I153" i="5"/>
  <c r="AA152" i="5"/>
  <c r="U152" i="5"/>
  <c r="O152" i="5"/>
  <c r="I152" i="5"/>
  <c r="AA151" i="5"/>
  <c r="U151" i="5"/>
  <c r="U150" i="5" s="1"/>
  <c r="O151" i="5"/>
  <c r="O150" i="5" s="1"/>
  <c r="I151" i="5"/>
  <c r="Z150" i="5"/>
  <c r="Y150" i="5"/>
  <c r="X150" i="5"/>
  <c r="W150" i="5"/>
  <c r="V150" i="5"/>
  <c r="T150" i="5"/>
  <c r="S150" i="5"/>
  <c r="R150" i="5"/>
  <c r="Q150" i="5"/>
  <c r="P150" i="5"/>
  <c r="N150" i="5"/>
  <c r="M150" i="5"/>
  <c r="L150" i="5"/>
  <c r="K150" i="5"/>
  <c r="J150" i="5"/>
  <c r="H150" i="5"/>
  <c r="G150" i="5"/>
  <c r="F150" i="5"/>
  <c r="E150" i="5"/>
  <c r="D150" i="5"/>
  <c r="AA149" i="5"/>
  <c r="U149" i="5"/>
  <c r="O149" i="5"/>
  <c r="I149" i="5"/>
  <c r="AA148" i="5"/>
  <c r="U148" i="5"/>
  <c r="O148" i="5"/>
  <c r="I148" i="5"/>
  <c r="AA147" i="5"/>
  <c r="U147" i="5"/>
  <c r="O147" i="5"/>
  <c r="I147" i="5"/>
  <c r="AA146" i="5"/>
  <c r="U146" i="5"/>
  <c r="O146" i="5"/>
  <c r="I146" i="5"/>
  <c r="AA145" i="5"/>
  <c r="AA144" i="5" s="1"/>
  <c r="U145" i="5"/>
  <c r="U144" i="5" s="1"/>
  <c r="O145" i="5"/>
  <c r="I145" i="5"/>
  <c r="I144" i="5" s="1"/>
  <c r="Z144" i="5"/>
  <c r="Y144" i="5"/>
  <c r="X144" i="5"/>
  <c r="W144" i="5"/>
  <c r="V144" i="5"/>
  <c r="T144" i="5"/>
  <c r="S144" i="5"/>
  <c r="R144" i="5"/>
  <c r="Q144" i="5"/>
  <c r="P144" i="5"/>
  <c r="N144" i="5"/>
  <c r="M144" i="5"/>
  <c r="L144" i="5"/>
  <c r="K144" i="5"/>
  <c r="J144" i="5"/>
  <c r="H144" i="5"/>
  <c r="G144" i="5"/>
  <c r="F144" i="5"/>
  <c r="E144" i="5"/>
  <c r="D144" i="5"/>
  <c r="AA143" i="5"/>
  <c r="U143" i="5"/>
  <c r="O143" i="5"/>
  <c r="I143" i="5"/>
  <c r="AA142" i="5"/>
  <c r="U142" i="5"/>
  <c r="O142" i="5"/>
  <c r="I142" i="5"/>
  <c r="AA141" i="5"/>
  <c r="U141" i="5"/>
  <c r="O141" i="5"/>
  <c r="I141" i="5"/>
  <c r="AA140" i="5"/>
  <c r="U140" i="5"/>
  <c r="O140" i="5"/>
  <c r="I140" i="5"/>
  <c r="AA139" i="5"/>
  <c r="U139" i="5"/>
  <c r="O139" i="5"/>
  <c r="I139" i="5"/>
  <c r="AA138" i="5"/>
  <c r="U138" i="5"/>
  <c r="O138" i="5"/>
  <c r="I138" i="5"/>
  <c r="AA137" i="5"/>
  <c r="U137" i="5"/>
  <c r="O137" i="5"/>
  <c r="I137" i="5"/>
  <c r="AA136" i="5"/>
  <c r="U136" i="5"/>
  <c r="O136" i="5"/>
  <c r="I136" i="5"/>
  <c r="AA135" i="5"/>
  <c r="U135" i="5"/>
  <c r="O135" i="5"/>
  <c r="I135" i="5"/>
  <c r="AA134" i="5"/>
  <c r="AA133" i="5" s="1"/>
  <c r="U134" i="5"/>
  <c r="O134" i="5"/>
  <c r="I134" i="5"/>
  <c r="Z133" i="5"/>
  <c r="Y133" i="5"/>
  <c r="X133" i="5"/>
  <c r="W133" i="5"/>
  <c r="V133" i="5"/>
  <c r="T133" i="5"/>
  <c r="S133" i="5"/>
  <c r="R133" i="5"/>
  <c r="Q133" i="5"/>
  <c r="P133" i="5"/>
  <c r="N133" i="5"/>
  <c r="M133" i="5"/>
  <c r="L133" i="5"/>
  <c r="K133" i="5"/>
  <c r="J133" i="5"/>
  <c r="H133" i="5"/>
  <c r="G133" i="5"/>
  <c r="F133" i="5"/>
  <c r="E133" i="5"/>
  <c r="D133" i="5"/>
  <c r="AA132" i="5"/>
  <c r="U132" i="5"/>
  <c r="O132" i="5"/>
  <c r="I132" i="5"/>
  <c r="AA131" i="5"/>
  <c r="U131" i="5"/>
  <c r="O131" i="5"/>
  <c r="I131" i="5"/>
  <c r="AA130" i="5"/>
  <c r="U130" i="5"/>
  <c r="O130" i="5"/>
  <c r="I130" i="5"/>
  <c r="AA129" i="5"/>
  <c r="U129" i="5"/>
  <c r="O129" i="5"/>
  <c r="I129" i="5"/>
  <c r="AA128" i="5"/>
  <c r="U128" i="5"/>
  <c r="O128" i="5"/>
  <c r="I128" i="5"/>
  <c r="AA127" i="5"/>
  <c r="U127" i="5"/>
  <c r="O127" i="5"/>
  <c r="I127" i="5"/>
  <c r="AA126" i="5"/>
  <c r="U126" i="5"/>
  <c r="O126" i="5"/>
  <c r="I126" i="5"/>
  <c r="AA125" i="5"/>
  <c r="U125" i="5"/>
  <c r="O125" i="5"/>
  <c r="I125" i="5"/>
  <c r="AA124" i="5"/>
  <c r="U124" i="5"/>
  <c r="O124" i="5"/>
  <c r="I124" i="5"/>
  <c r="AA123" i="5"/>
  <c r="U123" i="5"/>
  <c r="O123" i="5"/>
  <c r="I123" i="5"/>
  <c r="AA122" i="5"/>
  <c r="U122" i="5"/>
  <c r="O122" i="5"/>
  <c r="I122" i="5"/>
  <c r="AA121" i="5"/>
  <c r="U121" i="5"/>
  <c r="O121" i="5"/>
  <c r="I121" i="5"/>
  <c r="AA120" i="5"/>
  <c r="U120" i="5"/>
  <c r="O120" i="5"/>
  <c r="I120" i="5"/>
  <c r="AA119" i="5"/>
  <c r="U119" i="5"/>
  <c r="O119" i="5"/>
  <c r="I119" i="5"/>
  <c r="AA118" i="5"/>
  <c r="U118" i="5"/>
  <c r="O118" i="5"/>
  <c r="I118" i="5"/>
  <c r="AA117" i="5"/>
  <c r="U117" i="5"/>
  <c r="O117" i="5"/>
  <c r="I117" i="5"/>
  <c r="AA116" i="5"/>
  <c r="U116" i="5"/>
  <c r="O116" i="5"/>
  <c r="I116" i="5"/>
  <c r="AA115" i="5"/>
  <c r="U115" i="5"/>
  <c r="O115" i="5"/>
  <c r="I115" i="5"/>
  <c r="AA114" i="5"/>
  <c r="U114" i="5"/>
  <c r="O114" i="5"/>
  <c r="I114" i="5"/>
  <c r="AA113" i="5"/>
  <c r="U113" i="5"/>
  <c r="O113" i="5"/>
  <c r="I113" i="5"/>
  <c r="AA112" i="5"/>
  <c r="U112" i="5"/>
  <c r="O112" i="5"/>
  <c r="I112" i="5"/>
  <c r="Z111" i="5"/>
  <c r="Y111" i="5"/>
  <c r="X111" i="5"/>
  <c r="W111" i="5"/>
  <c r="V111" i="5"/>
  <c r="T111" i="5"/>
  <c r="S111" i="5"/>
  <c r="R111" i="5"/>
  <c r="Q111" i="5"/>
  <c r="P111" i="5"/>
  <c r="N111" i="5"/>
  <c r="M111" i="5"/>
  <c r="L111" i="5"/>
  <c r="K111" i="5"/>
  <c r="J111" i="5"/>
  <c r="H111" i="5"/>
  <c r="G111" i="5"/>
  <c r="F111" i="5"/>
  <c r="E111" i="5"/>
  <c r="D111" i="5"/>
  <c r="AA110" i="5"/>
  <c r="U110" i="5"/>
  <c r="O110" i="5"/>
  <c r="I110" i="5"/>
  <c r="AA109" i="5"/>
  <c r="U109" i="5"/>
  <c r="O109" i="5"/>
  <c r="I109" i="5"/>
  <c r="AA108" i="5"/>
  <c r="U108" i="5"/>
  <c r="O108" i="5"/>
  <c r="I108" i="5"/>
  <c r="AA107" i="5"/>
  <c r="U107" i="5"/>
  <c r="O107" i="5"/>
  <c r="I107" i="5"/>
  <c r="AA106" i="5"/>
  <c r="U106" i="5"/>
  <c r="O106" i="5"/>
  <c r="I106" i="5"/>
  <c r="AA105" i="5"/>
  <c r="U105" i="5"/>
  <c r="O105" i="5"/>
  <c r="I105" i="5"/>
  <c r="AA104" i="5"/>
  <c r="U104" i="5"/>
  <c r="O104" i="5"/>
  <c r="I104" i="5"/>
  <c r="AA103" i="5"/>
  <c r="U103" i="5"/>
  <c r="O103" i="5"/>
  <c r="I103" i="5"/>
  <c r="Z102" i="5"/>
  <c r="Y102" i="5"/>
  <c r="X102" i="5"/>
  <c r="W102" i="5"/>
  <c r="V102" i="5"/>
  <c r="T102" i="5"/>
  <c r="S102" i="5"/>
  <c r="R102" i="5"/>
  <c r="Q102" i="5"/>
  <c r="P102" i="5"/>
  <c r="N102" i="5"/>
  <c r="M102" i="5"/>
  <c r="L102" i="5"/>
  <c r="K102" i="5"/>
  <c r="J102" i="5"/>
  <c r="H102" i="5"/>
  <c r="G102" i="5"/>
  <c r="F102" i="5"/>
  <c r="E102" i="5"/>
  <c r="D102" i="5"/>
  <c r="AA101" i="5"/>
  <c r="U101" i="5"/>
  <c r="O101" i="5"/>
  <c r="I101" i="5"/>
  <c r="AA100" i="5"/>
  <c r="U100" i="5"/>
  <c r="O100" i="5"/>
  <c r="I100" i="5"/>
  <c r="AA99" i="5"/>
  <c r="U99" i="5"/>
  <c r="O99" i="5"/>
  <c r="I99" i="5"/>
  <c r="AA98" i="5"/>
  <c r="U98" i="5"/>
  <c r="O98" i="5"/>
  <c r="I98" i="5"/>
  <c r="AA97" i="5"/>
  <c r="U97" i="5"/>
  <c r="O97" i="5"/>
  <c r="I97" i="5"/>
  <c r="AA96" i="5"/>
  <c r="U96" i="5"/>
  <c r="O96" i="5"/>
  <c r="I96" i="5"/>
  <c r="AA95" i="5"/>
  <c r="U95" i="5"/>
  <c r="O95" i="5"/>
  <c r="I95" i="5"/>
  <c r="AA94" i="5"/>
  <c r="U94" i="5"/>
  <c r="O94" i="5"/>
  <c r="I94" i="5"/>
  <c r="AA93" i="5"/>
  <c r="U93" i="5"/>
  <c r="O93" i="5"/>
  <c r="I93" i="5"/>
  <c r="AA92" i="5"/>
  <c r="U92" i="5"/>
  <c r="O92" i="5"/>
  <c r="I92" i="5"/>
  <c r="AA91" i="5"/>
  <c r="U91" i="5"/>
  <c r="O91" i="5"/>
  <c r="I91" i="5"/>
  <c r="AA90" i="5"/>
  <c r="U90" i="5"/>
  <c r="O90" i="5"/>
  <c r="I90" i="5"/>
  <c r="AA89" i="5"/>
  <c r="U89" i="5"/>
  <c r="O89" i="5"/>
  <c r="I89" i="5"/>
  <c r="AA88" i="5"/>
  <c r="U88" i="5"/>
  <c r="O88" i="5"/>
  <c r="I88" i="5"/>
  <c r="AA87" i="5"/>
  <c r="U87" i="5"/>
  <c r="O87" i="5"/>
  <c r="I87" i="5"/>
  <c r="AA86" i="5"/>
  <c r="U86" i="5"/>
  <c r="O86" i="5"/>
  <c r="I86" i="5"/>
  <c r="AA85" i="5"/>
  <c r="U85" i="5"/>
  <c r="O85" i="5"/>
  <c r="I85" i="5"/>
  <c r="AA84" i="5"/>
  <c r="U84" i="5"/>
  <c r="O84" i="5"/>
  <c r="I84" i="5"/>
  <c r="AA83" i="5"/>
  <c r="U83" i="5"/>
  <c r="O83" i="5"/>
  <c r="I83" i="5"/>
  <c r="AA82" i="5"/>
  <c r="U82" i="5"/>
  <c r="O82" i="5"/>
  <c r="I82" i="5"/>
  <c r="AA81" i="5"/>
  <c r="U81" i="5"/>
  <c r="O81" i="5"/>
  <c r="I81" i="5"/>
  <c r="AA80" i="5"/>
  <c r="U80" i="5"/>
  <c r="O80" i="5"/>
  <c r="I80" i="5"/>
  <c r="AA79" i="5"/>
  <c r="U79" i="5"/>
  <c r="O79" i="5"/>
  <c r="I79" i="5"/>
  <c r="AA78" i="5"/>
  <c r="U78" i="5"/>
  <c r="O78" i="5"/>
  <c r="I78" i="5"/>
  <c r="AA77" i="5"/>
  <c r="U77" i="5"/>
  <c r="O77" i="5"/>
  <c r="I77" i="5"/>
  <c r="AA76" i="5"/>
  <c r="U76" i="5"/>
  <c r="O76" i="5"/>
  <c r="I76" i="5"/>
  <c r="Z75" i="5"/>
  <c r="Y75" i="5"/>
  <c r="X75" i="5"/>
  <c r="W75" i="5"/>
  <c r="V75" i="5"/>
  <c r="T75" i="5"/>
  <c r="S75" i="5"/>
  <c r="R75" i="5"/>
  <c r="Q75" i="5"/>
  <c r="P75" i="5"/>
  <c r="N75" i="5"/>
  <c r="M75" i="5"/>
  <c r="L75" i="5"/>
  <c r="K75" i="5"/>
  <c r="J75" i="5"/>
  <c r="H75" i="5"/>
  <c r="G75" i="5"/>
  <c r="F75" i="5"/>
  <c r="E75" i="5"/>
  <c r="D75" i="5"/>
  <c r="AA74" i="5"/>
  <c r="U74" i="5"/>
  <c r="O74" i="5"/>
  <c r="I74" i="5"/>
  <c r="AA73" i="5"/>
  <c r="AA72" i="5" s="1"/>
  <c r="U73" i="5"/>
  <c r="U72" i="5" s="1"/>
  <c r="O73" i="5"/>
  <c r="I73" i="5"/>
  <c r="I72" i="5" s="1"/>
  <c r="Z72" i="5"/>
  <c r="Y72" i="5"/>
  <c r="X72" i="5"/>
  <c r="W72" i="5"/>
  <c r="V72" i="5"/>
  <c r="T72" i="5"/>
  <c r="S72" i="5"/>
  <c r="R72" i="5"/>
  <c r="Q72" i="5"/>
  <c r="P72" i="5"/>
  <c r="N72" i="5"/>
  <c r="M72" i="5"/>
  <c r="L72" i="5"/>
  <c r="K72" i="5"/>
  <c r="J72" i="5"/>
  <c r="H72" i="5"/>
  <c r="G72" i="5"/>
  <c r="F72" i="5"/>
  <c r="E72" i="5"/>
  <c r="D72" i="5"/>
  <c r="AA71" i="5"/>
  <c r="U71" i="5"/>
  <c r="O71" i="5"/>
  <c r="I71" i="5"/>
  <c r="AA70" i="5"/>
  <c r="U70" i="5"/>
  <c r="O70" i="5"/>
  <c r="I70" i="5"/>
  <c r="AA69" i="5"/>
  <c r="U69" i="5"/>
  <c r="O69" i="5"/>
  <c r="I69" i="5"/>
  <c r="AA68" i="5"/>
  <c r="U68" i="5"/>
  <c r="O68" i="5"/>
  <c r="I68" i="5"/>
  <c r="AA67" i="5"/>
  <c r="U67" i="5"/>
  <c r="O67" i="5"/>
  <c r="I67" i="5"/>
  <c r="AA66" i="5"/>
  <c r="U66" i="5"/>
  <c r="O66" i="5"/>
  <c r="I66" i="5"/>
  <c r="AA65" i="5"/>
  <c r="U65" i="5"/>
  <c r="O65" i="5"/>
  <c r="I65" i="5"/>
  <c r="AA64" i="5"/>
  <c r="U64" i="5"/>
  <c r="O64" i="5"/>
  <c r="I64" i="5"/>
  <c r="AA63" i="5"/>
  <c r="U63" i="5"/>
  <c r="O63" i="5"/>
  <c r="I63" i="5"/>
  <c r="AA62" i="5"/>
  <c r="U62" i="5"/>
  <c r="O62" i="5"/>
  <c r="I62" i="5"/>
  <c r="I61" i="5" s="1"/>
  <c r="Z61" i="5"/>
  <c r="Y61" i="5"/>
  <c r="X61" i="5"/>
  <c r="W61" i="5"/>
  <c r="V61" i="5"/>
  <c r="T61" i="5"/>
  <c r="S61" i="5"/>
  <c r="R61" i="5"/>
  <c r="Q61" i="5"/>
  <c r="P61" i="5"/>
  <c r="N61" i="5"/>
  <c r="M61" i="5"/>
  <c r="L61" i="5"/>
  <c r="K61" i="5"/>
  <c r="J61" i="5"/>
  <c r="H61" i="5"/>
  <c r="G61" i="5"/>
  <c r="F61" i="5"/>
  <c r="E61" i="5"/>
  <c r="D61" i="5"/>
  <c r="AA60" i="5"/>
  <c r="U60" i="5"/>
  <c r="O60" i="5"/>
  <c r="I60" i="5"/>
  <c r="AA59" i="5"/>
  <c r="U59" i="5"/>
  <c r="O59" i="5"/>
  <c r="I59" i="5"/>
  <c r="AA58" i="5"/>
  <c r="U58" i="5"/>
  <c r="O58" i="5"/>
  <c r="I58" i="5"/>
  <c r="I57" i="5" s="1"/>
  <c r="Z57" i="5"/>
  <c r="Y57" i="5"/>
  <c r="X57" i="5"/>
  <c r="W57" i="5"/>
  <c r="V57" i="5"/>
  <c r="T57" i="5"/>
  <c r="S57" i="5"/>
  <c r="R57" i="5"/>
  <c r="Q57" i="5"/>
  <c r="P57" i="5"/>
  <c r="N57" i="5"/>
  <c r="M57" i="5"/>
  <c r="L57" i="5"/>
  <c r="K57" i="5"/>
  <c r="J57" i="5"/>
  <c r="H57" i="5"/>
  <c r="G57" i="5"/>
  <c r="F57" i="5"/>
  <c r="E57" i="5"/>
  <c r="D57" i="5"/>
  <c r="AA56" i="5"/>
  <c r="U56" i="5"/>
  <c r="O56" i="5"/>
  <c r="I56" i="5"/>
  <c r="AA55" i="5"/>
  <c r="U55" i="5"/>
  <c r="O55" i="5"/>
  <c r="O54" i="5" s="1"/>
  <c r="I55" i="5"/>
  <c r="I54" i="5" s="1"/>
  <c r="Z54" i="5"/>
  <c r="Y54" i="5"/>
  <c r="X54" i="5"/>
  <c r="W54" i="5"/>
  <c r="V54" i="5"/>
  <c r="T54" i="5"/>
  <c r="S54" i="5"/>
  <c r="R54" i="5"/>
  <c r="Q54" i="5"/>
  <c r="P54" i="5"/>
  <c r="N54" i="5"/>
  <c r="M54" i="5"/>
  <c r="L54" i="5"/>
  <c r="K54" i="5"/>
  <c r="J54" i="5"/>
  <c r="H54" i="5"/>
  <c r="G54" i="5"/>
  <c r="F54" i="5"/>
  <c r="E54" i="5"/>
  <c r="D54" i="5"/>
  <c r="AA53" i="5"/>
  <c r="U53" i="5"/>
  <c r="O53" i="5"/>
  <c r="I53" i="5"/>
  <c r="AA52" i="5"/>
  <c r="U52" i="5"/>
  <c r="O52" i="5"/>
  <c r="I52" i="5"/>
  <c r="AA51" i="5"/>
  <c r="U51" i="5"/>
  <c r="U50" i="5" s="1"/>
  <c r="O51" i="5"/>
  <c r="I51" i="5"/>
  <c r="Z50" i="5"/>
  <c r="Y50" i="5"/>
  <c r="X50" i="5"/>
  <c r="W50" i="5"/>
  <c r="V50" i="5"/>
  <c r="T50" i="5"/>
  <c r="S50" i="5"/>
  <c r="R50" i="5"/>
  <c r="Q50" i="5"/>
  <c r="P50" i="5"/>
  <c r="N50" i="5"/>
  <c r="M50" i="5"/>
  <c r="L50" i="5"/>
  <c r="K50" i="5"/>
  <c r="J50" i="5"/>
  <c r="H50" i="5"/>
  <c r="G50" i="5"/>
  <c r="F50" i="5"/>
  <c r="E50" i="5"/>
  <c r="D50" i="5"/>
  <c r="AA49" i="5"/>
  <c r="U49" i="5"/>
  <c r="O49" i="5"/>
  <c r="I49" i="5"/>
  <c r="AA48" i="5"/>
  <c r="U48" i="5"/>
  <c r="O48" i="5"/>
  <c r="I48" i="5"/>
  <c r="AA47" i="5"/>
  <c r="U47" i="5"/>
  <c r="O47" i="5"/>
  <c r="I47" i="5"/>
  <c r="AA46" i="5"/>
  <c r="U46" i="5"/>
  <c r="O46" i="5"/>
  <c r="I46" i="5"/>
  <c r="AA45" i="5"/>
  <c r="U45" i="5"/>
  <c r="U44" i="5" s="1"/>
  <c r="O45" i="5"/>
  <c r="I45" i="5"/>
  <c r="Z44" i="5"/>
  <c r="Y44" i="5"/>
  <c r="X44" i="5"/>
  <c r="W44" i="5"/>
  <c r="V44" i="5"/>
  <c r="T44" i="5"/>
  <c r="S44" i="5"/>
  <c r="R44" i="5"/>
  <c r="Q44" i="5"/>
  <c r="P44" i="5"/>
  <c r="N44" i="5"/>
  <c r="M44" i="5"/>
  <c r="L44" i="5"/>
  <c r="K44" i="5"/>
  <c r="J44" i="5"/>
  <c r="H44" i="5"/>
  <c r="G44" i="5"/>
  <c r="F44" i="5"/>
  <c r="E44" i="5"/>
  <c r="D44" i="5"/>
  <c r="AA43" i="5"/>
  <c r="U43" i="5"/>
  <c r="O43" i="5"/>
  <c r="I43" i="5"/>
  <c r="AA42" i="5"/>
  <c r="U42" i="5"/>
  <c r="O42" i="5"/>
  <c r="I42" i="5"/>
  <c r="AA41" i="5"/>
  <c r="U41" i="5"/>
  <c r="O41" i="5"/>
  <c r="I41" i="5"/>
  <c r="AA40" i="5"/>
  <c r="U40" i="5"/>
  <c r="O40" i="5"/>
  <c r="I40" i="5"/>
  <c r="Z39" i="5"/>
  <c r="Y39" i="5"/>
  <c r="X39" i="5"/>
  <c r="W39" i="5"/>
  <c r="V39" i="5"/>
  <c r="T39" i="5"/>
  <c r="S39" i="5"/>
  <c r="R39" i="5"/>
  <c r="Q39" i="5"/>
  <c r="P39" i="5"/>
  <c r="N39" i="5"/>
  <c r="M39" i="5"/>
  <c r="L39" i="5"/>
  <c r="K39" i="5"/>
  <c r="J39" i="5"/>
  <c r="H39" i="5"/>
  <c r="G39" i="5"/>
  <c r="F39" i="5"/>
  <c r="E39" i="5"/>
  <c r="D39" i="5"/>
  <c r="AA38" i="5"/>
  <c r="U38" i="5"/>
  <c r="O38" i="5"/>
  <c r="I38" i="5"/>
  <c r="AA37" i="5"/>
  <c r="U37" i="5"/>
  <c r="O37" i="5"/>
  <c r="I37" i="5"/>
  <c r="AA36" i="5"/>
  <c r="U36" i="5"/>
  <c r="O36" i="5"/>
  <c r="I36" i="5"/>
  <c r="AA35" i="5"/>
  <c r="U35" i="5"/>
  <c r="O35" i="5"/>
  <c r="I35" i="5"/>
  <c r="AA34" i="5"/>
  <c r="U34" i="5"/>
  <c r="O34" i="5"/>
  <c r="I34" i="5"/>
  <c r="AA33" i="5"/>
  <c r="U33" i="5"/>
  <c r="O33" i="5"/>
  <c r="I33" i="5"/>
  <c r="AA32" i="5"/>
  <c r="U32" i="5"/>
  <c r="O32" i="5"/>
  <c r="I32" i="5"/>
  <c r="AA31" i="5"/>
  <c r="U31" i="5"/>
  <c r="O31" i="5"/>
  <c r="I31" i="5"/>
  <c r="AA30" i="5"/>
  <c r="U30" i="5"/>
  <c r="O30" i="5"/>
  <c r="I30" i="5"/>
  <c r="AA29" i="5"/>
  <c r="U29" i="5"/>
  <c r="O29" i="5"/>
  <c r="I29" i="5"/>
  <c r="AA28" i="5"/>
  <c r="U28" i="5"/>
  <c r="O28" i="5"/>
  <c r="I28" i="5"/>
  <c r="AA27" i="5"/>
  <c r="U27" i="5"/>
  <c r="O27" i="5"/>
  <c r="I27" i="5"/>
  <c r="AA26" i="5"/>
  <c r="U26" i="5"/>
  <c r="O26" i="5"/>
  <c r="I26" i="5"/>
  <c r="AA25" i="5"/>
  <c r="U25" i="5"/>
  <c r="O25" i="5"/>
  <c r="I25" i="5"/>
  <c r="AA24" i="5"/>
  <c r="U24" i="5"/>
  <c r="O24" i="5"/>
  <c r="I24" i="5"/>
  <c r="AA23" i="5"/>
  <c r="U23" i="5"/>
  <c r="O23" i="5"/>
  <c r="I23" i="5"/>
  <c r="AA22" i="5"/>
  <c r="U22" i="5"/>
  <c r="O22" i="5"/>
  <c r="I22" i="5"/>
  <c r="AA21" i="5"/>
  <c r="U21" i="5"/>
  <c r="O21" i="5"/>
  <c r="I21" i="5"/>
  <c r="AA20" i="5"/>
  <c r="U20" i="5"/>
  <c r="O20" i="5"/>
  <c r="I20" i="5"/>
  <c r="AA19" i="5"/>
  <c r="U19" i="5"/>
  <c r="O19" i="5"/>
  <c r="I19" i="5"/>
  <c r="AA18" i="5"/>
  <c r="U18" i="5"/>
  <c r="O18" i="5"/>
  <c r="I18" i="5"/>
  <c r="AA17" i="5"/>
  <c r="U17" i="5"/>
  <c r="O17" i="5"/>
  <c r="I17" i="5"/>
  <c r="AA16" i="5"/>
  <c r="U16" i="5"/>
  <c r="O16" i="5"/>
  <c r="I16" i="5"/>
  <c r="AA15" i="5"/>
  <c r="U15" i="5"/>
  <c r="O15" i="5"/>
  <c r="I15" i="5"/>
  <c r="AA14" i="5"/>
  <c r="U14" i="5"/>
  <c r="O14" i="5"/>
  <c r="I14" i="5"/>
  <c r="AA13" i="5"/>
  <c r="U13" i="5"/>
  <c r="O13" i="5"/>
  <c r="I13" i="5"/>
  <c r="AA12" i="5"/>
  <c r="U12" i="5"/>
  <c r="O12" i="5"/>
  <c r="I12" i="5"/>
  <c r="AA11" i="5"/>
  <c r="U11" i="5"/>
  <c r="O11" i="5"/>
  <c r="I11" i="5"/>
  <c r="AA10" i="5"/>
  <c r="U10" i="5"/>
  <c r="O10" i="5"/>
  <c r="I10" i="5"/>
  <c r="AA9" i="5"/>
  <c r="U9" i="5"/>
  <c r="O9" i="5"/>
  <c r="I9" i="5"/>
  <c r="AA8" i="5"/>
  <c r="U8" i="5"/>
  <c r="O8" i="5"/>
  <c r="I8" i="5"/>
  <c r="Z7" i="5"/>
  <c r="Y7" i="5"/>
  <c r="X7" i="5"/>
  <c r="W7" i="5"/>
  <c r="V7" i="5"/>
  <c r="T7" i="5"/>
  <c r="S7" i="5"/>
  <c r="R7" i="5"/>
  <c r="Q7" i="5"/>
  <c r="P7" i="5"/>
  <c r="N7" i="5"/>
  <c r="M7" i="5"/>
  <c r="L7" i="5"/>
  <c r="K7" i="5"/>
  <c r="J7" i="5"/>
  <c r="H7" i="5"/>
  <c r="G7" i="5"/>
  <c r="F7" i="5"/>
  <c r="E7" i="5"/>
  <c r="D7" i="5"/>
  <c r="Q8" i="7" l="1"/>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T8" i="7"/>
  <c r="T9" i="7"/>
  <c r="T10" i="7"/>
  <c r="T11" i="7"/>
  <c r="T12" i="7"/>
  <c r="T13" i="7"/>
  <c r="T14" i="7"/>
  <c r="T15" i="7"/>
  <c r="T16" i="7"/>
  <c r="T17" i="7"/>
  <c r="T18" i="7"/>
  <c r="T19" i="7"/>
  <c r="T20" i="7"/>
  <c r="T21" i="7"/>
  <c r="F101" i="8"/>
  <c r="K685" i="8"/>
  <c r="J326" i="8"/>
  <c r="J355" i="8"/>
  <c r="J591" i="8"/>
  <c r="L591" i="8" s="1"/>
  <c r="K599" i="8"/>
  <c r="J604" i="8"/>
  <c r="F608" i="8"/>
  <c r="J612" i="8"/>
  <c r="J620" i="8"/>
  <c r="J630" i="8"/>
  <c r="J643" i="8"/>
  <c r="F643" i="8"/>
  <c r="J673" i="8"/>
  <c r="F673" i="8"/>
  <c r="I685" i="8"/>
  <c r="K700" i="8"/>
  <c r="K705" i="8"/>
  <c r="K719" i="8"/>
  <c r="I719" i="8"/>
  <c r="K726" i="8"/>
  <c r="I726" i="8"/>
  <c r="K735" i="8"/>
  <c r="I735" i="8"/>
  <c r="K744" i="8"/>
  <c r="L744" i="8" s="1"/>
  <c r="J247" i="8"/>
  <c r="F276" i="8"/>
  <c r="F287" i="8"/>
  <c r="F312" i="8"/>
  <c r="I317" i="8"/>
  <c r="I355" i="8"/>
  <c r="I573" i="8"/>
  <c r="K586" i="8"/>
  <c r="I586" i="8"/>
  <c r="K591" i="8"/>
  <c r="I599" i="8"/>
  <c r="K673" i="8"/>
  <c r="I673" i="8"/>
  <c r="J691" i="8"/>
  <c r="F691" i="8"/>
  <c r="J696" i="8"/>
  <c r="P99"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5" i="7"/>
  <c r="T56" i="7"/>
  <c r="T57" i="7"/>
  <c r="T58" i="7"/>
  <c r="T59" i="7"/>
  <c r="T60" i="7"/>
  <c r="T61"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H99" i="7"/>
  <c r="R99"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7" i="7"/>
  <c r="T98" i="7"/>
  <c r="O99" i="7"/>
  <c r="K99" i="7"/>
  <c r="J38" i="8"/>
  <c r="F38" i="8"/>
  <c r="F748" i="8" s="1"/>
  <c r="J43" i="8"/>
  <c r="F43" i="8"/>
  <c r="K60" i="8"/>
  <c r="K71" i="8"/>
  <c r="K74" i="8"/>
  <c r="I74" i="8"/>
  <c r="K101" i="8"/>
  <c r="K110" i="8"/>
  <c r="L110" i="8" s="1"/>
  <c r="I110" i="8"/>
  <c r="K149" i="8"/>
  <c r="K165" i="8"/>
  <c r="K172" i="8"/>
  <c r="J175" i="8"/>
  <c r="J194" i="8"/>
  <c r="J197" i="8"/>
  <c r="J204" i="8"/>
  <c r="J317" i="8"/>
  <c r="J345" i="8"/>
  <c r="I345" i="8"/>
  <c r="K355" i="8"/>
  <c r="L355" i="8" s="1"/>
  <c r="K499" i="8"/>
  <c r="K512" i="8"/>
  <c r="K521" i="8"/>
  <c r="I521" i="8"/>
  <c r="K533" i="8"/>
  <c r="K536" i="8"/>
  <c r="L536" i="8" s="1"/>
  <c r="K541" i="8"/>
  <c r="I541" i="8"/>
  <c r="K546" i="8"/>
  <c r="K560" i="8"/>
  <c r="J599" i="8"/>
  <c r="F651" i="8"/>
  <c r="J655" i="8"/>
  <c r="J669" i="8"/>
  <c r="F669" i="8"/>
  <c r="I6" i="8"/>
  <c r="K38" i="8"/>
  <c r="K43" i="8"/>
  <c r="J53" i="8"/>
  <c r="J56" i="8"/>
  <c r="F74" i="8"/>
  <c r="I276" i="8"/>
  <c r="K287" i="8"/>
  <c r="I287" i="8"/>
  <c r="K312" i="8"/>
  <c r="I312" i="8"/>
  <c r="K332" i="8"/>
  <c r="I332" i="8"/>
  <c r="J366" i="8"/>
  <c r="J373" i="8"/>
  <c r="F373" i="8"/>
  <c r="J376" i="8"/>
  <c r="I591" i="8"/>
  <c r="I647" i="8"/>
  <c r="K655" i="8"/>
  <c r="L247" i="8"/>
  <c r="L149" i="8"/>
  <c r="L165" i="8"/>
  <c r="L172" i="8"/>
  <c r="L499" i="8"/>
  <c r="L512" i="8"/>
  <c r="L521" i="8"/>
  <c r="L533" i="8"/>
  <c r="L541" i="8"/>
  <c r="L546" i="8"/>
  <c r="L560" i="8"/>
  <c r="J711" i="8"/>
  <c r="F711" i="8"/>
  <c r="K6" i="8"/>
  <c r="I38" i="8"/>
  <c r="J60" i="8"/>
  <c r="L60" i="8" s="1"/>
  <c r="J71" i="8"/>
  <c r="L71" i="8" s="1"/>
  <c r="F71" i="8"/>
  <c r="J74" i="8"/>
  <c r="L74" i="8" s="1"/>
  <c r="L101" i="8"/>
  <c r="K132" i="8"/>
  <c r="K143" i="8"/>
  <c r="K157" i="8"/>
  <c r="I157" i="8"/>
  <c r="F172" i="8"/>
  <c r="F175" i="8"/>
  <c r="F204" i="8"/>
  <c r="J230" i="8"/>
  <c r="L230" i="8" s="1"/>
  <c r="K265" i="8"/>
  <c r="K276" i="8"/>
  <c r="J287" i="8"/>
  <c r="L287" i="8" s="1"/>
  <c r="J312" i="8"/>
  <c r="L312" i="8" s="1"/>
  <c r="L317" i="8"/>
  <c r="J332" i="8"/>
  <c r="L332" i="8" s="1"/>
  <c r="L345" i="8"/>
  <c r="I379" i="8"/>
  <c r="K390" i="8"/>
  <c r="K405" i="8"/>
  <c r="K412" i="8"/>
  <c r="K461" i="8"/>
  <c r="I461" i="8"/>
  <c r="K525" i="8"/>
  <c r="K554" i="8"/>
  <c r="J586" i="8"/>
  <c r="L586" i="8" s="1"/>
  <c r="L599" i="8"/>
  <c r="J608" i="8"/>
  <c r="L608" i="8" s="1"/>
  <c r="J616" i="8"/>
  <c r="L616" i="8" s="1"/>
  <c r="J624" i="8"/>
  <c r="L624" i="8" s="1"/>
  <c r="J647" i="8"/>
  <c r="L647" i="8" s="1"/>
  <c r="F647" i="8"/>
  <c r="I651" i="8"/>
  <c r="K661" i="8"/>
  <c r="L673" i="8"/>
  <c r="J700" i="8"/>
  <c r="J705" i="8"/>
  <c r="L705" i="8" s="1"/>
  <c r="F705" i="8"/>
  <c r="J719" i="8"/>
  <c r="L719" i="8" s="1"/>
  <c r="J726" i="8"/>
  <c r="L735" i="8"/>
  <c r="J379" i="8"/>
  <c r="I499" i="8"/>
  <c r="K563" i="8"/>
  <c r="L563" i="8" s="1"/>
  <c r="J651" i="8"/>
  <c r="K669" i="8"/>
  <c r="J6" i="8"/>
  <c r="L6" i="8" s="1"/>
  <c r="F6" i="8"/>
  <c r="J49" i="8"/>
  <c r="L49" i="8" s="1"/>
  <c r="K53" i="8"/>
  <c r="L53" i="8" s="1"/>
  <c r="K56" i="8"/>
  <c r="L56" i="8" s="1"/>
  <c r="I56" i="8"/>
  <c r="J132" i="8"/>
  <c r="L132" i="8" s="1"/>
  <c r="J143" i="8"/>
  <c r="J157" i="8"/>
  <c r="L157" i="8" s="1"/>
  <c r="K175" i="8"/>
  <c r="L175" i="8" s="1"/>
  <c r="I175" i="8"/>
  <c r="K194" i="8"/>
  <c r="I194" i="8"/>
  <c r="K197" i="8"/>
  <c r="L197" i="8" s="1"/>
  <c r="K204" i="8"/>
  <c r="L204" i="8" s="1"/>
  <c r="I204" i="8"/>
  <c r="F230" i="8"/>
  <c r="F247" i="8"/>
  <c r="J265" i="8"/>
  <c r="L265" i="8" s="1"/>
  <c r="F265" i="8"/>
  <c r="J276" i="8"/>
  <c r="L276" i="8" s="1"/>
  <c r="K326" i="8"/>
  <c r="K366" i="8"/>
  <c r="L366" i="8" s="1"/>
  <c r="K373" i="8"/>
  <c r="K376" i="8"/>
  <c r="L376" i="8" s="1"/>
  <c r="K379" i="8"/>
  <c r="J390" i="8"/>
  <c r="L390" i="8" s="1"/>
  <c r="J405" i="8"/>
  <c r="F405" i="8"/>
  <c r="J412" i="8"/>
  <c r="J461" i="8"/>
  <c r="L461" i="8" s="1"/>
  <c r="F499" i="8"/>
  <c r="F521" i="8"/>
  <c r="J525" i="8"/>
  <c r="F525" i="8"/>
  <c r="F541" i="8"/>
  <c r="J554" i="8"/>
  <c r="L554" i="8" s="1"/>
  <c r="I563" i="8"/>
  <c r="K568" i="8"/>
  <c r="L568" i="8" s="1"/>
  <c r="I568" i="8"/>
  <c r="K573" i="8"/>
  <c r="L573" i="8" s="1"/>
  <c r="K578" i="8"/>
  <c r="L578" i="8" s="1"/>
  <c r="K604" i="8"/>
  <c r="L604" i="8" s="1"/>
  <c r="K612" i="8"/>
  <c r="K620" i="8"/>
  <c r="L620" i="8" s="1"/>
  <c r="K630" i="8"/>
  <c r="K643" i="8"/>
  <c r="L643" i="8" s="1"/>
  <c r="K651" i="8"/>
  <c r="F655" i="8"/>
  <c r="J661" i="8"/>
  <c r="F661" i="8"/>
  <c r="I669" i="8"/>
  <c r="J685" i="8"/>
  <c r="L685" i="8" s="1"/>
  <c r="K691" i="8"/>
  <c r="K696" i="8"/>
  <c r="L696" i="8" s="1"/>
  <c r="K711" i="8"/>
  <c r="L711" i="8" s="1"/>
  <c r="I711" i="8"/>
  <c r="I53" i="8"/>
  <c r="I132" i="8"/>
  <c r="I143" i="8"/>
  <c r="F197" i="8"/>
  <c r="I247" i="8"/>
  <c r="I373" i="8"/>
  <c r="I376" i="8"/>
  <c r="I525" i="8"/>
  <c r="F536" i="8"/>
  <c r="I643" i="8"/>
  <c r="I661" i="8"/>
  <c r="I691" i="8"/>
  <c r="I696" i="8"/>
  <c r="I655" i="8"/>
  <c r="F719" i="8"/>
  <c r="E748" i="8"/>
  <c r="F53" i="8"/>
  <c r="I60" i="8"/>
  <c r="F143" i="8"/>
  <c r="I149" i="8"/>
  <c r="I405" i="8"/>
  <c r="I412" i="8"/>
  <c r="I533" i="8"/>
  <c r="I536" i="8"/>
  <c r="I554" i="8"/>
  <c r="F568" i="8"/>
  <c r="F700" i="8"/>
  <c r="I705" i="8"/>
  <c r="F744" i="8"/>
  <c r="F332" i="8"/>
  <c r="F376" i="8"/>
  <c r="F412" i="8"/>
  <c r="F554" i="8"/>
  <c r="F616" i="8"/>
  <c r="F624" i="8"/>
  <c r="F696" i="8"/>
  <c r="F726" i="8"/>
  <c r="I101" i="8"/>
  <c r="G748" i="8"/>
  <c r="I49" i="8"/>
  <c r="F60" i="8"/>
  <c r="I71" i="8"/>
  <c r="F110" i="8"/>
  <c r="I165" i="8"/>
  <c r="F194" i="8"/>
  <c r="I197" i="8"/>
  <c r="I265" i="8"/>
  <c r="I326" i="8"/>
  <c r="I366" i="8"/>
  <c r="I390" i="8"/>
  <c r="I512" i="8"/>
  <c r="I546" i="8"/>
  <c r="I560" i="8"/>
  <c r="I578" i="8"/>
  <c r="I604" i="8"/>
  <c r="I612" i="8"/>
  <c r="I620" i="8"/>
  <c r="I630" i="8"/>
  <c r="I700" i="8"/>
  <c r="I744" i="8"/>
  <c r="D748" i="8"/>
  <c r="J748" i="8" s="1"/>
  <c r="H748" i="8"/>
  <c r="I43" i="8"/>
  <c r="F56" i="8"/>
  <c r="F326" i="8"/>
  <c r="F366" i="8"/>
  <c r="F390" i="8"/>
  <c r="F512" i="8"/>
  <c r="F546" i="8"/>
  <c r="F560" i="8"/>
  <c r="F578" i="8"/>
  <c r="F604" i="8"/>
  <c r="F612" i="8"/>
  <c r="F620" i="8"/>
  <c r="F630" i="8"/>
  <c r="T95" i="7"/>
  <c r="T96" i="7"/>
  <c r="E99" i="7"/>
  <c r="Q7" i="7"/>
  <c r="Q41" i="7"/>
  <c r="Q42" i="7"/>
  <c r="Q43" i="7"/>
  <c r="Q44" i="7"/>
  <c r="Q45" i="7"/>
  <c r="Q46" i="7"/>
  <c r="Q47" i="7"/>
  <c r="Q48" i="7"/>
  <c r="Q49" i="7"/>
  <c r="Q50" i="7"/>
  <c r="Q55" i="7"/>
  <c r="L134" i="6"/>
  <c r="L336" i="6"/>
  <c r="L338" i="6"/>
  <c r="L339" i="6"/>
  <c r="L344" i="6"/>
  <c r="L355" i="6"/>
  <c r="L416" i="6"/>
  <c r="L468" i="6"/>
  <c r="L543" i="6"/>
  <c r="L741" i="6"/>
  <c r="J462" i="6"/>
  <c r="L640" i="6"/>
  <c r="L651" i="6"/>
  <c r="L659" i="6"/>
  <c r="L687" i="6"/>
  <c r="L688" i="6"/>
  <c r="L742" i="6"/>
  <c r="L544" i="6"/>
  <c r="L548" i="6"/>
  <c r="L748" i="6"/>
  <c r="Q56" i="7"/>
  <c r="Q57" i="7"/>
  <c r="Q58" i="7"/>
  <c r="Q59" i="7"/>
  <c r="Q60" i="7"/>
  <c r="Q61" i="7"/>
  <c r="Q62" i="7"/>
  <c r="L28" i="6"/>
  <c r="L29" i="6"/>
  <c r="L31" i="6"/>
  <c r="L32" i="6"/>
  <c r="L36" i="6"/>
  <c r="L315" i="6"/>
  <c r="L412" i="6"/>
  <c r="L414" i="6"/>
  <c r="L460" i="6"/>
  <c r="L539" i="6"/>
  <c r="L8" i="6"/>
  <c r="L238" i="6"/>
  <c r="L242" i="6"/>
  <c r="L469" i="6"/>
  <c r="L470" i="6"/>
  <c r="L471" i="6"/>
  <c r="L473" i="6"/>
  <c r="L474" i="6"/>
  <c r="L595" i="6"/>
  <c r="L599" i="6"/>
  <c r="L600" i="6"/>
  <c r="L671" i="6"/>
  <c r="L675" i="6"/>
  <c r="J678" i="6"/>
  <c r="L708" i="6"/>
  <c r="L105" i="6"/>
  <c r="L113" i="6"/>
  <c r="L117" i="6"/>
  <c r="L119" i="6"/>
  <c r="L739" i="6"/>
  <c r="L441" i="6"/>
  <c r="L443" i="6"/>
  <c r="L445" i="6"/>
  <c r="L446" i="6"/>
  <c r="L702" i="6"/>
  <c r="L703" i="6"/>
  <c r="L135" i="6"/>
  <c r="L138" i="6"/>
  <c r="L142" i="6"/>
  <c r="I231" i="6"/>
  <c r="L243" i="6"/>
  <c r="L244" i="6"/>
  <c r="L246" i="6"/>
  <c r="L250" i="6"/>
  <c r="L262" i="6"/>
  <c r="L284" i="6"/>
  <c r="L396" i="6"/>
  <c r="L403" i="6"/>
  <c r="L411" i="6"/>
  <c r="L475" i="6"/>
  <c r="L45" i="6"/>
  <c r="L65" i="6"/>
  <c r="L233" i="6"/>
  <c r="L373" i="6"/>
  <c r="L519" i="6"/>
  <c r="L239" i="6"/>
  <c r="L240" i="6"/>
  <c r="L447" i="6"/>
  <c r="L18" i="6"/>
  <c r="L22" i="6"/>
  <c r="L85" i="6"/>
  <c r="L89" i="6"/>
  <c r="L98" i="6"/>
  <c r="L120" i="6"/>
  <c r="L122" i="6"/>
  <c r="L123" i="6"/>
  <c r="L126" i="6"/>
  <c r="L127" i="6"/>
  <c r="L196" i="6"/>
  <c r="L202" i="6"/>
  <c r="L211" i="6"/>
  <c r="L214" i="6"/>
  <c r="L226" i="6"/>
  <c r="F277" i="6"/>
  <c r="L285" i="6"/>
  <c r="L307" i="6"/>
  <c r="L308" i="6"/>
  <c r="L375" i="6"/>
  <c r="L415" i="6"/>
  <c r="L436" i="6"/>
  <c r="L567" i="6"/>
  <c r="L584" i="6"/>
  <c r="L585" i="6"/>
  <c r="L586" i="6"/>
  <c r="L588" i="6"/>
  <c r="L589" i="6"/>
  <c r="L631" i="6"/>
  <c r="L632" i="6"/>
  <c r="L644" i="6"/>
  <c r="I678" i="6"/>
  <c r="L689" i="6"/>
  <c r="L692" i="6"/>
  <c r="L695" i="6"/>
  <c r="L709" i="6"/>
  <c r="L711" i="6"/>
  <c r="L713" i="6"/>
  <c r="L715" i="6"/>
  <c r="L732" i="6"/>
  <c r="L149" i="6"/>
  <c r="L153" i="6"/>
  <c r="L157" i="6"/>
  <c r="L161" i="6"/>
  <c r="L170" i="6"/>
  <c r="L556" i="6"/>
  <c r="F710" i="6"/>
  <c r="L616" i="6"/>
  <c r="L624" i="6"/>
  <c r="L672" i="6"/>
  <c r="L676" i="6"/>
  <c r="L704" i="6"/>
  <c r="L743" i="6"/>
  <c r="L49" i="6"/>
  <c r="L51" i="6"/>
  <c r="L50" i="6" s="1"/>
  <c r="L67" i="6"/>
  <c r="L263" i="6"/>
  <c r="L264" i="6"/>
  <c r="L267" i="6"/>
  <c r="L268" i="6"/>
  <c r="L270" i="6"/>
  <c r="L274" i="6"/>
  <c r="L358" i="6"/>
  <c r="L359" i="6"/>
  <c r="L363" i="6"/>
  <c r="L448" i="6"/>
  <c r="L456" i="6"/>
  <c r="L563" i="6"/>
  <c r="L580" i="6"/>
  <c r="L581" i="6"/>
  <c r="J629" i="6"/>
  <c r="L707" i="6"/>
  <c r="L11" i="6"/>
  <c r="L12" i="6"/>
  <c r="L24" i="6"/>
  <c r="L68" i="6"/>
  <c r="L70" i="6"/>
  <c r="G753" i="6"/>
  <c r="L40" i="6"/>
  <c r="L90" i="6"/>
  <c r="L95" i="6"/>
  <c r="L174" i="6"/>
  <c r="L52" i="6"/>
  <c r="L99" i="6"/>
  <c r="L101" i="6"/>
  <c r="L109" i="6"/>
  <c r="L118" i="6"/>
  <c r="L46" i="6"/>
  <c r="L71" i="6"/>
  <c r="L73" i="6"/>
  <c r="L81" i="6"/>
  <c r="L175" i="6"/>
  <c r="L178" i="6"/>
  <c r="L182" i="6"/>
  <c r="L186" i="6"/>
  <c r="L190" i="6"/>
  <c r="L227" i="6"/>
  <c r="L228" i="6"/>
  <c r="L230" i="6"/>
  <c r="L251" i="6"/>
  <c r="L254" i="6"/>
  <c r="L258" i="6"/>
  <c r="L273" i="6"/>
  <c r="L279" i="6"/>
  <c r="L316" i="6"/>
  <c r="L317" i="6"/>
  <c r="L321" i="6"/>
  <c r="L324" i="6"/>
  <c r="L326" i="6"/>
  <c r="L329" i="6"/>
  <c r="L332" i="6"/>
  <c r="L349" i="6"/>
  <c r="L353" i="6"/>
  <c r="L384" i="6"/>
  <c r="L404" i="6"/>
  <c r="L433" i="6"/>
  <c r="L439" i="6"/>
  <c r="L463" i="6"/>
  <c r="L465" i="6"/>
  <c r="L466" i="6"/>
  <c r="L467" i="6"/>
  <c r="L520" i="6"/>
  <c r="L523" i="6"/>
  <c r="L524" i="6"/>
  <c r="L527" i="6"/>
  <c r="L528" i="6"/>
  <c r="L531" i="6"/>
  <c r="L532" i="6"/>
  <c r="L535" i="6"/>
  <c r="I546" i="6"/>
  <c r="L557" i="6"/>
  <c r="L564" i="6"/>
  <c r="L574" i="6"/>
  <c r="L576" i="6"/>
  <c r="L577" i="6"/>
  <c r="K596" i="6"/>
  <c r="L645" i="6"/>
  <c r="L647" i="6"/>
  <c r="L655" i="6"/>
  <c r="L658" i="6"/>
  <c r="F674" i="6"/>
  <c r="L677" i="6"/>
  <c r="L674" i="6" s="1"/>
  <c r="L679" i="6"/>
  <c r="I690" i="6"/>
  <c r="L697" i="6"/>
  <c r="L699" i="6"/>
  <c r="L700" i="6"/>
  <c r="J701" i="6"/>
  <c r="K710" i="6"/>
  <c r="L719" i="6"/>
  <c r="L733" i="6"/>
  <c r="L734" i="6"/>
  <c r="L751" i="6"/>
  <c r="I173" i="6"/>
  <c r="L209" i="6"/>
  <c r="L210" i="6"/>
  <c r="I248" i="6"/>
  <c r="F248" i="6"/>
  <c r="L424" i="6"/>
  <c r="L452" i="6"/>
  <c r="L455" i="6"/>
  <c r="L484" i="6"/>
  <c r="I517" i="6"/>
  <c r="J546" i="6"/>
  <c r="F578" i="6"/>
  <c r="L608" i="6"/>
  <c r="F678" i="6"/>
  <c r="L691" i="6"/>
  <c r="I710" i="6"/>
  <c r="J591" i="6"/>
  <c r="L633" i="6"/>
  <c r="L634" i="6"/>
  <c r="L667" i="6"/>
  <c r="L668" i="6"/>
  <c r="L728" i="6"/>
  <c r="L162" i="6"/>
  <c r="L171" i="6"/>
  <c r="L172" i="6"/>
  <c r="L215" i="6"/>
  <c r="L216" i="6"/>
  <c r="L218" i="6"/>
  <c r="L222" i="6"/>
  <c r="J231" i="6"/>
  <c r="L289" i="6"/>
  <c r="L292" i="6"/>
  <c r="L297" i="6"/>
  <c r="L299" i="6"/>
  <c r="L364" i="6"/>
  <c r="L365" i="6"/>
  <c r="L369" i="6"/>
  <c r="L457" i="6"/>
  <c r="L458" i="6"/>
  <c r="L501" i="6"/>
  <c r="L502" i="6"/>
  <c r="L503" i="6"/>
  <c r="L504" i="6"/>
  <c r="L507" i="6"/>
  <c r="L508" i="6"/>
  <c r="L511" i="6"/>
  <c r="L549" i="6"/>
  <c r="L550" i="6"/>
  <c r="L572" i="6"/>
  <c r="L590" i="6"/>
  <c r="L592" i="6"/>
  <c r="L610" i="6"/>
  <c r="L612" i="6"/>
  <c r="L615" i="6"/>
  <c r="L618" i="6"/>
  <c r="L620" i="6"/>
  <c r="L623" i="6"/>
  <c r="L626" i="6"/>
  <c r="L628" i="6"/>
  <c r="L636" i="6"/>
  <c r="L639" i="6"/>
  <c r="L641" i="6"/>
  <c r="L642" i="6"/>
  <c r="L643" i="6"/>
  <c r="F666" i="6"/>
  <c r="L673" i="6"/>
  <c r="F690" i="6"/>
  <c r="L693" i="6"/>
  <c r="L694" i="6"/>
  <c r="L706" i="6"/>
  <c r="L727" i="6"/>
  <c r="L730" i="6"/>
  <c r="L25" i="6"/>
  <c r="L27" i="6"/>
  <c r="L34" i="6"/>
  <c r="L58" i="6"/>
  <c r="L62" i="6"/>
  <c r="I72" i="6"/>
  <c r="L86" i="6"/>
  <c r="L88" i="6"/>
  <c r="L93" i="6"/>
  <c r="L97" i="6"/>
  <c r="L110" i="6"/>
  <c r="L115" i="6"/>
  <c r="L128" i="6"/>
  <c r="L130" i="6"/>
  <c r="L131" i="6"/>
  <c r="L141" i="6"/>
  <c r="L163" i="6"/>
  <c r="L164" i="6"/>
  <c r="J173" i="6"/>
  <c r="L191" i="6"/>
  <c r="L194" i="6"/>
  <c r="L212" i="6"/>
  <c r="L221" i="6"/>
  <c r="L225" i="6"/>
  <c r="K231" i="6"/>
  <c r="L234" i="6"/>
  <c r="L253" i="6"/>
  <c r="L257" i="6"/>
  <c r="L261" i="6"/>
  <c r="L275" i="6"/>
  <c r="L276" i="6"/>
  <c r="L280" i="6"/>
  <c r="L281" i="6"/>
  <c r="L300" i="6"/>
  <c r="L302" i="6"/>
  <c r="L303" i="6"/>
  <c r="L309" i="6"/>
  <c r="L312" i="6"/>
  <c r="L319" i="6"/>
  <c r="L320" i="6"/>
  <c r="L325" i="6"/>
  <c r="J333" i="6"/>
  <c r="L348" i="6"/>
  <c r="L350" i="6"/>
  <c r="L351" i="6"/>
  <c r="L357" i="6"/>
  <c r="L361" i="6"/>
  <c r="F367" i="6"/>
  <c r="L370" i="6"/>
  <c r="L371" i="6"/>
  <c r="L459" i="6"/>
  <c r="L461" i="6"/>
  <c r="L464" i="6"/>
  <c r="L480" i="6"/>
  <c r="L496" i="6"/>
  <c r="L558" i="6"/>
  <c r="F50" i="6"/>
  <c r="F75" i="6"/>
  <c r="F111" i="6"/>
  <c r="L125" i="6"/>
  <c r="F166" i="6"/>
  <c r="L181" i="6"/>
  <c r="L185" i="6"/>
  <c r="I205" i="6"/>
  <c r="L295" i="6"/>
  <c r="L296" i="6"/>
  <c r="L343" i="6"/>
  <c r="F346" i="6"/>
  <c r="I367" i="6"/>
  <c r="L383" i="6"/>
  <c r="L420" i="6"/>
  <c r="F526" i="6"/>
  <c r="F530" i="6"/>
  <c r="L536" i="6"/>
  <c r="J538" i="6"/>
  <c r="F541" i="6"/>
  <c r="L545" i="6"/>
  <c r="L541" i="6" s="1"/>
  <c r="L547" i="6"/>
  <c r="L435" i="6"/>
  <c r="L437" i="6"/>
  <c r="L438" i="6"/>
  <c r="L449" i="6"/>
  <c r="L451" i="6"/>
  <c r="L453" i="6"/>
  <c r="L454" i="6"/>
  <c r="F462" i="6"/>
  <c r="L472" i="6"/>
  <c r="L509" i="6"/>
  <c r="F546" i="6"/>
  <c r="J551" i="6"/>
  <c r="L571" i="6"/>
  <c r="L13" i="6"/>
  <c r="L15" i="6"/>
  <c r="L16" i="6"/>
  <c r="L20" i="6"/>
  <c r="K39" i="6"/>
  <c r="L43" i="6"/>
  <c r="L47" i="6"/>
  <c r="L78" i="6"/>
  <c r="L79" i="6"/>
  <c r="L82" i="6"/>
  <c r="L103" i="6"/>
  <c r="L106" i="6"/>
  <c r="I133" i="6"/>
  <c r="L146" i="6"/>
  <c r="L154" i="6"/>
  <c r="L187" i="6"/>
  <c r="L188" i="6"/>
  <c r="L203" i="6"/>
  <c r="L204" i="6"/>
  <c r="L237" i="6"/>
  <c r="F266" i="6"/>
  <c r="L271" i="6"/>
  <c r="L298" i="6"/>
  <c r="I318" i="6"/>
  <c r="L345" i="6"/>
  <c r="I356" i="6"/>
  <c r="L368" i="6"/>
  <c r="L367" i="6" s="1"/>
  <c r="L376" i="6"/>
  <c r="L374" i="6" s="1"/>
  <c r="L385" i="6"/>
  <c r="L388" i="6"/>
  <c r="L392" i="6"/>
  <c r="L395" i="6"/>
  <c r="L397" i="6"/>
  <c r="L398" i="6"/>
  <c r="L399" i="6"/>
  <c r="L407" i="6"/>
  <c r="L428" i="6"/>
  <c r="L444" i="6"/>
  <c r="L487" i="6"/>
  <c r="L488" i="6"/>
  <c r="L512" i="6"/>
  <c r="K538" i="6"/>
  <c r="L555" i="6"/>
  <c r="L510" i="6"/>
  <c r="D753" i="6"/>
  <c r="L10" i="6"/>
  <c r="L21" i="6"/>
  <c r="L23" i="6"/>
  <c r="L26" i="6"/>
  <c r="L37" i="6"/>
  <c r="J39" i="6"/>
  <c r="J50" i="6"/>
  <c r="I50" i="6"/>
  <c r="F61" i="6"/>
  <c r="L63" i="6"/>
  <c r="L66" i="6"/>
  <c r="L69" i="6"/>
  <c r="F72" i="6"/>
  <c r="K72" i="6"/>
  <c r="L83" i="6"/>
  <c r="L87" i="6"/>
  <c r="L96" i="6"/>
  <c r="L107" i="6"/>
  <c r="L116" i="6"/>
  <c r="L124" i="6"/>
  <c r="L132" i="6"/>
  <c r="L143" i="6"/>
  <c r="F150" i="6"/>
  <c r="L155" i="6"/>
  <c r="L156" i="6"/>
  <c r="L165" i="6"/>
  <c r="J166" i="6"/>
  <c r="L169" i="6"/>
  <c r="K173" i="6"/>
  <c r="L183" i="6"/>
  <c r="L189" i="6"/>
  <c r="L197" i="6"/>
  <c r="J198" i="6"/>
  <c r="L201" i="6"/>
  <c r="F205" i="6"/>
  <c r="L206" i="6"/>
  <c r="L207" i="6"/>
  <c r="L208" i="6"/>
  <c r="L213" i="6"/>
  <c r="L223" i="6"/>
  <c r="L224" i="6"/>
  <c r="L229" i="6"/>
  <c r="F231" i="6"/>
  <c r="L235" i="6"/>
  <c r="L236" i="6"/>
  <c r="L241" i="6"/>
  <c r="L249" i="6"/>
  <c r="L259" i="6"/>
  <c r="L260" i="6"/>
  <c r="L265" i="6"/>
  <c r="J266" i="6"/>
  <c r="L269" i="6"/>
  <c r="L278" i="6"/>
  <c r="J277" i="6"/>
  <c r="L283" i="6"/>
  <c r="L293" i="6"/>
  <c r="L304" i="6"/>
  <c r="L305" i="6"/>
  <c r="L311" i="6"/>
  <c r="I313" i="6"/>
  <c r="K318" i="6"/>
  <c r="J318" i="6"/>
  <c r="L323" i="6"/>
  <c r="L334" i="6"/>
  <c r="L337" i="6"/>
  <c r="L347" i="6"/>
  <c r="L352" i="6"/>
  <c r="L354" i="6"/>
  <c r="L360" i="6"/>
  <c r="L362" i="6"/>
  <c r="L381" i="6"/>
  <c r="L387" i="6"/>
  <c r="E753" i="6"/>
  <c r="F7" i="6"/>
  <c r="K7" i="6"/>
  <c r="L14" i="6"/>
  <c r="L30" i="6"/>
  <c r="L42" i="6"/>
  <c r="I44" i="6"/>
  <c r="F44" i="6"/>
  <c r="L53" i="6"/>
  <c r="J75" i="6"/>
  <c r="L77" i="6"/>
  <c r="J102" i="6"/>
  <c r="I102" i="6"/>
  <c r="L121" i="6"/>
  <c r="L129" i="6"/>
  <c r="J133" i="6"/>
  <c r="L137" i="6"/>
  <c r="L145" i="6"/>
  <c r="F158" i="6"/>
  <c r="F173" i="6"/>
  <c r="L177" i="6"/>
  <c r="L193" i="6"/>
  <c r="L217" i="6"/>
  <c r="L245" i="6"/>
  <c r="L287" i="6"/>
  <c r="I288" i="6"/>
  <c r="F318" i="6"/>
  <c r="I327" i="6"/>
  <c r="F333" i="6"/>
  <c r="I61" i="6"/>
  <c r="L252" i="6"/>
  <c r="L272" i="6"/>
  <c r="L291" i="6"/>
  <c r="L301" i="6"/>
  <c r="L314" i="6"/>
  <c r="J313" i="6"/>
  <c r="J327" i="6"/>
  <c r="L331" i="6"/>
  <c r="L340" i="6"/>
  <c r="L341" i="6"/>
  <c r="L372" i="6"/>
  <c r="L379" i="6"/>
  <c r="I380" i="6"/>
  <c r="L389" i="6"/>
  <c r="L390" i="6"/>
  <c r="J391" i="6"/>
  <c r="H753" i="6"/>
  <c r="J7" i="6"/>
  <c r="L17" i="6"/>
  <c r="L19" i="6"/>
  <c r="L33" i="6"/>
  <c r="L35" i="6"/>
  <c r="L38" i="6"/>
  <c r="J44" i="6"/>
  <c r="L59" i="6"/>
  <c r="J61" i="6"/>
  <c r="L80" i="6"/>
  <c r="L91" i="6"/>
  <c r="L94" i="6"/>
  <c r="L104" i="6"/>
  <c r="K111" i="6"/>
  <c r="L114" i="6"/>
  <c r="F133" i="6"/>
  <c r="L139" i="6"/>
  <c r="L140" i="6"/>
  <c r="L148" i="6"/>
  <c r="I166" i="6"/>
  <c r="L180" i="6"/>
  <c r="J176" i="6"/>
  <c r="I198" i="6"/>
  <c r="J205" i="6"/>
  <c r="L219" i="6"/>
  <c r="L220" i="6"/>
  <c r="L232" i="6"/>
  <c r="L247" i="6"/>
  <c r="L255" i="6"/>
  <c r="L256" i="6"/>
  <c r="I266" i="6"/>
  <c r="F313" i="6"/>
  <c r="I346" i="6"/>
  <c r="F406" i="6"/>
  <c r="K406" i="6"/>
  <c r="J406" i="6"/>
  <c r="K413" i="6"/>
  <c r="I462" i="6"/>
  <c r="L482" i="6"/>
  <c r="L489" i="6"/>
  <c r="L490" i="6"/>
  <c r="L497" i="6"/>
  <c r="L498" i="6"/>
  <c r="J500" i="6"/>
  <c r="K517" i="6"/>
  <c r="L518" i="6"/>
  <c r="L525" i="6"/>
  <c r="I526" i="6"/>
  <c r="L529" i="6"/>
  <c r="I530" i="6"/>
  <c r="L533" i="6"/>
  <c r="L534" i="6"/>
  <c r="K546" i="6"/>
  <c r="K568" i="6"/>
  <c r="L569" i="6"/>
  <c r="J578" i="6"/>
  <c r="I591" i="6"/>
  <c r="L603" i="6"/>
  <c r="I604" i="6"/>
  <c r="L611" i="6"/>
  <c r="I613" i="6"/>
  <c r="L619" i="6"/>
  <c r="L617" i="6" s="1"/>
  <c r="I621" i="6"/>
  <c r="L627" i="6"/>
  <c r="I660" i="6"/>
  <c r="L665" i="6"/>
  <c r="I666" i="6"/>
  <c r="L669" i="6"/>
  <c r="L670" i="6"/>
  <c r="J674" i="6"/>
  <c r="L685" i="6"/>
  <c r="L686" i="6"/>
  <c r="J690" i="6"/>
  <c r="F701" i="6"/>
  <c r="L717" i="6"/>
  <c r="L718" i="6"/>
  <c r="I740" i="6"/>
  <c r="L750" i="6"/>
  <c r="L749" i="6" s="1"/>
  <c r="L400" i="6"/>
  <c r="I406" i="6"/>
  <c r="L408" i="6"/>
  <c r="L409" i="6"/>
  <c r="I596" i="6"/>
  <c r="F629" i="6"/>
  <c r="J635" i="6"/>
  <c r="I648" i="6"/>
  <c r="J660" i="6"/>
  <c r="K674" i="6"/>
  <c r="K678" i="6"/>
  <c r="K690" i="6"/>
  <c r="I696" i="6"/>
  <c r="I724" i="6"/>
  <c r="L738" i="6"/>
  <c r="L731" i="6" s="1"/>
  <c r="L486" i="6"/>
  <c r="L493" i="6"/>
  <c r="L494" i="6"/>
  <c r="F517" i="6"/>
  <c r="L521" i="6"/>
  <c r="L522" i="6"/>
  <c r="L537" i="6"/>
  <c r="L540" i="6"/>
  <c r="L538" i="6" s="1"/>
  <c r="J559" i="6"/>
  <c r="I568" i="6"/>
  <c r="L575" i="6"/>
  <c r="L593" i="6"/>
  <c r="L605" i="6"/>
  <c r="I652" i="6"/>
  <c r="L701" i="6"/>
  <c r="I716" i="6"/>
  <c r="L722" i="6"/>
  <c r="J731" i="6"/>
  <c r="L405" i="6"/>
  <c r="K462" i="6"/>
  <c r="I500" i="6"/>
  <c r="L505" i="6"/>
  <c r="L506" i="6"/>
  <c r="J517" i="6"/>
  <c r="K526" i="6"/>
  <c r="K530" i="6"/>
  <c r="L542" i="6"/>
  <c r="L552" i="6"/>
  <c r="L553" i="6"/>
  <c r="L554" i="6"/>
  <c r="L560" i="6"/>
  <c r="L561" i="6"/>
  <c r="L562" i="6"/>
  <c r="I578" i="6"/>
  <c r="J583" i="6"/>
  <c r="L587" i="6"/>
  <c r="L597" i="6"/>
  <c r="F613" i="6"/>
  <c r="K613" i="6"/>
  <c r="F621" i="6"/>
  <c r="K621" i="6"/>
  <c r="L650" i="6"/>
  <c r="I656" i="6"/>
  <c r="K666" i="6"/>
  <c r="L696" i="6"/>
  <c r="L698" i="6"/>
  <c r="F705" i="6"/>
  <c r="L714" i="6"/>
  <c r="L710" i="6" s="1"/>
  <c r="L724" i="6"/>
  <c r="AC750" i="5"/>
  <c r="AC751" i="5"/>
  <c r="AC752" i="5"/>
  <c r="O333" i="5"/>
  <c r="AB741" i="5"/>
  <c r="AB742" i="5"/>
  <c r="AB743" i="5"/>
  <c r="O749" i="5"/>
  <c r="AB725" i="5"/>
  <c r="AA44" i="5"/>
  <c r="I50" i="5"/>
  <c r="O7" i="5"/>
  <c r="AB726" i="5"/>
  <c r="AB727" i="5"/>
  <c r="AB728" i="5"/>
  <c r="AB729" i="5"/>
  <c r="AB730" i="5"/>
  <c r="AB744" i="5"/>
  <c r="AB750" i="5"/>
  <c r="AB751" i="5"/>
  <c r="AB752" i="5"/>
  <c r="AD752" i="5" s="1"/>
  <c r="AC566" i="5"/>
  <c r="AC567" i="5"/>
  <c r="AC571" i="5"/>
  <c r="AC579" i="5"/>
  <c r="AC587" i="5"/>
  <c r="AC592" i="5"/>
  <c r="AC593" i="5"/>
  <c r="AC594" i="5"/>
  <c r="AC598" i="5"/>
  <c r="AC600" i="5"/>
  <c r="AC601" i="5"/>
  <c r="AC602" i="5"/>
  <c r="AC603" i="5"/>
  <c r="U54" i="5"/>
  <c r="U406" i="5"/>
  <c r="AB605" i="5"/>
  <c r="AB606" i="5"/>
  <c r="AB608" i="5"/>
  <c r="AB612" i="5"/>
  <c r="AB616" i="5"/>
  <c r="AC619" i="5"/>
  <c r="AB745" i="5"/>
  <c r="AC84" i="5"/>
  <c r="AC92" i="5"/>
  <c r="AC103" i="5"/>
  <c r="AC206" i="5"/>
  <c r="AC208" i="5"/>
  <c r="AC209" i="5"/>
  <c r="AC211" i="5"/>
  <c r="AC212" i="5"/>
  <c r="AC213" i="5"/>
  <c r="AC214" i="5"/>
  <c r="AC215" i="5"/>
  <c r="AC217" i="5"/>
  <c r="AC218" i="5"/>
  <c r="AC219" i="5"/>
  <c r="AC239" i="5"/>
  <c r="AC241" i="5"/>
  <c r="AC242" i="5"/>
  <c r="AC244" i="5"/>
  <c r="AC245" i="5"/>
  <c r="AC246" i="5"/>
  <c r="AC247" i="5"/>
  <c r="AC250" i="5"/>
  <c r="AC251" i="5"/>
  <c r="AC252" i="5"/>
  <c r="AC253" i="5"/>
  <c r="AC254" i="5"/>
  <c r="AC255" i="5"/>
  <c r="AC258" i="5"/>
  <c r="AC259" i="5"/>
  <c r="AC282" i="5"/>
  <c r="O57" i="5"/>
  <c r="AC463" i="5"/>
  <c r="AC464" i="5"/>
  <c r="AC465" i="5"/>
  <c r="AC466" i="5"/>
  <c r="AC467" i="5"/>
  <c r="AC469" i="5"/>
  <c r="AC470" i="5"/>
  <c r="AC471" i="5"/>
  <c r="AC472" i="5"/>
  <c r="AC474" i="5"/>
  <c r="AC475" i="5"/>
  <c r="AC476" i="5"/>
  <c r="AC478" i="5"/>
  <c r="AC479" i="5"/>
  <c r="AB528" i="5"/>
  <c r="AB532" i="5"/>
  <c r="AB534" i="5"/>
  <c r="AB535" i="5"/>
  <c r="AB633" i="5"/>
  <c r="AB634" i="5"/>
  <c r="AB644" i="5"/>
  <c r="AB645" i="5"/>
  <c r="AB646" i="5"/>
  <c r="AB746" i="5"/>
  <c r="AB159" i="5"/>
  <c r="AB160" i="5"/>
  <c r="AB161" i="5"/>
  <c r="AB162" i="5"/>
  <c r="AB163" i="5"/>
  <c r="AB164" i="5"/>
  <c r="AB165" i="5"/>
  <c r="AB167" i="5"/>
  <c r="AB592" i="5"/>
  <c r="AB593" i="5"/>
  <c r="AB594" i="5"/>
  <c r="AD594" i="5" s="1"/>
  <c r="AB598" i="5"/>
  <c r="AD598" i="5" s="1"/>
  <c r="AB600" i="5"/>
  <c r="AB601" i="5"/>
  <c r="AB602" i="5"/>
  <c r="AD602" i="5" s="1"/>
  <c r="AC631" i="5"/>
  <c r="AC702" i="5"/>
  <c r="AC706" i="5"/>
  <c r="AC709" i="5"/>
  <c r="AC714" i="5"/>
  <c r="AC715" i="5"/>
  <c r="AC718" i="5"/>
  <c r="AC719" i="5"/>
  <c r="AC720" i="5"/>
  <c r="AC721" i="5"/>
  <c r="AC722" i="5"/>
  <c r="AC723" i="5"/>
  <c r="AC152" i="5"/>
  <c r="AC153" i="5"/>
  <c r="AC154" i="5"/>
  <c r="AC155" i="5"/>
  <c r="AC156" i="5"/>
  <c r="AC157" i="5"/>
  <c r="AC382" i="5"/>
  <c r="AC383" i="5"/>
  <c r="AC384" i="5"/>
  <c r="AC385" i="5"/>
  <c r="AC386" i="5"/>
  <c r="AC388" i="5"/>
  <c r="AC389" i="5"/>
  <c r="AC393" i="5"/>
  <c r="AC394" i="5"/>
  <c r="AC395" i="5"/>
  <c r="AC403" i="5"/>
  <c r="AB424" i="5"/>
  <c r="AB425" i="5"/>
  <c r="AB426"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C623" i="5"/>
  <c r="AC53" i="5"/>
  <c r="AB647" i="5"/>
  <c r="AB747" i="5"/>
  <c r="AB22" i="5"/>
  <c r="AB23" i="5"/>
  <c r="AB24" i="5"/>
  <c r="AB25" i="5"/>
  <c r="AB26" i="5"/>
  <c r="AB27" i="5"/>
  <c r="AB29" i="5"/>
  <c r="AB30" i="5"/>
  <c r="AB31" i="5"/>
  <c r="AB33" i="5"/>
  <c r="AB34" i="5"/>
  <c r="AB35" i="5"/>
  <c r="AB36" i="5"/>
  <c r="AC104" i="5"/>
  <c r="AC105" i="5"/>
  <c r="AC106" i="5"/>
  <c r="AC107" i="5"/>
  <c r="AC119" i="5"/>
  <c r="AC123" i="5"/>
  <c r="AC124" i="5"/>
  <c r="AC125" i="5"/>
  <c r="AC126" i="5"/>
  <c r="AC127" i="5"/>
  <c r="AC174" i="5"/>
  <c r="AC175" i="5"/>
  <c r="AB261" i="5"/>
  <c r="AB262" i="5"/>
  <c r="AB264" i="5"/>
  <c r="AB265" i="5"/>
  <c r="AB268" i="5"/>
  <c r="AB270" i="5"/>
  <c r="AB271" i="5"/>
  <c r="AB273" i="5"/>
  <c r="AB274" i="5"/>
  <c r="AB276" i="5"/>
  <c r="AC36" i="5"/>
  <c r="AC40" i="5"/>
  <c r="AC48" i="5"/>
  <c r="AB74" i="5"/>
  <c r="AB128" i="5"/>
  <c r="AB129" i="5"/>
  <c r="AB130" i="5"/>
  <c r="AB131" i="5"/>
  <c r="AB132" i="5"/>
  <c r="AC160" i="5"/>
  <c r="AC161" i="5"/>
  <c r="AC162" i="5"/>
  <c r="AC163" i="5"/>
  <c r="AC164" i="5"/>
  <c r="AC165" i="5"/>
  <c r="AB178" i="5"/>
  <c r="AB179" i="5"/>
  <c r="AB180" i="5"/>
  <c r="AB181" i="5"/>
  <c r="AB182" i="5"/>
  <c r="AB183" i="5"/>
  <c r="AB184" i="5"/>
  <c r="AB185" i="5"/>
  <c r="AB186" i="5"/>
  <c r="AB187" i="5"/>
  <c r="AB188" i="5"/>
  <c r="AB189" i="5"/>
  <c r="AB190" i="5"/>
  <c r="AB191" i="5"/>
  <c r="AB192" i="5"/>
  <c r="AB193" i="5"/>
  <c r="AB194" i="5"/>
  <c r="AB196" i="5"/>
  <c r="AB197"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B314" i="5"/>
  <c r="AB315" i="5"/>
  <c r="AB316" i="5"/>
  <c r="AB317" i="5"/>
  <c r="AC347" i="5"/>
  <c r="O346" i="5"/>
  <c r="AC372" i="5"/>
  <c r="AC373" i="5"/>
  <c r="AC379" i="5"/>
  <c r="AB384" i="5"/>
  <c r="AB385" i="5"/>
  <c r="AB386" i="5"/>
  <c r="AB388" i="5"/>
  <c r="AB389" i="5"/>
  <c r="AB390" i="5"/>
  <c r="AB393" i="5"/>
  <c r="AB394" i="5"/>
  <c r="AB396" i="5"/>
  <c r="AB397" i="5"/>
  <c r="AB398" i="5"/>
  <c r="AB399" i="5"/>
  <c r="AB401" i="5"/>
  <c r="AB402" i="5"/>
  <c r="AB408" i="5"/>
  <c r="AB410" i="5"/>
  <c r="AB411" i="5"/>
  <c r="AC419" i="5"/>
  <c r="AC484" i="5"/>
  <c r="AC496" i="5"/>
  <c r="AC504" i="5"/>
  <c r="U530" i="5"/>
  <c r="AC542" i="5"/>
  <c r="AC543" i="5"/>
  <c r="AC544" i="5"/>
  <c r="I629" i="5"/>
  <c r="AB631" i="5"/>
  <c r="AA629" i="5"/>
  <c r="AC639" i="5"/>
  <c r="AB675" i="5"/>
  <c r="AB676" i="5"/>
  <c r="AB677" i="5"/>
  <c r="AB653" i="5"/>
  <c r="AB654" i="5"/>
  <c r="AB655" i="5"/>
  <c r="AB661" i="5"/>
  <c r="AB662" i="5"/>
  <c r="AB663" i="5"/>
  <c r="AB664" i="5"/>
  <c r="AB665" i="5"/>
  <c r="AB372" i="5"/>
  <c r="AB373" i="5"/>
  <c r="AC519" i="5"/>
  <c r="AC520" i="5"/>
  <c r="AC522" i="5"/>
  <c r="AC523" i="5"/>
  <c r="AC524" i="5"/>
  <c r="AC525" i="5"/>
  <c r="AC536" i="5"/>
  <c r="AB545" i="5"/>
  <c r="AB569" i="5"/>
  <c r="AB570" i="5"/>
  <c r="AB571" i="5"/>
  <c r="AD571" i="5" s="1"/>
  <c r="AB748" i="5"/>
  <c r="D753" i="5"/>
  <c r="H753" i="5"/>
  <c r="AC9" i="5"/>
  <c r="AC10" i="5"/>
  <c r="AC11" i="5"/>
  <c r="AC13" i="5"/>
  <c r="AC14" i="5"/>
  <c r="AC15" i="5"/>
  <c r="AC16" i="5"/>
  <c r="AC18" i="5"/>
  <c r="AC19" i="5"/>
  <c r="AC20" i="5"/>
  <c r="AC22" i="5"/>
  <c r="AD22" i="5" s="1"/>
  <c r="AC23" i="5"/>
  <c r="AD23" i="5" s="1"/>
  <c r="AC24" i="5"/>
  <c r="AD24" i="5" s="1"/>
  <c r="AC25" i="5"/>
  <c r="AD25" i="5" s="1"/>
  <c r="AC26" i="5"/>
  <c r="AD26" i="5" s="1"/>
  <c r="AC27" i="5"/>
  <c r="AD27" i="5" s="1"/>
  <c r="AC29" i="5"/>
  <c r="AD29" i="5" s="1"/>
  <c r="AC30" i="5"/>
  <c r="AD30" i="5" s="1"/>
  <c r="AC31" i="5"/>
  <c r="AD31" i="5" s="1"/>
  <c r="AC32" i="5"/>
  <c r="AC34" i="5"/>
  <c r="AD34" i="5" s="1"/>
  <c r="AC35" i="5"/>
  <c r="AD35" i="5" s="1"/>
  <c r="AB37" i="5"/>
  <c r="AB38" i="5"/>
  <c r="Y753" i="5"/>
  <c r="U198" i="5"/>
  <c r="U39" i="5"/>
  <c r="AB177" i="5"/>
  <c r="I176" i="5"/>
  <c r="AC128" i="5"/>
  <c r="AC130" i="5"/>
  <c r="AD130" i="5" s="1"/>
  <c r="AC131" i="5"/>
  <c r="AD131" i="5" s="1"/>
  <c r="AC132" i="5"/>
  <c r="AB134" i="5"/>
  <c r="AB135" i="5"/>
  <c r="AB136" i="5"/>
  <c r="AB137" i="5"/>
  <c r="AB138" i="5"/>
  <c r="AB139" i="5"/>
  <c r="AB140" i="5"/>
  <c r="AB141" i="5"/>
  <c r="AB142" i="5"/>
  <c r="AB143" i="5"/>
  <c r="AB52" i="5"/>
  <c r="AB53" i="5"/>
  <c r="AC56" i="5"/>
  <c r="AC60" i="5"/>
  <c r="AC64" i="5"/>
  <c r="AC68" i="5"/>
  <c r="U75" i="5"/>
  <c r="AC86" i="5"/>
  <c r="AC87" i="5"/>
  <c r="AC100" i="5"/>
  <c r="AC101" i="5"/>
  <c r="AB105" i="5"/>
  <c r="AB106" i="5"/>
  <c r="AB107" i="5"/>
  <c r="AB108" i="5"/>
  <c r="AB109" i="5"/>
  <c r="AB110" i="5"/>
  <c r="AB112" i="5"/>
  <c r="AB113" i="5"/>
  <c r="AB115" i="5"/>
  <c r="AB116" i="5"/>
  <c r="AB117" i="5"/>
  <c r="AB118" i="5"/>
  <c r="AB119" i="5"/>
  <c r="AC177" i="5"/>
  <c r="AD177" i="5" s="1"/>
  <c r="AC178" i="5"/>
  <c r="AC179" i="5"/>
  <c r="AC180" i="5"/>
  <c r="AC181" i="5"/>
  <c r="AC182" i="5"/>
  <c r="AC183" i="5"/>
  <c r="AC184" i="5"/>
  <c r="AC185" i="5"/>
  <c r="AC186" i="5"/>
  <c r="AC187" i="5"/>
  <c r="AC189" i="5"/>
  <c r="AD189" i="5" s="1"/>
  <c r="AC190" i="5"/>
  <c r="AD190" i="5" s="1"/>
  <c r="AC191" i="5"/>
  <c r="AC223" i="5"/>
  <c r="AC260" i="5"/>
  <c r="AC261" i="5"/>
  <c r="AC262" i="5"/>
  <c r="AC263" i="5"/>
  <c r="AC267" i="5"/>
  <c r="AC270" i="5"/>
  <c r="AD270" i="5" s="1"/>
  <c r="AC271" i="5"/>
  <c r="AC278" i="5"/>
  <c r="AC279" i="5"/>
  <c r="AC280" i="5"/>
  <c r="AC281" i="5"/>
  <c r="AB283" i="5"/>
  <c r="AB284" i="5"/>
  <c r="AB285" i="5"/>
  <c r="AB286" i="5"/>
  <c r="AB287" i="5"/>
  <c r="AB334" i="5"/>
  <c r="AB335" i="5"/>
  <c r="AB336" i="5"/>
  <c r="AB337" i="5"/>
  <c r="AB338" i="5"/>
  <c r="AB339" i="5"/>
  <c r="AB340" i="5"/>
  <c r="AB341" i="5"/>
  <c r="AB342" i="5"/>
  <c r="AC376" i="5"/>
  <c r="AB379" i="5"/>
  <c r="AC407" i="5"/>
  <c r="AC408" i="5"/>
  <c r="AC410" i="5"/>
  <c r="U578" i="5"/>
  <c r="AB168" i="5"/>
  <c r="AB169" i="5"/>
  <c r="AB170" i="5"/>
  <c r="AB171" i="5"/>
  <c r="AB172" i="5"/>
  <c r="AC201" i="5"/>
  <c r="AC202" i="5"/>
  <c r="AC204" i="5"/>
  <c r="AB207" i="5"/>
  <c r="AB208" i="5"/>
  <c r="AB209" i="5"/>
  <c r="AB210" i="5"/>
  <c r="AB212" i="5"/>
  <c r="AB213" i="5"/>
  <c r="AB214" i="5"/>
  <c r="AB216" i="5"/>
  <c r="AB217" i="5"/>
  <c r="AB218" i="5"/>
  <c r="AB219" i="5"/>
  <c r="AB220" i="5"/>
  <c r="AB221" i="5"/>
  <c r="AB222" i="5"/>
  <c r="AB223" i="5"/>
  <c r="AB224" i="5"/>
  <c r="AB225" i="5"/>
  <c r="AB226" i="5"/>
  <c r="AB228" i="5"/>
  <c r="AB229" i="5"/>
  <c r="AB230" i="5"/>
  <c r="U277" i="5"/>
  <c r="AC283" i="5"/>
  <c r="AC285" i="5"/>
  <c r="AC286" i="5"/>
  <c r="AC287" i="5"/>
  <c r="AB289" i="5"/>
  <c r="AB290" i="5"/>
  <c r="AB291" i="5"/>
  <c r="AB292" i="5"/>
  <c r="AB293" i="5"/>
  <c r="AB294" i="5"/>
  <c r="AB295" i="5"/>
  <c r="AB296" i="5"/>
  <c r="AB297" i="5"/>
  <c r="AD297" i="5" s="1"/>
  <c r="AB298" i="5"/>
  <c r="AB299" i="5"/>
  <c r="AB300" i="5"/>
  <c r="AB301" i="5"/>
  <c r="AB302" i="5"/>
  <c r="AB303" i="5"/>
  <c r="AB304" i="5"/>
  <c r="AB305" i="5"/>
  <c r="AB306" i="5"/>
  <c r="AB307" i="5"/>
  <c r="AB308" i="5"/>
  <c r="AB309" i="5"/>
  <c r="AB310" i="5"/>
  <c r="AB311" i="5"/>
  <c r="AB312" i="5"/>
  <c r="AC328" i="5"/>
  <c r="AC329" i="5"/>
  <c r="AC330" i="5"/>
  <c r="AC331" i="5"/>
  <c r="AC332" i="5"/>
  <c r="AC335" i="5"/>
  <c r="AC336" i="5"/>
  <c r="AC337" i="5"/>
  <c r="AC338" i="5"/>
  <c r="AC339" i="5"/>
  <c r="AC340" i="5"/>
  <c r="AC341" i="5"/>
  <c r="AC342" i="5"/>
  <c r="AC343" i="5"/>
  <c r="AC344" i="5"/>
  <c r="AC345" i="5"/>
  <c r="AB347" i="5"/>
  <c r="AC351" i="5"/>
  <c r="AA380" i="5"/>
  <c r="AC420" i="5"/>
  <c r="AC422" i="5"/>
  <c r="AC423" i="5"/>
  <c r="AC424" i="5"/>
  <c r="AC460" i="5"/>
  <c r="AB452" i="5"/>
  <c r="AB453" i="5"/>
  <c r="AB454" i="5"/>
  <c r="AB455" i="5"/>
  <c r="AB456" i="5"/>
  <c r="AB457" i="5"/>
  <c r="AB458" i="5"/>
  <c r="AB459" i="5"/>
  <c r="AB460" i="5"/>
  <c r="AC425" i="5"/>
  <c r="AC426" i="5"/>
  <c r="AB465" i="5"/>
  <c r="AB466" i="5"/>
  <c r="AB467" i="5"/>
  <c r="AB469" i="5"/>
  <c r="AB470" i="5"/>
  <c r="AB471" i="5"/>
  <c r="AB473" i="5"/>
  <c r="AB474" i="5"/>
  <c r="AB475" i="5"/>
  <c r="AB476" i="5"/>
  <c r="AB477" i="5"/>
  <c r="AB478" i="5"/>
  <c r="AB479" i="5"/>
  <c r="AB480" i="5"/>
  <c r="AB481" i="5"/>
  <c r="AB482" i="5"/>
  <c r="AB483" i="5"/>
  <c r="AB485" i="5"/>
  <c r="AB486" i="5"/>
  <c r="AB487" i="5"/>
  <c r="AB489" i="5"/>
  <c r="AB490" i="5"/>
  <c r="AB491" i="5"/>
  <c r="AB492" i="5"/>
  <c r="AB493" i="5"/>
  <c r="AB494" i="5"/>
  <c r="AB495" i="5"/>
  <c r="AB496" i="5"/>
  <c r="U526" i="5"/>
  <c r="AC531" i="5"/>
  <c r="AC532" i="5"/>
  <c r="AC534" i="5"/>
  <c r="AC535" i="5"/>
  <c r="AB537" i="5"/>
  <c r="AC540" i="5"/>
  <c r="AC553" i="5"/>
  <c r="AC554" i="5"/>
  <c r="AC555" i="5"/>
  <c r="AC556" i="5"/>
  <c r="AC557" i="5"/>
  <c r="AC558" i="5"/>
  <c r="AB560" i="5"/>
  <c r="AB561" i="5"/>
  <c r="AB563" i="5"/>
  <c r="AB564" i="5"/>
  <c r="AB576" i="5"/>
  <c r="AB577" i="5"/>
  <c r="AB579" i="5"/>
  <c r="AB623" i="5"/>
  <c r="AA621" i="5"/>
  <c r="AC640" i="5"/>
  <c r="AC641" i="5"/>
  <c r="AC642" i="5"/>
  <c r="AC643" i="5"/>
  <c r="AC644" i="5"/>
  <c r="AD644" i="5" s="1"/>
  <c r="AC645" i="5"/>
  <c r="AD645" i="5" s="1"/>
  <c r="AC646" i="5"/>
  <c r="AC647" i="5"/>
  <c r="AC653" i="5"/>
  <c r="AC654" i="5"/>
  <c r="AC655" i="5"/>
  <c r="AD655" i="5" s="1"/>
  <c r="AC661" i="5"/>
  <c r="AC662" i="5"/>
  <c r="AC663" i="5"/>
  <c r="AC664" i="5"/>
  <c r="AD664" i="5" s="1"/>
  <c r="AC665" i="5"/>
  <c r="AB695" i="5"/>
  <c r="AC698" i="5"/>
  <c r="AC726" i="5"/>
  <c r="AC727" i="5"/>
  <c r="AD727" i="5" s="1"/>
  <c r="AC728" i="5"/>
  <c r="AC729" i="5"/>
  <c r="AD729" i="5" s="1"/>
  <c r="AC730" i="5"/>
  <c r="AC742" i="5"/>
  <c r="AD742" i="5" s="1"/>
  <c r="AC743" i="5"/>
  <c r="AC744" i="5"/>
  <c r="AD744" i="5" s="1"/>
  <c r="AC745" i="5"/>
  <c r="AC746" i="5"/>
  <c r="AC747" i="5"/>
  <c r="AC748" i="5"/>
  <c r="U413" i="5"/>
  <c r="AC480" i="5"/>
  <c r="AB525" i="5"/>
  <c r="AB542" i="5"/>
  <c r="AA541" i="5"/>
  <c r="AC561" i="5"/>
  <c r="AC562" i="5"/>
  <c r="AC563" i="5"/>
  <c r="AC575" i="5"/>
  <c r="AC577" i="5"/>
  <c r="AC627" i="5"/>
  <c r="AC670" i="5"/>
  <c r="AC671" i="5"/>
  <c r="AC672" i="5"/>
  <c r="AC673" i="5"/>
  <c r="AC679" i="5"/>
  <c r="AC680" i="5"/>
  <c r="AC681" i="5"/>
  <c r="AC683" i="5"/>
  <c r="AC684" i="5"/>
  <c r="AC685" i="5"/>
  <c r="AC686" i="5"/>
  <c r="AC688" i="5"/>
  <c r="AC689" i="5"/>
  <c r="AC693" i="5"/>
  <c r="AC694" i="5"/>
  <c r="AB698" i="5"/>
  <c r="AC717" i="5"/>
  <c r="I749" i="5"/>
  <c r="K753" i="5"/>
  <c r="R753" i="5"/>
  <c r="V753" i="5"/>
  <c r="Z753" i="5"/>
  <c r="AA7" i="5"/>
  <c r="AC12" i="5"/>
  <c r="AC42" i="5"/>
  <c r="AC43" i="5"/>
  <c r="O44" i="5"/>
  <c r="AC47" i="5"/>
  <c r="AC49" i="5"/>
  <c r="U57" i="5"/>
  <c r="AC73" i="5"/>
  <c r="O72" i="5"/>
  <c r="AC74" i="5"/>
  <c r="AB21" i="5"/>
  <c r="I7" i="5"/>
  <c r="AC51" i="5"/>
  <c r="O50" i="5"/>
  <c r="AB40" i="5"/>
  <c r="I39" i="5"/>
  <c r="U7" i="5"/>
  <c r="AC38" i="5"/>
  <c r="AC52" i="5"/>
  <c r="AC55" i="5"/>
  <c r="AC59" i="5"/>
  <c r="AC63" i="5"/>
  <c r="AC65" i="5"/>
  <c r="AC66" i="5"/>
  <c r="AC67" i="5"/>
  <c r="AC69" i="5"/>
  <c r="AC70" i="5"/>
  <c r="AC71" i="5"/>
  <c r="I75" i="5"/>
  <c r="AB78" i="5"/>
  <c r="AB79" i="5"/>
  <c r="AB81" i="5"/>
  <c r="AB82" i="5"/>
  <c r="AB83" i="5"/>
  <c r="AB84" i="5"/>
  <c r="AC88" i="5"/>
  <c r="E753" i="5"/>
  <c r="L753" i="5"/>
  <c r="S753" i="5"/>
  <c r="AB8" i="5"/>
  <c r="AB9" i="5"/>
  <c r="AB10" i="5"/>
  <c r="AB11" i="5"/>
  <c r="AB13" i="5"/>
  <c r="AB14" i="5"/>
  <c r="AB15" i="5"/>
  <c r="AB17" i="5"/>
  <c r="AB18" i="5"/>
  <c r="AB19" i="5"/>
  <c r="AB20" i="5"/>
  <c r="AC28" i="5"/>
  <c r="O39" i="5"/>
  <c r="AB41" i="5"/>
  <c r="AB42" i="5"/>
  <c r="AB43" i="5"/>
  <c r="AB45" i="5"/>
  <c r="AB46" i="5"/>
  <c r="AB47" i="5"/>
  <c r="AB48" i="5"/>
  <c r="AB49" i="5"/>
  <c r="AB56" i="5"/>
  <c r="AB59" i="5"/>
  <c r="AB60" i="5"/>
  <c r="AB63" i="5"/>
  <c r="AB64" i="5"/>
  <c r="AB65" i="5"/>
  <c r="AB66" i="5"/>
  <c r="AB67" i="5"/>
  <c r="AB69" i="5"/>
  <c r="AB70" i="5"/>
  <c r="AB71" i="5"/>
  <c r="AC77" i="5"/>
  <c r="AC78" i="5"/>
  <c r="AC79" i="5"/>
  <c r="O75" i="5"/>
  <c r="AC82" i="5"/>
  <c r="AC83" i="5"/>
  <c r="AB85" i="5"/>
  <c r="AB86" i="5"/>
  <c r="AB87" i="5"/>
  <c r="AB88" i="5"/>
  <c r="AB89" i="5"/>
  <c r="AB90" i="5"/>
  <c r="AB91" i="5"/>
  <c r="AB93" i="5"/>
  <c r="AB94" i="5"/>
  <c r="AB95" i="5"/>
  <c r="AB97" i="5"/>
  <c r="AB98" i="5"/>
  <c r="AB99" i="5"/>
  <c r="AB100" i="5"/>
  <c r="U102" i="5"/>
  <c r="AC108" i="5"/>
  <c r="AC110" i="5"/>
  <c r="AC112" i="5"/>
  <c r="AC114" i="5"/>
  <c r="AC115" i="5"/>
  <c r="AC116" i="5"/>
  <c r="AC118" i="5"/>
  <c r="AB121" i="5"/>
  <c r="AB122" i="5"/>
  <c r="AB123" i="5"/>
  <c r="AC134" i="5"/>
  <c r="AC135" i="5"/>
  <c r="AC136" i="5"/>
  <c r="AC137" i="5"/>
  <c r="AC138" i="5"/>
  <c r="AC139" i="5"/>
  <c r="AC140" i="5"/>
  <c r="AC141" i="5"/>
  <c r="AC142" i="5"/>
  <c r="AC143" i="5"/>
  <c r="AB145" i="5"/>
  <c r="AB146" i="5"/>
  <c r="AB147" i="5"/>
  <c r="AB148" i="5"/>
  <c r="AB149" i="5"/>
  <c r="AA150" i="5"/>
  <c r="AC168" i="5"/>
  <c r="AC169" i="5"/>
  <c r="AC170" i="5"/>
  <c r="AC171" i="5"/>
  <c r="AC172" i="5"/>
  <c r="U176" i="5"/>
  <c r="AC192" i="5"/>
  <c r="AC193" i="5"/>
  <c r="AC194" i="5"/>
  <c r="AD194" i="5" s="1"/>
  <c r="AC197" i="5"/>
  <c r="AB199" i="5"/>
  <c r="AC199" i="5"/>
  <c r="AC203" i="5"/>
  <c r="AC221" i="5"/>
  <c r="AC222" i="5"/>
  <c r="AC224" i="5"/>
  <c r="AC225" i="5"/>
  <c r="AC226" i="5"/>
  <c r="AC227" i="5"/>
  <c r="AC228" i="5"/>
  <c r="AC229" i="5"/>
  <c r="AC230" i="5"/>
  <c r="I231" i="5"/>
  <c r="AB233" i="5"/>
  <c r="AB234" i="5"/>
  <c r="AB236" i="5"/>
  <c r="AB237" i="5"/>
  <c r="AB238" i="5"/>
  <c r="AB239" i="5"/>
  <c r="AC243" i="5"/>
  <c r="AA248" i="5"/>
  <c r="U266" i="5"/>
  <c r="AC272" i="5"/>
  <c r="AC273" i="5"/>
  <c r="AC274" i="5"/>
  <c r="AD274" i="5" s="1"/>
  <c r="AC275" i="5"/>
  <c r="AB278" i="5"/>
  <c r="U346" i="5"/>
  <c r="U356" i="5"/>
  <c r="AB375" i="5"/>
  <c r="AC375" i="5"/>
  <c r="AC374" i="5" s="1"/>
  <c r="AB381" i="5"/>
  <c r="AB382" i="5"/>
  <c r="AB383" i="5"/>
  <c r="AC387" i="5"/>
  <c r="I406" i="5"/>
  <c r="AC89" i="5"/>
  <c r="AC90" i="5"/>
  <c r="AC91" i="5"/>
  <c r="AC93" i="5"/>
  <c r="AC94" i="5"/>
  <c r="AC95" i="5"/>
  <c r="AC96" i="5"/>
  <c r="AC99" i="5"/>
  <c r="AB103" i="5"/>
  <c r="AC120" i="5"/>
  <c r="AC121" i="5"/>
  <c r="AC122" i="5"/>
  <c r="AB125" i="5"/>
  <c r="AB126" i="5"/>
  <c r="AB127" i="5"/>
  <c r="AD127" i="5" s="1"/>
  <c r="U133" i="5"/>
  <c r="AC145" i="5"/>
  <c r="AD145" i="5" s="1"/>
  <c r="AC146" i="5"/>
  <c r="AD146" i="5" s="1"/>
  <c r="AC147" i="5"/>
  <c r="AD147" i="5" s="1"/>
  <c r="AC148" i="5"/>
  <c r="AD148" i="5" s="1"/>
  <c r="AC149" i="5"/>
  <c r="AD149" i="5" s="1"/>
  <c r="AB151" i="5"/>
  <c r="AB152" i="5"/>
  <c r="AB153" i="5"/>
  <c r="AB154" i="5"/>
  <c r="AB155" i="5"/>
  <c r="AB156" i="5"/>
  <c r="AB157" i="5"/>
  <c r="AA158" i="5"/>
  <c r="AB174" i="5"/>
  <c r="AB175" i="5"/>
  <c r="AB200" i="5"/>
  <c r="AB201" i="5"/>
  <c r="AB202" i="5"/>
  <c r="AB203" i="5"/>
  <c r="AB204" i="5"/>
  <c r="AC207" i="5"/>
  <c r="AC232" i="5"/>
  <c r="AC233" i="5"/>
  <c r="AC234" i="5"/>
  <c r="AC235" i="5"/>
  <c r="AC237" i="5"/>
  <c r="AC238" i="5"/>
  <c r="AB240" i="5"/>
  <c r="AB241" i="5"/>
  <c r="AD241" i="5" s="1"/>
  <c r="AB242" i="5"/>
  <c r="AB243" i="5"/>
  <c r="AB244" i="5"/>
  <c r="AD244" i="5" s="1"/>
  <c r="AB245" i="5"/>
  <c r="AB246" i="5"/>
  <c r="AB249" i="5"/>
  <c r="AB250" i="5"/>
  <c r="AD250" i="5" s="1"/>
  <c r="AB252" i="5"/>
  <c r="AD252" i="5" s="1"/>
  <c r="AB253" i="5"/>
  <c r="AB254" i="5"/>
  <c r="AB256" i="5"/>
  <c r="AB257" i="5"/>
  <c r="AB258" i="5"/>
  <c r="AB259" i="5"/>
  <c r="AD259" i="5" s="1"/>
  <c r="AB280" i="5"/>
  <c r="AB281" i="5"/>
  <c r="AB282" i="5"/>
  <c r="AA277" i="5"/>
  <c r="U288" i="5"/>
  <c r="AC315" i="5"/>
  <c r="AC316" i="5"/>
  <c r="AC317" i="5"/>
  <c r="AB319" i="5"/>
  <c r="AB320" i="5"/>
  <c r="I318" i="5"/>
  <c r="AB322" i="5"/>
  <c r="AB323" i="5"/>
  <c r="AB324" i="5"/>
  <c r="AB325" i="5"/>
  <c r="AB326" i="5"/>
  <c r="AA377" i="5"/>
  <c r="O380" i="5"/>
  <c r="AB392" i="5"/>
  <c r="I391" i="5"/>
  <c r="AA391" i="5"/>
  <c r="O406" i="5"/>
  <c r="U61" i="5"/>
  <c r="AA111" i="5"/>
  <c r="AA166" i="5"/>
  <c r="U380" i="5"/>
  <c r="AC392" i="5"/>
  <c r="O391" i="5"/>
  <c r="O205" i="5"/>
  <c r="AA231" i="5"/>
  <c r="U248" i="5"/>
  <c r="AA313" i="5"/>
  <c r="AB343" i="5"/>
  <c r="AD343" i="5" s="1"/>
  <c r="AB344" i="5"/>
  <c r="AB345" i="5"/>
  <c r="AC348" i="5"/>
  <c r="AC349" i="5"/>
  <c r="AC350" i="5"/>
  <c r="AC352" i="5"/>
  <c r="AC353" i="5"/>
  <c r="AC354" i="5"/>
  <c r="AC355" i="5"/>
  <c r="AC358" i="5"/>
  <c r="AC359" i="5"/>
  <c r="AC361" i="5"/>
  <c r="AC362" i="5"/>
  <c r="AC363" i="5"/>
  <c r="AC365" i="5"/>
  <c r="AC366" i="5"/>
  <c r="O367" i="5"/>
  <c r="AC370" i="5"/>
  <c r="AC371" i="5"/>
  <c r="O374" i="5"/>
  <c r="U374" i="5"/>
  <c r="AC378" i="5"/>
  <c r="O377" i="5"/>
  <c r="AC319" i="5"/>
  <c r="AD319" i="5" s="1"/>
  <c r="AC320" i="5"/>
  <c r="AC321" i="5"/>
  <c r="AC322" i="5"/>
  <c r="AC323" i="5"/>
  <c r="AC324" i="5"/>
  <c r="AC325" i="5"/>
  <c r="AC326" i="5"/>
  <c r="AB328" i="5"/>
  <c r="AB329" i="5"/>
  <c r="AB330" i="5"/>
  <c r="AB331" i="5"/>
  <c r="AB332" i="5"/>
  <c r="AA333" i="5"/>
  <c r="AB348" i="5"/>
  <c r="AB349" i="5"/>
  <c r="AB350" i="5"/>
  <c r="AB352" i="5"/>
  <c r="AB353" i="5"/>
  <c r="AB354" i="5"/>
  <c r="AB357" i="5"/>
  <c r="AB358" i="5"/>
  <c r="AB360" i="5"/>
  <c r="AB361" i="5"/>
  <c r="AB362" i="5"/>
  <c r="AB363" i="5"/>
  <c r="AB364" i="5"/>
  <c r="AB365" i="5"/>
  <c r="AB366" i="5"/>
  <c r="AB368" i="5"/>
  <c r="AB369" i="5"/>
  <c r="AB370" i="5"/>
  <c r="AB371" i="5"/>
  <c r="AB376" i="5"/>
  <c r="AC404" i="5"/>
  <c r="AC415" i="5"/>
  <c r="AC417" i="5"/>
  <c r="AC418" i="5"/>
  <c r="AB420" i="5"/>
  <c r="AB421" i="5"/>
  <c r="AB422" i="5"/>
  <c r="AC461" i="5"/>
  <c r="AB464" i="5"/>
  <c r="AC468" i="5"/>
  <c r="AC497" i="5"/>
  <c r="AC498" i="5"/>
  <c r="AC499" i="5"/>
  <c r="AC501" i="5"/>
  <c r="AC502" i="5"/>
  <c r="AC503" i="5"/>
  <c r="AC505" i="5"/>
  <c r="AC506" i="5"/>
  <c r="AC507" i="5"/>
  <c r="AC508" i="5"/>
  <c r="AC510" i="5"/>
  <c r="AC511" i="5"/>
  <c r="AC512" i="5"/>
  <c r="AB518" i="5"/>
  <c r="AB519" i="5"/>
  <c r="AB520" i="5"/>
  <c r="AB521" i="5"/>
  <c r="AB522" i="5"/>
  <c r="AB523" i="5"/>
  <c r="AB524" i="5"/>
  <c r="AC529" i="5"/>
  <c r="AA530" i="5"/>
  <c r="AC548" i="5"/>
  <c r="AC549" i="5"/>
  <c r="AB552" i="5"/>
  <c r="AB553" i="5"/>
  <c r="I551" i="5"/>
  <c r="AB555" i="5"/>
  <c r="AD555" i="5" s="1"/>
  <c r="AB556" i="5"/>
  <c r="AB557" i="5"/>
  <c r="AB558" i="5"/>
  <c r="AA568" i="5"/>
  <c r="U573" i="5"/>
  <c r="AA526" i="5"/>
  <c r="U538" i="5"/>
  <c r="I541" i="5"/>
  <c r="I559" i="5"/>
  <c r="AC528" i="5"/>
  <c r="AA546" i="5"/>
  <c r="AC390" i="5"/>
  <c r="AC396" i="5"/>
  <c r="AC398" i="5"/>
  <c r="AC399" i="5"/>
  <c r="AC401" i="5"/>
  <c r="AD401" i="5" s="1"/>
  <c r="AC402" i="5"/>
  <c r="AB404" i="5"/>
  <c r="AB405" i="5"/>
  <c r="AB415" i="5"/>
  <c r="AB417" i="5"/>
  <c r="AB418" i="5"/>
  <c r="AC427" i="5"/>
  <c r="AC428" i="5"/>
  <c r="AC429" i="5"/>
  <c r="AC430" i="5"/>
  <c r="AC431" i="5"/>
  <c r="AC433" i="5"/>
  <c r="AC434" i="5"/>
  <c r="AC435" i="5"/>
  <c r="AC437" i="5"/>
  <c r="AC438" i="5"/>
  <c r="AD438" i="5" s="1"/>
  <c r="AC439" i="5"/>
  <c r="AD439" i="5" s="1"/>
  <c r="AC440" i="5"/>
  <c r="AC441" i="5"/>
  <c r="AC442" i="5"/>
  <c r="AC443" i="5"/>
  <c r="AD443" i="5" s="1"/>
  <c r="AC444" i="5"/>
  <c r="AC445" i="5"/>
  <c r="AC446" i="5"/>
  <c r="AD446" i="5" s="1"/>
  <c r="AC447" i="5"/>
  <c r="AD447" i="5" s="1"/>
  <c r="AC448" i="5"/>
  <c r="AC449" i="5"/>
  <c r="AC450" i="5"/>
  <c r="AD450" i="5" s="1"/>
  <c r="AC451" i="5"/>
  <c r="AD451" i="5" s="1"/>
  <c r="AC452" i="5"/>
  <c r="AC454" i="5"/>
  <c r="AC455" i="5"/>
  <c r="AC456" i="5"/>
  <c r="AC458" i="5"/>
  <c r="AC459" i="5"/>
  <c r="AB461" i="5"/>
  <c r="O462" i="5"/>
  <c r="AA462" i="5"/>
  <c r="U462" i="5"/>
  <c r="AC481" i="5"/>
  <c r="AC482" i="5"/>
  <c r="AC483" i="5"/>
  <c r="AC485" i="5"/>
  <c r="AD485" i="5" s="1"/>
  <c r="AC486" i="5"/>
  <c r="AC487" i="5"/>
  <c r="AC488" i="5"/>
  <c r="AC490" i="5"/>
  <c r="AD490" i="5" s="1"/>
  <c r="AC491" i="5"/>
  <c r="AC492" i="5"/>
  <c r="AC494" i="5"/>
  <c r="AD494" i="5" s="1"/>
  <c r="AC495" i="5"/>
  <c r="AB497" i="5"/>
  <c r="AB498" i="5"/>
  <c r="AB499" i="5"/>
  <c r="AB501" i="5"/>
  <c r="AB502" i="5"/>
  <c r="AB503" i="5"/>
  <c r="AB505" i="5"/>
  <c r="AB506" i="5"/>
  <c r="AB507" i="5"/>
  <c r="AB509" i="5"/>
  <c r="AB510" i="5"/>
  <c r="AB511" i="5"/>
  <c r="AB512" i="5"/>
  <c r="AA517" i="5"/>
  <c r="AC527" i="5"/>
  <c r="AB529" i="5"/>
  <c r="O530" i="5"/>
  <c r="AC537" i="5"/>
  <c r="U541" i="5"/>
  <c r="AC545" i="5"/>
  <c r="AC574" i="5"/>
  <c r="O573" i="5"/>
  <c r="AB548" i="5"/>
  <c r="AB549" i="5"/>
  <c r="AB550" i="5"/>
  <c r="AB566" i="5"/>
  <c r="AB567" i="5"/>
  <c r="U568" i="5"/>
  <c r="AB575" i="5"/>
  <c r="AA573" i="5"/>
  <c r="AC581" i="5"/>
  <c r="AC582" i="5"/>
  <c r="O583" i="5"/>
  <c r="AC586" i="5"/>
  <c r="AC588" i="5"/>
  <c r="AC589" i="5"/>
  <c r="AC590" i="5"/>
  <c r="AC595" i="5"/>
  <c r="AC599" i="5"/>
  <c r="U609" i="5"/>
  <c r="U613" i="5"/>
  <c r="U621" i="5"/>
  <c r="U629" i="5"/>
  <c r="AC637" i="5"/>
  <c r="AC638" i="5"/>
  <c r="AB640" i="5"/>
  <c r="AB641" i="5"/>
  <c r="AB642" i="5"/>
  <c r="AC649" i="5"/>
  <c r="AC650" i="5"/>
  <c r="AC651" i="5"/>
  <c r="AC657" i="5"/>
  <c r="AC658" i="5"/>
  <c r="AC659" i="5"/>
  <c r="AC668" i="5"/>
  <c r="AC669" i="5"/>
  <c r="AB671" i="5"/>
  <c r="AB672" i="5"/>
  <c r="AD672" i="5" s="1"/>
  <c r="AB673" i="5"/>
  <c r="AB679" i="5"/>
  <c r="AB680" i="5"/>
  <c r="AD680" i="5" s="1"/>
  <c r="AB681" i="5"/>
  <c r="AD681" i="5" s="1"/>
  <c r="AB683" i="5"/>
  <c r="AB684" i="5"/>
  <c r="AB685" i="5"/>
  <c r="AB687" i="5"/>
  <c r="AB688" i="5"/>
  <c r="AB689" i="5"/>
  <c r="I690" i="5"/>
  <c r="AB692" i="5"/>
  <c r="AB693" i="5"/>
  <c r="AD693" i="5" s="1"/>
  <c r="AB694" i="5"/>
  <c r="AD694" i="5" s="1"/>
  <c r="U696" i="5"/>
  <c r="AC700" i="5"/>
  <c r="AB703" i="5"/>
  <c r="AB704" i="5"/>
  <c r="AB707" i="5"/>
  <c r="I705" i="5"/>
  <c r="AB709" i="5"/>
  <c r="AB711" i="5"/>
  <c r="AB712" i="5"/>
  <c r="AB713" i="5"/>
  <c r="AB714" i="5"/>
  <c r="O716" i="5"/>
  <c r="AB718" i="5"/>
  <c r="AD718" i="5" s="1"/>
  <c r="AB719" i="5"/>
  <c r="AD719" i="5" s="1"/>
  <c r="AB720" i="5"/>
  <c r="AB721" i="5"/>
  <c r="AB722" i="5"/>
  <c r="AD722" i="5" s="1"/>
  <c r="AB723" i="5"/>
  <c r="AD723" i="5" s="1"/>
  <c r="AA724" i="5"/>
  <c r="AC732" i="5"/>
  <c r="AC733" i="5"/>
  <c r="AC734" i="5"/>
  <c r="AC735" i="5"/>
  <c r="AC736" i="5"/>
  <c r="AC737" i="5"/>
  <c r="AC738" i="5"/>
  <c r="AC739" i="5"/>
  <c r="AA609" i="5"/>
  <c r="AA613" i="5"/>
  <c r="U648" i="5"/>
  <c r="U656" i="5"/>
  <c r="O690" i="5"/>
  <c r="O710" i="5"/>
  <c r="U731" i="5"/>
  <c r="U617" i="5"/>
  <c r="U625" i="5"/>
  <c r="AA696" i="5"/>
  <c r="AC564" i="5"/>
  <c r="AC569" i="5"/>
  <c r="AD569" i="5" s="1"/>
  <c r="AC570" i="5"/>
  <c r="AB572" i="5"/>
  <c r="I578" i="5"/>
  <c r="AB580" i="5"/>
  <c r="AB581" i="5"/>
  <c r="AB582" i="5"/>
  <c r="AB584" i="5"/>
  <c r="AB585" i="5"/>
  <c r="AB586" i="5"/>
  <c r="AB587" i="5"/>
  <c r="AD587" i="5" s="1"/>
  <c r="AB588" i="5"/>
  <c r="AB589" i="5"/>
  <c r="AD589" i="5" s="1"/>
  <c r="AB590" i="5"/>
  <c r="U596" i="5"/>
  <c r="AC606" i="5"/>
  <c r="AC607" i="5"/>
  <c r="AC610" i="5"/>
  <c r="AC611" i="5"/>
  <c r="AC614" i="5"/>
  <c r="AC615" i="5"/>
  <c r="AB619" i="5"/>
  <c r="AB627" i="5"/>
  <c r="AC633" i="5"/>
  <c r="AD633" i="5" s="1"/>
  <c r="AC634" i="5"/>
  <c r="AB637" i="5"/>
  <c r="AB638" i="5"/>
  <c r="AB649" i="5"/>
  <c r="AB650" i="5"/>
  <c r="AB651" i="5"/>
  <c r="U652" i="5"/>
  <c r="AB657" i="5"/>
  <c r="AB658" i="5"/>
  <c r="AB659" i="5"/>
  <c r="U660" i="5"/>
  <c r="AB667" i="5"/>
  <c r="I666" i="5"/>
  <c r="AB669" i="5"/>
  <c r="AB670" i="5"/>
  <c r="AC675" i="5"/>
  <c r="AD675" i="5" s="1"/>
  <c r="AC676" i="5"/>
  <c r="AC677" i="5"/>
  <c r="AC682" i="5"/>
  <c r="AC697" i="5"/>
  <c r="AB699" i="5"/>
  <c r="AB700" i="5"/>
  <c r="AB717" i="5"/>
  <c r="AA716" i="5"/>
  <c r="AB732" i="5"/>
  <c r="AD732" i="5" s="1"/>
  <c r="AB733" i="5"/>
  <c r="AB734" i="5"/>
  <c r="AB735" i="5"/>
  <c r="AB736" i="5"/>
  <c r="AB737" i="5"/>
  <c r="AB738" i="5"/>
  <c r="AB739" i="5"/>
  <c r="I748" i="8"/>
  <c r="T7" i="7"/>
  <c r="L9" i="6"/>
  <c r="L41" i="6"/>
  <c r="L55" i="6"/>
  <c r="L56" i="6"/>
  <c r="K57" i="6"/>
  <c r="L64" i="6"/>
  <c r="L74" i="6"/>
  <c r="L76" i="6"/>
  <c r="L92" i="6"/>
  <c r="L112" i="6"/>
  <c r="I144" i="6"/>
  <c r="L151" i="6"/>
  <c r="K150" i="6"/>
  <c r="L152" i="6"/>
  <c r="I158" i="6"/>
  <c r="L167" i="6"/>
  <c r="K166" i="6"/>
  <c r="L168" i="6"/>
  <c r="I176" i="6"/>
  <c r="L184" i="6"/>
  <c r="K50" i="6"/>
  <c r="K102" i="6"/>
  <c r="K133" i="6"/>
  <c r="K44" i="6"/>
  <c r="L48" i="6"/>
  <c r="J54" i="6"/>
  <c r="L60" i="6"/>
  <c r="L57" i="6" s="1"/>
  <c r="K61" i="6"/>
  <c r="I75" i="6"/>
  <c r="L84" i="6"/>
  <c r="L100" i="6"/>
  <c r="L108" i="6"/>
  <c r="I111" i="6"/>
  <c r="L136" i="6"/>
  <c r="I150" i="6"/>
  <c r="L159" i="6"/>
  <c r="K158" i="6"/>
  <c r="L160" i="6"/>
  <c r="L192" i="6"/>
  <c r="L199" i="6"/>
  <c r="K198" i="6"/>
  <c r="L200" i="6"/>
  <c r="L147" i="6"/>
  <c r="K144" i="6"/>
  <c r="L179" i="6"/>
  <c r="K176" i="6"/>
  <c r="K277" i="6"/>
  <c r="L282" i="6"/>
  <c r="F288" i="6"/>
  <c r="L290" i="6"/>
  <c r="L306" i="6"/>
  <c r="K313" i="6"/>
  <c r="L330" i="6"/>
  <c r="I333" i="6"/>
  <c r="L342" i="6"/>
  <c r="J356" i="6"/>
  <c r="L366" i="6"/>
  <c r="K367" i="6"/>
  <c r="F380" i="6"/>
  <c r="L382" i="6"/>
  <c r="F391" i="6"/>
  <c r="L393" i="6"/>
  <c r="L394" i="6"/>
  <c r="L401" i="6"/>
  <c r="L402" i="6"/>
  <c r="I413" i="6"/>
  <c r="F413" i="6"/>
  <c r="L418" i="6"/>
  <c r="L426" i="6"/>
  <c r="L434" i="6"/>
  <c r="L442" i="6"/>
  <c r="L450" i="6"/>
  <c r="K266" i="6"/>
  <c r="K333" i="6"/>
  <c r="K374" i="6"/>
  <c r="J413" i="6"/>
  <c r="L583" i="6"/>
  <c r="L625" i="6"/>
  <c r="K248" i="6"/>
  <c r="L286" i="6"/>
  <c r="L294" i="6"/>
  <c r="L310" i="6"/>
  <c r="L322" i="6"/>
  <c r="L328" i="6"/>
  <c r="K346" i="6"/>
  <c r="L378" i="6"/>
  <c r="L386" i="6"/>
  <c r="K391" i="6"/>
  <c r="L410" i="6"/>
  <c r="F568" i="6"/>
  <c r="L570" i="6"/>
  <c r="I573" i="6"/>
  <c r="L582" i="6"/>
  <c r="K583" i="6"/>
  <c r="F596" i="6"/>
  <c r="L598" i="6"/>
  <c r="F604" i="6"/>
  <c r="L606" i="6"/>
  <c r="I609" i="6"/>
  <c r="L614" i="6"/>
  <c r="L613" i="6" s="1"/>
  <c r="I617" i="6"/>
  <c r="L622" i="6"/>
  <c r="L621" i="6" s="1"/>
  <c r="I625" i="6"/>
  <c r="F635" i="6"/>
  <c r="L637" i="6"/>
  <c r="L638" i="6"/>
  <c r="L646" i="6"/>
  <c r="L653" i="6"/>
  <c r="K652" i="6"/>
  <c r="L654" i="6"/>
  <c r="L661" i="6"/>
  <c r="K660" i="6"/>
  <c r="L662" i="6"/>
  <c r="L740" i="6"/>
  <c r="K500" i="6"/>
  <c r="K573" i="6"/>
  <c r="K578" i="6"/>
  <c r="K591" i="6"/>
  <c r="K609" i="6"/>
  <c r="K617" i="6"/>
  <c r="K625" i="6"/>
  <c r="F660" i="6"/>
  <c r="L578" i="6"/>
  <c r="L649" i="6"/>
  <c r="L648" i="6" s="1"/>
  <c r="K648" i="6"/>
  <c r="L657" i="6"/>
  <c r="L656" i="6" s="1"/>
  <c r="K656" i="6"/>
  <c r="L566" i="6"/>
  <c r="L565" i="6" s="1"/>
  <c r="L594" i="6"/>
  <c r="L602" i="6"/>
  <c r="L630" i="6"/>
  <c r="L629" i="6" s="1"/>
  <c r="K635" i="6"/>
  <c r="L705" i="6"/>
  <c r="K696" i="6"/>
  <c r="K716" i="6"/>
  <c r="K724" i="6"/>
  <c r="K740" i="6"/>
  <c r="G753" i="5"/>
  <c r="J753" i="5"/>
  <c r="N753" i="5"/>
  <c r="Q753" i="5"/>
  <c r="X753" i="5"/>
  <c r="AB16" i="5"/>
  <c r="AC21" i="5"/>
  <c r="AB32" i="5"/>
  <c r="AC37" i="5"/>
  <c r="AA39" i="5"/>
  <c r="AC41" i="5"/>
  <c r="I44" i="5"/>
  <c r="AC45" i="5"/>
  <c r="AA50" i="5"/>
  <c r="AA54" i="5"/>
  <c r="AB80" i="5"/>
  <c r="AC80" i="5"/>
  <c r="AC85" i="5"/>
  <c r="AD85" i="5" s="1"/>
  <c r="AB96" i="5"/>
  <c r="AC98" i="5"/>
  <c r="AB101" i="5"/>
  <c r="AC109" i="5"/>
  <c r="O111" i="5"/>
  <c r="U111" i="5"/>
  <c r="AC113" i="5"/>
  <c r="AB120" i="5"/>
  <c r="AC129" i="5"/>
  <c r="AB58" i="5"/>
  <c r="AB62" i="5"/>
  <c r="AB73" i="5"/>
  <c r="AB77" i="5"/>
  <c r="AC8" i="5"/>
  <c r="AC46" i="5"/>
  <c r="AA57" i="5"/>
  <c r="AC58" i="5"/>
  <c r="AA61" i="5"/>
  <c r="O61" i="5"/>
  <c r="AC62" i="5"/>
  <c r="AA75" i="5"/>
  <c r="AD209" i="5"/>
  <c r="AB12" i="5"/>
  <c r="AC17" i="5"/>
  <c r="AB28" i="5"/>
  <c r="AC33" i="5"/>
  <c r="AB51" i="5"/>
  <c r="AB55" i="5"/>
  <c r="AB68" i="5"/>
  <c r="AD68" i="5" s="1"/>
  <c r="AB76" i="5"/>
  <c r="AC76" i="5"/>
  <c r="AC81" i="5"/>
  <c r="AB92" i="5"/>
  <c r="AC97" i="5"/>
  <c r="AD97" i="5" s="1"/>
  <c r="O102" i="5"/>
  <c r="AB104" i="5"/>
  <c r="AA102" i="5"/>
  <c r="I111" i="5"/>
  <c r="AB114" i="5"/>
  <c r="AC117" i="5"/>
  <c r="AB124" i="5"/>
  <c r="F753" i="5"/>
  <c r="M753" i="5"/>
  <c r="P753" i="5"/>
  <c r="T753" i="5"/>
  <c r="W753" i="5"/>
  <c r="I102" i="5"/>
  <c r="O133" i="5"/>
  <c r="I150" i="5"/>
  <c r="I158" i="5"/>
  <c r="I166" i="5"/>
  <c r="O173" i="5"/>
  <c r="AC188" i="5"/>
  <c r="O195" i="5"/>
  <c r="I205" i="5"/>
  <c r="AB206" i="5"/>
  <c r="AB211" i="5"/>
  <c r="AC216" i="5"/>
  <c r="AD216" i="5" s="1"/>
  <c r="AB227" i="5"/>
  <c r="U231" i="5"/>
  <c r="AC236" i="5"/>
  <c r="AB247" i="5"/>
  <c r="I248" i="5"/>
  <c r="O248" i="5"/>
  <c r="AC249" i="5"/>
  <c r="AB251" i="5"/>
  <c r="AD251" i="5" s="1"/>
  <c r="AC256" i="5"/>
  <c r="AC264" i="5"/>
  <c r="AA266" i="5"/>
  <c r="AC268" i="5"/>
  <c r="I266" i="5"/>
  <c r="AB269" i="5"/>
  <c r="AC276" i="5"/>
  <c r="O277" i="5"/>
  <c r="AB279" i="5"/>
  <c r="I133" i="5"/>
  <c r="O144" i="5"/>
  <c r="I173" i="5"/>
  <c r="O176" i="5"/>
  <c r="I195" i="5"/>
  <c r="AC196" i="5"/>
  <c r="AA198" i="5"/>
  <c r="AC200" i="5"/>
  <c r="AA205" i="5"/>
  <c r="AB215" i="5"/>
  <c r="AC220" i="5"/>
  <c r="AB235" i="5"/>
  <c r="AC240" i="5"/>
  <c r="AB255" i="5"/>
  <c r="AC257" i="5"/>
  <c r="AB260" i="5"/>
  <c r="AB263" i="5"/>
  <c r="AC265" i="5"/>
  <c r="O266" i="5"/>
  <c r="AB267" i="5"/>
  <c r="AC269" i="5"/>
  <c r="AB272" i="5"/>
  <c r="AB275" i="5"/>
  <c r="AC284" i="5"/>
  <c r="AC151" i="5"/>
  <c r="AC159" i="5"/>
  <c r="AC167" i="5"/>
  <c r="AC210" i="5"/>
  <c r="AB232" i="5"/>
  <c r="AD335" i="5"/>
  <c r="I277" i="5"/>
  <c r="O288" i="5"/>
  <c r="I313" i="5"/>
  <c r="I333" i="5"/>
  <c r="AB355" i="5"/>
  <c r="I356" i="5"/>
  <c r="O356" i="5"/>
  <c r="AC357" i="5"/>
  <c r="AB359" i="5"/>
  <c r="AC364" i="5"/>
  <c r="I367" i="5"/>
  <c r="AC368" i="5"/>
  <c r="AC400" i="5"/>
  <c r="AC412" i="5"/>
  <c r="O413" i="5"/>
  <c r="AC414" i="5"/>
  <c r="AC416" i="5"/>
  <c r="AB423" i="5"/>
  <c r="AD423" i="5" s="1"/>
  <c r="AC432" i="5"/>
  <c r="AD442" i="5"/>
  <c r="AD458" i="5"/>
  <c r="I288" i="5"/>
  <c r="O327" i="5"/>
  <c r="AA346" i="5"/>
  <c r="U367" i="5"/>
  <c r="AC411" i="5"/>
  <c r="AD411" i="5" s="1"/>
  <c r="AC314" i="5"/>
  <c r="AB321" i="5"/>
  <c r="AC334" i="5"/>
  <c r="AC369" i="5"/>
  <c r="AC381" i="5"/>
  <c r="AB409" i="5"/>
  <c r="AB351" i="5"/>
  <c r="AC360" i="5"/>
  <c r="AB378" i="5"/>
  <c r="AB387" i="5"/>
  <c r="U391" i="5"/>
  <c r="AB395" i="5"/>
  <c r="AC397" i="5"/>
  <c r="AB400" i="5"/>
  <c r="AB403" i="5"/>
  <c r="AC405" i="5"/>
  <c r="AB407" i="5"/>
  <c r="AC409" i="5"/>
  <c r="AB412" i="5"/>
  <c r="I413" i="5"/>
  <c r="AB414" i="5"/>
  <c r="AB416" i="5"/>
  <c r="AB419" i="5"/>
  <c r="AD419" i="5" s="1"/>
  <c r="AC421" i="5"/>
  <c r="AB427" i="5"/>
  <c r="AC436" i="5"/>
  <c r="AD466" i="5"/>
  <c r="AC457" i="5"/>
  <c r="AB472" i="5"/>
  <c r="AC477" i="5"/>
  <c r="AB488" i="5"/>
  <c r="AC493" i="5"/>
  <c r="O500" i="5"/>
  <c r="AB508" i="5"/>
  <c r="AC521" i="5"/>
  <c r="AC533" i="5"/>
  <c r="AB547" i="5"/>
  <c r="AC550" i="5"/>
  <c r="I500" i="5"/>
  <c r="AA500" i="5"/>
  <c r="I517" i="5"/>
  <c r="O517" i="5"/>
  <c r="AC518" i="5"/>
  <c r="AB539" i="5"/>
  <c r="AD542" i="5"/>
  <c r="AB543" i="5"/>
  <c r="O546" i="5"/>
  <c r="AC539" i="5"/>
  <c r="AC453" i="5"/>
  <c r="I462" i="5"/>
  <c r="AB463" i="5"/>
  <c r="AB468" i="5"/>
  <c r="AC473" i="5"/>
  <c r="AB484" i="5"/>
  <c r="AC489" i="5"/>
  <c r="AB504" i="5"/>
  <c r="AC509" i="5"/>
  <c r="AB527" i="5"/>
  <c r="I530" i="5"/>
  <c r="AB531" i="5"/>
  <c r="AB533" i="5"/>
  <c r="AB536" i="5"/>
  <c r="AB540" i="5"/>
  <c r="AB544" i="5"/>
  <c r="O541" i="5"/>
  <c r="O565" i="5"/>
  <c r="AC572" i="5"/>
  <c r="AC576" i="5"/>
  <c r="AD576" i="5" s="1"/>
  <c r="AA578" i="5"/>
  <c r="AC580" i="5"/>
  <c r="I583" i="5"/>
  <c r="AC584" i="5"/>
  <c r="O591" i="5"/>
  <c r="AB603" i="5"/>
  <c r="AD603" i="5" s="1"/>
  <c r="I604" i="5"/>
  <c r="O604" i="5"/>
  <c r="AC605" i="5"/>
  <c r="AB607" i="5"/>
  <c r="O609" i="5"/>
  <c r="AB611" i="5"/>
  <c r="O613" i="5"/>
  <c r="AB615" i="5"/>
  <c r="O617" i="5"/>
  <c r="AC618" i="5"/>
  <c r="AC620" i="5"/>
  <c r="O621" i="5"/>
  <c r="AC622" i="5"/>
  <c r="AC624" i="5"/>
  <c r="O625" i="5"/>
  <c r="AC626" i="5"/>
  <c r="AC628" i="5"/>
  <c r="O629" i="5"/>
  <c r="AC630" i="5"/>
  <c r="AC632" i="5"/>
  <c r="O635" i="5"/>
  <c r="AC636" i="5"/>
  <c r="AB643" i="5"/>
  <c r="AD643" i="5" s="1"/>
  <c r="AC552" i="5"/>
  <c r="AC560" i="5"/>
  <c r="AB610" i="5"/>
  <c r="AB614" i="5"/>
  <c r="AD637" i="5"/>
  <c r="AC547" i="5"/>
  <c r="AB554" i="5"/>
  <c r="AB562" i="5"/>
  <c r="I573" i="5"/>
  <c r="AB574" i="5"/>
  <c r="AC585" i="5"/>
  <c r="AD585" i="5" s="1"/>
  <c r="AB597" i="5"/>
  <c r="AB595" i="5"/>
  <c r="O596" i="5"/>
  <c r="AC597" i="5"/>
  <c r="AB599" i="5"/>
  <c r="AC608" i="5"/>
  <c r="AC612" i="5"/>
  <c r="AD612" i="5" s="1"/>
  <c r="AC616" i="5"/>
  <c r="AB618" i="5"/>
  <c r="AB620" i="5"/>
  <c r="AB622" i="5"/>
  <c r="AB624" i="5"/>
  <c r="AB626" i="5"/>
  <c r="AB628" i="5"/>
  <c r="AB630" i="5"/>
  <c r="AB632" i="5"/>
  <c r="AB636" i="5"/>
  <c r="AB639" i="5"/>
  <c r="AD642" i="5"/>
  <c r="O648" i="5"/>
  <c r="O652" i="5"/>
  <c r="O656" i="5"/>
  <c r="O660" i="5"/>
  <c r="AC667" i="5"/>
  <c r="O674" i="5"/>
  <c r="O678" i="5"/>
  <c r="AB686" i="5"/>
  <c r="AD686" i="5" s="1"/>
  <c r="U690" i="5"/>
  <c r="AC695" i="5"/>
  <c r="AC699" i="5"/>
  <c r="O701" i="5"/>
  <c r="AB702" i="5"/>
  <c r="AC704" i="5"/>
  <c r="AD704" i="5" s="1"/>
  <c r="O705" i="5"/>
  <c r="AB706" i="5"/>
  <c r="AD706" i="5" s="1"/>
  <c r="AC708" i="5"/>
  <c r="I710" i="5"/>
  <c r="AC712" i="5"/>
  <c r="AB715" i="5"/>
  <c r="AB668" i="5"/>
  <c r="AD668" i="5" s="1"/>
  <c r="AC692" i="5"/>
  <c r="AC713" i="5"/>
  <c r="AC749" i="5"/>
  <c r="AB691" i="5"/>
  <c r="AB697" i="5"/>
  <c r="AB682" i="5"/>
  <c r="AC687" i="5"/>
  <c r="AC691" i="5"/>
  <c r="AA701" i="5"/>
  <c r="AC703" i="5"/>
  <c r="AA705" i="5"/>
  <c r="AC707" i="5"/>
  <c r="AB708" i="5"/>
  <c r="AC711" i="5"/>
  <c r="I716" i="5"/>
  <c r="I724" i="5"/>
  <c r="O731" i="5"/>
  <c r="I740" i="5"/>
  <c r="AC725" i="5"/>
  <c r="AC741" i="5"/>
  <c r="L612" i="8" l="1"/>
  <c r="L405" i="8"/>
  <c r="L373" i="8"/>
  <c r="L194" i="8"/>
  <c r="L669" i="8"/>
  <c r="L691" i="8"/>
  <c r="L630" i="8"/>
  <c r="L525" i="8"/>
  <c r="L326" i="8"/>
  <c r="L726" i="8"/>
  <c r="L700" i="8"/>
  <c r="L651" i="8"/>
  <c r="L655" i="8"/>
  <c r="L43" i="8"/>
  <c r="L38" i="8"/>
  <c r="L143" i="8"/>
  <c r="L379" i="8"/>
  <c r="L661" i="8"/>
  <c r="L412" i="8"/>
  <c r="K748" i="8"/>
  <c r="L748" i="8" s="1"/>
  <c r="T99" i="7"/>
  <c r="L195" i="6"/>
  <c r="L377" i="6"/>
  <c r="L72" i="6"/>
  <c r="L604" i="6"/>
  <c r="L526" i="6"/>
  <c r="L573" i="6"/>
  <c r="L609" i="6"/>
  <c r="L551" i="6"/>
  <c r="L666" i="6"/>
  <c r="AD713" i="5"/>
  <c r="AD92" i="5"/>
  <c r="AD390" i="5"/>
  <c r="AD254" i="5"/>
  <c r="AD121" i="5"/>
  <c r="AD278" i="5"/>
  <c r="AD168" i="5"/>
  <c r="AD118" i="5"/>
  <c r="AD71" i="5"/>
  <c r="AD271" i="5"/>
  <c r="AD191" i="5"/>
  <c r="AD132" i="5"/>
  <c r="AD240" i="5"/>
  <c r="AD454" i="5"/>
  <c r="AD523" i="5"/>
  <c r="AD316" i="5"/>
  <c r="AD282" i="5"/>
  <c r="AD155" i="5"/>
  <c r="AD383" i="5"/>
  <c r="AD730" i="5"/>
  <c r="AD726" i="5"/>
  <c r="AD616" i="5"/>
  <c r="AD650" i="5"/>
  <c r="AD435" i="5"/>
  <c r="AD528" i="5"/>
  <c r="AD49" i="5"/>
  <c r="AD748" i="5"/>
  <c r="AD663" i="5"/>
  <c r="AD579" i="5"/>
  <c r="AD426" i="5"/>
  <c r="Q99" i="7"/>
  <c r="L248" i="6"/>
  <c r="L133" i="6"/>
  <c r="L313" i="6"/>
  <c r="L173" i="6"/>
  <c r="L635" i="6"/>
  <c r="L406" i="6"/>
  <c r="L176" i="6"/>
  <c r="L716" i="6"/>
  <c r="L678" i="6"/>
  <c r="L530" i="6"/>
  <c r="L231" i="6"/>
  <c r="L205" i="6"/>
  <c r="L546" i="6"/>
  <c r="L690" i="6"/>
  <c r="L462" i="6"/>
  <c r="L318" i="6"/>
  <c r="L413" i="6"/>
  <c r="L391" i="6"/>
  <c r="L166" i="6"/>
  <c r="L150" i="6"/>
  <c r="L559" i="6"/>
  <c r="L500" i="6"/>
  <c r="L266" i="6"/>
  <c r="L517" i="6"/>
  <c r="L144" i="6"/>
  <c r="L327" i="6"/>
  <c r="L333" i="6"/>
  <c r="L198" i="6"/>
  <c r="L158" i="6"/>
  <c r="L44" i="6"/>
  <c r="L7" i="6"/>
  <c r="L356" i="6"/>
  <c r="L596" i="6"/>
  <c r="I753" i="6"/>
  <c r="L54" i="6"/>
  <c r="L591" i="6"/>
  <c r="L660" i="6"/>
  <c r="L568" i="6"/>
  <c r="L380" i="6"/>
  <c r="L277" i="6"/>
  <c r="L102" i="6"/>
  <c r="K753" i="6"/>
  <c r="L111" i="6"/>
  <c r="L61" i="6"/>
  <c r="L39" i="6"/>
  <c r="F753" i="6"/>
  <c r="L346" i="6"/>
  <c r="L288" i="6"/>
  <c r="J753" i="6"/>
  <c r="L652" i="6"/>
  <c r="AD737" i="5"/>
  <c r="AD43" i="5"/>
  <c r="AD262" i="5"/>
  <c r="AD647" i="5"/>
  <c r="AD474" i="5"/>
  <c r="AD601" i="5"/>
  <c r="AD593" i="5"/>
  <c r="AD751" i="5"/>
  <c r="AD422" i="5"/>
  <c r="AD328" i="5"/>
  <c r="AD82" i="5"/>
  <c r="AD699" i="5"/>
  <c r="AD639" i="5"/>
  <c r="AD544" i="5"/>
  <c r="AD504" i="5"/>
  <c r="AD689" i="5"/>
  <c r="AD684" i="5"/>
  <c r="AD679" i="5"/>
  <c r="AD464" i="5"/>
  <c r="AD662" i="5"/>
  <c r="AD653" i="5"/>
  <c r="AD425" i="5"/>
  <c r="AD218" i="5"/>
  <c r="AD213" i="5"/>
  <c r="AD208" i="5"/>
  <c r="AD750" i="5"/>
  <c r="AD749" i="5" s="1"/>
  <c r="AD247" i="5"/>
  <c r="AD717" i="5"/>
  <c r="AD452" i="5"/>
  <c r="AD430" i="5"/>
  <c r="AD315" i="5"/>
  <c r="AD154" i="5"/>
  <c r="AD382" i="5"/>
  <c r="AD170" i="5"/>
  <c r="AD140" i="5"/>
  <c r="AD136" i="5"/>
  <c r="AD64" i="5"/>
  <c r="AD19" i="5"/>
  <c r="AD14" i="5"/>
  <c r="AD9" i="5"/>
  <c r="AD615" i="5"/>
  <c r="AD580" i="5"/>
  <c r="AD536" i="5"/>
  <c r="AD276" i="5"/>
  <c r="AB72" i="5"/>
  <c r="AD280" i="5"/>
  <c r="AD535" i="5"/>
  <c r="AD734" i="5"/>
  <c r="AD638" i="5"/>
  <c r="AD582" i="5"/>
  <c r="AD338" i="5"/>
  <c r="AD661" i="5"/>
  <c r="AD181" i="5"/>
  <c r="AD126" i="5"/>
  <c r="AD467" i="5"/>
  <c r="AB546" i="5"/>
  <c r="AD472" i="5"/>
  <c r="AD33" i="5"/>
  <c r="AD109" i="5"/>
  <c r="AB701" i="5"/>
  <c r="AD738" i="5"/>
  <c r="AD577" i="5"/>
  <c r="AD561" i="5"/>
  <c r="AD665" i="5"/>
  <c r="AD660" i="5" s="1"/>
  <c r="AD347" i="5"/>
  <c r="AD309" i="5"/>
  <c r="AD301" i="5"/>
  <c r="AD293" i="5"/>
  <c r="AD161" i="5"/>
  <c r="AD119" i="5"/>
  <c r="AD385" i="5"/>
  <c r="AD733" i="5"/>
  <c r="AD525" i="5"/>
  <c r="AD600" i="5"/>
  <c r="AD592" i="5"/>
  <c r="AD715" i="5"/>
  <c r="AD543" i="5"/>
  <c r="AD581" i="5"/>
  <c r="AD703" i="5"/>
  <c r="AD658" i="5"/>
  <c r="AB696" i="5"/>
  <c r="AD599" i="5"/>
  <c r="AD611" i="5"/>
  <c r="AD491" i="5"/>
  <c r="AD455" i="5"/>
  <c r="AD342" i="5"/>
  <c r="AD105" i="5"/>
  <c r="AD143" i="5"/>
  <c r="AD13" i="5"/>
  <c r="AD394" i="5"/>
  <c r="AD185" i="5"/>
  <c r="AD165" i="5"/>
  <c r="AD261" i="5"/>
  <c r="AD441" i="5"/>
  <c r="AD707" i="5"/>
  <c r="AD712" i="5"/>
  <c r="AD608" i="5"/>
  <c r="AD614" i="5"/>
  <c r="AD473" i="5"/>
  <c r="AD268" i="5"/>
  <c r="AD736" i="5"/>
  <c r="AD721" i="5"/>
  <c r="AD502" i="5"/>
  <c r="AD486" i="5"/>
  <c r="AD433" i="5"/>
  <c r="AD520" i="5"/>
  <c r="AD331" i="5"/>
  <c r="AD157" i="5"/>
  <c r="AD153" i="5"/>
  <c r="AD169" i="5"/>
  <c r="AD139" i="5"/>
  <c r="AD135" i="5"/>
  <c r="AD32" i="5"/>
  <c r="AD677" i="5"/>
  <c r="AD570" i="5"/>
  <c r="AD651" i="5"/>
  <c r="AD588" i="5"/>
  <c r="AD567" i="5"/>
  <c r="AD495" i="5"/>
  <c r="AD459" i="5"/>
  <c r="AD449" i="5"/>
  <c r="AD445" i="5"/>
  <c r="AD437" i="5"/>
  <c r="AD399" i="5"/>
  <c r="AD420" i="5"/>
  <c r="AC377" i="5"/>
  <c r="AD345" i="5"/>
  <c r="AD86" i="5"/>
  <c r="AD60" i="5"/>
  <c r="AD48" i="5"/>
  <c r="AD745" i="5"/>
  <c r="AD219" i="5"/>
  <c r="AD695" i="5"/>
  <c r="AB604" i="5"/>
  <c r="AD540" i="5"/>
  <c r="AD463" i="5"/>
  <c r="AD284" i="5"/>
  <c r="AD260" i="5"/>
  <c r="AD640" i="5"/>
  <c r="AC591" i="5"/>
  <c r="AD47" i="5"/>
  <c r="AD572" i="5"/>
  <c r="AD200" i="5"/>
  <c r="AD236" i="5"/>
  <c r="AD81" i="5"/>
  <c r="AD17" i="5"/>
  <c r="AD685" i="5"/>
  <c r="AD671" i="5"/>
  <c r="AD281" i="5"/>
  <c r="AD743" i="5"/>
  <c r="AD728" i="5"/>
  <c r="AD214" i="5"/>
  <c r="AD222" i="5"/>
  <c r="AD115" i="5"/>
  <c r="AD38" i="5"/>
  <c r="AD305" i="5"/>
  <c r="AD289" i="5"/>
  <c r="AD410" i="5"/>
  <c r="AD339" i="5"/>
  <c r="AD87" i="5"/>
  <c r="AD18" i="5"/>
  <c r="AB724" i="5"/>
  <c r="AB526" i="5"/>
  <c r="AD477" i="5"/>
  <c r="AD114" i="5"/>
  <c r="AD575" i="5"/>
  <c r="AD537" i="5"/>
  <c r="AD434" i="5"/>
  <c r="AD429" i="5"/>
  <c r="AD396" i="5"/>
  <c r="AD522" i="5"/>
  <c r="AD258" i="5"/>
  <c r="AD253" i="5"/>
  <c r="AD246" i="5"/>
  <c r="AD242" i="5"/>
  <c r="AD193" i="5"/>
  <c r="AD84" i="5"/>
  <c r="AC526" i="5"/>
  <c r="AD521" i="5"/>
  <c r="AD421" i="5"/>
  <c r="AD405" i="5"/>
  <c r="AD256" i="5"/>
  <c r="AD417" i="5"/>
  <c r="AD376" i="5"/>
  <c r="AD91" i="5"/>
  <c r="AD66" i="5"/>
  <c r="AD296" i="5"/>
  <c r="AD125" i="5"/>
  <c r="AC565" i="5"/>
  <c r="AD489" i="5"/>
  <c r="AD427" i="5"/>
  <c r="AD98" i="5"/>
  <c r="AD481" i="5"/>
  <c r="AD123" i="5"/>
  <c r="AD74" i="5"/>
  <c r="AD469" i="5"/>
  <c r="AD310" i="5"/>
  <c r="AD306" i="5"/>
  <c r="AD302" i="5"/>
  <c r="AD298" i="5"/>
  <c r="AD294" i="5"/>
  <c r="AD290" i="5"/>
  <c r="AD186" i="5"/>
  <c r="AD182" i="5"/>
  <c r="AD178" i="5"/>
  <c r="AD21" i="5"/>
  <c r="AD245" i="5"/>
  <c r="AD207" i="5"/>
  <c r="AD192" i="5"/>
  <c r="AD108" i="5"/>
  <c r="AD56" i="5"/>
  <c r="AD509" i="5"/>
  <c r="AD550" i="5"/>
  <c r="AD508" i="5"/>
  <c r="AD272" i="5"/>
  <c r="AD28" i="5"/>
  <c r="AD566" i="5"/>
  <c r="AD392" i="5"/>
  <c r="AD234" i="5"/>
  <c r="AD122" i="5"/>
  <c r="AD67" i="5"/>
  <c r="AB39" i="5"/>
  <c r="AD590" i="5"/>
  <c r="AD669" i="5"/>
  <c r="AB573" i="5"/>
  <c r="AD468" i="5"/>
  <c r="AD77" i="5"/>
  <c r="AD96" i="5"/>
  <c r="AD556" i="5"/>
  <c r="AD332" i="5"/>
  <c r="AD202" i="5"/>
  <c r="AD95" i="5"/>
  <c r="AD90" i="5"/>
  <c r="AD238" i="5"/>
  <c r="AD233" i="5"/>
  <c r="AD228" i="5"/>
  <c r="AD224" i="5"/>
  <c r="AD171" i="5"/>
  <c r="AD141" i="5"/>
  <c r="AD137" i="5"/>
  <c r="AD116" i="5"/>
  <c r="AD110" i="5"/>
  <c r="AD99" i="5"/>
  <c r="AD59" i="5"/>
  <c r="AD20" i="5"/>
  <c r="AD52" i="5"/>
  <c r="AD646" i="5"/>
  <c r="AD564" i="5"/>
  <c r="AD483" i="5"/>
  <c r="AD479" i="5"/>
  <c r="AD475" i="5"/>
  <c r="AD470" i="5"/>
  <c r="AD465" i="5"/>
  <c r="AD424" i="5"/>
  <c r="AD344" i="5"/>
  <c r="AD217" i="5"/>
  <c r="AD212" i="5"/>
  <c r="AD172" i="5"/>
  <c r="AD341" i="5"/>
  <c r="AD337" i="5"/>
  <c r="AD283" i="5"/>
  <c r="AD223" i="5"/>
  <c r="AC54" i="5"/>
  <c r="AD142" i="5"/>
  <c r="AD138" i="5"/>
  <c r="AD134" i="5"/>
  <c r="AD128" i="5"/>
  <c r="AD11" i="5"/>
  <c r="AD676" i="5"/>
  <c r="AC541" i="5"/>
  <c r="AD393" i="5"/>
  <c r="AD386" i="5"/>
  <c r="AD373" i="5"/>
  <c r="AD317" i="5"/>
  <c r="AD312" i="5"/>
  <c r="AD308" i="5"/>
  <c r="AD304" i="5"/>
  <c r="AD300" i="5"/>
  <c r="AD292" i="5"/>
  <c r="AD184" i="5"/>
  <c r="AD180" i="5"/>
  <c r="AD164" i="5"/>
  <c r="AD160" i="5"/>
  <c r="AD273" i="5"/>
  <c r="AD36" i="5"/>
  <c r="AD389" i="5"/>
  <c r="AD384" i="5"/>
  <c r="AC716" i="5"/>
  <c r="AD631" i="5"/>
  <c r="AD162" i="5"/>
  <c r="AD634" i="5"/>
  <c r="AD532" i="5"/>
  <c r="AD476" i="5"/>
  <c r="AD471" i="5"/>
  <c r="AD93" i="5"/>
  <c r="AD63" i="5"/>
  <c r="AB749" i="5"/>
  <c r="AD103" i="5"/>
  <c r="AD484" i="5"/>
  <c r="AD263" i="5"/>
  <c r="AD211" i="5"/>
  <c r="AD188" i="5"/>
  <c r="AC133" i="5"/>
  <c r="AD129" i="5"/>
  <c r="AD41" i="5"/>
  <c r="AD623" i="5"/>
  <c r="AD453" i="5"/>
  <c r="AB318" i="5"/>
  <c r="AC288" i="5"/>
  <c r="AD235" i="5"/>
  <c r="AD619" i="5"/>
  <c r="AD720" i="5"/>
  <c r="AD714" i="5"/>
  <c r="AD69" i="5"/>
  <c r="AD493" i="5"/>
  <c r="AD457" i="5"/>
  <c r="AD436" i="5"/>
  <c r="AD403" i="5"/>
  <c r="AD432" i="5"/>
  <c r="AD257" i="5"/>
  <c r="AD227" i="5"/>
  <c r="AD237" i="5"/>
  <c r="AD201" i="5"/>
  <c r="AD355" i="5"/>
  <c r="AD265" i="5"/>
  <c r="AD255" i="5"/>
  <c r="AD215" i="5"/>
  <c r="AB54" i="5"/>
  <c r="AD46" i="5"/>
  <c r="AD16" i="5"/>
  <c r="AD739" i="5"/>
  <c r="AD735" i="5"/>
  <c r="AD657" i="5"/>
  <c r="AD649" i="5"/>
  <c r="AD606" i="5"/>
  <c r="AC731" i="5"/>
  <c r="AB710" i="5"/>
  <c r="AD700" i="5"/>
  <c r="AC656" i="5"/>
  <c r="AC648" i="5"/>
  <c r="AD586" i="5"/>
  <c r="AD448" i="5"/>
  <c r="AD444" i="5"/>
  <c r="AD440" i="5"/>
  <c r="AD398" i="5"/>
  <c r="AD230" i="5"/>
  <c r="AD226" i="5"/>
  <c r="AD221" i="5"/>
  <c r="AD197" i="5"/>
  <c r="AD673" i="5"/>
  <c r="AC652" i="5"/>
  <c r="AD641" i="5"/>
  <c r="AD563" i="5"/>
  <c r="AD534" i="5"/>
  <c r="AD487" i="5"/>
  <c r="AD482" i="5"/>
  <c r="AD478" i="5"/>
  <c r="AD460" i="5"/>
  <c r="AC346" i="5"/>
  <c r="AC327" i="5"/>
  <c r="AD285" i="5"/>
  <c r="AD379" i="5"/>
  <c r="AD340" i="5"/>
  <c r="AD336" i="5"/>
  <c r="AD112" i="5"/>
  <c r="AD107" i="5"/>
  <c r="AD53" i="5"/>
  <c r="AD15" i="5"/>
  <c r="AD10" i="5"/>
  <c r="AD402" i="5"/>
  <c r="AD372" i="5"/>
  <c r="AD311" i="5"/>
  <c r="AD307" i="5"/>
  <c r="AD303" i="5"/>
  <c r="AD299" i="5"/>
  <c r="AD295" i="5"/>
  <c r="AD291" i="5"/>
  <c r="AD183" i="5"/>
  <c r="AB176" i="5"/>
  <c r="AD163" i="5"/>
  <c r="AD174" i="5"/>
  <c r="AD106" i="5"/>
  <c r="AB740" i="5"/>
  <c r="AD388" i="5"/>
  <c r="AD101" i="5"/>
  <c r="AD37" i="5"/>
  <c r="AD670" i="5"/>
  <c r="AB568" i="5"/>
  <c r="AD524" i="5"/>
  <c r="AD175" i="5"/>
  <c r="AD156" i="5"/>
  <c r="AD152" i="5"/>
  <c r="AD239" i="5"/>
  <c r="AD225" i="5"/>
  <c r="AD428" i="5"/>
  <c r="AD558" i="5"/>
  <c r="AD519" i="5"/>
  <c r="AB367" i="5"/>
  <c r="AD330" i="5"/>
  <c r="AC318" i="5"/>
  <c r="AB374" i="5"/>
  <c r="AD94" i="5"/>
  <c r="AD89" i="5"/>
  <c r="AD42" i="5"/>
  <c r="AD70" i="5"/>
  <c r="AD65" i="5"/>
  <c r="AD40" i="5"/>
  <c r="AD746" i="5"/>
  <c r="AD287" i="5"/>
  <c r="AD408" i="5"/>
  <c r="AD687" i="5"/>
  <c r="AB690" i="5"/>
  <c r="AC674" i="5"/>
  <c r="AD654" i="5"/>
  <c r="AD652" i="5" s="1"/>
  <c r="AD562" i="5"/>
  <c r="AC530" i="5"/>
  <c r="AB377" i="5"/>
  <c r="AB517" i="5"/>
  <c r="AC660" i="5"/>
  <c r="AB551" i="5"/>
  <c r="AD659" i="5"/>
  <c r="AD488" i="5"/>
  <c r="AD360" i="5"/>
  <c r="AD275" i="5"/>
  <c r="AD220" i="5"/>
  <c r="AB277" i="5"/>
  <c r="AC144" i="5"/>
  <c r="AD120" i="5"/>
  <c r="AC50" i="5"/>
  <c r="AD709" i="5"/>
  <c r="AD688" i="5"/>
  <c r="AD683" i="5"/>
  <c r="AD545" i="5"/>
  <c r="AD431" i="5"/>
  <c r="AD229" i="5"/>
  <c r="AD100" i="5"/>
  <c r="AD187" i="5"/>
  <c r="AD692" i="5"/>
  <c r="AB380" i="5"/>
  <c r="AD364" i="5"/>
  <c r="AD117" i="5"/>
  <c r="AD179" i="5"/>
  <c r="AC173" i="5"/>
  <c r="AD627" i="5"/>
  <c r="AD492" i="5"/>
  <c r="AD456" i="5"/>
  <c r="AD557" i="5"/>
  <c r="AD553" i="5"/>
  <c r="AD329" i="5"/>
  <c r="AD747" i="5"/>
  <c r="AD595" i="5"/>
  <c r="AD591" i="5" s="1"/>
  <c r="AD397" i="5"/>
  <c r="AD369" i="5"/>
  <c r="AB356" i="5"/>
  <c r="AD210" i="5"/>
  <c r="AD264" i="5"/>
  <c r="AD124" i="5"/>
  <c r="AB50" i="5"/>
  <c r="AD12" i="5"/>
  <c r="AB57" i="5"/>
  <c r="AD204" i="5"/>
  <c r="AD324" i="5"/>
  <c r="AD320" i="5"/>
  <c r="AB652" i="5"/>
  <c r="AB313" i="5"/>
  <c r="AD496" i="5"/>
  <c r="AB195" i="5"/>
  <c r="AD269" i="5"/>
  <c r="AD375" i="5"/>
  <c r="AB158" i="5"/>
  <c r="AD549" i="5"/>
  <c r="AD199" i="5"/>
  <c r="AD79" i="5"/>
  <c r="AB674" i="5"/>
  <c r="AD480" i="5"/>
  <c r="AB660" i="5"/>
  <c r="AD503" i="5"/>
  <c r="AD498" i="5"/>
  <c r="AD370" i="5"/>
  <c r="AD88" i="5"/>
  <c r="AB166" i="5"/>
  <c r="AB629" i="5"/>
  <c r="AB678" i="5"/>
  <c r="AB609" i="5"/>
  <c r="AD628" i="5"/>
  <c r="AB538" i="5"/>
  <c r="AB716" i="5"/>
  <c r="AB578" i="5"/>
  <c r="AD698" i="5"/>
  <c r="AD286" i="5"/>
  <c r="AB133" i="5"/>
  <c r="AD418" i="5"/>
  <c r="AD323" i="5"/>
  <c r="AB288" i="5"/>
  <c r="AB621" i="5"/>
  <c r="AB656" i="5"/>
  <c r="AB648" i="5"/>
  <c r="AD326" i="5"/>
  <c r="AD322" i="5"/>
  <c r="AB333" i="5"/>
  <c r="AB173" i="5"/>
  <c r="AD574" i="5"/>
  <c r="AD573" i="5" s="1"/>
  <c r="AB406" i="5"/>
  <c r="AB635" i="5"/>
  <c r="AC678" i="5"/>
  <c r="AB613" i="5"/>
  <c r="AD624" i="5"/>
  <c r="AC578" i="5"/>
  <c r="AB346" i="5"/>
  <c r="AD412" i="5"/>
  <c r="AC102" i="5"/>
  <c r="I753" i="5"/>
  <c r="AB731" i="5"/>
  <c r="AD548" i="5"/>
  <c r="AD510" i="5"/>
  <c r="AD505" i="5"/>
  <c r="AD499" i="5"/>
  <c r="AD404" i="5"/>
  <c r="AD325" i="5"/>
  <c r="AD371" i="5"/>
  <c r="AD365" i="5"/>
  <c r="AD353" i="5"/>
  <c r="AD348" i="5"/>
  <c r="AB198" i="5"/>
  <c r="AB144" i="5"/>
  <c r="AD83" i="5"/>
  <c r="AD78" i="5"/>
  <c r="AB583" i="5"/>
  <c r="AD461" i="5"/>
  <c r="AD363" i="5"/>
  <c r="AD358" i="5"/>
  <c r="AD352" i="5"/>
  <c r="AD243" i="5"/>
  <c r="AB44" i="5"/>
  <c r="AB530" i="5"/>
  <c r="AC39" i="5"/>
  <c r="AD529" i="5"/>
  <c r="AD512" i="5"/>
  <c r="AD507" i="5"/>
  <c r="AD497" i="5"/>
  <c r="AB327" i="5"/>
  <c r="AD362" i="5"/>
  <c r="AD350" i="5"/>
  <c r="AB150" i="5"/>
  <c r="AD203" i="5"/>
  <c r="AB666" i="5"/>
  <c r="AB625" i="5"/>
  <c r="AB617" i="5"/>
  <c r="AD607" i="5"/>
  <c r="AB391" i="5"/>
  <c r="O753" i="5"/>
  <c r="AA753" i="5"/>
  <c r="U753" i="5"/>
  <c r="AB565" i="5"/>
  <c r="AD511" i="5"/>
  <c r="AD506" i="5"/>
  <c r="AD501" i="5"/>
  <c r="AD415" i="5"/>
  <c r="AD366" i="5"/>
  <c r="AD361" i="5"/>
  <c r="AD354" i="5"/>
  <c r="AD349" i="5"/>
  <c r="AC72" i="5"/>
  <c r="L75" i="6"/>
  <c r="AD741" i="5"/>
  <c r="AC740" i="5"/>
  <c r="AD711" i="5"/>
  <c r="AC710" i="5"/>
  <c r="AD682" i="5"/>
  <c r="AB596" i="5"/>
  <c r="AD636" i="5"/>
  <c r="AC635" i="5"/>
  <c r="AD618" i="5"/>
  <c r="AC617" i="5"/>
  <c r="AC583" i="5"/>
  <c r="AD584" i="5"/>
  <c r="AB591" i="5"/>
  <c r="AD541" i="5"/>
  <c r="AB413" i="5"/>
  <c r="AB541" i="5"/>
  <c r="AC462" i="5"/>
  <c r="AB500" i="5"/>
  <c r="AC367" i="5"/>
  <c r="AD368" i="5"/>
  <c r="AD357" i="5"/>
  <c r="AC356" i="5"/>
  <c r="AD387" i="5"/>
  <c r="AB231" i="5"/>
  <c r="AD151" i="5"/>
  <c r="AC150" i="5"/>
  <c r="AD321" i="5"/>
  <c r="AB266" i="5"/>
  <c r="AC231" i="5"/>
  <c r="AB205" i="5"/>
  <c r="AD104" i="5"/>
  <c r="AB102" i="5"/>
  <c r="AC266" i="5"/>
  <c r="AB111" i="5"/>
  <c r="AD73" i="5"/>
  <c r="AD58" i="5"/>
  <c r="AC57" i="5"/>
  <c r="AD8" i="5"/>
  <c r="AC7" i="5"/>
  <c r="AD232" i="5"/>
  <c r="AD80" i="5"/>
  <c r="AC44" i="5"/>
  <c r="AD45" i="5"/>
  <c r="AB7" i="5"/>
  <c r="AD725" i="5"/>
  <c r="AD724" i="5" s="1"/>
  <c r="AC724" i="5"/>
  <c r="AD708" i="5"/>
  <c r="AD560" i="5"/>
  <c r="AC559" i="5"/>
  <c r="AD622" i="5"/>
  <c r="AC621" i="5"/>
  <c r="AB559" i="5"/>
  <c r="AD381" i="5"/>
  <c r="AC380" i="5"/>
  <c r="AD314" i="5"/>
  <c r="AC313" i="5"/>
  <c r="AC500" i="5"/>
  <c r="AD407" i="5"/>
  <c r="AD378" i="5"/>
  <c r="AD351" i="5"/>
  <c r="AC75" i="5"/>
  <c r="AD76" i="5"/>
  <c r="AD267" i="5"/>
  <c r="AD62" i="5"/>
  <c r="AC61" i="5"/>
  <c r="AD279" i="5"/>
  <c r="AD55" i="5"/>
  <c r="AC666" i="5"/>
  <c r="AD667" i="5"/>
  <c r="AC705" i="5"/>
  <c r="AD691" i="5"/>
  <c r="AC690" i="5"/>
  <c r="AB705" i="5"/>
  <c r="AD697" i="5"/>
  <c r="AD597" i="5"/>
  <c r="AC596" i="5"/>
  <c r="AD702" i="5"/>
  <c r="AD701" i="5" s="1"/>
  <c r="AD552" i="5"/>
  <c r="AC551" i="5"/>
  <c r="AD632" i="5"/>
  <c r="AD626" i="5"/>
  <c r="AC625" i="5"/>
  <c r="AC609" i="5"/>
  <c r="AB462" i="5"/>
  <c r="AD554" i="5"/>
  <c r="AC573" i="5"/>
  <c r="AD527" i="5"/>
  <c r="AD416" i="5"/>
  <c r="AD400" i="5"/>
  <c r="AC391" i="5"/>
  <c r="AC277" i="5"/>
  <c r="AD395" i="5"/>
  <c r="AD359" i="5"/>
  <c r="AD167" i="5"/>
  <c r="AC166" i="5"/>
  <c r="AC195" i="5"/>
  <c r="AD196" i="5"/>
  <c r="AD249" i="5"/>
  <c r="AC248" i="5"/>
  <c r="AC198" i="5"/>
  <c r="AB75" i="5"/>
  <c r="AD206" i="5"/>
  <c r="AB61" i="5"/>
  <c r="AB248" i="5"/>
  <c r="AD144" i="5"/>
  <c r="AC696" i="5"/>
  <c r="AD547" i="5"/>
  <c r="AC546" i="5"/>
  <c r="AC701" i="5"/>
  <c r="AD630" i="5"/>
  <c r="AC629" i="5"/>
  <c r="AD620" i="5"/>
  <c r="AD605" i="5"/>
  <c r="AC604" i="5"/>
  <c r="AC613" i="5"/>
  <c r="AD610" i="5"/>
  <c r="AC568" i="5"/>
  <c r="AD539" i="5"/>
  <c r="AC538" i="5"/>
  <c r="AD518" i="5"/>
  <c r="AC517" i="5"/>
  <c r="AD533" i="5"/>
  <c r="AD531" i="5"/>
  <c r="AD409" i="5"/>
  <c r="AC406" i="5"/>
  <c r="AD334" i="5"/>
  <c r="AC333" i="5"/>
  <c r="AD414" i="5"/>
  <c r="AC413" i="5"/>
  <c r="AD159" i="5"/>
  <c r="AC158" i="5"/>
  <c r="AC205" i="5"/>
  <c r="AC176" i="5"/>
  <c r="AD113" i="5"/>
  <c r="AC111" i="5"/>
  <c r="AD51" i="5"/>
  <c r="L753" i="6" l="1"/>
  <c r="AD648" i="5"/>
  <c r="AD613" i="5"/>
  <c r="AD578" i="5"/>
  <c r="AD596" i="5"/>
  <c r="AD377" i="5"/>
  <c r="AD313" i="5"/>
  <c r="AD705" i="5"/>
  <c r="AD102" i="5"/>
  <c r="AD656" i="5"/>
  <c r="AD674" i="5"/>
  <c r="AD565" i="5"/>
  <c r="AD538" i="5"/>
  <c r="AD609" i="5"/>
  <c r="AD666" i="5"/>
  <c r="AD716" i="5"/>
  <c r="AD195" i="5"/>
  <c r="AD54" i="5"/>
  <c r="AD44" i="5"/>
  <c r="AD72" i="5"/>
  <c r="AD583" i="5"/>
  <c r="AD568" i="5"/>
  <c r="AD166" i="5"/>
  <c r="AD133" i="5"/>
  <c r="AD604" i="5"/>
  <c r="AD374" i="5"/>
  <c r="AD111" i="5"/>
  <c r="AD158" i="5"/>
  <c r="AD333" i="5"/>
  <c r="AD621" i="5"/>
  <c r="AD710" i="5"/>
  <c r="AD731" i="5"/>
  <c r="AD50" i="5"/>
  <c r="AD517" i="5"/>
  <c r="AD57" i="5"/>
  <c r="AD176" i="5"/>
  <c r="AD380" i="5"/>
  <c r="AD39" i="5"/>
  <c r="AD205" i="5"/>
  <c r="AD248" i="5"/>
  <c r="AD61" i="5"/>
  <c r="AD173" i="5"/>
  <c r="AD288" i="5"/>
  <c r="AD462" i="5"/>
  <c r="AD526" i="5"/>
  <c r="AD277" i="5"/>
  <c r="AD7" i="5"/>
  <c r="AD150" i="5"/>
  <c r="AD635" i="5"/>
  <c r="AD678" i="5"/>
  <c r="AD740" i="5"/>
  <c r="AD327" i="5"/>
  <c r="AD546" i="5"/>
  <c r="AD690" i="5"/>
  <c r="AD559" i="5"/>
  <c r="AD625" i="5"/>
  <c r="AD266" i="5"/>
  <c r="AD231" i="5"/>
  <c r="AD318" i="5"/>
  <c r="AD367" i="5"/>
  <c r="AD198" i="5"/>
  <c r="AD413" i="5"/>
  <c r="AD391" i="5"/>
  <c r="AD696" i="5"/>
  <c r="AD500" i="5"/>
  <c r="AD530" i="5"/>
  <c r="AD346" i="5"/>
  <c r="AD617" i="5"/>
  <c r="AD629" i="5"/>
  <c r="AB753" i="5"/>
  <c r="AD551" i="5"/>
  <c r="AD75" i="5"/>
  <c r="AD406" i="5"/>
  <c r="AC753" i="5"/>
  <c r="AD356" i="5"/>
  <c r="AD753" i="5" l="1"/>
</calcChain>
</file>

<file path=xl/sharedStrings.xml><?xml version="1.0" encoding="utf-8"?>
<sst xmlns="http://schemas.openxmlformats.org/spreadsheetml/2006/main" count="9092" uniqueCount="3188">
  <si>
    <t>Toplam</t>
  </si>
  <si>
    <t>01-Bitkisel ve hayvansal üretim ile avcılık ve ilgili hizmet faaliyetleri</t>
  </si>
  <si>
    <t>1-Tek yıllık (uzun ömürlü olmayan) bitkisel ürünlerin yetiştirilmesi</t>
  </si>
  <si>
    <t>1-Tahılların (pirinç hariç). baklagillerin ve yağlı tohumların yetiştirilmesi</t>
  </si>
  <si>
    <t>2-Çeltik (kabuklu pirinç) yetiştirilmesi</t>
  </si>
  <si>
    <t>3-Sebze, kavun-karpuz. kök ve yumru sebzelerin yetiştirilmesi</t>
  </si>
  <si>
    <t>4-Şeker kamışı yetiştirilmesi</t>
  </si>
  <si>
    <t>5-Tütün yetiştirilmesi</t>
  </si>
  <si>
    <t>6-Lifli bitkilerin yetiştirilmesi</t>
  </si>
  <si>
    <t>9-Tek yıllık (uzun ömürlü olmayan) diğer bitkisel ürünlerin yetiştirilmesi</t>
  </si>
  <si>
    <t>2-Çok yıllık (uzun ömürlü) bitkisel ürünlerin yetiştirilmesi</t>
  </si>
  <si>
    <t>1-Üzüm yetiştirilmesi</t>
  </si>
  <si>
    <t>2-Tropikal ve subtropikal meyvelerin yetiştirilmesi</t>
  </si>
  <si>
    <t>3-Turunçgillerin yetiştirilmesi</t>
  </si>
  <si>
    <t>4-Yumuşak çekirdekli meyvelerin ve sert çekirdekli meyvelerin yetiştirilmesi</t>
  </si>
  <si>
    <t>5-Diğer ağaç ve çalı meyvelerinin ve sert kabuklu meyvelerin yetiştirilmesi</t>
  </si>
  <si>
    <t>6-Yağlı meyvelerin yetiştirilmesi</t>
  </si>
  <si>
    <t>7-İçecek üretiminde kullanılan bitkisel ürünlerin yetiştirilmesi</t>
  </si>
  <si>
    <t>8-Baharatlık. aromatik (ıtırlı). uyuşturucu nitelikte ve eczacılıkla ilgili bitkisel ürünlerin yetiştirilmesi</t>
  </si>
  <si>
    <t>9-Diğer çok yıllık (uzun ömürlü) bitkisel ürünlerin yetiştirilmesi</t>
  </si>
  <si>
    <t>3-Dikim için bitki yetiştirilmesi</t>
  </si>
  <si>
    <t>0-DIKIM IçIN BITKI YETIşTIRILMESI</t>
  </si>
  <si>
    <t>4-Hayvansal üretim</t>
  </si>
  <si>
    <t>1-Sütü sağılan büyük baş hayvan yetiştiriciliği</t>
  </si>
  <si>
    <t>2-Diğer sığır ve manda yetiştiriciliği</t>
  </si>
  <si>
    <t>3-At ve at benzeri diğer hayvan yetiştiriciliği</t>
  </si>
  <si>
    <t>4-Deve ve devegillerin yetiştiriciliği</t>
  </si>
  <si>
    <t>5-Koyun ve keçi yetiştiriciliği</t>
  </si>
  <si>
    <t>6-Domuz yetiştiriciliği</t>
  </si>
  <si>
    <t>7-Kümes hayvanları yetiştiriciliği</t>
  </si>
  <si>
    <t>9-Diğer hayvan yetiştiriciliği</t>
  </si>
  <si>
    <t>5-Karma çiftçilik</t>
  </si>
  <si>
    <t>0-Karma çiftçilik</t>
  </si>
  <si>
    <t>6-Tarımı destekleyici faaliyetler ve hasat sonrası bitkisel ürünler ile ilgili faaliyetler</t>
  </si>
  <si>
    <t>1-Bitkisel üretimi destekleyici faaliyetler</t>
  </si>
  <si>
    <t>2-Hayvan üretimini destekleyici faaliyetler</t>
  </si>
  <si>
    <t>3-Hasat sonrası bitkisel ürünler ile ilgili faaliyetler</t>
  </si>
  <si>
    <t>4-Bitkisel üretim için tohumun işlenmesi</t>
  </si>
  <si>
    <t>7-Avcılık. tuzakla avlanma ve ilgili hizmet faaliyetleri</t>
  </si>
  <si>
    <t>0-Avcılık. tuzakla avlanma ve ilgili hizmet faaliyetleri</t>
  </si>
  <si>
    <t>02-Ormancılık ve tomrukçuluk</t>
  </si>
  <si>
    <t>1-Orman yetiştirme (silvikültür ) ve diğer ormancılık faaliyetleri</t>
  </si>
  <si>
    <t>0-Orman yetiştirme (silvikültür ) ve diğer ormancılık faaliyetleri</t>
  </si>
  <si>
    <t>2-Tomrukçuluk</t>
  </si>
  <si>
    <t>0-Tomrukçuluk</t>
  </si>
  <si>
    <t>3-Ağaç dışındaki yabani olarak yetişen ürünlerin toplanması</t>
  </si>
  <si>
    <t>0-Ağaç dışındaki yabani olarak yetişen ürünlerin toplanması</t>
  </si>
  <si>
    <t>4-Ormancılık için destekleyici faaliyetler</t>
  </si>
  <si>
    <t>0-Ormancılık için destekleyici faaliyetler</t>
  </si>
  <si>
    <t>03-Balıkçılık ve su ürünleri yetiştiriciliği</t>
  </si>
  <si>
    <t>1-Balıkçılık</t>
  </si>
  <si>
    <t>1-Deniz balıkçılığı</t>
  </si>
  <si>
    <t>2-Tatlı su balıkçılığı</t>
  </si>
  <si>
    <t>9-Sünger avcılığı</t>
  </si>
  <si>
    <t>2-Su ürünleri yetiştiriciliği</t>
  </si>
  <si>
    <t>1-Deniz ürünleri yetiştiriciliği</t>
  </si>
  <si>
    <t>2-Tatlı su ürünleri yetiştiriciliği</t>
  </si>
  <si>
    <t>05-Kömür ve Linyit Çıkartılması</t>
  </si>
  <si>
    <t>1-Taşkömürü madenciliği</t>
  </si>
  <si>
    <t>0-Taşkömürü madenciliği</t>
  </si>
  <si>
    <t>2-Linyit madenciliği</t>
  </si>
  <si>
    <t>0-Linyit madenciliği</t>
  </si>
  <si>
    <t>1-Diğer kömürlerin işletmeciliği</t>
  </si>
  <si>
    <t>06-Ham Petrol ve Doğalgaz çıkarımı</t>
  </si>
  <si>
    <t>1-Ham Petrol çıkarımı</t>
  </si>
  <si>
    <t>0-Ham Petrol çıkarımı</t>
  </si>
  <si>
    <t>2-Doğalgaz çıkarımı</t>
  </si>
  <si>
    <t>0-Doğalgaz çıkarımı</t>
  </si>
  <si>
    <t>07-Metal Cevheri Madenciliği</t>
  </si>
  <si>
    <t>1-Demir cevheri madenciliği</t>
  </si>
  <si>
    <t>0-Demir cevheri madenciliği</t>
  </si>
  <si>
    <t>2-Demir dışı metal cevherlerin madenciliği</t>
  </si>
  <si>
    <t>1-Uranyum ve toryum cevherlerinin madenciliği</t>
  </si>
  <si>
    <t>9-Diğer demir dışı metal cevherlerin madenciliği</t>
  </si>
  <si>
    <t>08-Diğer Madencilik ve Taşocakçılığı</t>
  </si>
  <si>
    <t>1-Kum. kil ve taş ocakçılığı</t>
  </si>
  <si>
    <t>1-Süsleme ve yapı taşlarının. kireç taşı. alçı taşı. tebeşir ve kayağan taşı (bileği taşı) ocakçılığı</t>
  </si>
  <si>
    <t>2-Çakıl ve kum ocaklarının faaliyetleri, kil ve kaolin (arı kil) çıkarımı</t>
  </si>
  <si>
    <t>9-Başka yerde sınıflandırılmamış diğer madencilik ve taşocakçılığı</t>
  </si>
  <si>
    <t>1-Kimyasal ve gübreleme amaçlı mineral madenciliği</t>
  </si>
  <si>
    <t>2-Turba çıkarımı ve briketlenmesi</t>
  </si>
  <si>
    <t>3-Tuz çıkarımı</t>
  </si>
  <si>
    <t>4-Deniz ve göllerde tuz çıkarımı</t>
  </si>
  <si>
    <t>5-Kaya tuzu ve diğer tuzların çıkarımı</t>
  </si>
  <si>
    <t>6-Alelümum maden arama işleri (Petrol ve tabii gaz arama işleri hariç)</t>
  </si>
  <si>
    <t>7-Müstakilen yapılan maden ve curuf temizleme. ayıklama işleri.</t>
  </si>
  <si>
    <t>9-Başka yerde sınıflandırılmamış diğer madencilik ve taşocakcılığı</t>
  </si>
  <si>
    <t>09-Madenciliği destekleyici hizmet faaliyetleri</t>
  </si>
  <si>
    <t>1-Petrol ve doğal gaz çıkarımını destekleyici faaliyetler</t>
  </si>
  <si>
    <t>0-Petrol ve doğal gaz çıkarımını destekleyici faaliyetler</t>
  </si>
  <si>
    <t>9-Madencilik ve taş ocakçılığını destekleyici diğer faaliyetler</t>
  </si>
  <si>
    <t>0-Madencilik ve taş ocakçılığını destekleyici diğer faaliyetler</t>
  </si>
  <si>
    <t>10-Gıda ürünlerinin imalatı</t>
  </si>
  <si>
    <t>1-Etin işlenmesi ve saklanması ile et ürünlerinin imalatı</t>
  </si>
  <si>
    <t>1-Etin işlenmesi ve saklanması</t>
  </si>
  <si>
    <t>2-Kümes hayvanları etlerinin işlenmesi ve saklanması</t>
  </si>
  <si>
    <t>3-Et ve kümes hayvanları etlerinden üretilen ürünlerin imalatı</t>
  </si>
  <si>
    <t>2-Balık. kabuklu deniz hayvanları ve yumuşakçaların işlenmesi ve saklanması</t>
  </si>
  <si>
    <t>0-Balık. kabuklu deniz hayvanları ve yumuşakçaların işlenmesi ve saklanması</t>
  </si>
  <si>
    <t>3-Sebze ve meyvelerin işlenmesi ve saklanması</t>
  </si>
  <si>
    <t>1-Patatesin işlenmesi ve saklanması</t>
  </si>
  <si>
    <t>2-Sebze ve meyve suyu imalatı</t>
  </si>
  <si>
    <t>9-Başka yerde sınıflandırılmamış meyve ve sebzelerin işlenmesi ve saklanması</t>
  </si>
  <si>
    <t>4-Bitkisel ve hayvansal sıvı ve katı yağların imalatı</t>
  </si>
  <si>
    <t>1-Sıvı ve katı yağ imalatı</t>
  </si>
  <si>
    <t>2-Margarin ve benzeri yenebilir yağların imalatı</t>
  </si>
  <si>
    <t>5-Süt ürünleri imalatı</t>
  </si>
  <si>
    <t>1-Süthane işletmeciliği ve peynir imalatı</t>
  </si>
  <si>
    <t>2-Dondurma imalatı</t>
  </si>
  <si>
    <t>6-Öğütülmüş tahıl ürünleri. nişasta ve nişastalı ürünlerin imalatı</t>
  </si>
  <si>
    <t>1-Öğütülmüş hububat ve sebze ürünleri imalatı</t>
  </si>
  <si>
    <t>2-Nişasta ve nişastalı ürünlerin imalatı</t>
  </si>
  <si>
    <t>3-Bulgur. bakliyat ve sebze unları ve bunlara benzeyen diğer gıda maddeleri imalatı</t>
  </si>
  <si>
    <t>7-Fırın ve unlu mamuller imalatı</t>
  </si>
  <si>
    <t>1-Ekmek. taze pastane ürünleri ve taze kek imalatı</t>
  </si>
  <si>
    <t>2-Peksimet ve bisküvi imalatı, dayanıklı pastane ürünleri ve dayanıklı kek imalatı</t>
  </si>
  <si>
    <t>3-Makarna. şehriye. kuskus ve benzeri unlu mamullerin imalatı</t>
  </si>
  <si>
    <t>8-Diğer gıda maddelerinin imalatı</t>
  </si>
  <si>
    <t>1-Şeker imalatı</t>
  </si>
  <si>
    <t>2-Kakao. çikolata ve şekerleme imalatı</t>
  </si>
  <si>
    <t>3-Kahve ve çayın işlenmesi</t>
  </si>
  <si>
    <t>4-Baharat. sos. sirke ve diğer çeşni maddelerinin imalatı</t>
  </si>
  <si>
    <t>5-Hazır yemeklerin ve yiyeceklerin imalatı</t>
  </si>
  <si>
    <t>6-Hazır. homojenize gıda maddeleri ile diyet yiyecekleri imalatı</t>
  </si>
  <si>
    <t>9-Başka yerde sınıflandırılmamış diğer gıda maddelerinin imalatı</t>
  </si>
  <si>
    <t>9-Hazır hayvan yemleri imalatı</t>
  </si>
  <si>
    <t>1-Çiftlik hayvanları için hazır yem imalatı</t>
  </si>
  <si>
    <t>2-Ev hayvanları için hazır yem imalatı</t>
  </si>
  <si>
    <t>11-İçeceklerin imalatı</t>
  </si>
  <si>
    <t>0-İçecek imalatı</t>
  </si>
  <si>
    <t>1-Alkollü içeceklerin damıtılması. arıtılması ve harmanlanması</t>
  </si>
  <si>
    <t>2-Üzümden şarap imalatı</t>
  </si>
  <si>
    <t>3-Elma şarabı ve diğer meyve şaraplarının imalatı</t>
  </si>
  <si>
    <t>4-Diğer damıtılmamış mayalı içeceklerin imalatı</t>
  </si>
  <si>
    <t>5-Bira imalatı</t>
  </si>
  <si>
    <t>6-Malt imalatı</t>
  </si>
  <si>
    <t>7-Alkolsüz içeceklerin imalatı, maden sularının ve diğer şişelenmiş suların üretimi</t>
  </si>
  <si>
    <t>12-Tütün ürünleri imalatı</t>
  </si>
  <si>
    <t>13-Tekstil ürünlerinin imalatı</t>
  </si>
  <si>
    <t>1-Tekstil elyafın hazırlanması ve bükülmesi</t>
  </si>
  <si>
    <t>0-Doğal ve sentetik pamuk elyafının hazırlanması ve eğrilmesi</t>
  </si>
  <si>
    <t>1-Doğal ve sentetik yün elyafının hazırlanması ve eğrilmesi</t>
  </si>
  <si>
    <t>2-Doğal ve sentetik kamgarn elyafının hazırlanması ve eğrilmesi</t>
  </si>
  <si>
    <t>3-Doğal ve sentetik keten elyafının hazırlanması ve eğrilmesi</t>
  </si>
  <si>
    <t>4-Tarak döküntüsü dahil. ipek atılması ve işlenmesi, sentetik ya da yapay iplik elyafının atılması ve işlenmesi</t>
  </si>
  <si>
    <t>5-Dikiş ipliği imalatı</t>
  </si>
  <si>
    <t>9-Diğer tekstil elyaflarının hazırlanması ve eğrilmesi</t>
  </si>
  <si>
    <t>2-Dokuma</t>
  </si>
  <si>
    <t>0-Pamuklu dokuma</t>
  </si>
  <si>
    <t>1-Yünlü dokuma</t>
  </si>
  <si>
    <t>2-Kamgarn dokuma</t>
  </si>
  <si>
    <t>3-İpekli dokuma</t>
  </si>
  <si>
    <t>4-Karışık iplik ve dokuma fabrikaları (herhangi bir maddeden %75 veya daha fazla nispette ihtiva eden dokumalar kendi gruplarında tasnif olunur.)</t>
  </si>
  <si>
    <t>9-Diğer dokumalar</t>
  </si>
  <si>
    <t>3-Tekstil ürünlerinin bitirilmesi</t>
  </si>
  <si>
    <t>0-Tekstil ürünlerinin bitirilmesi</t>
  </si>
  <si>
    <t>9-Diğer tekstil ürünlerinin imalatı</t>
  </si>
  <si>
    <t>1-Örgü ve tığ işi kumaşların imalatı</t>
  </si>
  <si>
    <t>2-Giyim eşyası dışındaki tamamlanmış tekstil ürünlerinin imalatı</t>
  </si>
  <si>
    <t>3-Halı ve kilim imalatı</t>
  </si>
  <si>
    <t>4-Halat. ip. sicim ve ağ imalatı</t>
  </si>
  <si>
    <t>5-Dokuma olmayan kumaşlar ile dokuma olmayan kumaştan yapılan ürünlerin imalatı. giyim eşyası hariç</t>
  </si>
  <si>
    <t>6-Diğer teknik ve endüstriyel tekstillerin imalatı</t>
  </si>
  <si>
    <t>9-Başka yerde sınıflandırılmamış diğer tekstillerin imalatı</t>
  </si>
  <si>
    <t>14-Giyim eşyalarının imalatı</t>
  </si>
  <si>
    <t>1-Kürk hariç giyim eşyası imalatı</t>
  </si>
  <si>
    <t>1-Deri giyim eşyası imalatı</t>
  </si>
  <si>
    <t>2-İş giysisi imalatı</t>
  </si>
  <si>
    <t>3-Diğer dış giyim eşyaları imalatı</t>
  </si>
  <si>
    <t>4-İç giyim eşyası imalatı</t>
  </si>
  <si>
    <t>5-Şapka ve kasket imalatı</t>
  </si>
  <si>
    <t>6-Terziler (hususi dikişler)</t>
  </si>
  <si>
    <t>9-Diğer giyim eşyalarının ve aksesuarlarının imalatı</t>
  </si>
  <si>
    <t>2-Kürkten eşya imalatı</t>
  </si>
  <si>
    <t>0-Kürkten eşya imalatı</t>
  </si>
  <si>
    <t>3-Örme (Trikotaj) ve tığ işi ürünlerinin imalatı</t>
  </si>
  <si>
    <t>1-Örme (Trikotaj) ve tığ işi çorap imalatı</t>
  </si>
  <si>
    <t>9-Örme (Trikotaj) ve tığ işi diğer giyim eşyası imalatı</t>
  </si>
  <si>
    <t>15-Deri ve ilgili ürünlerin imalatı</t>
  </si>
  <si>
    <t>1-Derinin tabaklanması ve işlenmesi, bavul. el çantası. saraçlık ve koşum takımı imalatı,kürkün işlenmesi ve boyanması</t>
  </si>
  <si>
    <t>1-Derinin tabaklanması ve işlenmesi</t>
  </si>
  <si>
    <t>2-Bavul. el çantası ve benzerleri ile saraçlık ve koşum takımı imalatı (deri giyim eşyası hariç)</t>
  </si>
  <si>
    <t>3-Kürkün işlenmesi ve boyanması</t>
  </si>
  <si>
    <t>9-Çiğ deri kurutma ve bağırsak işleme yerleri ( sucuk bumbar hariç)</t>
  </si>
  <si>
    <t>2-Ayakkabı. terlik vb imalatı</t>
  </si>
  <si>
    <t>0-Ayakkabı. terlik vb imalatı</t>
  </si>
  <si>
    <t>16-Ağaç. ağaç ürünleri ve mantar ürünleri imalatı (mobilya hariç), saz. saman ve benzeri malzemelerden örülerek eşyaların imalatı</t>
  </si>
  <si>
    <t>1-Ağaçların biçilmesi ve planyalanması</t>
  </si>
  <si>
    <t>0-Ağaçların biçilmesi ve planyalanması</t>
  </si>
  <si>
    <t>2-Ağaç. mantar. kamış ve örgü malzeme ürünü imalatı</t>
  </si>
  <si>
    <t>1-Ahşap plaka ve levha imalatı</t>
  </si>
  <si>
    <t>2-Birleştirilmiş parke yer döşemelerinin imalatı</t>
  </si>
  <si>
    <t>3-Diğer bina doğramacılığı ve marangozluk ürünlerinin imalatı</t>
  </si>
  <si>
    <t>4-Ahşap konteyner imalatı</t>
  </si>
  <si>
    <t>5-Ağaç mantarı ürünleri imalatı, saz. saman ve benzeri malzemelerden örülerek yapılan ürünlerin imalatı</t>
  </si>
  <si>
    <t>9-Diğer ağaç ürünleri imalatı,</t>
  </si>
  <si>
    <t>17-Kağıt ve kağıt ürünlerinin imalatı</t>
  </si>
  <si>
    <t>1-Kağıt hamuru. kağıt ve mukavva imalatı</t>
  </si>
  <si>
    <t>1-Kağıt hamuru imalatı</t>
  </si>
  <si>
    <t>2-Kağıt ve mukavva imalatı</t>
  </si>
  <si>
    <t>2-Kağıt ve mukavva ürünleri imalatı</t>
  </si>
  <si>
    <t>1-Oluklu kağıt ve oluklu mukavva imalatı ile kağıt ve mukavvadan yapılan ambalaj kutuları imalatı</t>
  </si>
  <si>
    <t>2-Kağıttan yapılan ev eşyası. sıhhi ve tuvalet malzemeleri imalatı</t>
  </si>
  <si>
    <t>3-Kağıt kırtasiye ürünleri imalatı</t>
  </si>
  <si>
    <t>4-Duvar kağıdı imalatı</t>
  </si>
  <si>
    <t>9-Kağıt ve mukavvadan diğer ürünlerin imalatı</t>
  </si>
  <si>
    <t>18-Kayıtlı medyanın basılması ve çoğaltılması</t>
  </si>
  <si>
    <t>1-Basım ve basım ile ilgili hizmet faaliyetleri</t>
  </si>
  <si>
    <t>1-Gazetelerin basımı</t>
  </si>
  <si>
    <t>2-Diğer matbaacılık</t>
  </si>
  <si>
    <t>3-Basım ve yayım öncesi hizmetler</t>
  </si>
  <si>
    <t>4-Ciltçilik ve ilgili hizmetler</t>
  </si>
  <si>
    <t>5-Diğer baskı ve hakkaklık işleri (tabaklar ve diğer eşya üzerine baskı. hakkaklık ve işleme yapılması gibi)</t>
  </si>
  <si>
    <t>2-Kayıtlı medyanın çoğaltılması</t>
  </si>
  <si>
    <t>0-Kayıtlı medyanın çoğaltılması (ses. görüntü ve bilgisayar kaydı)</t>
  </si>
  <si>
    <t>19-Kok kömürü ve rafine edilmiş petrol ürünleri imalatı</t>
  </si>
  <si>
    <t>1-Kok fırını ürünlerinin imalatı</t>
  </si>
  <si>
    <t>0-Kok fırını ürünlerinin imalatı</t>
  </si>
  <si>
    <t>2-Rafine edilmiş petrol ürünleri imalatı</t>
  </si>
  <si>
    <t>0-Rafine edilmiş petrol ürünleri imalatı</t>
  </si>
  <si>
    <t>20-Kimyasalların ve kimyasal ürünlerin imalatı</t>
  </si>
  <si>
    <t>1-Temel kimyasal maddelerin. kimyasal gübre ve azot bileşikleri. birincil formda plastik ve sentetik kauçuk imalatı</t>
  </si>
  <si>
    <t>1-Sanayi gazları imalatı</t>
  </si>
  <si>
    <t>2-Boya maddeleri ve pigment imalatı</t>
  </si>
  <si>
    <t>3-Diğer inorganik temel kimyasal maddelerin imalatı</t>
  </si>
  <si>
    <t>4-Diğer organik temel kimyasalların imalatı</t>
  </si>
  <si>
    <t>5-Kimyasal gübre ve azot bileşiklerin imalatı</t>
  </si>
  <si>
    <t>6-Birincil formda plastik hammaddelerin imalatı</t>
  </si>
  <si>
    <t>7-Birincil formda sentetik kauçuk imalatı</t>
  </si>
  <si>
    <t>2-Haşere ilaçları ve diğer zirai-kimyasal ürünlerin imalatı</t>
  </si>
  <si>
    <t>0-Haşere ilaçları ve diğer zirai-kimyasal ürünlerin imalatı</t>
  </si>
  <si>
    <t>3-Boya. vernik ve benzeri kaplayıcı maddeler ile matbaa mürekkebi ve macun imalatı</t>
  </si>
  <si>
    <t>0-Boya. vernik ve benzeri kaplayıcı maddeler ile matbaa mürekkebi ve macun imalatı</t>
  </si>
  <si>
    <t>4-Sabun ve deterjan. temizlik ve parlatıcı maddeleri, parfüm, kozmetik ve tuvalet malzemeleri imalatı</t>
  </si>
  <si>
    <t>1-Sabun ve deterjan. temizlik ve parlatıcı maddeleri imalatı</t>
  </si>
  <si>
    <t>2-Parfüm kozmetik ve bakım malzemelerinin imalatı</t>
  </si>
  <si>
    <t>5-Diğer kimyasal ürünlerin imalatı</t>
  </si>
  <si>
    <t>1-Patlayıcı madde imalatı</t>
  </si>
  <si>
    <t>2-Tutkal imalatı</t>
  </si>
  <si>
    <t>3-Uçucu yağların imalatı</t>
  </si>
  <si>
    <t>4-Her nevi mum imali</t>
  </si>
  <si>
    <t>5-Kibrit imali</t>
  </si>
  <si>
    <t>9-Başka yerde sınıflandırılmamış diğer kimyasal ürünlerin imalatı</t>
  </si>
  <si>
    <t>6-Suni veya sentetik elyaf imalatı</t>
  </si>
  <si>
    <t>0-Suni veya sentetik elyaf imalatı</t>
  </si>
  <si>
    <t>21-Temel eczacılık ürünlerinin ve eczacılığa ilişkin malzemelerin imalatı</t>
  </si>
  <si>
    <t>1-Temel eczacılık ürünleri imalatı</t>
  </si>
  <si>
    <t>0-Temel eczacılık ürünleri imalatı</t>
  </si>
  <si>
    <t>2-Eczacılığa ilişkin ilaçların imalatı</t>
  </si>
  <si>
    <t>0-Eczacılığa ilişkin ilaçların imalatı</t>
  </si>
  <si>
    <t>22-Kauçuk ve plastik ürünlerin imalatı</t>
  </si>
  <si>
    <t>1-Kauçuk ürünlerin imalatı</t>
  </si>
  <si>
    <t>1-İç ve dış lastik imalatı, lastiğe sırt geçirilmesi ve yeniden işlenmesi</t>
  </si>
  <si>
    <t>9-Diğer kauçuk ürünleri imalatı</t>
  </si>
  <si>
    <t>2-Plastik ürünlerin imalatı</t>
  </si>
  <si>
    <t>1-Plastik tabaka. levha. tüp ve profil imalatı</t>
  </si>
  <si>
    <t>2-Plastik torba. çanta. poşet. çuval. kutu. damacana. şişe. makara vb. paketleme malzemelerinin imalatı</t>
  </si>
  <si>
    <t>3-Plastik inşaat malzemesi imalatı</t>
  </si>
  <si>
    <t>9-Diğer plastik ürünlerin imalatı</t>
  </si>
  <si>
    <t>23-Diğer metalik olmayan mineral ürünlerin imalatı</t>
  </si>
  <si>
    <t>1-Cam ve cam ürünleri imalatı</t>
  </si>
  <si>
    <t>1-Düz cam imalatı</t>
  </si>
  <si>
    <t>2-Düz camın şekillendirilmesi ve işlenmesi</t>
  </si>
  <si>
    <t>3-Çukur cam imalatı</t>
  </si>
  <si>
    <t>4-Cam elyafı imalatı</t>
  </si>
  <si>
    <t>9-Diğer camların imalatı ve işlenmesi (teknik amaçlı cam eşyalar dahil)</t>
  </si>
  <si>
    <t>2-Ateşe dayanıklı ürünlerin imalatı</t>
  </si>
  <si>
    <t>0-Ateşe dayanıklı ürünlerin imalatı</t>
  </si>
  <si>
    <t>3-Kilden inşaat malzemeleri imalatı</t>
  </si>
  <si>
    <t>1-Seramikten karo ve kaldırım taşları imalatı</t>
  </si>
  <si>
    <t>2-Fırınlanmış kilden tuğla. karo ve inşaat malzemeleri imalatı</t>
  </si>
  <si>
    <t>4-Diğer porselen ve seramik ürünlerin imalatı</t>
  </si>
  <si>
    <t>1-Seramik ev ve süs eşyası imalatı</t>
  </si>
  <si>
    <t>2-Seramikten yapılan sıhhi ürünlerin imalatı</t>
  </si>
  <si>
    <t>3-Seramik izolatörlerin ve izolasyon bağlantı parçalarının imalatı</t>
  </si>
  <si>
    <t>4-Diğer teknik seramik ürünlerin imalatı</t>
  </si>
  <si>
    <t>9-Başka yerde sınıflandırılmamış diğer seramik ürünlerin imalatı</t>
  </si>
  <si>
    <t>5-Çimento. kireç ve alçı imalatı</t>
  </si>
  <si>
    <t>1-Çimento imalatı</t>
  </si>
  <si>
    <t>2-Kireç ve alçı imalatı</t>
  </si>
  <si>
    <t>3-Alçı taşı istihracından ayrı olarak işletilen alçı tozu ve alçıdan eşya imali.</t>
  </si>
  <si>
    <t>6-Beton. çimento ve alçıdan yapılmış eşyaların imalatı</t>
  </si>
  <si>
    <t>1-İnşaat amaçlı beton ürünlerin imalatı</t>
  </si>
  <si>
    <t>2-İnşaat amaçlı alçı ürünlerinin imalatı</t>
  </si>
  <si>
    <t>3-Hazır karma beton imalatı</t>
  </si>
  <si>
    <t>4-Toz harç imalatı</t>
  </si>
  <si>
    <t>5-Lif ve çimento karışımlı ürünlerin imalatı</t>
  </si>
  <si>
    <t>9-Beton. alçı ve çimentodan yapılmış diğer ürünlerin imalatı</t>
  </si>
  <si>
    <t>7-Taş ve mermerin kesilmesi. şekil verilmesi ve kullanılabilir hale getirilmesi</t>
  </si>
  <si>
    <t>0-Taş ve mermerin kesilmesi. şekil verilmesi ve kullanılabilir hale getirilmesi</t>
  </si>
  <si>
    <t>9-Aşındırıcı ürünlerin ve başka yerde sınıflandırılmamış metalik olmayan mineral ürünlerin imalatı</t>
  </si>
  <si>
    <t>1-Aşındırıcı ürünlerin imalatı</t>
  </si>
  <si>
    <t>9-Başka yerde sınıflandırılmamış metalik olmayan diğer mineral ürünlerin imalatı</t>
  </si>
  <si>
    <t>24-Ana metal sanayii</t>
  </si>
  <si>
    <t>1-Ana demir ve çelik ürünleri ile demir alaşımları imalatı</t>
  </si>
  <si>
    <t>0-Ana demir ve çelik ürünleri ile demir alaşımları imalatı</t>
  </si>
  <si>
    <t>2-Çelikten tüpler. borular. içi boş profiller ve benzeri bağlantı parçalarının imalatı</t>
  </si>
  <si>
    <t>0-Çelikten tüpler. borular. içi boş profiller ve benzeri bağlantı parçalarının imalatı</t>
  </si>
  <si>
    <t>3-Çeliğin ilk işlenmesinde elde edilen diğer ürünlerin imalatı</t>
  </si>
  <si>
    <t>1-Barların soğuk çekilmesi</t>
  </si>
  <si>
    <t>2-Dar şeritlerin soğuk haddelenmesi</t>
  </si>
  <si>
    <t>3-Soğuk şekillendirme veya katlama</t>
  </si>
  <si>
    <t>4-Tellerin soğuk çekilmesi</t>
  </si>
  <si>
    <t>4-Değerli ana metaller ve diğer demir dışı metallerin imalatı</t>
  </si>
  <si>
    <t>1-Değerli metal üretimi</t>
  </si>
  <si>
    <t>2-Alüminyum üretilmesi</t>
  </si>
  <si>
    <t>3-Kurşun. çinko ve kalay üretimi</t>
  </si>
  <si>
    <t>4-Bakır üretilmesi</t>
  </si>
  <si>
    <t>5-Demir dışı diğer metallerin üretimi</t>
  </si>
  <si>
    <t>6-Nükleer yakıtların işlenmesi</t>
  </si>
  <si>
    <t>5-Metal döküm sanayii</t>
  </si>
  <si>
    <t>1-Demir döküm</t>
  </si>
  <si>
    <t>2-Çelik dökümü</t>
  </si>
  <si>
    <t>3-Hafif metallerin dökümü</t>
  </si>
  <si>
    <t>4-Diğer demir dışı metallerin dökümü</t>
  </si>
  <si>
    <t>25-Makine ve teçhizat hariç. fabrikasyon metal ürünleri imalatı</t>
  </si>
  <si>
    <t>1-Metal yapı malzemeleri imalatı</t>
  </si>
  <si>
    <t>1-Metal yapı ve yapı parçaları imalatı</t>
  </si>
  <si>
    <t>2-Metal kapı ve pencere imalatı</t>
  </si>
  <si>
    <t>2-Metal tank. rezervuar ve muhafaza kapları imalatı</t>
  </si>
  <si>
    <t>1-Merkezi ısıtma radyatörleri (elektrikli radyatörler hariç). sıcak su kazanları (boyler) ve kombi imalatı</t>
  </si>
  <si>
    <t>9-Metalden diğer tank. rezervuar ve büyük muhafaza kapları (kapasitesi &amp;gt,=300 litre) imalatı</t>
  </si>
  <si>
    <t>3-Buhar jeneratörü imalatı (merkezi ısıtma sıcak su kazanları hariç)</t>
  </si>
  <si>
    <t>0-Buhar jeneratörü imalatı (merkezi ısıtma sıcak su kazanları hariç)</t>
  </si>
  <si>
    <t>4-Silah ve mühimmat (cephane) imalatı</t>
  </si>
  <si>
    <t>0-Silah ve mühimmat (cephane) imalatı</t>
  </si>
  <si>
    <t>5-Metallerin dövülmesi. preslenmesi. baskılanması ve yuvarlanması, toz metalürjisi</t>
  </si>
  <si>
    <t>0-Metallerin dövülmesi. preslenmesi. baskılanması ve yuvarlanması, toz metalürjisi</t>
  </si>
  <si>
    <t>6-Metallerin işlenmesi ve kaplanması, makinede işleme</t>
  </si>
  <si>
    <t>1-Metallerin işlenmesi ve kaplanması</t>
  </si>
  <si>
    <t>2-Metallerin makinede işlenmesi ve şekil verilmesi</t>
  </si>
  <si>
    <t>7-Çatal-bıçak takımı ve diğer kesici aletler ile el aletleri ve genel hırdavat malzemeleri imalatı</t>
  </si>
  <si>
    <t>1-Çatal-bıçak takımları ve diğer kesici aletlerin imalatı</t>
  </si>
  <si>
    <t>2-Kilit ve menteşe imalatı</t>
  </si>
  <si>
    <t>3-El aletleri. takım tezgahları uçları. testere ağızları vb. imalatı</t>
  </si>
  <si>
    <t>9-Diğer fabrikasyon metal ürünlerin imalatı</t>
  </si>
  <si>
    <t>1-Çelik varil ve benzer muhafazaların imalatı</t>
  </si>
  <si>
    <t>2-Hafif metalden paketleme malzemeleri imalatı</t>
  </si>
  <si>
    <t>3-Tel ürünleri. zincirler ve yayların imalatı</t>
  </si>
  <si>
    <t>4-Bağlantı malzemelerinin ve vida makinesi ürünlerinin imalatı</t>
  </si>
  <si>
    <t>9-Başka yerde sınıflandırılmamış diğer fabrikasyon metal ürünlerin imalatı</t>
  </si>
  <si>
    <t>26-Bilgisayarların. elektronik ve optik ürünlerin imalatı</t>
  </si>
  <si>
    <t>1-Elektronik bileşenlerin ve devre kartlarının imalatı</t>
  </si>
  <si>
    <t>1-Elektronik bileşenlerin imalatı</t>
  </si>
  <si>
    <t>2-Yüklü elektronik kart imalatı</t>
  </si>
  <si>
    <t>2-Bilgisayar ve bilgisayar çevre birimleri imalatı</t>
  </si>
  <si>
    <t>0-Bilgisayar ve bilgisayar çevre birimleri imalatı</t>
  </si>
  <si>
    <t>3-İletişim ekipmanlarının imalatı</t>
  </si>
  <si>
    <t>0-İletişim ekipmanlarının imalatı</t>
  </si>
  <si>
    <t>4-Tüketici elektroniği ürünlerinin imalatı</t>
  </si>
  <si>
    <t>0-Tüketici elektroniği ürünlerinin imalatı</t>
  </si>
  <si>
    <t>5-Ölçme. test ve seyrüsefer amaçlı alet ve cihazlar ile saat imalatı</t>
  </si>
  <si>
    <t>1-Ölçme. test ve seyrüsefer amaçlı alet ve cihazların imalatı</t>
  </si>
  <si>
    <t>2-Kol saatleri. masa ve duvar saatlerinin imalatı</t>
  </si>
  <si>
    <t>6-Işınlama. elektro medikal ve elektro terapi ile ilgili cihazların imalatı</t>
  </si>
  <si>
    <t>0-Işınlama. elektro medikal ve elektro terapi ile ilgili cihazların imalatı</t>
  </si>
  <si>
    <t>7-Optik aletlerin ve fotoğrafçılıkla ilgili ekipmanların imalatı</t>
  </si>
  <si>
    <t>0-Optik aletlerin ve fotoğrafçılıkla ilgili ekipmanların imalatı</t>
  </si>
  <si>
    <t>8-Manyetik ve optik kaset. bant. CD vb. ortamların imalatı</t>
  </si>
  <si>
    <t>0-Manyetik ve optik kaset. bant. CD vb. ortamların imalatı</t>
  </si>
  <si>
    <t>27-Elektrikli teçhizat imalatı</t>
  </si>
  <si>
    <t>1-Elektrik motoru. jeneratör. transformatör ile elektrik dağıtım ve kontrol cihazlarının imalatı</t>
  </si>
  <si>
    <t>1-Elektrik motorlarının. jeneratörlerin ve transformatörlerin imalatı</t>
  </si>
  <si>
    <t>2-Elektrik dağıtım ve kontrol cihazları imalatı</t>
  </si>
  <si>
    <t>2-Akümülatör ve pil imalatı</t>
  </si>
  <si>
    <t>0-Akümülatör ve pil imalatı</t>
  </si>
  <si>
    <t>3-Kablolamada kullanılan teller ve kablolar ile gereçlerin imalatı</t>
  </si>
  <si>
    <t>1-Fiber optik kabloların imalatı</t>
  </si>
  <si>
    <t>2-Diğer elektronik ve elektrik telleri ve kablolarının imalatı</t>
  </si>
  <si>
    <t>3-Kablolamada kullanılan gereçlerin imalatı</t>
  </si>
  <si>
    <t>4-Elektrikli aydınlatma ekipmanlarının imalatı</t>
  </si>
  <si>
    <t>0-Elektrikli aydınlatma ekipmanlarının imalatı</t>
  </si>
  <si>
    <t>5-Ev aletleri imalatı</t>
  </si>
  <si>
    <t>1-Elektrikli ev aletlerinin imalatı</t>
  </si>
  <si>
    <t>2-Elektiriksiz ev aletlerinin imalatı</t>
  </si>
  <si>
    <t>9-Diğer elektrikli donanımların imalatı</t>
  </si>
  <si>
    <t>0-Diğer elektrikli donanımların imalatı</t>
  </si>
  <si>
    <t>28-Başka yerde sınıflandırılmamış makine ve ekipman imalatı</t>
  </si>
  <si>
    <t>1-Genel amaçlı makinelerin imalatı</t>
  </si>
  <si>
    <t>1-Motor ve türbin imalatı, uçak. motorlu taşıt ve motosiklet motorları hariç</t>
  </si>
  <si>
    <t>2-Akışkan gücü ile çalışan ekipmanların imalatı ( pompa ve kompresör imalatı)</t>
  </si>
  <si>
    <t>3-Akışkan gücü ile çalışan ekipmanların imalatı( Musluk ve vana imalatı)</t>
  </si>
  <si>
    <t>4-Diğer pompaların ve kompresörlerin imalatı</t>
  </si>
  <si>
    <t>5-Diğer musluk ve vana imalatı</t>
  </si>
  <si>
    <t>6-Rulman. dişli/dişli takımı. şanzıman ve tahrik elemanlarının imalatı</t>
  </si>
  <si>
    <t>2-Genel amaçlı diğer makinelerin imalatı</t>
  </si>
  <si>
    <t>1-Fırın. ocak. soba ve brülör (ocak ateşleyicileri) imalatı</t>
  </si>
  <si>
    <t>2-Kaldırma ve taşıma ekipmanları imalatı</t>
  </si>
  <si>
    <t>3-Büro makineleri ve ekipmanları imalatı (bilgisayarlar ve çevre birimleri hariç)</t>
  </si>
  <si>
    <t>4-Motorlu veya pnömatik (hava basınçlı) el aletlerinin imalatı</t>
  </si>
  <si>
    <t>5-Soğutma ve havalandırma donanımlarının imalatı. evde kullanılanlar hariç</t>
  </si>
  <si>
    <t>6-Montaj işleri ( imalat yapmaksızın makine ve tesisat montajı)</t>
  </si>
  <si>
    <t>7-Tornacılık ve tesviyecilik</t>
  </si>
  <si>
    <t>9-Başka yerde sınıflandırılmamış diğer genel amaçlı makinelerin imalatı</t>
  </si>
  <si>
    <t>3-Tarım ve ormancılık makineleri imalatı</t>
  </si>
  <si>
    <t>0-Tarım ve ormancılık makineleri imalatı</t>
  </si>
  <si>
    <t>4-Metal işleme makineleri ve takım tezgahları imalatı</t>
  </si>
  <si>
    <t>1-Metal işleme makinelerinin imalatı</t>
  </si>
  <si>
    <t>9-Diğer takım tezgahlarının imalatı</t>
  </si>
  <si>
    <t>9-Diğer özel amaçlı makinelerin imalatı</t>
  </si>
  <si>
    <t>1-Metalürji makineleri imalatı</t>
  </si>
  <si>
    <t>2-Maden. taş ocağı ve inşaat makineleri imalatı</t>
  </si>
  <si>
    <t>3-Gıda. içecek ve tütün işleme makineleri imalatı</t>
  </si>
  <si>
    <t>4-Tekstil. giyim eşyası ve deri üretiminde kullanılan makinelerin imalatı</t>
  </si>
  <si>
    <t>5-Kağıt ve mukavva üretiminde kullanılan makinelerin imalatı</t>
  </si>
  <si>
    <t>6-Plastik ve kauçuk makinelerinin imalatı</t>
  </si>
  <si>
    <t>9-Başka yerde sınıflandırılmamış diğer özel amaçlı makinelerin imalatı</t>
  </si>
  <si>
    <t>29-Motorlu kara taşıtı. treyler (römork) ve yarı treyler (yarı römork) imalatı</t>
  </si>
  <si>
    <t>1-Motorlu kara taşıtlarının imalatı</t>
  </si>
  <si>
    <t>0-Motorlu kara taşıtlarının imalatı</t>
  </si>
  <si>
    <t>2-Motorlu kara taşıtları karoseri (kaporta) imalatı, treyler(römork) ve yarı treyler (yarı römork ) imalatı</t>
  </si>
  <si>
    <t>0-Motorlu kara taşıtları karoseri (kaporta) imalatı, treyler (römork) ve yarı treyler (yarı römork) imalatı</t>
  </si>
  <si>
    <t>3-Motorlu kara taşıtları için parça ve aksesuar imalatı</t>
  </si>
  <si>
    <t>1-Motorlu kara taşıtları için elektrik ve elektronik donanımlarının imalatı</t>
  </si>
  <si>
    <t>2-Motorlu kara taşıtları için diğer parça ve aksesuarların imalatı</t>
  </si>
  <si>
    <t>30-Diğer ulaşım araçlarının imalatı</t>
  </si>
  <si>
    <t>1-Gemi ve tekne yapımı</t>
  </si>
  <si>
    <t>1-Gemilerin ve yüzen yapıların inşası</t>
  </si>
  <si>
    <t>2-Eğlence ve spor amaçlı teknelerin yapımı</t>
  </si>
  <si>
    <t>2-Demiryolu lokomotifleri ve vagonlarının imalatı</t>
  </si>
  <si>
    <t>0-Demiryolu lokomotifleri ve vagonlarının imalatı</t>
  </si>
  <si>
    <t>3-Hava ve uzay araçları ve ilgili makinelerin imalatı</t>
  </si>
  <si>
    <t>0-Hava ve uzay araçları ve ilgili makinelerin imalatı</t>
  </si>
  <si>
    <t>4-Askeri savaş araçlarının imalatı</t>
  </si>
  <si>
    <t>0-Askeri savaş araçlarının imalatı</t>
  </si>
  <si>
    <t>9-Başka yerde sınıflandırılmamış ulaşım araçlarının imalatı</t>
  </si>
  <si>
    <t>1-Motosiklet imalatı</t>
  </si>
  <si>
    <t>2-Bisiklet ve engelli aracı imalatı</t>
  </si>
  <si>
    <t>9-Başka yerde sınıflandırılmamış diğer ulaşım araçlarının imalatı</t>
  </si>
  <si>
    <t>31-Mobilya imalatı</t>
  </si>
  <si>
    <t>0-Mobilya imalatı</t>
  </si>
  <si>
    <t>1-Büro ve mağaza mobilyaları imalatı</t>
  </si>
  <si>
    <t>2-Mutfak mobilyalarının imalatı</t>
  </si>
  <si>
    <t>3-Yatak imalatı</t>
  </si>
  <si>
    <t>4-Döşemecilik</t>
  </si>
  <si>
    <t>9-Diğer mobilyaların imalatı</t>
  </si>
  <si>
    <t>32-Diğer imalatlar</t>
  </si>
  <si>
    <t>1-Mücevherat. bijuteri eşyaları ve ilgili ürünlerin imalatı</t>
  </si>
  <si>
    <t>1-Madeni para basımı</t>
  </si>
  <si>
    <t>2-Mücevherat ve ilgili eşyaların imalatı</t>
  </si>
  <si>
    <t>3-İmitasyon takıların ve ilgili eşyaların imalatı</t>
  </si>
  <si>
    <t>9-Süs eşyaları imalatı</t>
  </si>
  <si>
    <t>2-Müzik aletleri imalatı</t>
  </si>
  <si>
    <t>0-Müzik aletleri imalatı</t>
  </si>
  <si>
    <t>3-Spor malzemeleri imalatı</t>
  </si>
  <si>
    <t>0-Spor malzemeleri imalatı</t>
  </si>
  <si>
    <t>4-Oyun ve oyuncak imalatı</t>
  </si>
  <si>
    <t>0-Oyun ve oyuncak imalatı</t>
  </si>
  <si>
    <t>5-Tıbbi ve dişçiliğe ait araç ve gereçlerin imalatı</t>
  </si>
  <si>
    <t>0-Tıbbi ve dişçiliğe ait araç ve gereçlerin imalatı</t>
  </si>
  <si>
    <t>9-Başka yerde sınıflandırılmamış imalatlar</t>
  </si>
  <si>
    <t>1-Süpürge ve fırça imalatı</t>
  </si>
  <si>
    <t>2-Mürekkepli ve kurşun kalemler. cetvel tahtası. tampon vesair büro eşyası imalatı.</t>
  </si>
  <si>
    <t>3-Suni çiçekçilik. işlemecilik. sırmacılık ve bunlara benzer tezyini mahiyette diğer el işleri.</t>
  </si>
  <si>
    <t>9-Başka yerde sınıflandırılmamış diğer imalatlar</t>
  </si>
  <si>
    <t>33-Makine ve ekipmanların kurulumu ve onarımı</t>
  </si>
  <si>
    <t>1-Fabrikasyon metal ürünlerin. makinelerin ve ekipmanların onarımı</t>
  </si>
  <si>
    <t>1-Fabrikasyon metal ürünlerin onarımı</t>
  </si>
  <si>
    <t>2-Makinelerin onarımı</t>
  </si>
  <si>
    <t>3-Elektronik veya optik ekipmanların onarımı</t>
  </si>
  <si>
    <t>4-Elektrikli donanımların onarımı</t>
  </si>
  <si>
    <t>5-Gemi ve teknelerin bakım ve onarımı</t>
  </si>
  <si>
    <t>6-Hava ve uzay araçlarının bakım ve onarımı</t>
  </si>
  <si>
    <t>7-Diğer ulaşım araçlarının bakım ve onarımı</t>
  </si>
  <si>
    <t>9-Diğer ekipmanların onarımı</t>
  </si>
  <si>
    <t>2-Sanai makine ve ekipmanlarının kurulumu</t>
  </si>
  <si>
    <t>0-Sanayi makine ve ekipmanlarının kurulumu</t>
  </si>
  <si>
    <t>35-Elektrik. gaz. buhar ve havalandırma sistemi üretim ve dağıtımı</t>
  </si>
  <si>
    <t>1-Elektirk enerjisinin üretimi. iletimi ve dağıtımı</t>
  </si>
  <si>
    <t>1-Elektrik enerjisi üretimi</t>
  </si>
  <si>
    <t>2-Elektrik enerjisinin iletimi</t>
  </si>
  <si>
    <t>3-Elektrik enerjisinin dağıtımı</t>
  </si>
  <si>
    <t>4-Elektrik enerjisinin ticareti</t>
  </si>
  <si>
    <t>2-Gaz imalatı, ana şebeke üzerinden gaz yakıtların dağıtımı</t>
  </si>
  <si>
    <t>1-Gaz imalatı</t>
  </si>
  <si>
    <t>2-Ana şebeke üzerinden gaz yakıtların dağıtımı</t>
  </si>
  <si>
    <t>3-Ana şebeke üzerinden gaz ticareti</t>
  </si>
  <si>
    <t>3-Buhar ve iklimlendirme temini</t>
  </si>
  <si>
    <t>0-Buhar ve iklimlendirme temini</t>
  </si>
  <si>
    <t>36-Suyun toplanması. arıtılması ve dağıtılması</t>
  </si>
  <si>
    <t>37-Kanalizasyon</t>
  </si>
  <si>
    <t>38-Atığın toplanması. ıslahı ve bertarafı faaliyetleri, maddelerin geri kazanımı</t>
  </si>
  <si>
    <t>1-Atıkların toplanması</t>
  </si>
  <si>
    <t>1-Tehlikesiz atıkların toplanması</t>
  </si>
  <si>
    <t>2-Tehlikeli atıkların toplanması</t>
  </si>
  <si>
    <t>2-Atıkların ıslahı ve bertarafı</t>
  </si>
  <si>
    <t>1-Tehlikesiz atıkların ıslahı ve bertaraf edilmesi</t>
  </si>
  <si>
    <t>2-Tehlikeli atıkların ıslahı ve bertaraf edilmesi</t>
  </si>
  <si>
    <t>3-Materyallerin geri kazanımı</t>
  </si>
  <si>
    <t>1-Hurdaların parçalara ayrılması</t>
  </si>
  <si>
    <t>2-Tasnif edilmiş materyallerin geri kazanımı</t>
  </si>
  <si>
    <t>39-İyileştirme faaliyetleri ve diğer atık yönetimi hizmetleri</t>
  </si>
  <si>
    <t>0-İyileştirme faaliyetleri ve diğer atık yönetimi hizmetleri</t>
  </si>
  <si>
    <t>1-Bataklık kurutma işleri</t>
  </si>
  <si>
    <t>41-Bina inşaatı</t>
  </si>
  <si>
    <t>1-İnşaat projelerinin geliştirilmesi</t>
  </si>
  <si>
    <t>0-İnşaat projelerinin geliştirilmesi</t>
  </si>
  <si>
    <t>2-İkamet veya ikamet amaçlı olmayan binaların inşaatı</t>
  </si>
  <si>
    <t>0-İkamet veya ikamet amaçlı olmayan binaların inşaatı</t>
  </si>
  <si>
    <t>42-Bina dışı yapıların inşaatı</t>
  </si>
  <si>
    <t>1-Kara ve demir yollarının inşaatı</t>
  </si>
  <si>
    <t>1-Kara yolları ve otoyolların inşaatı</t>
  </si>
  <si>
    <t>2-Demir yolları ve metroların inşaatı (demiryolu tünel ve yer altı inşaatı)</t>
  </si>
  <si>
    <t>3-Köprüler ve tünellerin inşaatı</t>
  </si>
  <si>
    <t>4-Demir yolu. tünel ve yer altı tamiratı</t>
  </si>
  <si>
    <t>2-Hizmet projelerinin inşaatı</t>
  </si>
  <si>
    <t>1-Sıvılar için hizmet projelerinin inşaatı</t>
  </si>
  <si>
    <t>2-Elektrik ve telekomünikasyon için hizmet projelerinin inşaatı</t>
  </si>
  <si>
    <t>3-Dekovil ve tranvay yolu inşaat ve tamiratı</t>
  </si>
  <si>
    <t>9-Bina dışı diğer yapılara ait projelerin inşaatı</t>
  </si>
  <si>
    <t>1-Su projeleri inşaatı</t>
  </si>
  <si>
    <t>2-İskele. liman.mendirek inşaat ve tamiratı</t>
  </si>
  <si>
    <t>9-Başka yerde sınıflandırılmamış bina dışı diğer yapılara ait projelerin inşaatı</t>
  </si>
  <si>
    <t>43-Özel inşaat faaliyetleri</t>
  </si>
  <si>
    <t>1-Yıkım ve şantiyenin hazırlanması</t>
  </si>
  <si>
    <t>1-Yıkım</t>
  </si>
  <si>
    <t>2-Şantiyenin hazırlanması</t>
  </si>
  <si>
    <t>3-Test sondajı ve delme</t>
  </si>
  <si>
    <t>2-Elektrik tesisatı. sıhhi tesisat ve diğer inşaat tesisatı faaliyetleri</t>
  </si>
  <si>
    <t>1-Elektrik tesisatı</t>
  </si>
  <si>
    <t>2-Sıhhi tesisat. ısıtma ve iklimlendirme tesisatı</t>
  </si>
  <si>
    <t>3-Bina dışı elektrik. gaz. telgraf. telefon tesisatı ve havai hat payplan inşaat. tamirat ve bakım işleri</t>
  </si>
  <si>
    <t>9-Diğer inşaat tesisatı</t>
  </si>
  <si>
    <t>3-Binanın tamamlanması ve bitirilmesi</t>
  </si>
  <si>
    <t>1-Sıva işleri</t>
  </si>
  <si>
    <t>2-Doğrama tesisatı</t>
  </si>
  <si>
    <t>3-Yer ve duvar kaplama</t>
  </si>
  <si>
    <t>4-Boya ve cam işleri</t>
  </si>
  <si>
    <t>9-İnşaatlardaki diğer bütünleyici ve tamamlayıcı işler</t>
  </si>
  <si>
    <t>9-Diğer özel inşaat faaliyetleri</t>
  </si>
  <si>
    <t>1-Çatı işleri</t>
  </si>
  <si>
    <t>9-Başka yerde sınıflandırılmamış diğer özel inşaat faaliyetleri</t>
  </si>
  <si>
    <t>45-Toptan ve perakende ticaret ve motorlu kara taşıtlarının ve motosikletlerin onarımı</t>
  </si>
  <si>
    <t>1-Motorlu kara taşıtlarının ticareti</t>
  </si>
  <si>
    <t>1-Otomobillerin ve hafif motorlu kara taşıtlarının ticareti</t>
  </si>
  <si>
    <t>9-Diğer motorlu kara taşıtlarının ticareti</t>
  </si>
  <si>
    <t>2-Motorlu kara taşıtlarının bakım ve onarımı</t>
  </si>
  <si>
    <t>0-Motorlu kara taşıtlarının bakım ve onarımı</t>
  </si>
  <si>
    <t>3-Motorlu kara taşıtlarının parça ve aksesuarlarının ticareti</t>
  </si>
  <si>
    <t>1-Motorlu kara taşıtlarının parça ve aksesuarlarının toptan ticareti</t>
  </si>
  <si>
    <t>2-Motorlu kara taşıtlarının parça ve aksesuarlarının perakende ticareti</t>
  </si>
  <si>
    <t>4-Motosiklet ve ilgili parça ve aksesuarların ticareti. bakımı ve onarımı</t>
  </si>
  <si>
    <t>0-Motosiklet ve ilgili parça ve aksesuarların ticareti. bakımı ve onarımı</t>
  </si>
  <si>
    <t>46-Toptan ticaret. motorlu kara taşıtları ve motosikletler hariç</t>
  </si>
  <si>
    <t>1-Bir ücret veya sözleşmeye dayalı olarak yapılan toptan ticaret</t>
  </si>
  <si>
    <t>1-Tarımsal hammaddelerin. canlı hayvanların. tekstil hammaddelerinin ve yarı mamul malların satışı ile ilgili aracılar</t>
  </si>
  <si>
    <t>2-Yakıtların. maden cevherlerinin. metallerin ve endüstriyel kimyasalların satışı ile ilgili aracılar</t>
  </si>
  <si>
    <t>3-Kereste ve inşaat malzemelerinin satışı ile ilgili aracılar</t>
  </si>
  <si>
    <t>4-Makine. sanayi araç ve gereçleri ile deniz ve hava taşıtlarının satışı ile ilgili aracılar</t>
  </si>
  <si>
    <t>5-Mobilya. ev eşyaları. madeni eşyalar ve hırdavatların satışı ile ilgili aracılar</t>
  </si>
  <si>
    <t>6-Tekstil. giysi. kürk. ayakkabı ve deri eşyaların satışı ile ilgili aracılar</t>
  </si>
  <si>
    <t>7-Gıda. içecek ve tütün satışı ile ilgili aracılar</t>
  </si>
  <si>
    <t>8-Belirli diğer ürünlerin satışı ile ilgili uzmanlaşmış aracılar</t>
  </si>
  <si>
    <t>9-Çeşitli malların satışı ile ilgili aracılar</t>
  </si>
  <si>
    <t>2-Tarımsal hammadde ve canlı hayvanların toptan ticareti</t>
  </si>
  <si>
    <t>1-Tahıl. işlenmemiş tütün. tohum ve hayvan yemi toptan ticareti</t>
  </si>
  <si>
    <t>2-Çiçeklerin ve bitkilerin toptan ticareti</t>
  </si>
  <si>
    <t>3-Canlı hayvanların toptan ticareti</t>
  </si>
  <si>
    <t>4-Ham deri. post ve deri toptan ticareti</t>
  </si>
  <si>
    <t>3-Gıda. içecek ve tütün toptan ticareti</t>
  </si>
  <si>
    <t>1-Meyve ve sebzelerin toptan ticareti</t>
  </si>
  <si>
    <t>2-Et ve et ürünlerinin toptan ticareti</t>
  </si>
  <si>
    <t>3-Süt ürünleri. yumurta ve yenilebilir sıvı ve katı yağların toptan ticareti</t>
  </si>
  <si>
    <t>4-İçecek toptan ticareti</t>
  </si>
  <si>
    <t>5-Tütün ürünlerinin toptan ticaretı</t>
  </si>
  <si>
    <t>6-Şeker. çikolata ve şekerleme toptan ticareti</t>
  </si>
  <si>
    <t>7-Kahve. çay. kakao ve baharat toptan ticareti</t>
  </si>
  <si>
    <t>8-Balık. kabuklular ve yumuşakçalar da dahil diğer gıda maddelerinin toptan ticareti</t>
  </si>
  <si>
    <t>9-Belirli bir mala tahsis edilmemiş mağazalardaki gıda. içecek ve tütün toptan ticareti</t>
  </si>
  <si>
    <t>4-Ev eşyalarının toptan ticareti</t>
  </si>
  <si>
    <t>1-Tekstil ürünlerinin toptan ticareti</t>
  </si>
  <si>
    <t>2-Giysi ve ayakkabı toptan ticareti</t>
  </si>
  <si>
    <t>3-Elektrikli ev aletleri toptan ticareti</t>
  </si>
  <si>
    <t>4-Porselen ve cam eşya ile temizlik maddelerinin toptan ticareti</t>
  </si>
  <si>
    <t>5-Parfüm ve kozmetik ürünlerinin toptan ticareti</t>
  </si>
  <si>
    <t>6-Eczacılık ürünlerinin toptan ticareti</t>
  </si>
  <si>
    <t>7-Mobilya. halı ve aydınlatma ekipmanlarının toptan ticareti</t>
  </si>
  <si>
    <t>8-Saat ve mücevher toptan ticareti</t>
  </si>
  <si>
    <t>9-Diğer ev eşyalarının toptan ticareti</t>
  </si>
  <si>
    <t>5-Bilgi ve iletişim teknolojisi ekipmanlarının toptan ticareti</t>
  </si>
  <si>
    <t>1-Bilgisayar. bilgisayar çevre birimleri ve yazılım toptan ticareti</t>
  </si>
  <si>
    <t>2-Elektronik ve telekomünikasyon ekipmanlarının ve parçalarının toptan ticareti</t>
  </si>
  <si>
    <t>6-Belirli bir mala tahsis edilmiş mağazalardaki diğer toptan ticaret</t>
  </si>
  <si>
    <t>1-Tarımsal amaçlı makine ve ekipmanlar ile aksam ve parçalarının toptan ticareti</t>
  </si>
  <si>
    <t>2-Takım tezgahlarının toptan ticareti</t>
  </si>
  <si>
    <t>3-Madencilik. bina ve bina dışı inşaat makinelerinin toptan ticareti</t>
  </si>
  <si>
    <t>4-Tekstil endüstrisi makineleri ile dikiş ve örgü makinelerinin toptan ticareti</t>
  </si>
  <si>
    <t>5-Büro mobilyalarının toptan ticareti</t>
  </si>
  <si>
    <t>6-Diğer büro makine ve ekipmanlarının toptan ticareti</t>
  </si>
  <si>
    <t>9-Diğer makine ve ekipmanların toptan ticareti</t>
  </si>
  <si>
    <t>7-Belirli bir mala tahsis edilmemiş mağazalardaki toptan ticaret</t>
  </si>
  <si>
    <t>1-Katı. sıvı ve gazlı yakıtlar ile bunlarla ilgili ürünlerin toptan ticareti</t>
  </si>
  <si>
    <t>2-Madenler ve maden cevherlerinin toptan ticareti</t>
  </si>
  <si>
    <t>3-Ağaç. inşaat malzemesi ve sıhhi teçhizat toptan ticareti</t>
  </si>
  <si>
    <t>4-Hırdavat. sıhhi tesisat ve ısıtma tesisatı malzemelerinin toptan ticareti</t>
  </si>
  <si>
    <t>5-Kimyasal ürünlerin toptan ticareti</t>
  </si>
  <si>
    <t>6-Diğer ara ürünlerin toptan ticareti</t>
  </si>
  <si>
    <t>7-Atık ve hurda toptan ticareti</t>
  </si>
  <si>
    <t>9-Diğer makine. ekipman. aksam ve parçaları ile büro mobilyalarının toptan ticareti</t>
  </si>
  <si>
    <t>0-Belirli bir mala tahsis edilmemiş mağazalardaki toptan ticaret</t>
  </si>
  <si>
    <t>47-Perakende ticaret ( Motorlu kara taşıtları ve motosikletler hariç)</t>
  </si>
  <si>
    <t>1-Belirli bir mala tahsis edilmemiş mağazalardaki perakende ticaret</t>
  </si>
  <si>
    <t>1-Belirli bir mala tahsis edilmemiş mağazalarda gıda. içecek veya tütün ağırlıklı perakende ticaret</t>
  </si>
  <si>
    <t>9-Belirli bir mala tahsis edilmemiş mağazalarda yapılan diğer perakende ticaret</t>
  </si>
  <si>
    <t>2-Belirli bir mala tahsis edilmiş mağazalarda gıda. içecek ve tütün perakende ticareti</t>
  </si>
  <si>
    <t>1-Belirli bir mala tahsis edilmiş Meyve ve sebze perakende ticareti</t>
  </si>
  <si>
    <t>2-Belirli bir mala tahsis edilmiş Et ve et ürünlerinin perakende ticareti</t>
  </si>
  <si>
    <t>3-Belirli bir mala tahsis edilmiş balık. kabuklu hayvanlar ve yumuşakçaların perakende ticareti</t>
  </si>
  <si>
    <t>4-Belirli bir mala tahsis edilmiş ekmek. pastalar. unlu mamuller ve şekerli ürünlerin perakende ticareti</t>
  </si>
  <si>
    <t>5-Belirli bir mala tahsis edilmiş içeceklerin perakende ticareti</t>
  </si>
  <si>
    <t>6-Belirli bir mala tahsis edilmiş tütün ürünlerinin perakende ticareti</t>
  </si>
  <si>
    <t>9-Belirli bir mala tahsis edilmiş mağazalardaki diğer gıda ürünlerinin perakende ticareti</t>
  </si>
  <si>
    <t>3-Belirli bir mala tahsis edilmiş mağazalarda otomotiv yakıtının perakende ticareti</t>
  </si>
  <si>
    <t>0-Belirli bir mala tahsis edilmiş mağazalarda otomotiv yakıtının perakende ticareti</t>
  </si>
  <si>
    <t>4-Belirli bir mala tahsis edilmiş mağazalarda bilgi ve iletişim teknolojisi (ICT) teçhizatının perakende ticareti</t>
  </si>
  <si>
    <t>1-Belirli bir mala tahsis edilmiş mağazalarda bilgisayarların. çevre donanımlarının ve yazılım programlarının perakende ticareti</t>
  </si>
  <si>
    <t>2-Belirli bir mala tahsis edilmiş mağazalarda telekomünikasyon teçhizatının perakende ticareti</t>
  </si>
  <si>
    <t>3-Belirli bir mala tahsis edilmiş mağazalarda ses ve görüntü cihazlarının perakende ticareti</t>
  </si>
  <si>
    <t>5-Belirli bir mala tahsis edilmiş mağazalarda diğer ev eşyalarının perakende ticareti</t>
  </si>
  <si>
    <t>1-Belirli bir mala tahsis edilmiş mağazalarda tekstil ürünleri perakende ticareti</t>
  </si>
  <si>
    <t>2-Belirli bir mala tahsis edilmiş mağazalarda hırdavat. boya ve cam perakende ticareti</t>
  </si>
  <si>
    <t>3-Belirli bir mala tahsis edilmiş mağazalarda halı. kilim. duvar ve yer kaplamalarının perakende ticareti</t>
  </si>
  <si>
    <t>4-Belirli bir mala tahsis edilmiş mağazalarda elektrikli ev aletlerinin perakende ticareti</t>
  </si>
  <si>
    <t>9-Belirli bir mala tahsis edilmiş mağazalarda mobilya. aydınlatma teçhizatı ve diğer ev eşyalarının perakende ticareti</t>
  </si>
  <si>
    <t>6-Belirli bir mala tahsis edilmiş mağazalarda kültür ve eğlence mallarının perakende ticareti</t>
  </si>
  <si>
    <t>1-Belirli bir mala tahsis edilmiş mağazalarda kitapların perakende ticareti</t>
  </si>
  <si>
    <t>2-Belirli bir mala tahsis edilmiş mağazalarda gazeteler ve kırtasiye ürünlerinin perakende ticareti</t>
  </si>
  <si>
    <t>3-Belirli bir mala tahsis edilmiş mağazalarda müzik ve video kayıtlarının perakende ticareti</t>
  </si>
  <si>
    <t>4-Belirli bir mala tahsis edilmiş mağazalarda spor malzemelerinin perakende ticareti</t>
  </si>
  <si>
    <t>5-Belirli bir mala tahsis edilmiş mağazalarda oyunlar ve oyuncakların perakende ticareti</t>
  </si>
  <si>
    <t>7-Belirli bir mala tahsis edilmiş mağazalarda diğer malların perakende ticareti</t>
  </si>
  <si>
    <t>1-Belirli bir mala tahsis edilmiş mağazalarda giyim eşyalarının perakende ticareti</t>
  </si>
  <si>
    <t>2-Belirli bir mala tahsis edilmiş mağazalarda ayakkabı ve deri eşyaların perakende ticareti</t>
  </si>
  <si>
    <t>3-Belirli bir mala tahsis edilmiş mağazalarda eczacılık ürünlerinin veya optik aletlerinin perakende ticareti</t>
  </si>
  <si>
    <t>4-Belirli bir mala tahsis edilmiş mağazalarda tıbbi ve ortopedik ürünlerin perakende ticareti</t>
  </si>
  <si>
    <t>5-Belirli bir mala tahsis edilmiş mağazalarda kozmetik ve kişisel bakım malzemelerinin perakende ticareti</t>
  </si>
  <si>
    <t>6-Belirli bir mala tahsis edilmiş mağazalarda çiçek. bitki. tohum. gübre. ev hayvanları ve ev hayvanları yemleri perakende ticareti</t>
  </si>
  <si>
    <t>7-Belirli bir mala tahsis edilmiş mağazalarda saat ve mücevher perakende ticareti</t>
  </si>
  <si>
    <t>8-Belirli bir mala tahsis edilmiş mağazalarda diğer yeni malların perakende ticareti</t>
  </si>
  <si>
    <t>9-Kullanılmış malların satıldığı mağazalardaki perakende ticaret</t>
  </si>
  <si>
    <t>8-Tezgtahlar ve Pazar yerleri vasıtası ile yapılan perakende ticaret</t>
  </si>
  <si>
    <t>1-Tezgahlar ve pazar yerleri vasıtasıyla gıda. içecek ve tütün ürünleri perakende ticareti</t>
  </si>
  <si>
    <t>2-Tezgahlar ve pazar yerleri vasıtasıyla tekstil. giyim eşyası ve ayakkabı perakende ticareti</t>
  </si>
  <si>
    <t>9-Tezgahlar ve pazar yerleri vasıtasıyla diğer malların perakende ticareti</t>
  </si>
  <si>
    <t>9-Mağazalar. tezgahlar ve pazar yerleri dışında yapılan perakende ticaret</t>
  </si>
  <si>
    <t>1-Posta yoluyla veya internet üzerinden yapılan perakende ticaret</t>
  </si>
  <si>
    <t>9-Mağazalar. tezgahlar ve pazar yerleri dışında yapılan diğer perakende ticaret</t>
  </si>
  <si>
    <t>49-Kara taşımacılığı ve boru hattı taşımacılığı</t>
  </si>
  <si>
    <t>1-Demiryolu ile şehirlerarası yolcu taşımacılığı</t>
  </si>
  <si>
    <t>0-Demiryolu ile şehirlerarası yolcu taşımacılığı</t>
  </si>
  <si>
    <t>2-Demiryolu ile yük taşımacılığı</t>
  </si>
  <si>
    <t>0-Demiryolu ile yük taşımacılığı</t>
  </si>
  <si>
    <t>3-Kara taşımacılığı ile yapılan diğer yolcu taşımacılığı</t>
  </si>
  <si>
    <t>1-Kara taşımacılığı ile yapılan ve banliyö yolcu taşımacılığı</t>
  </si>
  <si>
    <t>2-Taksi taşımacılığı</t>
  </si>
  <si>
    <t>3-Tünel işletmesi</t>
  </si>
  <si>
    <t>4-Hayvan arabaları ve hayvanlarla yapılan yük nakliyatı</t>
  </si>
  <si>
    <t>5-Teleferik işletmesi</t>
  </si>
  <si>
    <t>6-Şehir içi otobüs ve dolmuş taşımacışığı</t>
  </si>
  <si>
    <t>9-Başka yerde sınıflandırılmamış kara taşımacılığı ile yapılan diğer yolcu taşımacılığı</t>
  </si>
  <si>
    <t>4-Karayolu ile yük taşımacılığı ve taşımacılık hizmetleri</t>
  </si>
  <si>
    <t>1-Karayolu ile yük taşımacılığı</t>
  </si>
  <si>
    <t>2-Ev ve iş yerlerine verilen taşımacılık hizmetleri</t>
  </si>
  <si>
    <t>5-Boru hattı taşımacılığı</t>
  </si>
  <si>
    <t>0-Boru hattı taşımacılığı</t>
  </si>
  <si>
    <t>50-Su yolu taşımacılığı</t>
  </si>
  <si>
    <t>1-Deniz ve kıyı sularında yolcu taşımacılığı</t>
  </si>
  <si>
    <t>0-Deniz ve kıyı sularında yolcu taşımacılığı</t>
  </si>
  <si>
    <t>1-Gemi tahmil ve tahliye işleri (su üzerinde. iskele veya rıhtımda)</t>
  </si>
  <si>
    <t>2-Kurtarma gemilerinde yapılan bütün işler.</t>
  </si>
  <si>
    <t>3-Dalgıç gemilerinde yapılan bütün işler.</t>
  </si>
  <si>
    <t>9-Motorlu ve motorsuz küçük deniz vasıtaları ile yüzer vinçlerde yapılan diğer bütün işler</t>
  </si>
  <si>
    <t>2-Deniz ve kıyı sularında yük taşımacılığı</t>
  </si>
  <si>
    <t>0-Deniz ve kıyı sularında yük taşımacılığı</t>
  </si>
  <si>
    <t>3-İç sularda yolcu taşımacılığı</t>
  </si>
  <si>
    <t>0-İç sularda yolcu taşımacılığı</t>
  </si>
  <si>
    <t>4-İç sularda yük taşımacılığı</t>
  </si>
  <si>
    <t>0-İç sularda yük taşımacılığı</t>
  </si>
  <si>
    <t>51-Havayolu taşımacılığı</t>
  </si>
  <si>
    <t>1-Havayolu ile yolcu taşımacılığı</t>
  </si>
  <si>
    <t>0-Havayolu ile yolcu taşımacılığı</t>
  </si>
  <si>
    <t>2-Havayolu ile yük taşımacılığı ve uzay taşımacılığı</t>
  </si>
  <si>
    <t>1-Hava yolu ile yük taşımacılığı</t>
  </si>
  <si>
    <t>2-Uzay taşımacılığı</t>
  </si>
  <si>
    <t>52-Taşımacılık için depolama ve destekleyici faaliyetler</t>
  </si>
  <si>
    <t>1-Depolama ve ambarlama</t>
  </si>
  <si>
    <t>0-Depolama ve ambarlama</t>
  </si>
  <si>
    <t>1-Uçaklarda yapılan bütün işler ( Havacılık kulüpleri dahil)</t>
  </si>
  <si>
    <t>2-Taşımacılık için destekleyici faaliyetler</t>
  </si>
  <si>
    <t>1-Kara taşımacılığını destekleyici hizmet faaliyetleri</t>
  </si>
  <si>
    <t>2-Suyolu taşımacılığını destekleyici hizmet faaliyetleri</t>
  </si>
  <si>
    <t>3-Havayolu taşımacılığını destekleyici hizmet faaliyetleri</t>
  </si>
  <si>
    <t>4-Kargo yükleme boşaltma hizmetleri</t>
  </si>
  <si>
    <t>9-Taşımacılığı destekleyici diğer faaliyetler</t>
  </si>
  <si>
    <t>53-Posta ve kurye faaliyetleri</t>
  </si>
  <si>
    <t>1-Evrensel hizmet yükümlülüğü altında postacılık faaliyetleri</t>
  </si>
  <si>
    <t>0-Evrensel hizmet yükümlülüğü altında postacılık faaliyetleri</t>
  </si>
  <si>
    <t>2-Diğer posta ve kurye faaliyetleri</t>
  </si>
  <si>
    <t>0-Diğer posta ve kurye faaliyetleri</t>
  </si>
  <si>
    <t>55-Konaklama</t>
  </si>
  <si>
    <t>1-Oteller vb. konaklama yerleri</t>
  </si>
  <si>
    <t>0-Oteller ve benzer konaklama yerleri</t>
  </si>
  <si>
    <t>2-Tatil ve diğer kısa süreli konaklama yerleri</t>
  </si>
  <si>
    <t>0-Tatil ve diğer kısa süreli konaklama yerleri</t>
  </si>
  <si>
    <t>3-Kamp alanları. motorlu karavan ve karavan tipi treyler park hizmetleri</t>
  </si>
  <si>
    <t>0-Kamp alanları. motorlu karavan ve karavan tipi treyler park hizmetleri</t>
  </si>
  <si>
    <t>9-Diğer konaklama yerleri</t>
  </si>
  <si>
    <t>0-Diğer konaklama yerleri</t>
  </si>
  <si>
    <t>56-Yiyecek ve içecek hizmeti faaliyetleri</t>
  </si>
  <si>
    <t>1-Lokantalar ve seyyar yemek hizmeti faaliyetleri</t>
  </si>
  <si>
    <t>0-Lokantalar ve seyyar yemek hizmeti faaliyetleri</t>
  </si>
  <si>
    <t>2-Dışarıya yemek hizmeti sunan işletmelerin (catering) faaliyetleri ve diğer yiyecek hizmetleri faaliyetleri</t>
  </si>
  <si>
    <t>1-Özel günlerde dışarıya yemek hizmeti sunan işletmelerin faaliyetleri</t>
  </si>
  <si>
    <t>9-Diğer yiyecek hizmeti faaliyetleri</t>
  </si>
  <si>
    <t>3-İçecek sunum hizmetleri</t>
  </si>
  <si>
    <t>0-İçecek sunum hizmetleri ve bilardo. bezik salonu işletenler</t>
  </si>
  <si>
    <t>58-Yayımcılık faaliyetleri</t>
  </si>
  <si>
    <t>1-Kitapların. süreli yayınların yayımlanması ve diğer yayımlama faaliyetleri</t>
  </si>
  <si>
    <t>1-Kitap yayımı</t>
  </si>
  <si>
    <t>2-Rehberlerin ve posta adres listelerinin yayımlanması</t>
  </si>
  <si>
    <t>3-Gazetelerin yayımlanması</t>
  </si>
  <si>
    <t>4-Dergi ve süreli yayınların yayımlanması</t>
  </si>
  <si>
    <t>9-Diğer yayıncılık faaliyetleri</t>
  </si>
  <si>
    <t>2-Yazılım programlarının yayımlanması</t>
  </si>
  <si>
    <t>1-Bilgisayar oyunlarının yayımlanması</t>
  </si>
  <si>
    <t>9-Diğer yazılım programlarının yayımlanması</t>
  </si>
  <si>
    <t>59-Sinema filmi. video ve televizyon programları yapımcılığı. ses kaydı ve müzik yayımlama faaliyetleri</t>
  </si>
  <si>
    <t>1-Sinema filmi. video ve televizyon programı faaliyetleri</t>
  </si>
  <si>
    <t>1-Sinema filmi. video ve televizyon programları yapım faaliyetleri</t>
  </si>
  <si>
    <t>2-Sinema filmi. video ve televizyon programları çekim sonrası faaliyetleri</t>
  </si>
  <si>
    <t>3-Sinema filmi. video ve televizyon programları dağıtım faaliyetleri</t>
  </si>
  <si>
    <t>4-Sinema filmi gösterim faaliyetleri</t>
  </si>
  <si>
    <t>2-Ses kaydı ve müzik yayıncılığı faaliyetleri</t>
  </si>
  <si>
    <t>0-Ses kaydı ve müzik yayıncılığı faaliyetleri</t>
  </si>
  <si>
    <t>60-Programcılık ve yayıncılık faaliyetleri</t>
  </si>
  <si>
    <t>1-Radyo yayıncılığı</t>
  </si>
  <si>
    <t>0-Radyo yayıncılığı</t>
  </si>
  <si>
    <t>2-Televizyon programcılığı ve yayıncılığı</t>
  </si>
  <si>
    <t>0-Televizyon programcılığı ve yayıncılığı faaliyetleri</t>
  </si>
  <si>
    <t>61-Telekomünikasyon</t>
  </si>
  <si>
    <t>1-Kablolu telekomünikasyon faaliyetleri</t>
  </si>
  <si>
    <t>0-Kablolu telekomünikasyon faaliyetleri</t>
  </si>
  <si>
    <t>2-Kablosuz (telsiz) telekomünikasyon faaliyetleri</t>
  </si>
  <si>
    <t>0-Kablosuz (telsiz) telekomünikasyon faaliyetleri</t>
  </si>
  <si>
    <t>3-Uydu üzerinden telekomünikasyon faaliyetleri</t>
  </si>
  <si>
    <t>0-Uydu üzerinden telekomünikasyon faaliyetleri</t>
  </si>
  <si>
    <t>9-Diğer telekomünikasyon faaliyetleri</t>
  </si>
  <si>
    <t>0-Diğer telekomünikasyon faaliyetleri</t>
  </si>
  <si>
    <t>62-Bilgisayar programlama. danışmanlık ve ilgili faaliyetler</t>
  </si>
  <si>
    <t>0-Bilgisayar programlama. danışmanlık ve ilgili faaliyetler</t>
  </si>
  <si>
    <t>1-Bilgisayar programlama faaliyetleri</t>
  </si>
  <si>
    <t>2-Bilgisayar danışmanlık faaliyetleri</t>
  </si>
  <si>
    <t>3-Bilgisayar tesisleri yönetim faaliyetleri</t>
  </si>
  <si>
    <t>9-Diğer bilgi teknolojisi ve bilgisayar hizmet faaliyetleri</t>
  </si>
  <si>
    <t>63-Bilgi hizmet faaliyetleri</t>
  </si>
  <si>
    <t>1-Veri işleme. barındırma ve ilgili faaliyetler, web portalları</t>
  </si>
  <si>
    <t>1-Veri işleme. barındırma (hosting) ve ilgili faaliyetler</t>
  </si>
  <si>
    <t>2-Web portalları</t>
  </si>
  <si>
    <t>9-Diğer bilgi hizmet faaliyetleri</t>
  </si>
  <si>
    <t>1-Haber ajanslarının faaliyetleri</t>
  </si>
  <si>
    <t>9-Başka yerde sınıflandırılmamış diğer bilgi hizmet faaliyetleri</t>
  </si>
  <si>
    <t>64-Sigorta ve emeklilik fonları hariç finansal hizmet faaliyetleri</t>
  </si>
  <si>
    <t>1-Parasal aracı kuruluşların faaliyetleri</t>
  </si>
  <si>
    <t>1-Merkez bankası faaliyetleri</t>
  </si>
  <si>
    <t>9-Diğer parasal aracılık faaliyetleri</t>
  </si>
  <si>
    <t>2-Holding şirketlerinin faaliyetleri</t>
  </si>
  <si>
    <t>0-Holding şirketlerinin faaliyetleri</t>
  </si>
  <si>
    <t>3-Tröstler. fonlar ve diğer mali varlıklar</t>
  </si>
  <si>
    <t>0-Tröstler. fonlar ve diğer mali varlıklar</t>
  </si>
  <si>
    <t>9-Sigorta ve emeklilik fonları hariç finansal hizmet faaliyetleri</t>
  </si>
  <si>
    <t>1-Finansal kiralama</t>
  </si>
  <si>
    <t>2-Diğer kredi verme faaliyetleri</t>
  </si>
  <si>
    <t>9-Sigorta ve emeklilik fonları hariç başka yerde sınıflandırılmamış diğer finansal hizmet faaliyetleri</t>
  </si>
  <si>
    <t>65-Zorunlu sosyal güvenlik hariç. sigorta. reasürans ve emeklilik fonları</t>
  </si>
  <si>
    <t>1-Sigorta</t>
  </si>
  <si>
    <t>1-Hayat sigortası</t>
  </si>
  <si>
    <t>2-Hayat sigortası dışındaki sigortalar</t>
  </si>
  <si>
    <t>2-Reasürans</t>
  </si>
  <si>
    <t>0-Reasürans</t>
  </si>
  <si>
    <t>3-Emeklilik fonları</t>
  </si>
  <si>
    <t>0-Emeklilik fonları</t>
  </si>
  <si>
    <t>66-Finansal hizmetler ile sigorta faaliyetleri için yardımcı faaliyetler</t>
  </si>
  <si>
    <t>1-Sigorta ve emeklilik fonları hariç finansal hizmetler için yardımcı faaliyetler</t>
  </si>
  <si>
    <t>1-Finansal piyasaların yönetimi</t>
  </si>
  <si>
    <t>2-Menkul kıymetler ve emtia sözleşmeleri simsarlığı</t>
  </si>
  <si>
    <t>9-Sigorta ve emeklilik fonları hariç. finansal hizmetler için yardımcı diğer faaliyetler</t>
  </si>
  <si>
    <t>2-Sigorta ve emeklilik onuna yardımcı faaliyetler</t>
  </si>
  <si>
    <t>1-Risk ve hasar değerlemesi</t>
  </si>
  <si>
    <t>2-Sigorta acentelerinin ve brokerların faaliyetleri</t>
  </si>
  <si>
    <t>9-Sigorta ve emeklilik fonuna yardımcı diğer faaliyetler</t>
  </si>
  <si>
    <t>3-Fon yönetimi faaliyetleri</t>
  </si>
  <si>
    <t>0-Fon yönetimi faaliyetleri</t>
  </si>
  <si>
    <t>68-Gayrimenkul faaliyetleri</t>
  </si>
  <si>
    <t>1-Kendine ait gayrimenkulün alınıp satılması</t>
  </si>
  <si>
    <t>0-Kendine ait gayrimenkulün alınıp satılması</t>
  </si>
  <si>
    <t>2-Kendine ait gayrimenkulün alınıp satılması</t>
  </si>
  <si>
    <t>0-Kendine ait veya kiralanan gayrimenkulün kiraya verilmesi veya işletilmesi</t>
  </si>
  <si>
    <t>3-Kendine ait veya kiralanan gayrimenkulün kiraya verilmesi veya işletilmesi</t>
  </si>
  <si>
    <t>1-Gayrimenkul acenteleri</t>
  </si>
  <si>
    <t>2-Bir ücret veya sözleşme temeline dayalı olarak gayrimenkulün yönetilmesi</t>
  </si>
  <si>
    <t>69-Hukuki ve muhasebe faaliyetleri</t>
  </si>
  <si>
    <t>1-Hukuk faaliyetleri</t>
  </si>
  <si>
    <t>0-Hukuk faaliyetleri</t>
  </si>
  <si>
    <t>1-Noterler</t>
  </si>
  <si>
    <t>2-Muhasebe. defter tutma ve denetim faaliyetleri, vergi müşavirliği</t>
  </si>
  <si>
    <t>0-Muhasebe. defter tutma ve denetim faaliyetleri, vergi müşavirliği</t>
  </si>
  <si>
    <t>70-İdare merkezi faaliyetleri, idari danışmanlık faaliyetleri</t>
  </si>
  <si>
    <t>1-İdare merkezi faaliyetleri</t>
  </si>
  <si>
    <t>0-İdare merkezi faaliyetleri</t>
  </si>
  <si>
    <t>2-İdari danışmanlık faaliyetleri</t>
  </si>
  <si>
    <t>1-Halkla ilişkiler ve iletişim faaliyetleri</t>
  </si>
  <si>
    <t>2-İşletme ve diğer idari danışmanlık faaliyetleri</t>
  </si>
  <si>
    <t>71-Mimarlık ve mühendislik faaliyetleri, teknik muayene ve analiz</t>
  </si>
  <si>
    <t>1-Mimarlık ve mühendislik faaliyetleri ve ilgili teknik danışmanlık</t>
  </si>
  <si>
    <t>1-Mimarlık faaliyetleri</t>
  </si>
  <si>
    <t>2-Mühendislik faaliyetleri ve ilgili teknik danışmanlık</t>
  </si>
  <si>
    <t>2-Teknik test ve analiz faaliyetleri</t>
  </si>
  <si>
    <t>0-Teknik test ve analiz faaliyetleri</t>
  </si>
  <si>
    <t>72-Bilimsel araştırma ve geliştirme faaliyetleri</t>
  </si>
  <si>
    <t>1-Doğal bilimler ve mühendislikle ilgili araştırma ve deneysel geliştirme faaliyetleri</t>
  </si>
  <si>
    <t>1-Biyoteknolojiyle ilgili araştırma ve deneysel geliştirme faaliyetleri</t>
  </si>
  <si>
    <t>9-Doğal bilimlerle ve mühendislikle ilgili diğer araştırma ve deneysel geliştirme faaliyetleri</t>
  </si>
  <si>
    <t>2-Sosyal bilimler ve beşeri bilimlerle ilgili araştırma ve deneysel geliştirme faaliyetleri</t>
  </si>
  <si>
    <t>0-Sosyal bilimlerle ve beşeri bilimlerle ilgili araştırma ve deneysel geliştirme faaliyetleri</t>
  </si>
  <si>
    <t>73-Reklamcılık ve pazar araştırması</t>
  </si>
  <si>
    <t>1-Reklamcılık</t>
  </si>
  <si>
    <t>1-Reklam ajanslarının faaliyetleri</t>
  </si>
  <si>
    <t>2-Çeşitli medya reklamları için alan ve zamanın bir ücret veya sözleşmeye dayalı olarak satışı</t>
  </si>
  <si>
    <t>2-Piyasa ve kamuoyu araştırma faaliyetleri</t>
  </si>
  <si>
    <t>0-Piyasa ve kamuoyu araştırma faaliyetleri</t>
  </si>
  <si>
    <t>74-Diğer mesleki. bilimsel ve teknik faaliyetler</t>
  </si>
  <si>
    <t>1-Uzmanlaşmış tasarım faaliyetleri</t>
  </si>
  <si>
    <t>0-Uzmanlaşmış tasarım faaliyetleri</t>
  </si>
  <si>
    <t>2-Fotoğrafçılık faaliyetleri</t>
  </si>
  <si>
    <t>0-Fotoğrafçılık faaliyetleri</t>
  </si>
  <si>
    <t>3-Tercüme ve sözlü tercüme faaliyetleri</t>
  </si>
  <si>
    <t>0-Tercüme ve sözlü tercüme faaliyetleri</t>
  </si>
  <si>
    <t>9-Başka yerde sınıflandırılmamış diğer mesleki. bilimsel ve teknik faaliyetler</t>
  </si>
  <si>
    <t>0-Başka yerde sınıflandırılmamış diğer mesleki. bilimsel ve teknik faaliyetler</t>
  </si>
  <si>
    <t>75-Veterinerlik hizmetleri</t>
  </si>
  <si>
    <t>77-Kiralama ve leasing faaliyetleri</t>
  </si>
  <si>
    <t>1-Motorlu taşıtların kiralanması ve leasingi</t>
  </si>
  <si>
    <t>1-Hafif motorlu taşıtların ve arabaların kiralanması ve leasingi</t>
  </si>
  <si>
    <t>2-Kamyonların kiralanması ve leasingi</t>
  </si>
  <si>
    <t>2-Kişisel ve ev eşyalarının kiralanması ve leasingi</t>
  </si>
  <si>
    <t>1-Eğlence ve spor eşyalarının kiralanması ve leasingi</t>
  </si>
  <si>
    <t>2-Video kasetlerin ve disklerin kiralanması</t>
  </si>
  <si>
    <t>9-Başka yerde sınıflandırılmamış diğer kişisel ve ev eşyalarının kiralanması ve leasingi</t>
  </si>
  <si>
    <t>3-Diğer makine. ekipman ve maddi malların kiralanması ve leasingi</t>
  </si>
  <si>
    <t>1-Tarımsal makine ve ekipmanların kiralanması ve leasingi</t>
  </si>
  <si>
    <t>2-Bina ve bina dışı inşaatlarda kullanılan makine ve teçhizatın kiralanması ve leasingi</t>
  </si>
  <si>
    <t>3-Büro makine ve ekipmanın (bilgisayarlar dahil) kiralanması ve leasingi</t>
  </si>
  <si>
    <t>4-Su taşımacılığı ekipmanının kiralanması ve leasingi</t>
  </si>
  <si>
    <t>5-Hava taşımacığı araçlarının kiralanması ve leasingi</t>
  </si>
  <si>
    <t>9-Başka yerde sınıflandırılmamış diğer makine. teçhizat ve eşyaların kiralanması ve leasingi</t>
  </si>
  <si>
    <t>4-Telif hakkı alınmış olan çalışmalar dışında. fikri mülkiyet haklarının ve benzer ürünlerin leasingi</t>
  </si>
  <si>
    <t>0-Telif hakkı alınmış olan çalışmalar dışında. fikri mülkiyet haklarının ve benzer ürünlerin leasingi</t>
  </si>
  <si>
    <t>78-İstihdam faaliyetleri</t>
  </si>
  <si>
    <t>1-İş bulma acentelerinin faaliyetleri</t>
  </si>
  <si>
    <t>0-İş bulma acentelerinin faaliyetleri</t>
  </si>
  <si>
    <t>2-Geçici iş bulma acentelerinin faaliyetleri</t>
  </si>
  <si>
    <t>0-Geçici iş bulma acentelerinin faaliyetleri</t>
  </si>
  <si>
    <t>3-Diğer insan kaynaklarının sağlanması</t>
  </si>
  <si>
    <t>0-Diğer insan kaynaklarının sağlanması</t>
  </si>
  <si>
    <t>79-Seyahat acentesi. tur operatörü ve diğer rezervasyon hizmetleri ile ilgili faaliyetler</t>
  </si>
  <si>
    <t>1-Seyahat acentesi ve tur operatörlerinin faaliyetleri</t>
  </si>
  <si>
    <t>1-Seyahat acentesi faaliyetleri</t>
  </si>
  <si>
    <t>2-Tur operatörü faaliyetleri</t>
  </si>
  <si>
    <t>9-Diğer rezarvasyon hizmetleri ve ilgili faaliyetler</t>
  </si>
  <si>
    <t>0-Diğer rezervasyon hizmetleri ve ilgili faaliyetler</t>
  </si>
  <si>
    <t>80-Güvenlik ve soruşturma faaliyetleri</t>
  </si>
  <si>
    <t>1-Özel güvenlik faaliyetleri</t>
  </si>
  <si>
    <t>0-Özel güvenlik faaliyetleri</t>
  </si>
  <si>
    <t>2-Güvenlik sistemleri hizmet faaliyetleri</t>
  </si>
  <si>
    <t>0-Güvenlik sistemleri hizmet faaliyetleri</t>
  </si>
  <si>
    <t>3-Soruşturma faaliyetleri</t>
  </si>
  <si>
    <t>0-Soruşturma faaliyetleri</t>
  </si>
  <si>
    <t>81-Binalar ve çevre düzenlemesi faaliyetleri</t>
  </si>
  <si>
    <t>1-Tesis bünyesindeki ortak destek hizmetleri</t>
  </si>
  <si>
    <t>0-Tesis bünyesindeki ortak destek hizmetleri</t>
  </si>
  <si>
    <t>2-Temizlik faaliyetleri</t>
  </si>
  <si>
    <t>1-Binaların genel temizliği</t>
  </si>
  <si>
    <t>2-Diğer bina ve endüstriyel temizlik faaliyetleri</t>
  </si>
  <si>
    <t>9-Diğer temizlik faaliyetleri</t>
  </si>
  <si>
    <t>3-Çevre düzenlemesi ve bakım faaliyetleri</t>
  </si>
  <si>
    <t>0-Çevre düzenlemesi ve bakım faaliyetleri</t>
  </si>
  <si>
    <t>82-Büro yönetimi. büro desteği ve iş destek faaliyetleri</t>
  </si>
  <si>
    <t>1-Büro yönetimi ve destek faaliyetleri</t>
  </si>
  <si>
    <t>1-Ortak büro yönetim hizmeti faaliyetleri</t>
  </si>
  <si>
    <t>9-Fotokopi. doküman hazırlama ve diğer özel büro destek hizmetleri</t>
  </si>
  <si>
    <t>2-Çağrı merkezlerinin faaliyetleri</t>
  </si>
  <si>
    <t>0-Çağrı merkezlerinin faaliyetleri</t>
  </si>
  <si>
    <t>3-Kongre ve ticari fuar organizasyonu</t>
  </si>
  <si>
    <t>0-Kongre ve ticari fuar organizasyonu</t>
  </si>
  <si>
    <t>9-Başka yerde sınıflandırılmamış şirket destek hizmet faaliyetleri</t>
  </si>
  <si>
    <t>1-Tahsilat daireleri ve kredi kayıt bürolarının faaliyetleri</t>
  </si>
  <si>
    <t>2-Paketleme faaliyetleri</t>
  </si>
  <si>
    <t>9-Başka yerde sınıflandırılmamış diğer şirket destek hizmet faaliyetleri</t>
  </si>
  <si>
    <t>84-Kamu yönetimi ve savunma; zorunlu sosyal güvenlik</t>
  </si>
  <si>
    <t>84-İtfaiye Hizmetler ve Trafik Kontrolu ile ilgili işler</t>
  </si>
  <si>
    <t>1-İtfaiye Hizmetler ve Trafik Kontrolu ile ilgili işler</t>
  </si>
  <si>
    <t>1-İtfaiye Hizmetleri</t>
  </si>
  <si>
    <t>2-Trafik Kontrolu ile ilgili işler</t>
  </si>
  <si>
    <t>2-İTFAİYE HİZMETLERİ İLE İLGİLİ İŞLER</t>
  </si>
  <si>
    <t>5-İTFAİYE HİZMETLERİ</t>
  </si>
  <si>
    <t>85-Eğitim</t>
  </si>
  <si>
    <t>1-Okul öncesi eğitim</t>
  </si>
  <si>
    <t>0-Okul öncesi eğitim</t>
  </si>
  <si>
    <t>2-İlköğretim</t>
  </si>
  <si>
    <t>0-İlköğretim</t>
  </si>
  <si>
    <t>3-Ortaöğretim</t>
  </si>
  <si>
    <t>1-Genel ortaöğretim</t>
  </si>
  <si>
    <t>2-Teknik ve mesleki orta öğretim</t>
  </si>
  <si>
    <t>4-Yükseköğretim hizmetleri</t>
  </si>
  <si>
    <t>1-Ortaöğretim sonrası üniversite derecesinde olmayan eğitim</t>
  </si>
  <si>
    <t>2-Yükseköğretim</t>
  </si>
  <si>
    <t>5-Diğer eğitim</t>
  </si>
  <si>
    <t>1-Sporlar ve eğlence eğitimi</t>
  </si>
  <si>
    <t>2-Kültürel eğitim</t>
  </si>
  <si>
    <t>3-Sürücü kursu faaliyetleri</t>
  </si>
  <si>
    <t>9-Başka yerde sınıflandırılmamış diğer eğitim</t>
  </si>
  <si>
    <t>6-Eğitimi destekleyici faaliyetler</t>
  </si>
  <si>
    <t>0-Eğitimi destekleyici faaliyetler</t>
  </si>
  <si>
    <t>86-İnsan sağlığı hizmetleri</t>
  </si>
  <si>
    <t>1-Hastahane hizmetleri</t>
  </si>
  <si>
    <t>0-Hastahane hizmetleri</t>
  </si>
  <si>
    <t>2-Tıp ve dişçilik ile ilgili uygulama faaliyetleri</t>
  </si>
  <si>
    <t>1-Genel hekimlik uygulama faaliyetleri</t>
  </si>
  <si>
    <t>2-Uzman hekimlik ile ilgili uygulama faaliyetleri</t>
  </si>
  <si>
    <t>3-Dişçilik ile ilgili uygulama faaliyetleri</t>
  </si>
  <si>
    <t>9-İnsan sağlığı ile ilgili diğer hizmetler</t>
  </si>
  <si>
    <t>0-İnsan sağlığı ile ilgili diğer hizmetler</t>
  </si>
  <si>
    <t>87-Yatılı bakım faaliyetleri</t>
  </si>
  <si>
    <t>1-Hemşireli yatılı bakım faaliyetleri</t>
  </si>
  <si>
    <t>0-Hemşireli yatılı bakım faaliyetleri</t>
  </si>
  <si>
    <t>2-Zihinsel engellilere. ruh hastalarına ve madde bağımlılarına yönelik yatılı bakım faaliyetleri</t>
  </si>
  <si>
    <t>0-Zihinsel engellilere. ruh hastalarına ve madde bağımlılarına yönelik yatılı bakım faaliyetleri</t>
  </si>
  <si>
    <t>3-Yaşlılar ve bedensel engellilere yönelik yatılı bakım faaliyetleri</t>
  </si>
  <si>
    <t>0-Yaşlılar ve bedensel engellilere yönelik yatılı bakım faaliyetleri</t>
  </si>
  <si>
    <t>9-Diğer yatılı bakım faaliyetleri</t>
  </si>
  <si>
    <t>0-Diğer yatılı bakım faaliyetleri</t>
  </si>
  <si>
    <t>88-Barınacak yer sağlanmaksızın verilen sosyal hizmetler</t>
  </si>
  <si>
    <t>1-Yaşlılar ve bedensel engelliler için barınacak yer sağlanmaksızın verilen sosyal hizmetler</t>
  </si>
  <si>
    <t>0-Yaşlılar ve bedensel engelliler için barınacak yer sağlanmaksızın verilen sosyal hizmetler</t>
  </si>
  <si>
    <t>9-Barınacak yer sağlanmaksızın verilen diğer sosyal hizmetler</t>
  </si>
  <si>
    <t>1-Çocuk bakım (kreş. vb.) faaliyetleri</t>
  </si>
  <si>
    <t>9-Başka yerde sınıflandırılmamış barınacak yer sağlanmaksızın verilen diğer sosyal yardım hizmetleri</t>
  </si>
  <si>
    <t>90-Yaratıcı sanatlar. gösteri sanatları ve eğlence faaliyetleri</t>
  </si>
  <si>
    <t>0-Yaratıcı sanatlar. gösteri sanatları ve eğlence faaliyetleri</t>
  </si>
  <si>
    <t>1-Gösteri sanatları ( Tiyatro. opera gösterimi ve konserler)</t>
  </si>
  <si>
    <t>2-Gösteri sanatlarını destekleyici faaliyetler</t>
  </si>
  <si>
    <t>3-Sanatsal yaratıcılık faaliyetleri</t>
  </si>
  <si>
    <t>4-Sanat tesislerinin işletilmesi</t>
  </si>
  <si>
    <t>91-Kütüphaneler. arşivler. müzeler ve diğer kültürel faaliyetler</t>
  </si>
  <si>
    <t>0-Kütüphaneler. arşivler. müzeler ve diğer kültürel faaliyetler</t>
  </si>
  <si>
    <t>1-Kütüphane ve arşivlerin faaliyetleri</t>
  </si>
  <si>
    <t>2-Müzelerin faaliyetleri</t>
  </si>
  <si>
    <t>3-Tarihi alanlar ve yapılar ile turistik yerlerin işletilmesi</t>
  </si>
  <si>
    <t>4-Botanik ve hayvanat bahçeleri ile koruma altındaki alanlarla ilgili faaliyetler</t>
  </si>
  <si>
    <t>92-Kumar ve müşterek bahis faaliyetleri</t>
  </si>
  <si>
    <t>93-Spor faaliyetleri. eğlence ve dinlence faaliyetleri</t>
  </si>
  <si>
    <t>1-Spor faaliyetleri</t>
  </si>
  <si>
    <t>1-Spor tesislerinin işletilmesi</t>
  </si>
  <si>
    <t>2-Spor klüplerinin faaliyetleri</t>
  </si>
  <si>
    <t>3-Form tutma salonları ile vücut geliştirme salonları</t>
  </si>
  <si>
    <t>9-Diğer spor faaliyetleri</t>
  </si>
  <si>
    <t>2-Eğlence ve dinlence faaliyetleri</t>
  </si>
  <si>
    <t>1-Eğlence parkları ve lunaparkların faaliyetleri</t>
  </si>
  <si>
    <t>2-Pavyon. bar. gazino. dansing. diskotek. kulüp. çay bahçesi işletme faaliyetleri</t>
  </si>
  <si>
    <t>9-Diğer eğlence ve dinlence faaliyetleri</t>
  </si>
  <si>
    <t>94-Üye olunan kuruluşların faaliyetleri</t>
  </si>
  <si>
    <t>1-İş . işveren ve meslek kuruluşlarının faaliyetleri</t>
  </si>
  <si>
    <t>1-İş ve işveren kuruluşlarının faaliyetleri</t>
  </si>
  <si>
    <t>2-Profesyonel meslek kuruluşlarının faaliyetleri</t>
  </si>
  <si>
    <t>2-Sendika faaliyetleri</t>
  </si>
  <si>
    <t>0-Sendika faaliyetleri</t>
  </si>
  <si>
    <t>9-Diğer üyelik organizasyonlarının faaliyetleri</t>
  </si>
  <si>
    <t>1-Dini kuruluşların faaliyetleri</t>
  </si>
  <si>
    <t>2-Siyasi kuruluşların faaliyetleri</t>
  </si>
  <si>
    <t>9-Başka yerde sınıflandırılmamış diğer üye olunan kuruluşların faaliyetleri</t>
  </si>
  <si>
    <t>95-Bilgisayarların ve kişisel ve ev eşyalarının onarımı</t>
  </si>
  <si>
    <t>1-Bilgisayarların iletişim araç ve gereçlerinin onarımı</t>
  </si>
  <si>
    <t>1-Bilgisayarların ve bilgisayar çevre birimlerinin onarımı</t>
  </si>
  <si>
    <t>2-İletişim araç ve gereçlerinin onarımı</t>
  </si>
  <si>
    <t>2-Kişisel eşyalar ile ev eşyalarının onarımı</t>
  </si>
  <si>
    <t>1-Tüketici elektronik eşyalarının onarımı</t>
  </si>
  <si>
    <t>2-Evde kullanılan cihazlar ile ev ve bahçe gereçlerinin onarımı</t>
  </si>
  <si>
    <t>3-Ayakkabı ve deri eşyaların onarımı</t>
  </si>
  <si>
    <t>4-Mobilyaların ve ev döşemelerinin onarımı</t>
  </si>
  <si>
    <t>5-Saatlerin ve mücevherlerin onarımı</t>
  </si>
  <si>
    <t>9-Başka yerde sınıflandırılmamış diğer kişisel ve ev eşyalarının onarımı</t>
  </si>
  <si>
    <t>96-Diğer hizmet faaliyetleri</t>
  </si>
  <si>
    <t>0-Diğer hizmet faaliyetleri</t>
  </si>
  <si>
    <t>1-Tekstil ve kürk ürünlerinin yıkanması.kuru temizlenmesi</t>
  </si>
  <si>
    <t>2-Kuaförlük ve diğer güzellik salonlarının faaliyetleri</t>
  </si>
  <si>
    <t>3-Cenaze işleri ile ilgili faaliyetler</t>
  </si>
  <si>
    <t>4-Hamam. sauna. solaryum salonu. masaj salonu ve benzeri yerlerin faaliyetleri</t>
  </si>
  <si>
    <t>5-Baca ve cam temizleyicileri. haşerat. itlaf ve dezenfeksiyon işleri )</t>
  </si>
  <si>
    <t>6-Halı yıkama ve temizleme işleri</t>
  </si>
  <si>
    <t>9-Başka yerde sınıflandırılmamış diğer hizmet faaliyetleri</t>
  </si>
  <si>
    <t>97-Ev içi çalışan personelin işverenleri olarak hane halklarının faaliyetleri</t>
  </si>
  <si>
    <t>98-Hane halkları tarafından kendi kullanımlarına yönelik olarak üretilen ayrım yapılmamış mal ve hizmetler</t>
  </si>
  <si>
    <t>1-Hane halkları tarafından kendi kullanımlarına yönelik olarak üretilen ayrım yapılmamış mallar</t>
  </si>
  <si>
    <t>0-Hanehalkları tarafından kendi kullanımlarına yönelik olarak üretilen ayrım yapılmamış mallar ( Yurt dışında çalışanların eşleri)</t>
  </si>
  <si>
    <t>2-Hane halkları tarafından kendi kullanımlarına yönelik olarak üretilen ayrım yapılmamış hizmetler</t>
  </si>
  <si>
    <t>0-Hanehalkları tarafından kendi kullanımlarına yönelik olarak üretilen ayrım yapılmamış hizmetler</t>
  </si>
  <si>
    <t>99-Uluslar arası örgütler ve temsilciliklerinin faaliyetleri</t>
  </si>
  <si>
    <r>
      <t xml:space="preserve">Kod No
</t>
    </r>
    <r>
      <rPr>
        <sz val="10"/>
        <rFont val="Times New Roman"/>
        <family val="1"/>
        <charset val="162"/>
      </rPr>
      <t>Code No</t>
    </r>
  </si>
  <si>
    <r>
      <t xml:space="preserve">Erkek
</t>
    </r>
    <r>
      <rPr>
        <sz val="10"/>
        <rFont val="Times New Roman"/>
        <family val="1"/>
        <charset val="162"/>
      </rPr>
      <t>Male</t>
    </r>
  </si>
  <si>
    <r>
      <t xml:space="preserve">Kadın
</t>
    </r>
    <r>
      <rPr>
        <sz val="10"/>
        <rFont val="Times New Roman"/>
        <family val="1"/>
        <charset val="162"/>
      </rPr>
      <t>Female</t>
    </r>
  </si>
  <si>
    <r>
      <t xml:space="preserve">Toplam
</t>
    </r>
    <r>
      <rPr>
        <sz val="10"/>
        <rFont val="Times New Roman"/>
        <family val="1"/>
        <charset val="162"/>
      </rPr>
      <t>Total</t>
    </r>
  </si>
  <si>
    <t>01</t>
  </si>
  <si>
    <t xml:space="preserve">Bitkisel Ve Hayvansal Üretim        </t>
  </si>
  <si>
    <t>02</t>
  </si>
  <si>
    <t xml:space="preserve">Ormancılık Ve Tomrukçuluk           </t>
  </si>
  <si>
    <t>03</t>
  </si>
  <si>
    <t xml:space="preserve">Balıkçılık Ve Su Ürünleri Yetiş.    </t>
  </si>
  <si>
    <t>05</t>
  </si>
  <si>
    <t xml:space="preserve">Kömür Ve Linyit Çıkartılması        </t>
  </si>
  <si>
    <t>06</t>
  </si>
  <si>
    <t xml:space="preserve">Ham Petrol Ve Doğalgaz Çıkarımı     </t>
  </si>
  <si>
    <t>07</t>
  </si>
  <si>
    <t xml:space="preserve">Metal Cevheri Madenciliği           </t>
  </si>
  <si>
    <t>08</t>
  </si>
  <si>
    <t xml:space="preserve">Diğer Madencilik Ve Taş Ocak.  </t>
  </si>
  <si>
    <t>09</t>
  </si>
  <si>
    <t xml:space="preserve">Madenciliği Destekleyici Hizmet     </t>
  </si>
  <si>
    <t xml:space="preserve">Gıda Ürünleri İmalatı               </t>
  </si>
  <si>
    <t xml:space="preserve">İçecek İmalatı                      </t>
  </si>
  <si>
    <t xml:space="preserve">Tütün Ürünleri İmalatı              </t>
  </si>
  <si>
    <t xml:space="preserve">Tekstil Ürünleri İmalatı            </t>
  </si>
  <si>
    <t xml:space="preserve">Giyim Eşyaları İmalatı              </t>
  </si>
  <si>
    <t xml:space="preserve">Deri Ve İlgili Ürünler İmalatı      </t>
  </si>
  <si>
    <t xml:space="preserve">Ağaç,Ağaç Ürünleri Ve Mantar Ür.  </t>
  </si>
  <si>
    <t xml:space="preserve">Kağıt Ve Kağıt Ürünleri İmalatı     </t>
  </si>
  <si>
    <t>Kayıtlı Medyanın Basılması Ve Çoğ.</t>
  </si>
  <si>
    <t xml:space="preserve">Kok Kömürü Ve Petrol Ürün. İm. </t>
  </si>
  <si>
    <t xml:space="preserve">Kimyasal Ürünleri İmalatı           </t>
  </si>
  <si>
    <t xml:space="preserve">Eczacılık Ve Ecz.İlişkin Mal.İm.. </t>
  </si>
  <si>
    <t xml:space="preserve">Kauçuk Ve Plastik Ürünler İm.  </t>
  </si>
  <si>
    <t xml:space="preserve">Metalik Olmayan Ürünler İma.   </t>
  </si>
  <si>
    <t xml:space="preserve">Ana Metal Sanayi                    </t>
  </si>
  <si>
    <t>Fabrik.Metal Ürün.(Mak.Tec.Har)</t>
  </si>
  <si>
    <t>Bilgisayar, Elekronik Ve Optik Ür.</t>
  </si>
  <si>
    <t xml:space="preserve">Elektrikli Techizat İmalatı         </t>
  </si>
  <si>
    <t xml:space="preserve">Makine Ve Ekipman İmalatı           </t>
  </si>
  <si>
    <t xml:space="preserve">Motorlu Kara Taşıtı Ve Römork İm. </t>
  </si>
  <si>
    <t xml:space="preserve">Diğer Ulaşım Araçları İmalatı       </t>
  </si>
  <si>
    <t xml:space="preserve">Mobilya İmalatı                     </t>
  </si>
  <si>
    <t xml:space="preserve">Diğer İmalatlar                     </t>
  </si>
  <si>
    <t xml:space="preserve">Makine Ve Ekipman.Kurulumu Ve On. </t>
  </si>
  <si>
    <t>Elk.Gaz,Buhar Ve Hava.Sis.Üret.Da.</t>
  </si>
  <si>
    <t>Suyun Toplanması Arıtılması Ve Dağt.</t>
  </si>
  <si>
    <t xml:space="preserve">Kanalizasyon                        </t>
  </si>
  <si>
    <t xml:space="preserve">Atık Maddelerin Değerlendirilmesi   </t>
  </si>
  <si>
    <t xml:space="preserve">İyileştirme Ve Diğer Atık Yön.Hiz.  </t>
  </si>
  <si>
    <t xml:space="preserve">Bina İnşaatı                        </t>
  </si>
  <si>
    <t xml:space="preserve">Bina Dışı Yapıların İnşaatı         </t>
  </si>
  <si>
    <t xml:space="preserve">Özel İnşaat Faaliyetleri            </t>
  </si>
  <si>
    <t>Toptan Ve Per.Tic.Ve Mot.Taşıt.On.</t>
  </si>
  <si>
    <t xml:space="preserve">Toptan Tic.(Mot.Taşıt.Onar.Hariç)   </t>
  </si>
  <si>
    <t>Perakende Tic.(Mot.Taşıt.Onar.Har)</t>
  </si>
  <si>
    <t xml:space="preserve">Kara Taşıma.Ve Boru Hattı Taşıma.   </t>
  </si>
  <si>
    <t xml:space="preserve">Su Yolu Taşımacılığı                </t>
  </si>
  <si>
    <t xml:space="preserve">Havayolu Taşımacılığı               </t>
  </si>
  <si>
    <t>Taşıma.İçin Depolama Ve Destek.Fa.</t>
  </si>
  <si>
    <t xml:space="preserve">Posta Ve Kurye Faaliyetleri         </t>
  </si>
  <si>
    <t xml:space="preserve">Konaklama                           </t>
  </si>
  <si>
    <t xml:space="preserve">Yiyecek Ve İçecek Hizmeti Faal.     </t>
  </si>
  <si>
    <t xml:space="preserve">Yayımcılık Faaliyetleri             </t>
  </si>
  <si>
    <t>Sinema Filmi Ve Ses Kaydı Yayımcılı.</t>
  </si>
  <si>
    <t xml:space="preserve">Programcılık Ve Yayıncılık Faal.    </t>
  </si>
  <si>
    <t xml:space="preserve">Telekominikasyon                    </t>
  </si>
  <si>
    <t xml:space="preserve">Bilgisayar Programlama Ve Danış.    </t>
  </si>
  <si>
    <t xml:space="preserve">Bilgi Hizmet Faaliyetleri           </t>
  </si>
  <si>
    <t xml:space="preserve">Finansal Hizmet.(Sig.Ve Emek.Har.) </t>
  </si>
  <si>
    <t>Sigorta Reas.Emek.Fonl(Zor.S.G.Hariç)</t>
  </si>
  <si>
    <t xml:space="preserve">Finans.Ve Sig.Hiz.İçin Yard.Faal.   </t>
  </si>
  <si>
    <t xml:space="preserve">Gayrimenkul Faaliyetleri            </t>
  </si>
  <si>
    <t xml:space="preserve">Hukuki Ve Muhasebe Faaliyetleri     </t>
  </si>
  <si>
    <t xml:space="preserve">İdari Danışmanlık Faaliyetleri      </t>
  </si>
  <si>
    <t xml:space="preserve">Mimarlık Ve Mühendislik Faaliyeti   </t>
  </si>
  <si>
    <t xml:space="preserve">Bilimsel Araştırma Ve Geliş.Faal.   </t>
  </si>
  <si>
    <t xml:space="preserve">Reklamcılık Ve Pazar Araştırması    </t>
  </si>
  <si>
    <t xml:space="preserve">Diğer Mesleki,Bilim.Ve Tek.Faal.    </t>
  </si>
  <si>
    <t xml:space="preserve">Veterinerlik Hizmetleri             </t>
  </si>
  <si>
    <t xml:space="preserve">Kiralama Ve Leasıng Faaliyetleri    </t>
  </si>
  <si>
    <t xml:space="preserve">İstihdam Faaliyetleri               </t>
  </si>
  <si>
    <t xml:space="preserve">Seyahat Acentesi,Tur Oper.Rez.Hiz   </t>
  </si>
  <si>
    <t xml:space="preserve">Güvenlik Ve Soruşturma Faaliyet.    </t>
  </si>
  <si>
    <t xml:space="preserve">Bina Ve Çevre Düzenleme Faaliyet.   </t>
  </si>
  <si>
    <t xml:space="preserve">Büro Yönetimi,Büro Desteği Faal.    </t>
  </si>
  <si>
    <t xml:space="preserve">Kamu Yön.Ve Savunma,Zor.Sos.Güv.    </t>
  </si>
  <si>
    <t xml:space="preserve">Eğitim                              </t>
  </si>
  <si>
    <t xml:space="preserve">İnsan Sağlığı Hizmetleri            </t>
  </si>
  <si>
    <t xml:space="preserve">Yatılı Bakım Faaliyetleri           </t>
  </si>
  <si>
    <t xml:space="preserve">Sosyal Hizmetler                    </t>
  </si>
  <si>
    <t xml:space="preserve">Yaratıcı Sanatlar,Eğlence Faal.     </t>
  </si>
  <si>
    <t xml:space="preserve">Kütüphane,Arşiv Ve Müzeler          </t>
  </si>
  <si>
    <t xml:space="preserve">Kumar Ve Müşterek Bahis Faal        </t>
  </si>
  <si>
    <t xml:space="preserve">Spor, Eğlence Ve Dinlence Faal.     </t>
  </si>
  <si>
    <t xml:space="preserve">Üye Olunan Kuruluş Faaliyetleri     </t>
  </si>
  <si>
    <t xml:space="preserve">Bilgisayar Ve Kişisel Ev Eşya.Onar. </t>
  </si>
  <si>
    <t xml:space="preserve">Diğer Hizmet Faaliyetleri           </t>
  </si>
  <si>
    <t xml:space="preserve">Ev İçi Çalışanların Faaliyetleri    </t>
  </si>
  <si>
    <t xml:space="preserve">Hanehalkları Tar.Kendi İht.Faal.    </t>
  </si>
  <si>
    <t xml:space="preserve">Uluslararası Örgüt Ve Tems.Faal.    </t>
  </si>
  <si>
    <r>
      <t xml:space="preserve">İl kodları
</t>
    </r>
    <r>
      <rPr>
        <sz val="10"/>
        <rFont val="Times New Roman"/>
        <family val="1"/>
        <charset val="162"/>
      </rPr>
      <t>Province codes</t>
    </r>
  </si>
  <si>
    <r>
      <t>İller</t>
    </r>
    <r>
      <rPr>
        <sz val="10"/>
        <rFont val="Times New Roman"/>
        <family val="1"/>
        <charset val="162"/>
      </rPr>
      <t xml:space="preserve">                      Provinces</t>
    </r>
  </si>
  <si>
    <r>
      <t>Erkek-</t>
    </r>
    <r>
      <rPr>
        <sz val="10"/>
        <rFont val="Times New Roman"/>
        <family val="1"/>
        <charset val="162"/>
      </rPr>
      <t xml:space="preserve"> Male</t>
    </r>
  </si>
  <si>
    <r>
      <t>Kadın-</t>
    </r>
    <r>
      <rPr>
        <sz val="10"/>
        <rFont val="Times New Roman"/>
        <family val="1"/>
        <charset val="162"/>
      </rPr>
      <t>Female</t>
    </r>
  </si>
  <si>
    <r>
      <t>Toplam-</t>
    </r>
    <r>
      <rPr>
        <sz val="10"/>
        <rFont val="Times New Roman"/>
        <family val="1"/>
        <charset val="162"/>
      </rPr>
      <t>Total</t>
    </r>
  </si>
  <si>
    <t>Adana</t>
  </si>
  <si>
    <t>Adıyaman</t>
  </si>
  <si>
    <t>Afyonkarahisar</t>
  </si>
  <si>
    <t>04</t>
  </si>
  <si>
    <t>Ağrı</t>
  </si>
  <si>
    <t>Amasya</t>
  </si>
  <si>
    <t>Ankara</t>
  </si>
  <si>
    <t>Antalya</t>
  </si>
  <si>
    <t>Artvin</t>
  </si>
  <si>
    <t>Aydın</t>
  </si>
  <si>
    <t>Balıkesir</t>
  </si>
  <si>
    <t>Bilecik</t>
  </si>
  <si>
    <t>Bingöl</t>
  </si>
  <si>
    <t>Bitlis</t>
  </si>
  <si>
    <t>Bolu</t>
  </si>
  <si>
    <t>Burdur</t>
  </si>
  <si>
    <t>Bursa</t>
  </si>
  <si>
    <t>Çanakkale</t>
  </si>
  <si>
    <t>Çankırı</t>
  </si>
  <si>
    <t>Çorum</t>
  </si>
  <si>
    <t>Denizli</t>
  </si>
  <si>
    <t>Diyarbakır</t>
  </si>
  <si>
    <t>Edirne</t>
  </si>
  <si>
    <t>Elazığ</t>
  </si>
  <si>
    <t>Erzincan</t>
  </si>
  <si>
    <t>Erzurum</t>
  </si>
  <si>
    <t>Eskişehir</t>
  </si>
  <si>
    <t>Gaziantep</t>
  </si>
  <si>
    <t>Giresun</t>
  </si>
  <si>
    <t>Gümüşhane</t>
  </si>
  <si>
    <t>Hakkari</t>
  </si>
  <si>
    <t>Hatay</t>
  </si>
  <si>
    <t>Isparta</t>
  </si>
  <si>
    <t>Mersin</t>
  </si>
  <si>
    <t>İstanbul</t>
  </si>
  <si>
    <t>İzmir</t>
  </si>
  <si>
    <t>Kars</t>
  </si>
  <si>
    <t>Kastamonu</t>
  </si>
  <si>
    <t>Kayseri</t>
  </si>
  <si>
    <t>Kırklareli</t>
  </si>
  <si>
    <t>Kırşehir</t>
  </si>
  <si>
    <t>Kocaeli</t>
  </si>
  <si>
    <t>Konya</t>
  </si>
  <si>
    <t>Kütahya</t>
  </si>
  <si>
    <t>Malatya</t>
  </si>
  <si>
    <t>Manisa</t>
  </si>
  <si>
    <t>Kahramanmaraş</t>
  </si>
  <si>
    <t>Mardin</t>
  </si>
  <si>
    <t>Muğla</t>
  </si>
  <si>
    <t>Muş</t>
  </si>
  <si>
    <t>Nevşehir</t>
  </si>
  <si>
    <t>Niğde</t>
  </si>
  <si>
    <t>Ordu</t>
  </si>
  <si>
    <t>Rize</t>
  </si>
  <si>
    <t>Sakarya</t>
  </si>
  <si>
    <t>Samsun</t>
  </si>
  <si>
    <t>Siirt</t>
  </si>
  <si>
    <t>Sinop</t>
  </si>
  <si>
    <t>Sivas</t>
  </si>
  <si>
    <t>Tekirdağ</t>
  </si>
  <si>
    <t>Tokat</t>
  </si>
  <si>
    <t>Trabzon</t>
  </si>
  <si>
    <t>Tunceli</t>
  </si>
  <si>
    <t>Şanlıurfa</t>
  </si>
  <si>
    <t>Uşak</t>
  </si>
  <si>
    <t>Van</t>
  </si>
  <si>
    <t>Yozgat</t>
  </si>
  <si>
    <t>Zonguldak</t>
  </si>
  <si>
    <t>Aksaray</t>
  </si>
  <si>
    <t>Bayburt</t>
  </si>
  <si>
    <t>Karaman</t>
  </si>
  <si>
    <t>Kırıkkale</t>
  </si>
  <si>
    <t>Batman</t>
  </si>
  <si>
    <t>Şırnak</t>
  </si>
  <si>
    <t>Bartın</t>
  </si>
  <si>
    <t>Ardahan</t>
  </si>
  <si>
    <t>Iğdır</t>
  </si>
  <si>
    <t>Yalova</t>
  </si>
  <si>
    <t>Karabük</t>
  </si>
  <si>
    <t>Kilis</t>
  </si>
  <si>
    <t>Osmaniye</t>
  </si>
  <si>
    <t>Düzce</t>
  </si>
  <si>
    <r>
      <t xml:space="preserve">İl kodları
</t>
    </r>
    <r>
      <rPr>
        <sz val="9"/>
        <rFont val="Times New Roman"/>
        <family val="1"/>
        <charset val="162"/>
      </rPr>
      <t>Province codes</t>
    </r>
  </si>
  <si>
    <r>
      <t>Toplam-</t>
    </r>
    <r>
      <rPr>
        <sz val="9"/>
        <rFont val="Times New Roman"/>
        <family val="1"/>
        <charset val="162"/>
      </rPr>
      <t>Total</t>
    </r>
  </si>
  <si>
    <t>ABGrubu - BAZI ENFEKSİYÖZ VE PARAZİTER HASTALIKLAR</t>
  </si>
  <si>
    <t>A15 -Solunum yolları tüberkülozu, bakteriyolojik ve histolojik olarak kanıtlanmış</t>
  </si>
  <si>
    <t>A16 -Solunum yolları tüberkülozu, bakteriyolojik ve histolojik olarak kanıtlanmamış</t>
  </si>
  <si>
    <t>A17 -Sinir sistemi tüberkülozu</t>
  </si>
  <si>
    <t>A18 -Organların tüberkülozu, diğer</t>
  </si>
  <si>
    <t>A19 -Miliyer tüberküloz</t>
  </si>
  <si>
    <t>A21 -Tularemi</t>
  </si>
  <si>
    <t>A22 -Şarbon</t>
  </si>
  <si>
    <t>A23 -Bruselloz</t>
  </si>
  <si>
    <t>A26 -Erizipeloid</t>
  </si>
  <si>
    <t>A26.0 -Kutanöz Erizipeloid</t>
  </si>
  <si>
    <t>A27 -Leptospiroz</t>
  </si>
  <si>
    <t>A35 -Tetanoz, diğer</t>
  </si>
  <si>
    <t>A70 -Klamidya psittaci enfeksiyonu</t>
  </si>
  <si>
    <t>A77 -Benekli humma [kene ile taşınan riketsiyozlar]</t>
  </si>
  <si>
    <t>A78 -Q ateşi</t>
  </si>
  <si>
    <t>A82 -Kuduz</t>
  </si>
  <si>
    <t>A84 -Viral ensefalitler, kene ile taşınan</t>
  </si>
  <si>
    <t>A98.0 -Kırım-Kongo hemorajik ateşi</t>
  </si>
  <si>
    <t>A98.5 -Hemorajik ateş, renal sendromla beraber</t>
  </si>
  <si>
    <t>B01 -Varisella [su çiçeği]</t>
  </si>
  <si>
    <t>B05 -Kızamık</t>
  </si>
  <si>
    <t>B16 -Akut hepatit B</t>
  </si>
  <si>
    <t>B17.1 -Akut hepatit C</t>
  </si>
  <si>
    <t>B17.2 -Akut hepatit E</t>
  </si>
  <si>
    <t>B24 -İnsan immünyetmezlik virüsü [HIV] hastalığı, tanımlanmamış, başka yerde sınıflanmamış</t>
  </si>
  <si>
    <t>B38 -Koksidioidomikoz</t>
  </si>
  <si>
    <t>B39 -Histoplazmoz</t>
  </si>
  <si>
    <t>B42 -Sporotrikoz (Tarım çalışanları, bahçecilik, çiçekçilik)</t>
  </si>
  <si>
    <t>B58 -Toksoplazmoz</t>
  </si>
  <si>
    <t>B65 -Siştozomiyaz (tarım çalışanları ve su ile ilgili işler baraj, gölet, kanal gibi)</t>
  </si>
  <si>
    <t>B67 -Ekinokokoz</t>
  </si>
  <si>
    <t>B76.0 -Ankilostomiyaz( Madenciler, tünel kazma ve yapım işleri, tarım çalışanları)</t>
  </si>
  <si>
    <t>C Grubu - MALİGN VE NEOPLAZMALAR</t>
  </si>
  <si>
    <t>C22.3 -Karaciğerin anjiosarkomu</t>
  </si>
  <si>
    <t>C30.0 -Burun boşluğunda malign neoplazm</t>
  </si>
  <si>
    <t>C32 -Larinks malign neoplazmı</t>
  </si>
  <si>
    <t>C34 -Bronş ve akciğer malign neoplazmı</t>
  </si>
  <si>
    <t>C40 -Ekstremite kemik ve eklem kıkırdağının malign neoplazmı</t>
  </si>
  <si>
    <t>C41 -Kemik ve eklem kıkırdağının malign neoplazmı, diğer ve tanımlanmamış bölgelerin</t>
  </si>
  <si>
    <t>C44 -Derinin diğer malign neoplazmları</t>
  </si>
  <si>
    <t>C45.0 -Plevra mezotelyoması</t>
  </si>
  <si>
    <t>C45.1 -Periton mezotelyoması</t>
  </si>
  <si>
    <t>C45.2 -Perikard mezotelyoması</t>
  </si>
  <si>
    <t>C45.7 -Mezotelyoma, diğer yerlerin</t>
  </si>
  <si>
    <t>C45.9 -Mezotelyoma, tanımlanmamış</t>
  </si>
  <si>
    <t>C67 -Mesane malign neoplazmı</t>
  </si>
  <si>
    <t>C91 -Lenfoid lösemi</t>
  </si>
  <si>
    <t>C92 -Myeloid lösemi</t>
  </si>
  <si>
    <t>C94 -Lösemiler diğer, özel hücre tipli</t>
  </si>
  <si>
    <t>D Grubu - KAN ve KAN YAPICI ORGANLARIN HASTALIKLARI ve İMMÜN SİSTEMİN BAZI BOZUKLUKLARI</t>
  </si>
  <si>
    <t>D59.4 -Hemolitik anemiler, diğer, otoimmün olmayan</t>
  </si>
  <si>
    <t>D61.2 -Aplastik anemi, diğer dış etkenlere bağlı</t>
  </si>
  <si>
    <t>D64.2 -Sideroblastik anemi, sekonder ilaç ve toksinlere bağlı</t>
  </si>
  <si>
    <t>D70 -Agranülositoz</t>
  </si>
  <si>
    <t>D74.8 -Methemoglobinemiler, diğer</t>
  </si>
  <si>
    <t>F Grubu - MENTAL VE DAVRANIŞSAL BOZUKLUKLAR</t>
  </si>
  <si>
    <t>F06.7 -Hafif bilişsel bozukluk</t>
  </si>
  <si>
    <t>G Grubu - SİNİR SİSTEMİ HASTALIKLARI</t>
  </si>
  <si>
    <t>G21.2 -Sekonder parkinsonizm, diğer dış etkenlere bağlı</t>
  </si>
  <si>
    <t>G25.2 -Tremorun diğer tanımlanmış şekilleri</t>
  </si>
  <si>
    <t>G25.3 -Miyoklonus</t>
  </si>
  <si>
    <t>G25.5 -Kore, diğer</t>
  </si>
  <si>
    <t>G25.9 -Ekstrapiramidal bozukluklar ve hareket bozuklukları, tanımlanmamış</t>
  </si>
  <si>
    <t>G56.0 -Karpal tünel sendromu</t>
  </si>
  <si>
    <t>G56.2 -Ulnar sinir lezyonu</t>
  </si>
  <si>
    <t>G56.3 -Radial sinir lezyonu</t>
  </si>
  <si>
    <t>G56.8 -Üst ekstremitenin diğer mononöropatileri (tekrarlayan hareketker)</t>
  </si>
  <si>
    <t>G62.2 -Polinöropatiler, diğer toksik ajanlara bağlı</t>
  </si>
  <si>
    <t>G62.8 -Polinöropatiler tanımlanmış, diğer</t>
  </si>
  <si>
    <t>G92 -Toksik ensefalopati</t>
  </si>
  <si>
    <t>H1Grubu - GÖZ VE ADNEKSLERİNİN HASTALIKLARI</t>
  </si>
  <si>
    <t>H10.8 -Konjonktivitler, diğer</t>
  </si>
  <si>
    <t>H16.1 -Diğer yüzeysel keratitler, konjonktivitsiz (potokeratit)</t>
  </si>
  <si>
    <t>H26.8 -Kataraktlar diğer, tanımlanmış</t>
  </si>
  <si>
    <t>H55 -Nistagmus ve diğer düzensiz göz hareketleri (yetersiz aydınlanmaya bağlı)</t>
  </si>
  <si>
    <t>H2Grubu - KULAK VE MASTOİD ÇIKINTI HASTALIKLARI</t>
  </si>
  <si>
    <t>H83.3 -İç kulakta gürültünün etkileri</t>
  </si>
  <si>
    <t>I Grubu - DOLAŞIM SİSTEMİ HASTALIKLARI</t>
  </si>
  <si>
    <t>I73.0 -Raynaud sendromu</t>
  </si>
  <si>
    <t>J Grubu - SOLUNUM SİSTEMİ HASTALIKLARI</t>
  </si>
  <si>
    <t>J04.0 -Akut larenjit</t>
  </si>
  <si>
    <t>J04.1 -Akut trakeit</t>
  </si>
  <si>
    <t>J04.2 -Akut laringotrakeit</t>
  </si>
  <si>
    <t>J16.0 -Klamidyal pnömoni</t>
  </si>
  <si>
    <t>J30.3 -Allerjik rinit, diğer</t>
  </si>
  <si>
    <t>J34.8 -Burun ve nazal sinüslerin diğer tanımlanmış bozuklukları</t>
  </si>
  <si>
    <t>J45.0 -Astım, allerjik</t>
  </si>
  <si>
    <t>J45.1 -Astım, intrensek (allerjik olmayan)</t>
  </si>
  <si>
    <t>J45.8 -Astım, karma</t>
  </si>
  <si>
    <t>J45.9 -Astım,tanımlanmamış</t>
  </si>
  <si>
    <t>J60 -Kömür işçisi pnömokonyozu</t>
  </si>
  <si>
    <t>J61 -Pnömokonyoz, asbest ve diğer mineral liflerine bağlı</t>
  </si>
  <si>
    <t>J62.0 -Pnömokonyoz, pudraya bağlı (Talkozis)</t>
  </si>
  <si>
    <t>J62.8 -Pnömokonyoz, diğer silisyum içeren tozlara bağlı</t>
  </si>
  <si>
    <t>J63.0 -Alüminozis</t>
  </si>
  <si>
    <t>J63.1 -Boksit fibrozis</t>
  </si>
  <si>
    <t>J63.2 -Beriliozis</t>
  </si>
  <si>
    <t>J63.3 -Grafit fibrozis</t>
  </si>
  <si>
    <t>J63.4 -Siderozis</t>
  </si>
  <si>
    <t>J63.5 -Stanozis</t>
  </si>
  <si>
    <t>J63.8 -Etkeni tanımlanamamış, diğer</t>
  </si>
  <si>
    <t>J66.0 -Bissinoz</t>
  </si>
  <si>
    <t>J66.1 -Flax-dresser hastalığı</t>
  </si>
  <si>
    <t>J66.8 -Havayolu hastalığı, diğer tanımlanmış organik tozlara bağlı</t>
  </si>
  <si>
    <t>J67.0 -Çiftçi akciğeri</t>
  </si>
  <si>
    <t>J67.1 -Bagassozis</t>
  </si>
  <si>
    <t>J67.2 -Kuşçu hastalığı</t>
  </si>
  <si>
    <t>J67.3 -Suberoz</t>
  </si>
  <si>
    <t>J67.4 -Bira işçisi akciğeri</t>
  </si>
  <si>
    <t>J67.5 -Mantar-işçisi akciğeri</t>
  </si>
  <si>
    <t>J67.6 -Akçaağaç-kabuk soyucusu akciğeri</t>
  </si>
  <si>
    <t>J67.7 -Klima ve nemlendirici akciğeri</t>
  </si>
  <si>
    <t>J67.8 -Hipersensitivite pnömoniti, diğer organik tozlara bağlı</t>
  </si>
  <si>
    <t>J67.9 -Hipersensitivitik pnömonit, tanımlanmamış organik tozlara bağlı</t>
  </si>
  <si>
    <t>J68.0 -Bronşit ve pnömonit; kimyasal madde, gaz, duman ve buharlara bağlı</t>
  </si>
  <si>
    <t>J68.1 -Akut akciğer ödemi; kimyasal madde, gaz, duman ve buharlara bağlı</t>
  </si>
  <si>
    <t>J68.2 -Üst solunum yolu enflamasyonu; kimyasal madde, gaz, duman ve</t>
  </si>
  <si>
    <t>J68.3 -Akut ve subakut solunum yolu durumlar, diğer kimyasal madde, gaz, duman ve buharlara bağlı</t>
  </si>
  <si>
    <t>J68.4 -Kronik solunum yolu durumları; kimyasal madde, gaz, duman ve buharlara bağlı</t>
  </si>
  <si>
    <t>J68.8 -Respiratuvar durumlar; diğer kimyasal madde, gaz, duman ve buharlara bağlı</t>
  </si>
  <si>
    <t>J68.9 -Respiratuvar durum; tanımlanmamış kimyasal madde, gaz, duman ve buharlara bağlı</t>
  </si>
  <si>
    <t>J84.1 -İntersitisyel akciğer hastalığı, diğer, fibrozisli</t>
  </si>
  <si>
    <t>J90 -Plevra efüzyonu, başka yerde sınıflanmamış</t>
  </si>
  <si>
    <t>J92.0 -Plevral plak, asbestoz ile birlikte</t>
  </si>
  <si>
    <t>J94.8 -Plevral durumlar diğer, tanımlanmış</t>
  </si>
  <si>
    <t>K Grubu - SİNDİRİM SİSTEMİ HASTALIKLARI</t>
  </si>
  <si>
    <t>K71 -Toksik karaciğer hastalığı</t>
  </si>
  <si>
    <t>L Grubu - DERİ VE DERİALTI DOKUNUN HASTALIKLARI</t>
  </si>
  <si>
    <t>L23.0 -Allerjik kontakt dermatit, metallere bağlı</t>
  </si>
  <si>
    <t>L23.1 -Allerjik kontakt dermatit, adeziflere bağlı</t>
  </si>
  <si>
    <t>L23.2 -Allerjik kontakt dermatit, kozmotiklere bağlı</t>
  </si>
  <si>
    <t>L23.3 -Allerjik kontakt dermatit, deriye temas eden ilaçlara bağlı</t>
  </si>
  <si>
    <t>L23.4 -Allerjik kontakt dermatit, boyalara bağlı</t>
  </si>
  <si>
    <t>L23.5 -Allerjik kontakt dermatit, kimyasal ürünlere bağlı</t>
  </si>
  <si>
    <t>L23.6 -Allerjik kontakt dermatit, deriye temas eden gıdalara bağlı</t>
  </si>
  <si>
    <t>L23.7 -Allerjik kontakt dermatit, bitkilere bağlı, gıdalar hariç</t>
  </si>
  <si>
    <t>L23.8 -Allerjik kontakt dermatit, diğer ajanlara bağlı</t>
  </si>
  <si>
    <t>L23.9 -Allerjik kontakt dermatit,tanımlanmamış nedenler</t>
  </si>
  <si>
    <t>L24.0 -İrritan kontakt dermatit, deterjanlara bağlı</t>
  </si>
  <si>
    <t>L24.1 -İrritan kontakt dermatit, yemek ve makina yağlarına bağlı</t>
  </si>
  <si>
    <t>L24.2 -İrritan kontakt dermatit, çözücülere bağlı</t>
  </si>
  <si>
    <t>L24.3 -İrritan kontakt dermatit, kozmotiklere bağlı</t>
  </si>
  <si>
    <t>L24.4 -İrritan kontakt dermatit, deriye temas eden ilaçlara bağlı</t>
  </si>
  <si>
    <t>L24.5 -İrritan kontakt dermatit, diğer kimyasal ürünlere bağlı</t>
  </si>
  <si>
    <t>L24.6 -İrritan kontakt dermatit,deriye temas eden gıdalara bağlı</t>
  </si>
  <si>
    <t>L24.7 -İrritan kontakt dermatit, bitkilere bağlı, gıdalar hariç</t>
  </si>
  <si>
    <t>L24.8 -İrritan kontakt dermatit, diğer ajanlara bağlı</t>
  </si>
  <si>
    <t>L24.9 -İrritan kontakt dermatit,tanımlanmamış neden</t>
  </si>
  <si>
    <t>L25.0 -Kontakt dermatit, tanımlanmamış kozmetiklere bağlı</t>
  </si>
  <si>
    <t>L25.1 -Kontakt dermatit, tanımlanmamış deriye temas eden ilaçlara bağlı</t>
  </si>
  <si>
    <t>L25.2 -Kontakt dermatit, tanımlanmamış boyalara bağlı</t>
  </si>
  <si>
    <t>L25.3 -Kontakt dermatit, tanımlanmamış diğer kimyasal ürünlere bağlı</t>
  </si>
  <si>
    <t>L25.4 -Kontakt dermatit, tanımlanmamış deriye temas eden gıdalara bağlı</t>
  </si>
  <si>
    <t>L25.5 -Kontakt dermatit, tanımlanmamış bitkilere bağlı, gıdalar hariç</t>
  </si>
  <si>
    <t>L25.8 -Kontakt dermatit, tanımlanmamış diğer ajanlara bağlı</t>
  </si>
  <si>
    <t>L25.9 -Kontakt dermatit, tanımlanmamış, tanımlanmamış neden</t>
  </si>
  <si>
    <t>L50.6 -Kontakt ürtiker</t>
  </si>
  <si>
    <t>L58.0 -Akut radyodermatit</t>
  </si>
  <si>
    <t>L58.1 -Kronik radyodermatit</t>
  </si>
  <si>
    <t>L70.8 -Akne,diğer</t>
  </si>
  <si>
    <t>L70.9 -Akne, tanımlanmamış</t>
  </si>
  <si>
    <t>M Grubu - KAS İSKELET SİSTEMİ VE BAĞ DOKUSU HASTALIKLARI</t>
  </si>
  <si>
    <t>M65.04-Tendon kılıfının apsesi, el</t>
  </si>
  <si>
    <t>M70.0 -El ve bileğin kronik krepitan sinoviti</t>
  </si>
  <si>
    <t>M70.2 -Olekranon bursiti</t>
  </si>
  <si>
    <t>M70.4 -Prapatellar bursit</t>
  </si>
  <si>
    <t>M77.0 -Medial epikondilit</t>
  </si>
  <si>
    <t>M77.1 -Lateral epikondilit</t>
  </si>
  <si>
    <t>N Grubu - GENİTOÜRİNER SİSTEM HASTALIKLARI</t>
  </si>
  <si>
    <t>N14.3 -Nefropati, ağır metallere bağlı</t>
  </si>
  <si>
    <t>N14.4 -Toksik nefropati, başka yerde sınıflanmamış</t>
  </si>
  <si>
    <t>Z -Listede Olmayan Başka Bir Hastalık</t>
  </si>
  <si>
    <t>Bilinmeyen</t>
  </si>
  <si>
    <t>0-Silahlı kuvvetlerle ilgili meslekler</t>
  </si>
  <si>
    <t>1-Subaylar</t>
  </si>
  <si>
    <t>11-Subaylar</t>
  </si>
  <si>
    <t>110-Subaylar</t>
  </si>
  <si>
    <t>2-Subay olmayan silahlı kuvvetlerin daimi mensupları</t>
  </si>
  <si>
    <t>21-Subay olmayan silahlı kuvvetlerin daimi mensupları</t>
  </si>
  <si>
    <t>210-Subay olmayan silahlı kuvvetlerin daimi mensupları</t>
  </si>
  <si>
    <t>3-Silahlı kuvvetlerde diğer rütbelerdeki meslekler</t>
  </si>
  <si>
    <t>31-Silahlı kuvvetlerde diğer rütbelerdeki meslekler</t>
  </si>
  <si>
    <t>310-Silahlı kuvvetlerde diğer rütbelerdeki meslekler</t>
  </si>
  <si>
    <t>1-Yöneticiler</t>
  </si>
  <si>
    <t>11-Başkanlar, üst düzey yöneticiler ve kanun yapıcılar</t>
  </si>
  <si>
    <t>111-Kanun yapıcılar ve üst düzey yöneticiler</t>
  </si>
  <si>
    <t>1111-Kanun yapıcılar</t>
  </si>
  <si>
    <t>1112-Üst düzey devlet yöneticileri</t>
  </si>
  <si>
    <t>1113-Muhtarlar ve ihtiyar heyeti</t>
  </si>
  <si>
    <t>1114-Özel amaçlı kuruluşların üst düzey yöneticileri</t>
  </si>
  <si>
    <t>112-Genel müdürler ve başkanlar</t>
  </si>
  <si>
    <t>1120-Genel müdürler ve başkanlar</t>
  </si>
  <si>
    <t>12-Ticari ve idari müdürler</t>
  </si>
  <si>
    <t>121-İş hizmetleri ve idaresi ile ilgili müdürler</t>
  </si>
  <si>
    <t>1211-Finans müdürleri</t>
  </si>
  <si>
    <t>1212-İnsan kaynakları müdürleri</t>
  </si>
  <si>
    <t>1213-Politika ve planlama müdürleri</t>
  </si>
  <si>
    <t>1219-Başka yerde sınıflandırılmamış iş hizmetleri ve idaresi ile ilgili müdürler</t>
  </si>
  <si>
    <t>122-Satış, pazarlama ve iş geliştirme ile ilgili müdürler</t>
  </si>
  <si>
    <t>1221-Satış ve pazarlama müdürleri</t>
  </si>
  <si>
    <t>1222-Reklam ve halka ilişkiler müdürleri</t>
  </si>
  <si>
    <t>1223-Araştırma ve geliştirme müdürleri</t>
  </si>
  <si>
    <t>13-Üretim ve uzmanlaşmış hizmet müdürleri</t>
  </si>
  <si>
    <t>131-Tarım, ormancılık ve balıkçılık ile ilgili üretim müdürleri</t>
  </si>
  <si>
    <t>1311-Tarım ve ormancılık ile ilgili üretim müdürleri</t>
  </si>
  <si>
    <t>1312-Su ürünleri ve balıkçılık ile ilgili üretim müdürleri</t>
  </si>
  <si>
    <t>132-İmalat, madencilik, inşaat ve dağıtım müdürleri</t>
  </si>
  <si>
    <t>1321-İmalat müdürleri</t>
  </si>
  <si>
    <t>1322-Maden işletme müdürleri</t>
  </si>
  <si>
    <t>1323-İnşaat müdürleri</t>
  </si>
  <si>
    <t>1324-Tedarik, dağıtım müdürleri ve benzeri müdürler</t>
  </si>
  <si>
    <t>133-Bilgi ve iletişim teknolojisi hizmet müdürleri</t>
  </si>
  <si>
    <t>1330-Bilgi ve iletişim teknolojisi hizmet müdürleri</t>
  </si>
  <si>
    <t>134-Profesyonel hizmet müdürleri</t>
  </si>
  <si>
    <t>1341-Çocuk bakım hizmet müdürleri</t>
  </si>
  <si>
    <t>1342-Sağlık hizmetleri müdürleri</t>
  </si>
  <si>
    <t>1343-Yaşlı bakım hizmetleri müdürleri</t>
  </si>
  <si>
    <t>1344-Sosyal yardım müdürleri</t>
  </si>
  <si>
    <t>1345-Eğitim müdürleri</t>
  </si>
  <si>
    <t>1346-Mali ve sigorta hizmet şube müdürleri</t>
  </si>
  <si>
    <t>1349-Başka yerde sınıflandırılmamış profesyonel hizmet müdürleri</t>
  </si>
  <si>
    <t>14-Ağırlama, perakende ve diğer hizmet müdürleri</t>
  </si>
  <si>
    <t>141-Otel, lokanta ve restoran müdürleri</t>
  </si>
  <si>
    <t>1411-Otel müdürleri</t>
  </si>
  <si>
    <t>1412-Lokanta ve restoran müdürleri</t>
  </si>
  <si>
    <t>142-Perakende ve toptan ticaret müdürleri</t>
  </si>
  <si>
    <t>1420-Perakende ve toptan ticaret müdürleri</t>
  </si>
  <si>
    <t>143-Diğer hizmet müdürleri</t>
  </si>
  <si>
    <t>1431-Spor, eğlence ve dinlenme ile kültür merkezi müdürleri</t>
  </si>
  <si>
    <t>1439-Başka yerde sınıflandırılmamış hizmet müdürleri</t>
  </si>
  <si>
    <t>2-Profesyonel meslek mensupları</t>
  </si>
  <si>
    <t>21-Bilim ve mühendislik alanlarındaki profesyonel meslek mensupları</t>
  </si>
  <si>
    <t>211-Fiziki ve yer bilimleri ile ilgili profesyonel meslek mensupları</t>
  </si>
  <si>
    <t>2111-Fizikçiler ve astronomlar</t>
  </si>
  <si>
    <t>2112-Meteorologlar</t>
  </si>
  <si>
    <t>2113-Kimyacılar</t>
  </si>
  <si>
    <t>2114-Jeologlar ve jeofizikçiler</t>
  </si>
  <si>
    <t>212-Matematikçiler, istatistikçiler ve aktüerler</t>
  </si>
  <si>
    <t>2120-Matematikçiler, istatistikçiler ve aktüerler</t>
  </si>
  <si>
    <t>213-Yaşam bilimleri ile ilgili profesyonel meslek mensupları</t>
  </si>
  <si>
    <t>2131-Biyologlar, botanikçiler, zoologlar ve ilgili profesyonel meslek mensupları</t>
  </si>
  <si>
    <t>2132-Çiftçilik, ormancılık ve su ürünleri danışmanları</t>
  </si>
  <si>
    <t>2133-Çevre koruma profesyonel meslekleri</t>
  </si>
  <si>
    <t>214-Mühendislik ile ilgili profesyonel meslek mensupları (elektroteknoloji mühendisleri hariç)</t>
  </si>
  <si>
    <t>2141-Endüstri ve üretim mühendisleri</t>
  </si>
  <si>
    <t>2142-İnşaat mühendisleri</t>
  </si>
  <si>
    <t>2143-Çevre mühendisleri</t>
  </si>
  <si>
    <t>2144-Makine mühendisleri</t>
  </si>
  <si>
    <t>2145-Kimya mühendisleri</t>
  </si>
  <si>
    <t>2146-Maden mühendisleri, metalürji mühendisleri ve ilgili profesyonel meslek mensupları</t>
  </si>
  <si>
    <t>2149-Başka yerde sınıflandırılmamış mühendislik ile ilgili profesyonel meslek mensupları</t>
  </si>
  <si>
    <t>215-Elektroteknoloji mühendisleri</t>
  </si>
  <si>
    <t>2151-Elektrik mühendisleri</t>
  </si>
  <si>
    <t>2152-Elektronik mühendisleri</t>
  </si>
  <si>
    <t>2153-Telekomünikasyon mühendisleri</t>
  </si>
  <si>
    <t>216-Mimarlar, planlamacılar, harita mühendisleri ve tasarımcılar</t>
  </si>
  <si>
    <t>2161-Mimarlar</t>
  </si>
  <si>
    <t>2162-Peyzaj mimarları</t>
  </si>
  <si>
    <t>2163-Ürün ve giysi tasarımcıları</t>
  </si>
  <si>
    <t>2164-Şehir ve trafik planlamacıları</t>
  </si>
  <si>
    <t>2165-Haritacılar ve harita mühendisleri</t>
  </si>
  <si>
    <t>2166-Grafik ve multimedya tasarımcıları</t>
  </si>
  <si>
    <t>22-Sağlık ile ilgili profesyonel meslek mensupları</t>
  </si>
  <si>
    <t>221-Tıp doktorları</t>
  </si>
  <si>
    <t>2211-Genel tıp doktorları</t>
  </si>
  <si>
    <t>2212-Uzman tıp doktorları</t>
  </si>
  <si>
    <t>222-Hemşirelik ve ebelik ile ilgili profesyonel meslek mensupları</t>
  </si>
  <si>
    <t>2221-Hemşirelik ile ilgili profesyonel meslek mensupları</t>
  </si>
  <si>
    <t>2222-Ebelik ile ilgili profesyonel meslek mensupları</t>
  </si>
  <si>
    <t>223-Geleneksel ve tamamlayıcı tıp ile ilgili profesyonel meslek mensupları</t>
  </si>
  <si>
    <t>2230-Geleneksel ve tamamlayıcı tıp ile ilgili profesyonel meslek mensupları</t>
  </si>
  <si>
    <t>224-Paramedikal pratisyenler</t>
  </si>
  <si>
    <t>2240-Paramedikal pratisyenler</t>
  </si>
  <si>
    <t>225-Veterinerler</t>
  </si>
  <si>
    <t>2250-Veterinerler</t>
  </si>
  <si>
    <t>226-Sağlık ile ilgili diğer profesyonel meslek mensupları</t>
  </si>
  <si>
    <t>2261-Diş hekimleri</t>
  </si>
  <si>
    <t>2262-Eczacılar</t>
  </si>
  <si>
    <t>2263-Çevre, iş sağlığı ve hijyen ile ilgili profesyonel meslek mensupları</t>
  </si>
  <si>
    <t>2264-Fizyoterapistler</t>
  </si>
  <si>
    <t>2265-Diyetisyenler ve beslenme uzmanları</t>
  </si>
  <si>
    <t>2266-İşitme ve konuşma terapistleri</t>
  </si>
  <si>
    <t>2267-Optometrisler ve optalmik optisyenler</t>
  </si>
  <si>
    <t>2269-Başka yerde sınıflandırılmamış sağlık ile ilgili diğer profesyonel meslek mensupları</t>
  </si>
  <si>
    <t>23-Eğitim ile ilgili profesyonel meslek mensupları</t>
  </si>
  <si>
    <t>231-Üniversite ve yükseköğretim öğretim elemanları</t>
  </si>
  <si>
    <t>2310-Üniversite ve yükseköğretim öğretim elemanları</t>
  </si>
  <si>
    <t>232-Mesleki eğitim öğretmenleri</t>
  </si>
  <si>
    <t>2320-Mesleki eğitim öğretmenleri</t>
  </si>
  <si>
    <t>233-Ortaöğretim öğretmenleri</t>
  </si>
  <si>
    <t>2330-Ortaöğretim öğretmenleri</t>
  </si>
  <si>
    <t>234-Sınıf öğretmenleri ve okul öncesi öğretmenleri</t>
  </si>
  <si>
    <t>2341-Sınıf öğretmenleri</t>
  </si>
  <si>
    <t>2342-Okul öncesi öğretmenleri</t>
  </si>
  <si>
    <t>235-Eğitim ile ilgili diğer profesyonel meslek mensupları</t>
  </si>
  <si>
    <t>2351-Eğitim yöntemleri uzmanları</t>
  </si>
  <si>
    <t>2352-Özel eğitim öğretmenleri</t>
  </si>
  <si>
    <t>2353-Diğer dil öğretmenleri</t>
  </si>
  <si>
    <t>2354-Diğer müzik öğretmenleri</t>
  </si>
  <si>
    <t>2355-Diğer sanat öğretmenleri</t>
  </si>
  <si>
    <t>2356-Bilgi teknolojisi eğiticileri</t>
  </si>
  <si>
    <t>2359-Başka yerde sınıflandırılmamış eğitim ile ilgili profesyonel meslek mensupları</t>
  </si>
  <si>
    <t>24-İş ve yönetim ile ilgili profesyonel meslek mensupları</t>
  </si>
  <si>
    <t>241-Finans ile ilgili profesyonel meslek mensupları</t>
  </si>
  <si>
    <t>2411-Muhasebeciler</t>
  </si>
  <si>
    <t>2412-Finans ve yatırım danışmanları</t>
  </si>
  <si>
    <t>2413-Finans analistleri</t>
  </si>
  <si>
    <t>242-Yönetim ile ilgili profesyonel meslek mensupları</t>
  </si>
  <si>
    <t>2421-Yönetim ve organizasyon analistleri</t>
  </si>
  <si>
    <t>2422-Politika yönetimi ile ilgili profesyonel meslek mensupları</t>
  </si>
  <si>
    <t>2423-Personel ve kariyer ile ilgili profesyonel meslek mensupları</t>
  </si>
  <si>
    <t>2424-Personel eğitimi ve eleman yetiştirme ile ilgili profesyonel meslek mensupları</t>
  </si>
  <si>
    <t>243-Satış, pazarlama ve halkla ilişkiler ile ilgili profesyonel meslek mensupları</t>
  </si>
  <si>
    <t>2431-Reklam ve pazarlama ile ilgili profesyonel meslek mensupları</t>
  </si>
  <si>
    <t>2432-Halkla ilişkiler ile ilgili profesyonel meslek mensupları</t>
  </si>
  <si>
    <t>2433-Teknik ve medikal satışlar ile ilgili profesyonel meslek mensupları (bit hariç)</t>
  </si>
  <si>
    <t>2434-Bilgi ve iletişim teknolojileri satışı ile ilgili profesyonel meslek mensupları</t>
  </si>
  <si>
    <t>25-Bilgi ve iletişim teknolojisi ile ilgili profesyonel meslek mensupları</t>
  </si>
  <si>
    <t>251-Yazılım ve uygulama geliştiricileri ve analistleri</t>
  </si>
  <si>
    <t>2511-Sistem analistleri</t>
  </si>
  <si>
    <t>2512-Yazılım geliştiricileri</t>
  </si>
  <si>
    <t>2513-Web ve çoklu ortam geliştiricileri</t>
  </si>
  <si>
    <t>2514-Uygulama programcıları</t>
  </si>
  <si>
    <t>2519-Başka yerde sınıflandırılmamış yazılım ve uygulama geliştiricileri ve analistleri</t>
  </si>
  <si>
    <t>252-Veritabanı ve bilgisayar ağları ile ilgili profesyonel meslek mensupları</t>
  </si>
  <si>
    <t>2521-Veritabanı tasarımcıları ve yöneticileri</t>
  </si>
  <si>
    <t>2522-Sistem yöneticileri</t>
  </si>
  <si>
    <t>2523-Bilgisayar ağları ile ilgili profesyonel meslek mensupları</t>
  </si>
  <si>
    <t>2529-Başka yerde sınıflandırılmamış veritabanı ve bilgisayar ağları ile ilgili profesyonel meslek mensupları</t>
  </si>
  <si>
    <t>26-Hukuk, sosyal ve kültür ile ilgili profesyonel meslek mensupları</t>
  </si>
  <si>
    <t>261-Hukuk ile ilgili profesyonel meslek mensupları</t>
  </si>
  <si>
    <t>2611-Avukatlar ve savcılar</t>
  </si>
  <si>
    <t>2612-Hakimler</t>
  </si>
  <si>
    <t>2619-Başka yerde sınıflandırılmamış hukuk ile ilgili profesyonel meslek mensupları</t>
  </si>
  <si>
    <t>262-Kütüphaneciler, arşivciler ve küratörler</t>
  </si>
  <si>
    <t>2621-Arşivciler ve küratörler</t>
  </si>
  <si>
    <t>2622-Kütüphaneciler ve benzer profesyonel meslek mensupları</t>
  </si>
  <si>
    <t>263-Sosyal ve din ile ilgili profesyonel meslek mensupları</t>
  </si>
  <si>
    <t>2631-Ekonomistler</t>
  </si>
  <si>
    <t>2632-Sosyologlar, antropologlar ve ilgili profesyonel meslek mensupları</t>
  </si>
  <si>
    <t>2633-Felsefeciler, tarihçiler ve siyaset bilimciler</t>
  </si>
  <si>
    <t>2634-Psikologlar</t>
  </si>
  <si>
    <t>2635-Sosyal hizmet ve danışmanlık ile ilgili profesyonel meslek mensupları</t>
  </si>
  <si>
    <t>2636-Din ile ilgili profesyonel meslek mensupları</t>
  </si>
  <si>
    <t>264-Yazarlar, gazeteciler ve dilbilimciler</t>
  </si>
  <si>
    <t>2641-Yazarlar</t>
  </si>
  <si>
    <t>2642-Gazeteciler</t>
  </si>
  <si>
    <t>2643-Çevirmenler (yazılı ve sözlü), yorumcular ve diğer dilbilimciler</t>
  </si>
  <si>
    <t>265-Yaratıcı sanatçılar ve sahne sanatçıları</t>
  </si>
  <si>
    <t>2651-Görsel sanatçılar</t>
  </si>
  <si>
    <t>2652-Müzisyenler, şarkıcılar ve besteciler</t>
  </si>
  <si>
    <t>2653-Dansçılar ve koreograflar</t>
  </si>
  <si>
    <t>2654-Film, sahne vb. yönetmenleri ve yapımcıları</t>
  </si>
  <si>
    <t>2655-Aktörler</t>
  </si>
  <si>
    <t>2656-Radyo, televizyon ve diğer medya sunucuları</t>
  </si>
  <si>
    <t>2659-Palyaçolar, sihirbazlar, akrobatlar ve ilgili meslek mensupları</t>
  </si>
  <si>
    <t>3-Teknisyenler, teknikerler ve yardımcı profesyonel meslek mensupları</t>
  </si>
  <si>
    <t>31-Bilim ve mühendislik ile ilgili yardımcı profesyonel meslek mensupları</t>
  </si>
  <si>
    <t>311-Fizik ve mühendislik bilimleri teknisyenleri</t>
  </si>
  <si>
    <t>3111-Kimya ve fizik bilimleri teknisyenleri</t>
  </si>
  <si>
    <t>3112-İnşaat mühendisliği teknisyenleri</t>
  </si>
  <si>
    <t>3113-Elektrik mühendisliği teknisyenleri</t>
  </si>
  <si>
    <t>3114-Elektronik mühendisliği teknisyenleri</t>
  </si>
  <si>
    <t>3115-Makine mühendisliği teknisyenleri</t>
  </si>
  <si>
    <t>3116-Kimya mühendisliği teknisyenleri</t>
  </si>
  <si>
    <t>3117-Maden ve metalürji teknisyenleri</t>
  </si>
  <si>
    <t>3118-Teknik ressamlar</t>
  </si>
  <si>
    <t>3119-Başka yerde sınıflandırılmamış fizik ve mühendislik bilimleri teknisyenleri</t>
  </si>
  <si>
    <t>312-Maden, imalat ve inşaat süpervizörleri</t>
  </si>
  <si>
    <t>3121-Maden süpervizörleri</t>
  </si>
  <si>
    <t>3122-İmalat süpervizörleri</t>
  </si>
  <si>
    <t>3123-İnşaat süpervizörleri</t>
  </si>
  <si>
    <t>313-İşlem kontrol teknikerleri</t>
  </si>
  <si>
    <t>3131-Enerji üretim tesisi operatörleri</t>
  </si>
  <si>
    <t>3132-Çöp yakma fırını ve su arıtma tesisi operatörleri</t>
  </si>
  <si>
    <t>3133-Kimyasal işleme tesisi kontrolörleri</t>
  </si>
  <si>
    <t>3134-Petrol ve doğal gaz rafine tesisi operatörleri</t>
  </si>
  <si>
    <t>3135-Metal üretim işlem kontrolörleri</t>
  </si>
  <si>
    <t>3139-Başka yerde sınıflandırılmamış işlem kontrol teknisyenleri</t>
  </si>
  <si>
    <t>314-Yaşam bilimleri teknisyenleri ve ilgili yardımcı profesyonel meslek mensupları</t>
  </si>
  <si>
    <t>3141-Yaşam bilimleri teknisyenleri (tıp hariç)</t>
  </si>
  <si>
    <t>3142-Tarım teknisyenleri</t>
  </si>
  <si>
    <t>3143-Orman teknisyenleri</t>
  </si>
  <si>
    <t>315-Gemi ve hava taşıtı kontrolörleri ve teknisyenleri</t>
  </si>
  <si>
    <t>3151-Gemi makinistleri</t>
  </si>
  <si>
    <t>3152-Güverte görevlileri ve dümenciler</t>
  </si>
  <si>
    <t>3153-Hava taşıtı pilotları ve ilgili yardımcı profesyonel meslek mensupları</t>
  </si>
  <si>
    <t>3154-Hava trafik kontrolörleri</t>
  </si>
  <si>
    <t>3155-Hava trafik emniyet elektronik teknisyenleri</t>
  </si>
  <si>
    <t>32-Sağlık ile ilgili yardımcı profesyonel meslek mensupları</t>
  </si>
  <si>
    <t>321-Tıp teknisyenleri ve eczacılık teknisyenleri</t>
  </si>
  <si>
    <t>3211-Tıbbi görüntüleme ve tedavi edici cihaz teknisyenleri</t>
  </si>
  <si>
    <t>3212-Tıbbi laboratuvar ve patoloji laboratuvarı teknisyenleri</t>
  </si>
  <si>
    <t>3213-Eczacılık teknisyenleri ve yardımcı elemanları</t>
  </si>
  <si>
    <t>3214-Tıbbi protez ve diş protez teknisyenleri</t>
  </si>
  <si>
    <t>322-Hemşirelik ve ebelik ile ilgili yardımcı profesyonel meslek mensupları</t>
  </si>
  <si>
    <t>3221-Hemşirelik ile ilgili yardımcı profesyonel meslek mensupları</t>
  </si>
  <si>
    <t>3222-Ebelik ile ilgili yardımcı profesyonel meslek mensupları</t>
  </si>
  <si>
    <t>323-Geleneksel ve tamamlayıcı tıp ile ilgili yardımcı profesyonel meslek mensupları</t>
  </si>
  <si>
    <t>3230-Geleneksel ve tamamlayıcı tıp ile ilgili yardımcı profesyonel meslek mensupları</t>
  </si>
  <si>
    <t>324-Veteriner teknisyenleri ve yardımcı elemanları</t>
  </si>
  <si>
    <t>3240-Veteriner teknisyenleri ve yardımcı elemanları</t>
  </si>
  <si>
    <t>325-Sağlık ile ilgili diğer yardımcı profesyonel meslek mensupları</t>
  </si>
  <si>
    <t>3251-Diş hekimi yardımcıları ve terapistleri</t>
  </si>
  <si>
    <t>3252-Tıbbi kayıt ve sağlık bilgisi teknisyenleri</t>
  </si>
  <si>
    <t>3253-Toplum sağlığı çalışanları</t>
  </si>
  <si>
    <t>3254-Optisyenler</t>
  </si>
  <si>
    <t>3255-Fizyoterapi teknisyenleri ve yardımcıları</t>
  </si>
  <si>
    <t>3256-Tıp yardımcıları</t>
  </si>
  <si>
    <t>3257-Çevresel ve mesleki sağlık kontrolörleri ve ilgili yardımcı profesyonel meslek mensupları</t>
  </si>
  <si>
    <t>3258-Ambulans çalışanları</t>
  </si>
  <si>
    <t>3259-Başka yerde sınıflandırılmamış sağlıkla ilgili yardımcı profesyonel meslek mensupları</t>
  </si>
  <si>
    <t>33-İş ve idare ile ilgili yardımcı profesyonel meslek mensupları</t>
  </si>
  <si>
    <t>331-Finans ve matematiksel işler ile ilgili yardımcı profesyonel meslek mensupları</t>
  </si>
  <si>
    <t>3311-Menkul kıymetler ve finans alım satımcıları ve aracıları (brokerler)</t>
  </si>
  <si>
    <t>3312-Kredi ve borç verme görevlileri</t>
  </si>
  <si>
    <t>3313-Muhasebe ile ilgili yardımcı profesyonel meslek mensupları</t>
  </si>
  <si>
    <t>3314-İstatistik, matematik ve benzeri yardımcı profesyonel meslek mensupları</t>
  </si>
  <si>
    <t>3315-Değer ve hasar tespit eksperleri</t>
  </si>
  <si>
    <t>332-Satış ve satın alma temsilcileri ve aracıları (brokerler)</t>
  </si>
  <si>
    <t>3321-Sigorta temsilcileri</t>
  </si>
  <si>
    <t>3322-Ticari satış temsilcileri</t>
  </si>
  <si>
    <t>3323-Satın alma görevlileri</t>
  </si>
  <si>
    <t>3324-Ticari aracılar (brokerler)</t>
  </si>
  <si>
    <t>333-İş hizmetleri aracıları</t>
  </si>
  <si>
    <t>3331-Gümrükleme ve sevkiyat aracıları</t>
  </si>
  <si>
    <t>3332-Konferans ve etkinlik düzenleyiciler</t>
  </si>
  <si>
    <t>3333-İş ve işçi bulma aracıları</t>
  </si>
  <si>
    <t>3334-Emlakçılar ve gayrimenkul yöneticileri</t>
  </si>
  <si>
    <t>3339-Başka yerde sınıflandırılmamış iş hizmetleri aracıları</t>
  </si>
  <si>
    <t>334-İdari ve uzman sekreterler</t>
  </si>
  <si>
    <t>3341-Büro süpervizörleri</t>
  </si>
  <si>
    <t>3342-Hukuk sekreterleri</t>
  </si>
  <si>
    <t>3343-İdari sekreterler ve yönetici sekreterleri</t>
  </si>
  <si>
    <t>3344-Tıbbi sekreterler</t>
  </si>
  <si>
    <t>335-Düzenleyici devlet ile ilgili alanlardaki yardımcı profesyonel meslek mensupları</t>
  </si>
  <si>
    <t>3351-Gümrük ve sınır kontrolörleri</t>
  </si>
  <si>
    <t>3352-Vergi memurları</t>
  </si>
  <si>
    <t>3353-Devlet sosyal yardım memurları</t>
  </si>
  <si>
    <t>3354-Devlet ruhsat memurları</t>
  </si>
  <si>
    <t>3355-Polis müfettişleri ve dedektifler</t>
  </si>
  <si>
    <t>3359-Başka yerde sınıflandırılmamış düzenleyici devlet ile ilgili alanlardaki yardımcı profesyonel meslek mensupları</t>
  </si>
  <si>
    <t>34-Hukuk, sosyal, kültür ve benzeri alanlar ile ilgili yardımcı profesyonel meslek mensupları</t>
  </si>
  <si>
    <t>341-Hukuk, sosyal ve din ile ilgili yardımcı profesyonel meslek mensupları</t>
  </si>
  <si>
    <t>3411-Hukuk ve ilgili alanlardaki yardımcı profesyonel meslek mensupları</t>
  </si>
  <si>
    <t>3412-Sosyal hizmetler ile ilgili yardımcı profesyonel meslek mensupları</t>
  </si>
  <si>
    <t>3413-Din ile ilgili yardımcı profesyonel meslek mensupları</t>
  </si>
  <si>
    <t>342-Spor ve fitnes çalışanları</t>
  </si>
  <si>
    <t>3421-Atletler ve sporcular</t>
  </si>
  <si>
    <t>3422-Spor antrenörleri, eğiticileri ve hakemleri</t>
  </si>
  <si>
    <t>3423-Fitnes ve rekreasyon eğiticileri ve program liderleri</t>
  </si>
  <si>
    <t>343-Sanat, kültür ve mutfak ile ilgili yardımcı profesyonel meslek mensupları</t>
  </si>
  <si>
    <t>3431-Fotoğrafçılar</t>
  </si>
  <si>
    <t>3432-İç tasarımcılar ve dekoratörler</t>
  </si>
  <si>
    <t>3433-Galeri, müze ve kütüphane teknisyenleri</t>
  </si>
  <si>
    <t>3434-Şefler (yiyecek hazırlama ve sunum hizmetleri)</t>
  </si>
  <si>
    <t>3435-Diğer sanat ve kültür ile ilgili yardımcı profesyonel meslek mensupları</t>
  </si>
  <si>
    <t>351-Bilgi ve iletişim teknolojileri işletim ve kullanıcı destek teknisyenleri</t>
  </si>
  <si>
    <t>3511-Bilgi ve iletişim teknolojisi işletim teknisyenleri</t>
  </si>
  <si>
    <t>3512-Bilgi ve iletişim teknolojisi kullanıcı destek teknisyenleri</t>
  </si>
  <si>
    <t>3513-Bilgisayar ağ ve sistem teknisyenleri</t>
  </si>
  <si>
    <t>3514-Web teknisyenleri</t>
  </si>
  <si>
    <t>35-Bilgi ve iletişim teknisyenleri</t>
  </si>
  <si>
    <t>352-Telekomünikasyon ve yayın teknisyenleri</t>
  </si>
  <si>
    <t>3521-Yayın ve ses-görüntü teknisyenleri</t>
  </si>
  <si>
    <t>3522-Telekomünikasyon mühendisliği teknisyenleri</t>
  </si>
  <si>
    <t>4-Büro hizmetlerinde çalışan elemanlar</t>
  </si>
  <si>
    <t>41-Genel büro elemanları ile klavye kullanan büro elemanları</t>
  </si>
  <si>
    <t>411-Genel büro elemanları</t>
  </si>
  <si>
    <t>4110-Genel büro elemanları</t>
  </si>
  <si>
    <t>412-Sekreterler (genel)</t>
  </si>
  <si>
    <t>4120-Sekreterler (genel)</t>
  </si>
  <si>
    <t>413-Klavye kullanan operatörler</t>
  </si>
  <si>
    <t>4131-Daktilograflar ve kelime işlem operatörleri</t>
  </si>
  <si>
    <t>4132-Veri giriş elemanları</t>
  </si>
  <si>
    <t>42-Müşteri hizmetlerinde çalışan elemanlar</t>
  </si>
  <si>
    <t>421-Veznedarlar, tahsilatçılar ve benzer elemanlar</t>
  </si>
  <si>
    <t>4211-Banka veznedarları ve ilgili büro elemanları</t>
  </si>
  <si>
    <t>4212-Bahisçiler, krupiyeler ve kumar oyunları ile ilgili çalışanlar</t>
  </si>
  <si>
    <t>4213-Borç para verenler</t>
  </si>
  <si>
    <t>4214-Tahsilatçılar ve benzer elemanlar</t>
  </si>
  <si>
    <t>422-Müşteri danışma elemanları</t>
  </si>
  <si>
    <t>4221-Seyahat ile ilgili danışmanlar ve seyahat büro elemanları</t>
  </si>
  <si>
    <t>4222-İletişim merkezi danışma elemanları</t>
  </si>
  <si>
    <t>4223-Telefon santrali operatörleri</t>
  </si>
  <si>
    <t>4224-Otel resepsiyonistleri</t>
  </si>
  <si>
    <t>4225-Danışma elemanları</t>
  </si>
  <si>
    <t>4226-Resepsiyonistler (genel)</t>
  </si>
  <si>
    <t>4227-Araştırma ve piyasa araştırma anketörleri</t>
  </si>
  <si>
    <t>4229-Başka yerde sınıflandırılmamış müşteri danışma elemanları</t>
  </si>
  <si>
    <t>43-Sayısal işlemler yapan ve malzeme kayıtları tutan büro elemanları</t>
  </si>
  <si>
    <t>431-Sayısal işlemler yapan büro elemanları</t>
  </si>
  <si>
    <t>4311-Muhasebe kayıtları ve defter tutan büro elemanları</t>
  </si>
  <si>
    <t>4312-İstatistik, finans ve sigortacılıkla ilgili büro elemanları</t>
  </si>
  <si>
    <t>4313-Bordro hazırlayan büro elemanları</t>
  </si>
  <si>
    <t>432-Malzeme kayıtları ve taşımacılık ile ilgili büro elemanları</t>
  </si>
  <si>
    <t>4321-Stok büro elemanları</t>
  </si>
  <si>
    <t>4322-Üretim büro elemanları</t>
  </si>
  <si>
    <t>4323-Ulaştırma ile ilgili büro elemanları</t>
  </si>
  <si>
    <t>44-Diğer büro hizmetlerinde çalışan elemanlar</t>
  </si>
  <si>
    <t>441-Diğer büro hizmetlerinde çalışan elemanlar</t>
  </si>
  <si>
    <t>4411-Kütüphane büro elemanları</t>
  </si>
  <si>
    <t>4412-Postacılar ve tasnifleme büro elemanları</t>
  </si>
  <si>
    <t>4413-Kodlama, redaksiyon ve benzeri işler yapan büro elemanları</t>
  </si>
  <si>
    <t>4414-Arzuhalciler ve benzeri çalışanlar</t>
  </si>
  <si>
    <t>4415-Dosyalama ve kopyalama büro elemanları</t>
  </si>
  <si>
    <t>4416-Personel işleri ile ilgili büro elemanları</t>
  </si>
  <si>
    <t>4419-Başka yerde sınıflandırılmamış büro destek elemanları</t>
  </si>
  <si>
    <t>5-Hizmet ve satış elemanları</t>
  </si>
  <si>
    <t>51-Kişisel hizmetler veren elemanlar</t>
  </si>
  <si>
    <t>511-Seyahatlerde hizmet veren elemanlar, kondüktörler ve otobüs muavinleri ile rehberler</t>
  </si>
  <si>
    <t>5111-Seyahatlerde hizmet veren elemanlar</t>
  </si>
  <si>
    <t>5112-Ulaştırma hizmetlerindeki kondüktörler ve otobüs muavinleri</t>
  </si>
  <si>
    <t>5113-Seyahat rehberleri</t>
  </si>
  <si>
    <t>512-Aşçılar</t>
  </si>
  <si>
    <t>5120-Aşçılar</t>
  </si>
  <si>
    <t>513-Garsonlar ve barmenler</t>
  </si>
  <si>
    <t>5131-Garsonlar</t>
  </si>
  <si>
    <t>5132-Barmenler</t>
  </si>
  <si>
    <t>514-Kuaförler, güzellik uzmanları ve ilgili çalışanlar</t>
  </si>
  <si>
    <t>5141-Kuaförler</t>
  </si>
  <si>
    <t>5142-Güzellik uzmanları ve ilgili çalışanlar</t>
  </si>
  <si>
    <t>515-Bina sorumluları ile temizlik ve bakım işleri sorumluları</t>
  </si>
  <si>
    <t>5151-Büro, otel ve diğer işyerlerindeki temizlik ve bina bakımı sorumluları</t>
  </si>
  <si>
    <t>5152-Evlerdeki temizlik ve bakım elemanları</t>
  </si>
  <si>
    <t>5153-Bina temizlik ve bakım sorumluları</t>
  </si>
  <si>
    <t>516-Diğer kişisel hizmetlerde çalışanlar</t>
  </si>
  <si>
    <t>5161-Astrologlar, falcılar ve ilgili çalışanlar</t>
  </si>
  <si>
    <t>5162-Refakatçiler ve kişisel yardımcılar</t>
  </si>
  <si>
    <t>5163-Cenaze hizmetlerinde çalışanlar ve mumyacılar</t>
  </si>
  <si>
    <t>5164-Ev hayvanları yetiştiricileri ve hayvan bakıcıları</t>
  </si>
  <si>
    <t>5165-Sürücü eğitimi öğretmenleri</t>
  </si>
  <si>
    <t>5169-Başka yerde sınıflandırılmamış kişisel hizmetlerde çalışanlar</t>
  </si>
  <si>
    <t>52-Satışlar ile ilgili elemanları</t>
  </si>
  <si>
    <t>521-Sokak, tezgah ve pazar satış elemanları</t>
  </si>
  <si>
    <t>5211-Büfe, baraka türü dükkan, sabit tezgah, stant vb. yerlerdeki satış elemanları ile pazarcılar</t>
  </si>
  <si>
    <t>5212-Cadde ve sokak yiyecek satış elemanları</t>
  </si>
  <si>
    <t>522-Mağaza, dükkan vb. satış elemanları</t>
  </si>
  <si>
    <t>5221-Perakende ticaret ile ilgili küçük işyeri sahipleri</t>
  </si>
  <si>
    <t>5222-Mağaza vb. bölüm sorumluları (şefleri)</t>
  </si>
  <si>
    <t>5223-Mağaza, dükkan vb. yerlerde çalışan satış elemanları</t>
  </si>
  <si>
    <t>523-Kasiyerler ve bilet satıcıları</t>
  </si>
  <si>
    <t>5230-Kasiyerler ve bilet satıcıları</t>
  </si>
  <si>
    <t>524-Diğer satış elemanları</t>
  </si>
  <si>
    <t>5241-Mankenler ve diğer modeller</t>
  </si>
  <si>
    <t>5242-Satış tanıtım elemanları</t>
  </si>
  <si>
    <t>5243-Kapı kapı dolaşarak satış yapan satış elemanları</t>
  </si>
  <si>
    <t>5244-İletişim merkezi satış elemanları</t>
  </si>
  <si>
    <t>5245-Servis istasyonu hizmet elemanları</t>
  </si>
  <si>
    <t>5246-Yiyecek servis tezgahı çalışanları</t>
  </si>
  <si>
    <t>5249-Başka yerde sınıflandırılmamış satış elemanları</t>
  </si>
  <si>
    <t>53-Kişisel bakım hizmetleri veren elemanlar</t>
  </si>
  <si>
    <t>531-Çocuk bakım hizmeti veren elemanlar ve öğretmen yardımcıları</t>
  </si>
  <si>
    <t>5311-Çocuk bakım hizmeti veren elemanlar</t>
  </si>
  <si>
    <t>5312-Öğretmen yardımcıları</t>
  </si>
  <si>
    <t>532-Sağlık hizmetlerinde kişisel bakım hizmeti veren elemanlar</t>
  </si>
  <si>
    <t>5321-Sağlık hizmetleri yardımcıları</t>
  </si>
  <si>
    <t>5322-Evlerde kişisel bakım hizmeti veren çalışanlar (tedavi hariç)</t>
  </si>
  <si>
    <t>5329-Başka yerde sınıflandırılmamış sağlık hizmetlerinde kişisel bakım hizmeti veren elemanlar</t>
  </si>
  <si>
    <t>54-Koruma hizmetleri veren elemanlar</t>
  </si>
  <si>
    <t>541-Koruma hizmetleri veren elemanlar</t>
  </si>
  <si>
    <t>5411-İtfaiyeciler</t>
  </si>
  <si>
    <t>5412-Polis memurları</t>
  </si>
  <si>
    <t>5413-Gardiyanlar</t>
  </si>
  <si>
    <t>5414-Güvenlik görevlileri</t>
  </si>
  <si>
    <t>5419-Başka yerde sınıflandırılmamış koruma hizmetleri veren elemanlar</t>
  </si>
  <si>
    <t>6-Nitelikli tarım, ormancılık ve su ürünleri çalışanları</t>
  </si>
  <si>
    <t>61-Pazara yönelik nitelikli tarım çalışanları</t>
  </si>
  <si>
    <t>611-Bahçıvanlar ve bitkisel ürün yetiştiricileri</t>
  </si>
  <si>
    <t>6111-Tarla ürünleri ve sebze yetiştiricileri</t>
  </si>
  <si>
    <t>6112-Ağaç ve çalı ürünleri yetiştiricileri</t>
  </si>
  <si>
    <t>6113-Bahçıvanlar, bahçe bitkileri ve fidan yetiştiricileri</t>
  </si>
  <si>
    <t>6114-Karma bitkisel ürün yetiştiricileri</t>
  </si>
  <si>
    <t>612-Hayvan yetiştiricileri</t>
  </si>
  <si>
    <t>6121-Çiftlik ve süt hayvanları yetiştiricileri</t>
  </si>
  <si>
    <t>6122-Kümes hayvanları yetiştiricileri</t>
  </si>
  <si>
    <t>6123-Arı ve ipekböceği yetiştiricileri</t>
  </si>
  <si>
    <t>6129-Başka yerde sınıflandırılmamış hayvan yetiştiricileri</t>
  </si>
  <si>
    <t>613-Karma bitki ve hayvan yetiştiricileri</t>
  </si>
  <si>
    <t>6130-Karma bitki ve hayvan yetiştiricileri</t>
  </si>
  <si>
    <t>62-Pazara yönelik nitelikli ormancılık, su ürünleri ve avcılık çalışanları</t>
  </si>
  <si>
    <t>621-Ormancılık ve ormancılıkla ilgili işlerde çalışanlar</t>
  </si>
  <si>
    <t>6210-Ormancılık ve ormancılıkla ilgili işlerde çalışanlar</t>
  </si>
  <si>
    <t>622-Su ürünleri çalışanları, avcılar ve tuzakçılar</t>
  </si>
  <si>
    <t>6221-Su ürünleri (kültür) çalışanları</t>
  </si>
  <si>
    <t>6222-İç sular ve kıyılardaki balıkçılık çalışanları</t>
  </si>
  <si>
    <t>6223-Açık deniz balıkçılığı çalışanları</t>
  </si>
  <si>
    <t>6224-Avcılar ve tuzakçılar</t>
  </si>
  <si>
    <t>63-Kendi geçimine yönelik çiftçiler, balıkçılar, avcılar ve toplayıcılar</t>
  </si>
  <si>
    <t>631-Kendi geçimine yönelik bitkisel ürün yetiştiricileri</t>
  </si>
  <si>
    <t>6310-Kendi geçimine yönelik bitkisel ürün yetiştiricileri</t>
  </si>
  <si>
    <t>632-Kendi geçimine yönelik çiftlik hayvanları yetiştiricileri</t>
  </si>
  <si>
    <t>6320-Kendi geçimine yönelik çiftlik hayvanları yetiştiricileri</t>
  </si>
  <si>
    <t>633-Kendi geçimine yönelik karma bitkisel ürün ve hayvan yetiştiricileri</t>
  </si>
  <si>
    <t>6330-Kendi geçimine yönelik karma bitki ve çiftlik hayvanları yetiştiricileri</t>
  </si>
  <si>
    <t>634-Kendi geçimine yönelik balıkçılar, avcılar, tuzakçılar ve toplayıcılar</t>
  </si>
  <si>
    <t>6340-Kendi geçimine yönelik balıkçılar, avcılar, tuzakçılar ve toplayıcılar</t>
  </si>
  <si>
    <t>7-Sanatkarlar ve ilgili işlerde çalışanlar</t>
  </si>
  <si>
    <t>71-İnşaat ve ilgili işlerde çalışan sanatkarlar (elektrikçiler hariç)</t>
  </si>
  <si>
    <t>711-Kaba inşaat ve ilgili işlerde çalışan sanatkarlar</t>
  </si>
  <si>
    <t>7111-Ev inşaatçıları (ev ve benzeri küçük yapılar)</t>
  </si>
  <si>
    <t>7112-Tuğla örme ustaları ve ilgili işlerde çalışanlar</t>
  </si>
  <si>
    <t>7113-Taş ustaları ile taş kesme, yarma ve oyma işlerinde çalışanlar</t>
  </si>
  <si>
    <t>7114-Beton dökme, beton perdahlama ve ilgili işlerde çalışanlar</t>
  </si>
  <si>
    <t>7115-Marangozlar ve doğramacılar</t>
  </si>
  <si>
    <t>7119-Başka yerde sınıflandırılmamış kaba inşaat ve ilgili işlerde çalışan sanatkarlar</t>
  </si>
  <si>
    <t>712-İnşaatı tamamlayıcı işler ve benzer işlerde çalışan sanatkarlar</t>
  </si>
  <si>
    <t>7121-Çatı kaplayıcılar</t>
  </si>
  <si>
    <t>7122-Yer ve duvar döşemecileri</t>
  </si>
  <si>
    <t>7123-Sıvacılar</t>
  </si>
  <si>
    <t>7124-Yalıtım işlerinde çalışanlar</t>
  </si>
  <si>
    <t>7125-Camcılar</t>
  </si>
  <si>
    <t>7126-Su ve boru tesisatçıları</t>
  </si>
  <si>
    <t>7127-Havalandırma/klima ve soğutma tesisatı bakım ve onarım işlerinde çalışanlar</t>
  </si>
  <si>
    <t>713-Badana, boya ve bina dış yüzey temizliği ve ilgili işlerde çalışan sanatkarlar</t>
  </si>
  <si>
    <t>7131-Boyacılar ve ilgili işlerde çalışanlar</t>
  </si>
  <si>
    <t>7132-Sprey boyacılar ve cilalama işlerinde çalışanlar</t>
  </si>
  <si>
    <t>7133-Bina dış yüzeyi temizleyicileri</t>
  </si>
  <si>
    <t>72-Metal işleme, makine ve ilgili işlerde çalışan sanatkarlar</t>
  </si>
  <si>
    <t>721-Metal levha ve metal inşaat malzemesi çalışanları, kalıpçılar ve kaynakçılar ve ilgili işlerde çalışanlar</t>
  </si>
  <si>
    <t>7211-Metal kalıpçılar ve maça hazırlayıcılar</t>
  </si>
  <si>
    <t>7212-Kaynakçılar ve oksi-gaz alevli kesimciler</t>
  </si>
  <si>
    <t>7213-Metal levha işlerinde çalışanlar</t>
  </si>
  <si>
    <t>7214-Metal inşaat malzemesi hazırlayıcıları ve kurucuları</t>
  </si>
  <si>
    <t>7215-Taşıma ve kaldırma tertibatı kurucuları ve kablo bağlayıcılar</t>
  </si>
  <si>
    <t>722-Demirciler, alet yapımcıları ve ilgili işlerde çalışanlar</t>
  </si>
  <si>
    <t>7221-Demirciler, dövme ve hadde işlerinde çalışanlar</t>
  </si>
  <si>
    <t>7222-Alet yapımcıları ve ilgili işlerde çalışanlar</t>
  </si>
  <si>
    <t>7223-Metal işleme takım tezgahı kurucuları ve operatörleri</t>
  </si>
  <si>
    <t>7224-Metal parlatıcıları, taşlamacılar ve alet bileyiciler</t>
  </si>
  <si>
    <t>723-Makine bakım ve onarım işlerinde çalışanlar</t>
  </si>
  <si>
    <t>7231-Motorlu taşıt bakım ve onarım işlerinde çalışanlar</t>
  </si>
  <si>
    <t>7232-Hava taşıtı motoru bakım ve onarım işlerinde çalışanlar</t>
  </si>
  <si>
    <t>7233-Tarımsal ve endüstriyel makinelerin bakım ve onarım işlerinde çalışanlar</t>
  </si>
  <si>
    <t>7234-Bisiklet ve ilgili tamirciler</t>
  </si>
  <si>
    <t>73-El sanatları ve basım ile ilgili işlerde çalışanlar</t>
  </si>
  <si>
    <t>731-El sanatları çalışanları</t>
  </si>
  <si>
    <t>7311-Hassas alet yapımcıları ve tamircileri</t>
  </si>
  <si>
    <t>7312-Müzik aleti yapımcıları ve akortçuları</t>
  </si>
  <si>
    <t>7313-Mücevher ve değerli metaller ile ilgili işlerde çalışanlar</t>
  </si>
  <si>
    <t>7314-Çanak-çömlekçiler ve ilgili işlerde çalışanlar</t>
  </si>
  <si>
    <t>7315-Cam eşya yapımcıları, kesicileri, taşlayıcıları ve cilalayıcıları</t>
  </si>
  <si>
    <t>7316-Tabela yazıcılar, dekoratif boyacılar, gravürcüler ve oymacılar (asitle)</t>
  </si>
  <si>
    <t>7317-Ağaç, sepetçilik ve benzer malzemeleri kullanan elişi çalışanları</t>
  </si>
  <si>
    <t>7318-Tekstil, deri ve benzer malzemeleri kullanan elişi çalışanları</t>
  </si>
  <si>
    <t>7319-Başka yerde sınıflandırılmamış elişi çalışanları</t>
  </si>
  <si>
    <t>74-Elektrik ve elektronik işlerde çalışanlar</t>
  </si>
  <si>
    <t>741-Elektrikli ekipman kurulumcuları ve tamircileri</t>
  </si>
  <si>
    <t>7411-Bina ve ilgili elektrik tesisatçıları</t>
  </si>
  <si>
    <t>7412-Elektrik mekanikeri ve montajcıları</t>
  </si>
  <si>
    <t>7413-Elektrik hattı döşeyicileri ve tamircileri</t>
  </si>
  <si>
    <t>742-Elektronik ve telekomünikasyon kurulumcuları ve tamircileri</t>
  </si>
  <si>
    <t>7421-Elektronik mekanikerleri ve servis elemanları</t>
  </si>
  <si>
    <t>7422-Bilgi ve iletişim teknolojisi kurulumcuları ve servis elemanları</t>
  </si>
  <si>
    <t>75-Gıda işleme, ağaç işleri, giyim eşyası ve diğer sanatkarlar ve ilgili işlerde çalışanlar</t>
  </si>
  <si>
    <t>7321-Baskı öncesi teknisyenleri</t>
  </si>
  <si>
    <t>7322-Basımcılar</t>
  </si>
  <si>
    <t>7323-Baskı tamamlama ve ciltleme işlerinde çalışanlar</t>
  </si>
  <si>
    <t>751-Gıda işleme ve ilgili işlerde çalışanlar</t>
  </si>
  <si>
    <t>7511-Kasaplar, balık satıcıları ve benzer gıda hazırlama işlerinde çalışanlar</t>
  </si>
  <si>
    <t>7512-Fırıncılar, pastacılar ve şekerleme imalatçıları</t>
  </si>
  <si>
    <t>7513-Süt ürünleri imalatçıları</t>
  </si>
  <si>
    <t>7514-Meyve ve sebze işleyiciler</t>
  </si>
  <si>
    <t>7515-Gıda ve içecek tadıcıları ve sınıflandırıcıları</t>
  </si>
  <si>
    <t>7516-Tütün hazırlayıcılar ve tütün ürünleri yapımcıları</t>
  </si>
  <si>
    <t>752-Ağaç işlemcileri, ahşap mobilya imalatçıları ve ilgili işlerde çalışanlar</t>
  </si>
  <si>
    <t>7521-Ağaç işlemcileri</t>
  </si>
  <si>
    <t>7522-Ahşap mobilya imalatçıları ve ilgili işlerde çalışanlar</t>
  </si>
  <si>
    <t>7523-Ağaç işleme takım tezgahı kurucuları ve operatörleri</t>
  </si>
  <si>
    <t>753-Tekstil ve giyim eşyası ile ilgili işlerde çalışanlar</t>
  </si>
  <si>
    <t>7531-Terziler, elbise yapımcıları, kürk ve şapka yapımcıları</t>
  </si>
  <si>
    <t>7532-Giyim eşyası ve ilgili kalıp yapımcıları ve kesimcileri</t>
  </si>
  <si>
    <t>7533-Dikişçiler, nakışçılar ve ilgili işlerde çalışanlar</t>
  </si>
  <si>
    <t>7534-Döşemeciler ve ilgili işlerde çalışanlar</t>
  </si>
  <si>
    <t>7535-Ham deri işleyiciler, tabakçılar ve postçular</t>
  </si>
  <si>
    <t>7536-Ayakkabı yapımcıları ve ilgili işlerde çalışanlar</t>
  </si>
  <si>
    <t>754-Diğer sanatkarlar ve ilgili işlerde çalışanlar</t>
  </si>
  <si>
    <t>7541-Su altında çalışanlar (dalgıçlar ve balıkadamlar)</t>
  </si>
  <si>
    <t>7542-Ateşleyiciler ve patlatma işlerinde çalışanlar</t>
  </si>
  <si>
    <t>7543-Ürün sınıflandırıcıları ve test edicileri (gıda ve içecekler hariç)</t>
  </si>
  <si>
    <t>7544-Dezenfekte edenler ve diğer zararlı böcek veya yabani ot kontrolörleri</t>
  </si>
  <si>
    <t>7549-Başka yerde sınıflandırılmamış sanatkarlar ve ilgili işlerde çalışanlar</t>
  </si>
  <si>
    <t>8-Tesis ve makine operatörleri ve montajcılar</t>
  </si>
  <si>
    <t>81-Sabit tesis ve makine operatörleri</t>
  </si>
  <si>
    <t>811-Madencilik ve mineral işleme tesisi operatörleri</t>
  </si>
  <si>
    <t>8111-Maden ve taşocağı makine ve tesis operatörleri</t>
  </si>
  <si>
    <t>8112-Mineral ve taş işleme tesisi operatörleri</t>
  </si>
  <si>
    <t>8113-Kuyu açma ve sondaj makineleri operatörleri ve ilgili çalışanlar</t>
  </si>
  <si>
    <t>8114-Çimento, taş ve diğer mineral ürünler ile ilgili makine operatörleri</t>
  </si>
  <si>
    <t>812-Metal işleme ve perdahlama tesisi operatörleri</t>
  </si>
  <si>
    <t>8121-Metal işleme tesisi operatörleri</t>
  </si>
  <si>
    <t>8122-Metal perdahlama, astarlama ve kaplama makinesi operatörleri</t>
  </si>
  <si>
    <t>813-Kimyasal ve fotoğrafik ürünler tesis ve makine operatörleri</t>
  </si>
  <si>
    <t>8131-Kimyasal ürünler tesis ve makine operatörleri</t>
  </si>
  <si>
    <t>8132-Fotoğrafik ürünler makine operatörleri</t>
  </si>
  <si>
    <t>814-Kauçuk, plastik ve kağıt ürünleri makine operatörleri</t>
  </si>
  <si>
    <t>8141-Kauçuk ürünleri makine operatörleri</t>
  </si>
  <si>
    <t>8142-Plastik ürünleri makine operatörleri</t>
  </si>
  <si>
    <t>8143-Kağıt ürünleri makine operatörleri</t>
  </si>
  <si>
    <t>815-Tekstil, kürk ve deri ürünleri makine operatörleri</t>
  </si>
  <si>
    <t>8151-Elyaf hazırlama, bükme ve sarma makineleri operatörleri</t>
  </si>
  <si>
    <t>8152-Dokuma ve örme makineleri operatörleri</t>
  </si>
  <si>
    <t>8153-Dikiş makinesi operatörleri</t>
  </si>
  <si>
    <t>8154-Ağartma, boyama ve kumaş temizleme makineleri operatörleri</t>
  </si>
  <si>
    <t>8155-Kürk ve deri hazırlama makineleri operatörleri</t>
  </si>
  <si>
    <t>8156-Ayakkabı, çanta, kemer vb. yapımı ile ilgili makine operatörleri</t>
  </si>
  <si>
    <t>8157-Çamaşırhane ve kuru temizleme makineleri operatörleri</t>
  </si>
  <si>
    <t>8159-Başka yerde sınıflandırılmamış tekstil, kürk ve deri ürünleri makine operatörleri</t>
  </si>
  <si>
    <t>816-Gıda ve ilgili ürünlerin makine operatörleri</t>
  </si>
  <si>
    <t>8160-Gıda ve ilgili ürünlerin makine operatörleri</t>
  </si>
  <si>
    <t>817-Ağaç işleme ve kağıt yapım tesis operatörleri</t>
  </si>
  <si>
    <t>8171-Kağıt hamuru ve kağıt imalat tesisi operatörleri</t>
  </si>
  <si>
    <t>8172-Ağaç işleme tesisi operatörleri</t>
  </si>
  <si>
    <t>818-Diğer sabit tesis ve makine operatörleri</t>
  </si>
  <si>
    <t>8181-Cam ve seramik tesis operatörleri</t>
  </si>
  <si>
    <t>8182-Buhar makinesi ve kazan (boyler) operatörleri</t>
  </si>
  <si>
    <t>8183-Paketleme, şişeleme ve etiketleme makine operatörleri</t>
  </si>
  <si>
    <t>8189-Başka yerde sınıflandırılmamış sabit tesis ve makine operatörleri</t>
  </si>
  <si>
    <t>82-Montajcılar</t>
  </si>
  <si>
    <t>821-Montajcılar</t>
  </si>
  <si>
    <t>8211-Mekanik makine montajcıları</t>
  </si>
  <si>
    <t>8212-Elektrikli ve elektronik ekipman montajcıları</t>
  </si>
  <si>
    <t>8219-Başka yerde sınıflandırılmamış montajcılar</t>
  </si>
  <si>
    <t>83-Sürücüler ve hareketli tesis operatörleri</t>
  </si>
  <si>
    <t>831-Lokomotif motoru sürücüleri ve ilgili çalışanlar</t>
  </si>
  <si>
    <t>8311-Lokomotif motoru sürücüleri</t>
  </si>
  <si>
    <t>8312-Demiryolu frencileri, sinyalizasyon ve makas operatörleri</t>
  </si>
  <si>
    <t>832-Araba, kamyonet ve motosiklet sürücüleri</t>
  </si>
  <si>
    <t>8321-Motosiklet sürücüleri</t>
  </si>
  <si>
    <t>8322-Otomobil, taksi ve kamyonet sürücüleri</t>
  </si>
  <si>
    <t>833-Ağır yük kamyonu ve otobüs sürücüleri</t>
  </si>
  <si>
    <t>8331-Otobüs ve tramvay sürücüleri</t>
  </si>
  <si>
    <t>8332-Ağır yük taşıtları ve kamyon sürücüleri</t>
  </si>
  <si>
    <t>834-Hareketli tesis operatörleri</t>
  </si>
  <si>
    <t>8341-Motorlu tarım ve ormancılık tesisi operatörleri</t>
  </si>
  <si>
    <t>8342-Hafriyat makineleri ve benzer makinelerin operatörleri</t>
  </si>
  <si>
    <t>8343-Vinç, yük asansörü ve ilgili tesis operatörleri</t>
  </si>
  <si>
    <t>8344-Forklift vb. yükleme-boşaltma yapan araçların operatörleri</t>
  </si>
  <si>
    <t>835-Gemi güverte tayfaları ve ilgili çalışanlar</t>
  </si>
  <si>
    <t>8350-Gemi güverte tayfaları ve ilgili çalışanlar</t>
  </si>
  <si>
    <t>9-Nitelik gerektirmeyen meslekler</t>
  </si>
  <si>
    <t>91-Temizlikçiler ve yardımcılar</t>
  </si>
  <si>
    <t>911-Ev, otel ve bürolarda çalışan temizlikçiler ve yardımcılar</t>
  </si>
  <si>
    <t>9111-Evlerde çalışan temizlikçiler ve ev işleri yardımcıları</t>
  </si>
  <si>
    <t>9112-Büro, otel ve diğer işyerlerinde çalışan temizlikçiler ve yardımcılar</t>
  </si>
  <si>
    <t>912-Taşıt ve pencere temizleme ile çamaşır yıkama ve diğer elle yapılan temizlik işlerinde çalışanlar</t>
  </si>
  <si>
    <t>9121-Çamaşırcılar ve ütücüler</t>
  </si>
  <si>
    <t>9122-Taşıt temizleyicileri</t>
  </si>
  <si>
    <t>9123-Pencere temizleyicileri</t>
  </si>
  <si>
    <t>9129-Diğer temizlik işlerinde çalışanlar</t>
  </si>
  <si>
    <t>92-Tarım, ormancılık ve balıkçılık sektörlerinde nitelik gerektirmeyen işlerde çalışanlar</t>
  </si>
  <si>
    <t>921-Tarım, ormancılık ve balıkçılık sektörlerinde nitelik gerektirmeyen işlerde çalışanlar</t>
  </si>
  <si>
    <t>9211-Bitkisel üretim yapan çiftliklerde nitelik gerektirmeyen işlerde çalışanlar</t>
  </si>
  <si>
    <t>9212-Çiftlik hayvanları yetiştiriciliği yapan çiftliklerde nitelik gerektirmeyen işlerde çalışanlar</t>
  </si>
  <si>
    <t>9213-Karma çiftçilik (bitkisel üretim ve çiftlik hayvanları yetiştiriciliği) yapılan çiftliklerde nitelik gerektirmeyen işlerde çalışanlar</t>
  </si>
  <si>
    <t>9214-Bahçe ve bahçe bitkileri işlerinde nitelik gerektirmeyen işlerde çalışanlar</t>
  </si>
  <si>
    <t>9215-Ormancılıkla ilgili nitelik gerektirmeyen işlerde çalışanlar</t>
  </si>
  <si>
    <t>9216-Balıkçılık ve su ürünleri işlerinde nitelik gerektirmeyen işlerde çalışanlar</t>
  </si>
  <si>
    <t>93-Madencilik, inşaat, imalat ve ulaştırma sektörlerinde nitelik gerektirmeyen işlerde çalışanlar</t>
  </si>
  <si>
    <t>931-Madencilik ve inşaat sektörlerinde nitelik gerektirmeyen işlerde çalışanlar</t>
  </si>
  <si>
    <t>9311-Madencilik ve taşocakçılığı sektörlerinde nitelik gerektirmeyen işlerde çalışanlar</t>
  </si>
  <si>
    <t>9312-Bina dışı inşaat sektöründe nitelik gerektirmeyen işlerde çalışanlar</t>
  </si>
  <si>
    <t>9313-Bina inşaatı sektöründe nitelik gerektirmeyen işlerde çalışanlar</t>
  </si>
  <si>
    <t>932-İmalat sektöründe nitelik gerektirmeyen işlerde çalışanlar</t>
  </si>
  <si>
    <t>9321-Elle paketleme işlerinde çalışanlar</t>
  </si>
  <si>
    <t>9329-Başka yerde sınıflandırılmamış imalat sektöründe nitelik gerektirmeyen işlerde çalışanlar</t>
  </si>
  <si>
    <t>933-Ulaştırma ve depolama sektörlerinde nitelik gerektirmeyen işlerde çalışanlar</t>
  </si>
  <si>
    <t>9331-El ve pedal ile sürülen taşıtların sürücüleri</t>
  </si>
  <si>
    <t>9332-Hayvanlar tarafından çekilen taşıtların ve makinelerin sürücüleri</t>
  </si>
  <si>
    <t>9333-Yükleme-boşaltma işlerinde nitelik gerektirmeyen işlerde çalışanlar</t>
  </si>
  <si>
    <t>9334-Raf istifleme işlerinde nitelik gerektirmeyen işlerde çalışanlar</t>
  </si>
  <si>
    <t>94-Yiyecek hazırlama yardımcıları</t>
  </si>
  <si>
    <t>941-Yiyecek hazırlama yardımcıları</t>
  </si>
  <si>
    <t>9411-Fast food hazırlayıcıları</t>
  </si>
  <si>
    <t>9412-Mutfak yardımcıları</t>
  </si>
  <si>
    <t>95-Cadde/sokak ve ilgili satış ve hizmet çalışanları</t>
  </si>
  <si>
    <t>951-Cadde/sokak ve ilgili hizmet çalışanları</t>
  </si>
  <si>
    <t>9510-Cadde/Sokak ve ilgili hizmet çalışanları</t>
  </si>
  <si>
    <t>952-Sokak satıcıları (gıda hariç)</t>
  </si>
  <si>
    <t>9520-Sokak satıcıları (gıda hariç)</t>
  </si>
  <si>
    <t>96-Çöpçüler ve diğer nitelik gerektirmeyen işlerde çalışanlar</t>
  </si>
  <si>
    <t>961-Çöpçüler</t>
  </si>
  <si>
    <t>9611-Çöp ve geri dönüşüm atıkları toplayıcıları</t>
  </si>
  <si>
    <t>9612-Çöp tasnif ediciler</t>
  </si>
  <si>
    <t>9613-Sokak, park ve benzeri halka açık yerleri süpürenler ve ilgili işçiler</t>
  </si>
  <si>
    <t>962-Diğer nitelik gerektirmeyen işlerde çalışanlar</t>
  </si>
  <si>
    <t>9621-Kuryeler, paket dağıtıcıları ve bavul taşıyıcıları</t>
  </si>
  <si>
    <t>9622-Düzensiz işlerde çalışanlar</t>
  </si>
  <si>
    <t>9623-Sayaç okuyucular ve otomatik satış yapan makinelerden para toplayanlar</t>
  </si>
  <si>
    <t>9624-Su taşıyıcılar ve yakacak odun toplayıcılar</t>
  </si>
  <si>
    <t>9629-Başka yerde sınıflandırılmamış nitelik gerektirmeyen işlerde çalışanlar</t>
  </si>
  <si>
    <t>732-Basım ile ilgili işlerde çalışanlar</t>
  </si>
  <si>
    <r>
      <t xml:space="preserve">  1 Gün
  </t>
    </r>
    <r>
      <rPr>
        <sz val="10"/>
        <rFont val="Times New Roman"/>
        <family val="1"/>
        <charset val="162"/>
      </rPr>
      <t>1 Day</t>
    </r>
  </si>
  <si>
    <r>
      <t xml:space="preserve">  2-7 Gün
  </t>
    </r>
    <r>
      <rPr>
        <sz val="10"/>
        <rFont val="Times New Roman"/>
        <family val="1"/>
        <charset val="162"/>
      </rPr>
      <t>2-7 Day</t>
    </r>
  </si>
  <si>
    <r>
      <t xml:space="preserve">  8-30 Gün
  </t>
    </r>
    <r>
      <rPr>
        <sz val="10"/>
        <rFont val="Times New Roman"/>
        <family val="1"/>
        <charset val="162"/>
      </rPr>
      <t>8 - 30 Days</t>
    </r>
  </si>
  <si>
    <r>
      <t xml:space="preserve">1 Aydan fazla - 3 Ay (Dahil)
</t>
    </r>
    <r>
      <rPr>
        <sz val="10"/>
        <rFont val="Times New Roman"/>
        <family val="1"/>
        <charset val="162"/>
      </rPr>
      <t>More than a month-3 months</t>
    </r>
  </si>
  <si>
    <r>
      <t xml:space="preserve">3 Aydan fazla -  1Yıl (Dahil)
</t>
    </r>
    <r>
      <rPr>
        <sz val="10"/>
        <rFont val="Times New Roman"/>
        <family val="1"/>
        <charset val="162"/>
      </rPr>
      <t>More than 3 Months - 1 Year</t>
    </r>
  </si>
  <si>
    <r>
      <t xml:space="preserve">1 Yıldan fazla-  2 Yıl (Dahil)
</t>
    </r>
    <r>
      <rPr>
        <sz val="10"/>
        <rFont val="Times New Roman"/>
        <family val="1"/>
        <charset val="162"/>
      </rPr>
      <t>More than a year- 2 Years</t>
    </r>
  </si>
  <si>
    <r>
      <t xml:space="preserve">2 Yıldan fazla-  5 Yıl  (Dahil)
</t>
    </r>
    <r>
      <rPr>
        <sz val="10"/>
        <rFont val="Times New Roman"/>
        <family val="1"/>
        <charset val="162"/>
      </rPr>
      <t>More than 2 years-5 Years</t>
    </r>
  </si>
  <si>
    <r>
      <t xml:space="preserve">5 Yıldan fazla-  10 Yıl (Dahil)
</t>
    </r>
    <r>
      <rPr>
        <sz val="10"/>
        <rFont val="Times New Roman"/>
        <family val="1"/>
        <charset val="162"/>
      </rPr>
      <t>More than 5 years-10 Years</t>
    </r>
  </si>
  <si>
    <r>
      <t xml:space="preserve">10+  Yıl 
</t>
    </r>
    <r>
      <rPr>
        <sz val="10"/>
        <rFont val="Times New Roman"/>
        <family val="1"/>
        <charset val="162"/>
      </rPr>
      <t>10+ Years</t>
    </r>
  </si>
  <si>
    <r>
      <t>Toplam -</t>
    </r>
    <r>
      <rPr>
        <sz val="10"/>
        <rFont val="Times New Roman"/>
        <family val="1"/>
        <charset val="162"/>
      </rPr>
      <t xml:space="preserve"> Total</t>
    </r>
  </si>
  <si>
    <r>
      <t xml:space="preserve">Bilinmeyen
</t>
    </r>
    <r>
      <rPr>
        <sz val="10"/>
        <rFont val="Times New Roman"/>
        <family val="1"/>
        <charset val="162"/>
      </rPr>
      <t>Unknown</t>
    </r>
  </si>
  <si>
    <r>
      <t xml:space="preserve">Kod no
</t>
    </r>
    <r>
      <rPr>
        <sz val="10"/>
        <color theme="1"/>
        <rFont val="Times New Roman"/>
        <family val="1"/>
        <charset val="162"/>
      </rPr>
      <t>Code no</t>
    </r>
  </si>
  <si>
    <t>000</t>
  </si>
  <si>
    <r>
      <rPr>
        <b/>
        <sz val="10"/>
        <color theme="1"/>
        <rFont val="Times New Roman"/>
        <family val="1"/>
        <charset val="162"/>
      </rPr>
      <t>Yaranın türü bilinmeyen veya belirtilmemiş</t>
    </r>
    <r>
      <rPr>
        <sz val="10"/>
        <color theme="1"/>
        <rFont val="Times New Roman"/>
        <family val="1"/>
        <charset val="162"/>
      </rPr>
      <t xml:space="preserve">
Type of injury unknown or unspecified</t>
    </r>
  </si>
  <si>
    <t>010</t>
  </si>
  <si>
    <r>
      <t>Yaralar ve yüzeysel yaralanmalar</t>
    </r>
    <r>
      <rPr>
        <sz val="10"/>
        <color theme="1"/>
        <rFont val="Times New Roman"/>
        <family val="1"/>
        <charset val="162"/>
      </rPr>
      <t xml:space="preserve">
Wounds and superficial injuries</t>
    </r>
  </si>
  <si>
    <t>011</t>
  </si>
  <si>
    <t>Yüzeysel yaralanmalar
Superficial injuries</t>
  </si>
  <si>
    <t>012</t>
  </si>
  <si>
    <t>Açık yaralar
Open wounds</t>
  </si>
  <si>
    <t>019</t>
  </si>
  <si>
    <t>Diğer tür yaralar ve yüzeysel yaralanmalar
Other types of wounds and superficial injuries</t>
  </si>
  <si>
    <t>020</t>
  </si>
  <si>
    <r>
      <t>Kemik kırıkları</t>
    </r>
    <r>
      <rPr>
        <sz val="10"/>
        <color theme="1"/>
        <rFont val="Times New Roman"/>
        <family val="1"/>
        <charset val="162"/>
      </rPr>
      <t xml:space="preserve">
Bone fractures</t>
    </r>
  </si>
  <si>
    <t>021</t>
  </si>
  <si>
    <t>Kapalı kırıklar
Closed fractures</t>
  </si>
  <si>
    <t>022</t>
  </si>
  <si>
    <t>Açık kırıklar
Open fractures</t>
  </si>
  <si>
    <t>029</t>
  </si>
  <si>
    <t>Diğer tür kemik kırıkları
Other types of bone fractures</t>
  </si>
  <si>
    <t>030</t>
  </si>
  <si>
    <r>
      <t xml:space="preserve">Çıkıklar, burkulmalar ve incinmeler
</t>
    </r>
    <r>
      <rPr>
        <sz val="10"/>
        <color theme="1"/>
        <rFont val="Times New Roman"/>
        <family val="1"/>
        <charset val="162"/>
      </rPr>
      <t>Dislocations, sprains and strains</t>
    </r>
  </si>
  <si>
    <t>031</t>
  </si>
  <si>
    <t>Çıkıklar ve yarı çıkıklar
Dislocations and subluxations</t>
  </si>
  <si>
    <t>032</t>
  </si>
  <si>
    <t>Burkulmalar ve incinmeler
Sprains and strains</t>
  </si>
  <si>
    <t>039</t>
  </si>
  <si>
    <t>Diğer tür çıkık, burkulma ve incinmeler
Other types of dislocations, sprains and strains</t>
  </si>
  <si>
    <t>040</t>
  </si>
  <si>
    <r>
      <t xml:space="preserve">Travma sonucu organ kaybı (bedenin bir parçasının kaybı)
</t>
    </r>
    <r>
      <rPr>
        <sz val="10"/>
        <color theme="1"/>
        <rFont val="Times New Roman"/>
        <family val="1"/>
        <charset val="162"/>
      </rPr>
      <t>Traumatic amputations (Loss of body parts)</t>
    </r>
  </si>
  <si>
    <t>050</t>
  </si>
  <si>
    <r>
      <t xml:space="preserve">Beyin sarsıntısı ve iç yaralanmalar
</t>
    </r>
    <r>
      <rPr>
        <sz val="10"/>
        <color theme="1"/>
        <rFont val="Times New Roman"/>
        <family val="1"/>
        <charset val="162"/>
      </rPr>
      <t>Concussion and internal injuries</t>
    </r>
  </si>
  <si>
    <t>051</t>
  </si>
  <si>
    <t>Beyin sarsıntısı ve kafatası yaralanmaları
Concussion and intracranial injuries</t>
  </si>
  <si>
    <t>052</t>
  </si>
  <si>
    <t>İç yaralanmalar
Internal injuries</t>
  </si>
  <si>
    <t>059</t>
  </si>
  <si>
    <t>Diğer tür beyin sarsıntısı ve iç yaralanmalar
Other types of concussion and internal injuries</t>
  </si>
  <si>
    <t>060</t>
  </si>
  <si>
    <r>
      <t xml:space="preserve">Yanıklar, kaynar su ile kavrulma ve donmalar
</t>
    </r>
    <r>
      <rPr>
        <sz val="10"/>
        <color theme="1"/>
        <rFont val="Times New Roman"/>
        <family val="1"/>
        <charset val="162"/>
      </rPr>
      <t>Burns, scalds and frostbites</t>
    </r>
  </si>
  <si>
    <t>061</t>
  </si>
  <si>
    <t>Yanıklar ve kaynar su ile kavrulmalar (termal)
Burns and scalds (thermal)</t>
  </si>
  <si>
    <t>062</t>
  </si>
  <si>
    <t>Kimyasal yanıklar (korozyon)
Chemical burns (corrosions)</t>
  </si>
  <si>
    <t>063</t>
  </si>
  <si>
    <t>Donmalar
Frostbites</t>
  </si>
  <si>
    <t>069</t>
  </si>
  <si>
    <t>Diğer tür yanıklar, kaynar su ile kavrulma ve donmalar- Other types of burns, scalds and frostbites</t>
  </si>
  <si>
    <t>070</t>
  </si>
  <si>
    <r>
      <t xml:space="preserve">Zehirlenme ve enfeksiyonlar
</t>
    </r>
    <r>
      <rPr>
        <sz val="10"/>
        <color theme="1"/>
        <rFont val="Times New Roman"/>
        <family val="1"/>
        <charset val="162"/>
      </rPr>
      <t>Poisonings and infections</t>
    </r>
  </si>
  <si>
    <t>071</t>
  </si>
  <si>
    <t>Akut zehirlenmeler
Acute poisonings</t>
  </si>
  <si>
    <t>072</t>
  </si>
  <si>
    <t>Akut enfeksiyonlar
Acute infections</t>
  </si>
  <si>
    <t>079</t>
  </si>
  <si>
    <t>Diğer tür zehirlenme ve enfeksiyonlar
Other types of poisonings and infections</t>
  </si>
  <si>
    <t>080</t>
  </si>
  <si>
    <r>
      <t xml:space="preserve">Suda boğulma ve nefesin kesilmesi
</t>
    </r>
    <r>
      <rPr>
        <sz val="10"/>
        <color theme="1"/>
        <rFont val="Times New Roman"/>
        <family val="1"/>
        <charset val="162"/>
      </rPr>
      <t>Drowning and asphyxiation</t>
    </r>
  </si>
  <si>
    <t>081</t>
  </si>
  <si>
    <t>Nefesin kesilmesi
Asphyxiation</t>
  </si>
  <si>
    <t>082</t>
  </si>
  <si>
    <t>Suda boğulma ve ölümle sonuçlanmayan boğulma
Drowning and non-fatal submersions</t>
  </si>
  <si>
    <t>089</t>
  </si>
  <si>
    <t>Diğer tür boğulma ve nefesin kesilmesi
Other types of drowning and asphyxiation</t>
  </si>
  <si>
    <t>090</t>
  </si>
  <si>
    <r>
      <t xml:space="preserve">Ses, titreşim ve basınç etkileri
</t>
    </r>
    <r>
      <rPr>
        <sz val="10"/>
        <color theme="1"/>
        <rFont val="Times New Roman"/>
        <family val="1"/>
        <charset val="162"/>
      </rPr>
      <t>Effects of sound, vibration and pressure</t>
    </r>
  </si>
  <si>
    <t>091</t>
  </si>
  <si>
    <t>Akut işitme kaybı
Acute hearing losses</t>
  </si>
  <si>
    <t>092</t>
  </si>
  <si>
    <t>Basınç etkileri (yüksek basınca bağlı)
Effects of pressure (barotrauma)</t>
  </si>
  <si>
    <t>099</t>
  </si>
  <si>
    <t>Diğer tür ses, titreşim ve basınç etkileri
Other effects of sound, vibration and pressure</t>
  </si>
  <si>
    <t>100</t>
  </si>
  <si>
    <r>
      <t xml:space="preserve">Aşırı ısı, ışık ve radyasyon etkileri- </t>
    </r>
    <r>
      <rPr>
        <sz val="10"/>
        <color theme="1"/>
        <rFont val="Times New Roman"/>
        <family val="1"/>
        <charset val="162"/>
      </rPr>
      <t>Effects of temperature extremes, light and radiation</t>
    </r>
  </si>
  <si>
    <t>101</t>
  </si>
  <si>
    <t>Sıcaklık ve güneş çarpması
Heat and sunstroke</t>
  </si>
  <si>
    <t>102</t>
  </si>
  <si>
    <t>Radyasyon etkileri (termal olmayan)
Effects of radiation (non-thermal)</t>
  </si>
  <si>
    <t>103</t>
  </si>
  <si>
    <t>İndirgenmiş ısı etkileri
Effects of reduced temperature</t>
  </si>
  <si>
    <t>109</t>
  </si>
  <si>
    <t>Diğer tür aşırı ısı, ışık ve radyasyon etkileri
Other effects of temperature extremes, light and radiation</t>
  </si>
  <si>
    <t>110</t>
  </si>
  <si>
    <r>
      <t xml:space="preserve">Şok- </t>
    </r>
    <r>
      <rPr>
        <sz val="10"/>
        <color theme="1"/>
        <rFont val="Times New Roman"/>
        <family val="1"/>
        <charset val="162"/>
      </rPr>
      <t>Shock</t>
    </r>
  </si>
  <si>
    <t>111</t>
  </si>
  <si>
    <t>Saldırı ve tehdit (korkutma) sonrası şoklar
Shocks after aggression and threats</t>
  </si>
  <si>
    <t>112</t>
  </si>
  <si>
    <t>Travma şokları
Traumatic shocks</t>
  </si>
  <si>
    <t>119</t>
  </si>
  <si>
    <t>Diğer tür şoklar
Other types of shocks</t>
  </si>
  <si>
    <t>120</t>
  </si>
  <si>
    <r>
      <t xml:space="preserve">Birden fazla sayıda yaralanmalar
</t>
    </r>
    <r>
      <rPr>
        <sz val="10"/>
        <color theme="1"/>
        <rFont val="Times New Roman"/>
        <family val="1"/>
        <charset val="162"/>
      </rPr>
      <t>Multiple injuries</t>
    </r>
  </si>
  <si>
    <r>
      <t xml:space="preserve">Diğer başlıklar altında içerilmeyen diğer belirtilmiş yaralanmalar- </t>
    </r>
    <r>
      <rPr>
        <sz val="10"/>
        <color theme="1"/>
        <rFont val="Times New Roman"/>
        <family val="1"/>
        <charset val="162"/>
      </rPr>
      <t>Other specified injuries not included under other headings</t>
    </r>
  </si>
  <si>
    <t>00</t>
  </si>
  <si>
    <r>
      <t xml:space="preserve">Yaranın vücuttaki yeri belirtilmemiş
</t>
    </r>
    <r>
      <rPr>
        <sz val="10"/>
        <color theme="1"/>
        <rFont val="Times New Roman"/>
        <family val="1"/>
        <charset val="162"/>
      </rPr>
      <t>Part of body injured, not specified</t>
    </r>
  </si>
  <si>
    <r>
      <t xml:space="preserve">Kafada meydana gelen belirtilmemiş alanlar
</t>
    </r>
    <r>
      <rPr>
        <sz val="10"/>
        <color theme="1"/>
        <rFont val="Times New Roman"/>
        <family val="1"/>
        <charset val="162"/>
      </rPr>
      <t>Head, not further specified</t>
    </r>
  </si>
  <si>
    <t>Kafa, beyin ve beyine bağlı sinir ve damarları
Head (Caput), brain and cranial nerves and vessels</t>
  </si>
  <si>
    <t>Yüz bölgesi
Facial area</t>
  </si>
  <si>
    <t>Göz(ler)
Eye(s)</t>
  </si>
  <si>
    <t>Kulak(lar) 
Ear(s)</t>
  </si>
  <si>
    <t>Dişler
Teeth</t>
  </si>
  <si>
    <t>Kafa; çeşitli bölgeleri etkilenmiş
Head, multiple sites affected</t>
  </si>
  <si>
    <t>Kafa; yukarıda belirtilmemiş diğer bölgeler
Head, other parts not mentioned above</t>
  </si>
  <si>
    <r>
      <t xml:space="preserve">Boyun; boyundaki omurilik ve omur dahil
</t>
    </r>
    <r>
      <rPr>
        <sz val="10"/>
        <color theme="1"/>
        <rFont val="Times New Roman"/>
        <family val="1"/>
        <charset val="162"/>
      </rPr>
      <t>Neck, inclusive spine and vertebra in the neck</t>
    </r>
  </si>
  <si>
    <t>Boyun; boyundaki omurilik ve omur dahil
Neck, inclusive spine and vertebra in the neck</t>
  </si>
  <si>
    <t>Boyun; yukarıda belirtilmeyen diğer bölgeleri
Neck, other parts not mentioned above</t>
  </si>
  <si>
    <t>Sırt; sırttaki omurilik ve omur dahil
Back, including spine and vertebra in the back</t>
  </si>
  <si>
    <t>Sırt; yukarıda belirtilmeyen diğer bölgeleri
Back, other parts not mentioned above</t>
  </si>
  <si>
    <r>
      <t xml:space="preserve">Gövde ve organlar; belirtilmemiş alanlar
</t>
    </r>
    <r>
      <rPr>
        <sz val="10"/>
        <color theme="1"/>
        <rFont val="Times New Roman"/>
        <family val="1"/>
        <charset val="162"/>
      </rPr>
      <t>Torso and organs, not further specified</t>
    </r>
  </si>
  <si>
    <t>Göğüs kafesi (kaburga), eklem ve kürek kemikleri dahil olmak üzere kaburgalar - Rib cage, ribs including joints and shoulder blades</t>
  </si>
  <si>
    <t>Organlarıyla birlikte göğüs bölgesi
Chest area including organs</t>
  </si>
  <si>
    <t>Organlarıyla birlikte karınla ilgili ve sırtın alt bölümü (kalça kısmı)
Pelvic and abdominal area including organs</t>
  </si>
  <si>
    <t>Gövde; çeşitli bölgeleri etkilenmiş
Torso, multiple sites affected</t>
  </si>
  <si>
    <t>Gövde; yukarıda belirtilmeyen diğer bölgeleri
Torso, other parts not mentioned above</t>
  </si>
  <si>
    <r>
      <t xml:space="preserve">Kollar; belirtilmemiş alanlar
</t>
    </r>
    <r>
      <rPr>
        <sz val="10"/>
        <color theme="1"/>
        <rFont val="Times New Roman"/>
        <family val="1"/>
        <charset val="162"/>
      </rPr>
      <t>Upper Extremities, not further specified</t>
    </r>
  </si>
  <si>
    <t>Omuz ve omuz eklemleri
Shoulder and shoulder joints</t>
  </si>
  <si>
    <t>Dirsek dahil kol
Arm, including elbow</t>
  </si>
  <si>
    <t>El
Hand</t>
  </si>
  <si>
    <t>Parmak(lar)
Finger(s)</t>
  </si>
  <si>
    <t>Bilek
Wrist</t>
  </si>
  <si>
    <t>Kollar; çeşitli bölgeleri etkilenmiş
Upper extremities, multiple sites affected</t>
  </si>
  <si>
    <t>Kollar; yukarıda belirtilmemiş diğer bölgeleri
Upper extremities, other parts not mentioned above</t>
  </si>
  <si>
    <r>
      <t xml:space="preserve">Bacaklar; belirtilmemiş alanlar
</t>
    </r>
    <r>
      <rPr>
        <sz val="10"/>
        <color theme="1"/>
        <rFont val="Times New Roman"/>
        <family val="1"/>
        <charset val="162"/>
      </rPr>
      <t>Lower Extremities, not further specified</t>
    </r>
  </si>
  <si>
    <t>Kalça ve kalça eklemleri
Hip and hip joint</t>
  </si>
  <si>
    <t>Diz dahil bacak
Leg, including knee</t>
  </si>
  <si>
    <t>Ayak bileği
Ankle</t>
  </si>
  <si>
    <t>Ayak
Foot</t>
  </si>
  <si>
    <t>Ayak parmak(lar)ı
Toe(s)</t>
  </si>
  <si>
    <t>Bacaklar; çeşitli bölgeleri etkilenmiş
Lower extremities, multiple sites affected</t>
  </si>
  <si>
    <t>Bacaklar; yukarıda belirtilmemiş diğer bölgeleri
Lower Extremities, other parts not mentioned above</t>
  </si>
  <si>
    <r>
      <t xml:space="preserve">Tüm beden ve çeşitli bölgeler; belirlenmemiş alanlar
</t>
    </r>
    <r>
      <rPr>
        <sz val="10"/>
        <color theme="1"/>
        <rFont val="Times New Roman"/>
        <family val="1"/>
        <charset val="162"/>
      </rPr>
      <t>Whole body and multiple sites, not further specified</t>
    </r>
  </si>
  <si>
    <t>Tüm beden (bütün vücuda tesir eden etkiler)
Whole body (Systemic effects)</t>
  </si>
  <si>
    <t>Bedenin, etkilenmiş çeşitli bölgeleri
Multiple sites of the body affected</t>
  </si>
  <si>
    <r>
      <t>Bilinmeyen-</t>
    </r>
    <r>
      <rPr>
        <sz val="10"/>
        <rFont val="Times New Roman"/>
        <family val="1"/>
        <charset val="162"/>
      </rPr>
      <t>Unk.</t>
    </r>
  </si>
  <si>
    <r>
      <t xml:space="preserve">Toplam- </t>
    </r>
    <r>
      <rPr>
        <sz val="10"/>
        <rFont val="Times New Roman"/>
        <family val="1"/>
        <charset val="162"/>
      </rPr>
      <t>Total</t>
    </r>
  </si>
  <si>
    <r>
      <t xml:space="preserve">0 Çalışan (Kendi hesabına çalışan) - </t>
    </r>
    <r>
      <rPr>
        <sz val="10"/>
        <rFont val="Times New Roman"/>
        <family val="1"/>
        <charset val="162"/>
      </rPr>
      <t>employees (Self-employed without employees)</t>
    </r>
  </si>
  <si>
    <r>
      <t xml:space="preserve">1-3 Çalışan </t>
    </r>
    <r>
      <rPr>
        <sz val="10"/>
        <rFont val="Times New Roman"/>
        <family val="1"/>
        <charset val="162"/>
      </rPr>
      <t xml:space="preserve"> - employees</t>
    </r>
  </si>
  <si>
    <r>
      <t>4-9 Çalışan</t>
    </r>
    <r>
      <rPr>
        <sz val="10"/>
        <rFont val="Times New Roman"/>
        <family val="1"/>
        <charset val="162"/>
      </rPr>
      <t xml:space="preserve"> - employees</t>
    </r>
  </si>
  <si>
    <r>
      <t>10-20 Çalışan</t>
    </r>
    <r>
      <rPr>
        <sz val="10"/>
        <rFont val="Times New Roman"/>
        <family val="1"/>
        <charset val="162"/>
      </rPr>
      <t xml:space="preserve"> - employees</t>
    </r>
  </si>
  <si>
    <r>
      <t>21-49 Çalışan</t>
    </r>
    <r>
      <rPr>
        <sz val="10"/>
        <rFont val="Times New Roman"/>
        <family val="1"/>
        <charset val="162"/>
      </rPr>
      <t xml:space="preserve"> - employees</t>
    </r>
  </si>
  <si>
    <r>
      <t>50-99 Çalışan</t>
    </r>
    <r>
      <rPr>
        <sz val="10"/>
        <rFont val="Times New Roman"/>
        <family val="1"/>
        <charset val="162"/>
      </rPr>
      <t xml:space="preserve"> - employees</t>
    </r>
  </si>
  <si>
    <r>
      <t>100-199 Çalışan</t>
    </r>
    <r>
      <rPr>
        <sz val="10"/>
        <rFont val="Times New Roman"/>
        <family val="1"/>
        <charset val="162"/>
      </rPr>
      <t xml:space="preserve"> - employees</t>
    </r>
  </si>
  <si>
    <r>
      <t>200-249 Çalışan</t>
    </r>
    <r>
      <rPr>
        <sz val="10"/>
        <rFont val="Times New Roman"/>
        <family val="1"/>
        <charset val="162"/>
      </rPr>
      <t xml:space="preserve"> - employees</t>
    </r>
  </si>
  <si>
    <r>
      <t>250-499 Çalışan</t>
    </r>
    <r>
      <rPr>
        <sz val="10"/>
        <rFont val="Times New Roman"/>
        <family val="1"/>
        <charset val="162"/>
      </rPr>
      <t xml:space="preserve"> - employees</t>
    </r>
  </si>
  <si>
    <r>
      <t>500-999 Çalışan</t>
    </r>
    <r>
      <rPr>
        <sz val="10"/>
        <rFont val="Times New Roman"/>
        <family val="1"/>
        <charset val="162"/>
      </rPr>
      <t xml:space="preserve"> - employees</t>
    </r>
  </si>
  <si>
    <r>
      <t>1000 + Çalışan</t>
    </r>
    <r>
      <rPr>
        <sz val="10"/>
        <rFont val="Times New Roman"/>
        <family val="1"/>
        <charset val="162"/>
      </rPr>
      <t xml:space="preserve"> - employees</t>
    </r>
  </si>
  <si>
    <r>
      <t xml:space="preserve">Bilinmeyen- </t>
    </r>
    <r>
      <rPr>
        <sz val="10"/>
        <rFont val="Times New Roman"/>
        <family val="1"/>
        <charset val="162"/>
      </rPr>
      <t>Unknown size</t>
    </r>
  </si>
  <si>
    <r>
      <t xml:space="preserve">Toplam - </t>
    </r>
    <r>
      <rPr>
        <sz val="10"/>
        <rFont val="Times New Roman"/>
        <family val="1"/>
        <charset val="162"/>
      </rPr>
      <t>Total</t>
    </r>
  </si>
  <si>
    <r>
      <t xml:space="preserve">Çalışılan ortamı belirtilmemiş
</t>
    </r>
    <r>
      <rPr>
        <sz val="10"/>
        <rFont val="Times New Roman"/>
        <family val="1"/>
        <charset val="162"/>
      </rPr>
      <t>Not specified</t>
    </r>
  </si>
  <si>
    <r>
      <t xml:space="preserve">Sürekli olarak çalıştığı sabit işyeri (örn: Atölye, İşyeri, Büro, Ek Bina vb…)
</t>
    </r>
    <r>
      <rPr>
        <sz val="10"/>
        <rFont val="Times New Roman"/>
        <family val="1"/>
        <charset val="162"/>
      </rPr>
      <t>Usual workstation or within the usual local unit of work</t>
    </r>
  </si>
  <si>
    <r>
      <t xml:space="preserve">Sabit olmayan geçici işyeri (örn.: Açık alan, İnşaat alanı, İş seyahati, Başka işyerinde toplantı)
</t>
    </r>
    <r>
      <rPr>
        <sz val="10"/>
        <rFont val="Times New Roman"/>
        <family val="1"/>
        <charset val="162"/>
      </rPr>
      <t>Occasional or mobile workstation or in a journey on behalf of the employer</t>
    </r>
  </si>
  <si>
    <r>
      <t xml:space="preserve">Diğer çalışılan ortam
</t>
    </r>
    <r>
      <rPr>
        <sz val="10"/>
        <rFont val="Times New Roman"/>
        <family val="1"/>
        <charset val="162"/>
      </rPr>
      <t>Other workstation</t>
    </r>
  </si>
  <si>
    <r>
      <t xml:space="preserve">Bilgi yok
</t>
    </r>
    <r>
      <rPr>
        <sz val="10"/>
        <rFont val="Times New Roman"/>
        <family val="1"/>
        <charset val="162"/>
      </rPr>
      <t>No information</t>
    </r>
  </si>
  <si>
    <r>
      <t xml:space="preserve">Sanayi (Endüstri) mevkii- Belirtilmemiş
</t>
    </r>
    <r>
      <rPr>
        <sz val="10"/>
        <rFont val="Times New Roman"/>
        <family val="1"/>
        <charset val="162"/>
      </rPr>
      <t>Industrial site - Not specified</t>
    </r>
  </si>
  <si>
    <t>Üretim alanı, fabrika, atölye
Production area, factory, workshop</t>
  </si>
  <si>
    <t>Bakım alanı, onarım atölyesi
Maintenance area, repair workshop</t>
  </si>
  <si>
    <t>013</t>
  </si>
  <si>
    <t>Temelde depo, yükleme, boşaltma için kullanılan alan
Area used principally for storage, loading, unloading</t>
  </si>
  <si>
    <t>Yukarıda listelenmemiş diğer başka 010 tür çalışılan çevre
Other group 010 type Working Environments not listed above</t>
  </si>
  <si>
    <r>
      <t xml:space="preserve">İnşaat mevkii, inşaat, açık hava taşocağı, açık hava madeni - Belirtilmemiş
</t>
    </r>
    <r>
      <rPr>
        <sz val="10"/>
        <rFont val="Times New Roman"/>
        <family val="1"/>
        <charset val="162"/>
      </rPr>
      <t>Construction site, construction, opencast quarry, opencast mine - Not specified</t>
    </r>
  </si>
  <si>
    <t>İnşaat mevkii – yeni inşa edilen bina
Construction site - building being constructed</t>
  </si>
  <si>
    <t>İnşaat mevkii – yıkılan, onarılan, bakımı yapılan bina
Construction site - building being demolished, repaired, maintained</t>
  </si>
  <si>
    <t>023</t>
  </si>
  <si>
    <t>Açık hava taşocağı, açık hava madeni, kazı, çukur (açık hava madenciliği ve çalışan taşocakları dahil)
Opencast quarry, opencast mine, excavation, trench (including opencast mines and working quarries)</t>
  </si>
  <si>
    <t>024</t>
  </si>
  <si>
    <t>İnşaat mevkii – yeraltı
Construction site - underground</t>
  </si>
  <si>
    <t>025</t>
  </si>
  <si>
    <t>İnşaat mevkii – su üstü veya üzerinde
Construction site - on / over water</t>
  </si>
  <si>
    <t>026</t>
  </si>
  <si>
    <t>İnşaat mevkii – yüksek basınçlı ortamda
Construction site - in a high-pressure environment</t>
  </si>
  <si>
    <t>Yukarıda listelenmemiş diğer başka 020 tür çalışılan çevre
Other group 020 type Working Environments not listed above</t>
  </si>
  <si>
    <r>
      <t xml:space="preserve">Çiftçilik, yetiştirmecilik, balık çiftçiliği, orman alanı - Belirtilmemiş
</t>
    </r>
    <r>
      <rPr>
        <sz val="10"/>
        <rFont val="Times New Roman"/>
        <family val="1"/>
        <charset val="162"/>
      </rPr>
      <t>Farming, breeding, fish farming, forest zone - Not specified</t>
    </r>
  </si>
  <si>
    <t>Yetiştirme alanı
Breeding area</t>
  </si>
  <si>
    <t>Çiftlik alanı – toprak ürünleri
Farming area - ground crop</t>
  </si>
  <si>
    <t>033</t>
  </si>
  <si>
    <t>Çiftlik alanı – ağaç veya çalı ürünleri
Farming area - tree or bush crop</t>
  </si>
  <si>
    <t>034</t>
  </si>
  <si>
    <t>Ormancılık alanı
Forestry zone</t>
  </si>
  <si>
    <t>035</t>
  </si>
  <si>
    <t>Balık çiftçiliği alanı, balıkçılık, deniz ürünleri (gemi veya tekne üzerinden olmayan)- Fish farming zone, fishing, aquaculture (not on a vessel)</t>
  </si>
  <si>
    <t>036</t>
  </si>
  <si>
    <t>Bahçe, park, botanik bahçe, hayvanat bahçesi
Garden, park, botanical garden, zoological garden</t>
  </si>
  <si>
    <t>Yukarıda listelenmemiş diğer başka 030 tür çalışılan çevre
Other group 030 type Working Environments not listed above</t>
  </si>
  <si>
    <r>
      <t xml:space="preserve">Üçüncü faaliyet alanı, büro, eğlence alanı, muhtelif - Belirtilmemiş
</t>
    </r>
    <r>
      <rPr>
        <sz val="10"/>
        <rFont val="Times New Roman"/>
        <family val="1"/>
        <charset val="162"/>
      </rPr>
      <t>Tertiary activity area, office, amusement area, miscellaneous - Not specified</t>
    </r>
  </si>
  <si>
    <t>041</t>
  </si>
  <si>
    <t>Büro, toplantı salonu, kütüphane, vb.
Office, meeting room, library etc.</t>
  </si>
  <si>
    <t>042</t>
  </si>
  <si>
    <t>Öğretim Kurumu, okul, lise, yüksek okul, üniversite, kreş, anaokulu
Teaching establishment, school, secondary school, college, university, crèche, day nursery</t>
  </si>
  <si>
    <t>043</t>
  </si>
  <si>
    <t>Küçük veya büyük satış alanı (sokak satışları dahil)
Small or large sales area (including street commerce)</t>
  </si>
  <si>
    <t>044</t>
  </si>
  <si>
    <t>Lokanta, dinlenme alanı, geçici konaklama (müze, oditoryum, stadyum, fuar, vb. dahil)- Restaurant, recreational area, temporary accommodation (including museums, auditoriums, stadiums, fairs etc.)</t>
  </si>
  <si>
    <t>049</t>
  </si>
  <si>
    <t>Yukarıda listelenmemiş diğer başka 040 tür çalışılan çevre
Other group 040 type Working Environments not listed above</t>
  </si>
  <si>
    <r>
      <t xml:space="preserve">Sağlık Kurumu - Belirtilmemiş
</t>
    </r>
    <r>
      <rPr>
        <sz val="10"/>
        <rFont val="Times New Roman"/>
        <family val="1"/>
        <charset val="162"/>
      </rPr>
      <t>Health establishment - Not specified</t>
    </r>
  </si>
  <si>
    <t>Sağlık Kurumu, özel hastane, hastane, bakım evi
Health establishment, private hospital, hospital, nursing home</t>
  </si>
  <si>
    <t>Yukarıda listelenmemiş diğer başka 050 tür çalışılan çevre
Other group 050 type Working Environments not listed above</t>
  </si>
  <si>
    <r>
      <t xml:space="preserve">Kamu alanı - Belirtilmemiş
</t>
    </r>
    <r>
      <rPr>
        <sz val="10"/>
        <rFont val="Times New Roman"/>
        <family val="1"/>
        <charset val="162"/>
      </rPr>
      <t>Public area - Not specified</t>
    </r>
  </si>
  <si>
    <t>Sürekli olarak kamu geçişine açık alan (karayolları, yan yollar, park alanları, İstasyon veya havaalanı bekleme salonları, vb.) Area permanently open to public thoroughfare – (highways, byways, parking areas, station or airport waiting rooms etc.)</t>
  </si>
  <si>
    <t>Ulaşım araçları – kara veya demiryolu ile– özel veya kamu (her tür: tren, otobüs, araba, vb.)
Means of transport - by land or rail – private or public (all kinds: train, bus, car etc.)</t>
  </si>
  <si>
    <t>Kamu alanlarına bağlı alanlar olmakla birlikte sadece yetili kimselerin erişimine izin verilen alanlar: demiryolu hattı, havaalanı pisti, karayolu banketi- Zone attached to public places but with access restricted to authorised personnel: railway line, airport apron, motorway hard shoulder</t>
  </si>
  <si>
    <t>Yukarıda listelenmemiş diğer başka 060 tür çalışılan çevre
Other group 060 type Working Environments not listed above</t>
  </si>
  <si>
    <r>
      <t xml:space="preserve">Evde - Belirtilmemiş
</t>
    </r>
    <r>
      <rPr>
        <sz val="10"/>
        <rFont val="Times New Roman"/>
        <family val="1"/>
        <charset val="162"/>
      </rPr>
      <t>In the home - Not specified</t>
    </r>
  </si>
  <si>
    <t>Kişisel ev
Private home</t>
  </si>
  <si>
    <t>Bir binanın ortak alanı, ekleri, kişisel aile bahçesi
Communal parts of a building, annexes, private family garden</t>
  </si>
  <si>
    <t>Yukarıda listelenmemiş diğer başka 070 tür çalışılan çevre
Other group 070 type Working Environments not listed above</t>
  </si>
  <si>
    <r>
      <t xml:space="preserve">Spor alanı - Belirtilmemiş
</t>
    </r>
    <r>
      <rPr>
        <sz val="10"/>
        <rFont val="Times New Roman"/>
        <family val="1"/>
        <charset val="162"/>
      </rPr>
      <t>Sports area - Not specified</t>
    </r>
  </si>
  <si>
    <t>Kapalı spor alanı – spor salonu, jimnastik salonu, kapalı yüzme havuzu
Indoor sports area – sports hall, gymnasium, indoor swimming pool</t>
  </si>
  <si>
    <t>Açık spor alanı – spor sahası, açık yüzme havuzu, kayak parkuru
Outdoor sports area – sports ground, outdoor swimming pool, skiing piste</t>
  </si>
  <si>
    <t>Yukarıda listelenmemiş diğer başka 080 tür çalışılan çevre
Other group 080 type Working Environments not listed above</t>
  </si>
  <si>
    <r>
      <t xml:space="preserve">Havada, yükseltme esnasında, inşaat mevkii dışında - Belirtilmemiş
</t>
    </r>
    <r>
      <rPr>
        <sz val="10"/>
        <rFont val="Times New Roman"/>
        <family val="1"/>
        <charset val="162"/>
      </rPr>
      <t>In the air, elevated, excluding construction sites - Not specified</t>
    </r>
  </si>
  <si>
    <t>Yükseltme esnasında – sabit bir düzeyde (çatı, teras, vb.)
Elevated – on a fixed level (roof, terrace, etc.)</t>
  </si>
  <si>
    <t>Yükseltme esnasında – direk, pilon, asılı platform
Elevated – mast, pylon, suspended platform</t>
  </si>
  <si>
    <t>093</t>
  </si>
  <si>
    <t>Havada – uçakta
In the air - aboard aircraft</t>
  </si>
  <si>
    <t>Yukarıda listelenmemiş başka 090 türü Çalışılan çevre, inşaat şantiyesi dışında- Other group 090 type Working Environments not listed above, excluding construction sites</t>
  </si>
  <si>
    <r>
      <t xml:space="preserve">Yeraltında, inşaat şantiyesi dışında - Belirtilmemiş
</t>
    </r>
    <r>
      <rPr>
        <sz val="10"/>
        <rFont val="Times New Roman"/>
        <family val="1"/>
        <charset val="162"/>
      </rPr>
      <t>Underground, excluding construction sites - Not specified</t>
    </r>
  </si>
  <si>
    <t>Yeraltında – tünel (yol, ten, tüp)
Underground – tunnel (road, train, tube)</t>
  </si>
  <si>
    <t>Yeraltında – maden
Underground – mine</t>
  </si>
  <si>
    <t>Yeraltında – kanalizasyon, lağım
Underground - drains/sewers</t>
  </si>
  <si>
    <t>Yukarıda listelenmemiş diğer başka 100 tür çalışılan çevre, inşaat mevkii dışında-Other group 100 type Working Environments not listed above, excluding construction sites</t>
  </si>
  <si>
    <r>
      <t xml:space="preserve">Su üstünde/üzerinde, inşaat mevkii dışında - Belirtilmemiş
</t>
    </r>
    <r>
      <rPr>
        <sz val="10"/>
        <rFont val="Times New Roman"/>
        <family val="1"/>
        <charset val="162"/>
      </rPr>
      <t>On /over water, excluding construction sites - Not specified</t>
    </r>
  </si>
  <si>
    <t>Deniz veya okyanus – her tür tekne, platform, gemi, sandal, mavnada
Sea or ocean – aboard all types of vessels, platforms, ships, boats, barges</t>
  </si>
  <si>
    <t>Göl, nehir, liman – her tür tekne, platform, gemi, sandal, mavnada
Lake, river, harbour – aboard all types of vessels, platforms, ships, boats, barges</t>
  </si>
  <si>
    <t>Yukarıda listelenmemiş diğer başka 110 tür çalışılan çevre, inşaat mevkii dışında
Other group 110 type Working Environments not listed above, excluding construction sites</t>
  </si>
  <si>
    <r>
      <t xml:space="preserve">Yüksek basınç ortamlarında, inşaat mevkii dışında - Belirtilmemiş
</t>
    </r>
    <r>
      <rPr>
        <sz val="10"/>
        <rFont val="Times New Roman"/>
        <family val="1"/>
        <charset val="162"/>
      </rPr>
      <t>In high pressure environments, excluding construction sites - Not specified</t>
    </r>
  </si>
  <si>
    <t>121</t>
  </si>
  <si>
    <t>Yüksek basınç ortamlarında – sualtı (örneğin, dalma)
In a high pressure environment – underwater (e.g. diving)</t>
  </si>
  <si>
    <t>122</t>
  </si>
  <si>
    <t>Yüksek basınç ortamlarında – kamara
In a high pressure environment - chamber</t>
  </si>
  <si>
    <t>129</t>
  </si>
  <si>
    <t>Yukarıda listelenmemiş başka 120 türü çalışılan çevre, inşaat şantiyesi dışında-Other group 120 type Working Environments not listed above, excluding construction site</t>
  </si>
  <si>
    <r>
      <t xml:space="preserve">Sınıflandırmada listelenmemiş başka çalışma ortamları
</t>
    </r>
    <r>
      <rPr>
        <sz val="10"/>
        <rFont val="Times New Roman"/>
        <family val="1"/>
        <charset val="162"/>
      </rPr>
      <t>Other Working Environments not listed in the classification</t>
    </r>
  </si>
  <si>
    <r>
      <t xml:space="preserve">Üretim, imalat, işleme, depolama – Tüm türler – Belirtilmemiş
</t>
    </r>
    <r>
      <rPr>
        <sz val="10"/>
        <rFont val="Times New Roman"/>
        <family val="1"/>
        <charset val="162"/>
      </rPr>
      <t>Production, manufacturing, processing, storing - All types - Not specified</t>
    </r>
  </si>
  <si>
    <t>Üretim, imalat, işleme – tüm türler
Production, manufacturing, processing – all types</t>
  </si>
  <si>
    <t>Depolama – tüm türler
Storing - all types</t>
  </si>
  <si>
    <t>Yukarıda listelenmemiş diğer başka 10 tür Kaza anında kazazedenin yürütmekte olduğu genel faaliyet-Other group 10 type Working Processes not listed above</t>
  </si>
  <si>
    <r>
      <t xml:space="preserve">Kazı, İnşaat, Onarım, Yıkım – Belirtilmemiş
</t>
    </r>
    <r>
      <rPr>
        <sz val="10"/>
        <rFont val="Times New Roman"/>
        <family val="1"/>
        <charset val="162"/>
      </rPr>
      <t>Excavation, Construction, Repair, Demolition - Not specified</t>
    </r>
  </si>
  <si>
    <t>Kazı
Excavation</t>
  </si>
  <si>
    <t>Yeni inşaat – bina
New construction - building</t>
  </si>
  <si>
    <t>Yeni inşaat – inşaat mühendisliği, altyapı, yol, köprü, baraj ve limanlar
New construction - civil engineering, infrastructures, roads, bridges, dams, ports</t>
  </si>
  <si>
    <t>Yeniden modelleme, onarım, genişletme, bina bakımı – her tür inşaat
Remodelling, repairing, extending, building maintenance - all types of constructions</t>
  </si>
  <si>
    <t>Yıkım – her tür inşaat
Demolition - all types of construction</t>
  </si>
  <si>
    <t>Yukarıda listelenmemiş diğer başka 20 çeşit kaza anında kazazedenin yaptıgı faaliyet-Other group 20 type Working Processes not listed above</t>
  </si>
  <si>
    <r>
      <t xml:space="preserve">Tarımla ilgili meslek türü, ormancılık, bahçecilik, balık çiftçiliği, canlı hayvanlarla çalışma –Belirtilmemiş
</t>
    </r>
    <r>
      <rPr>
        <sz val="10"/>
        <rFont val="Times New Roman"/>
        <family val="1"/>
        <charset val="162"/>
      </rPr>
      <t>Agricultural type work, forestry, horticulture, fish farming, work with live animals - Not specified</t>
    </r>
  </si>
  <si>
    <t>Tarımla ilgili meslek türü – toprağın işlenmesi
Agricultural type work - working the land</t>
  </si>
  <si>
    <t>Tarımla ilgili meslek türü – sebzelerle, bahçecilik
Agricultural type work- with vegetables, horticultural</t>
  </si>
  <si>
    <t>Tarımla ilgili meslek türü – canlı hayvanlarla
Agricultural type work - with live animals</t>
  </si>
  <si>
    <t>Ormancılıkla ilgili meslek türü
Forestry type work</t>
  </si>
  <si>
    <t>Balık çiftçiliği, balıkçılık
Fish farming, fishing</t>
  </si>
  <si>
    <t>Yukarıda listelenmemiş diğer başka 30 çeşit kaza anında kazazedenin yaptıgı faaliyet- Other group 30 type Working Processes not listed above</t>
  </si>
  <si>
    <r>
      <t xml:space="preserve">İşletmelere ve/veya kamuya sunulan hizmet; zihinsel faaliyet – Belirtilmemiş
</t>
    </r>
    <r>
      <rPr>
        <sz val="10"/>
        <rFont val="Times New Roman"/>
        <family val="1"/>
        <charset val="162"/>
      </rPr>
      <t>Service provided to enterprise and/or to the general public; intellectual activity - Not specified</t>
    </r>
  </si>
  <si>
    <t>Kamu hizmeti, bakım, yardım, servis
Service, care, assistance, to the general public</t>
  </si>
  <si>
    <t>Zihinsel çalışma – öğretmenlik, eğitim, bilgi işlem, büro işi, organizasyon, yönetim
Intellectual work - teaching, training, data processing, office work, organising, managing</t>
  </si>
  <si>
    <t>Ticari faaliyet – alım, satım ve ilgili hizmetler
Commercial activity - buying, selling and associated services</t>
  </si>
  <si>
    <t>Yukarıda listelenmemiş başka 40 çeşit kaza anında kazazedenin yaptıgı faaliyet - Other group 40 type Working Processes not listed above</t>
  </si>
  <si>
    <r>
      <t xml:space="preserve">10, 20, 30 ve 40 altında kodlanmış işlerle ilgili görevler – Belirtilmemiş
</t>
    </r>
    <r>
      <rPr>
        <sz val="10"/>
        <rFont val="Times New Roman"/>
        <family val="1"/>
        <charset val="162"/>
      </rPr>
      <t>Other work related to tasks coded under 10, 20, 30 and 40 - Not specified</t>
    </r>
  </si>
  <si>
    <t>Kurulum, hazırlama, montaj, yükleme, sökme, parçalama-Setting up, preparation, installation, mounting, disassembling, dismantling</t>
  </si>
  <si>
    <t>Bakım, onarım, ayar, akort
Maintenance, repair, tuning, adjustment</t>
  </si>
  <si>
    <t>İş alanının temizlenmesi, makine sanayi veya elle
Cleaning working areas, machines - industrial or manual</t>
  </si>
  <si>
    <t>Atık yönetimi, kontrol, her tür atık işleme
Waste management, disposal, waste treatment of all kinds</t>
  </si>
  <si>
    <t>İzleme, donanımları olsun veya olmasın imalat süreçlerinin, çalışma alanlarının, taşıt araçlarının, izlenmesi, teftişi - Monitoring, inspection of manufacturing procedures, working areas, means of transport, equipment -with or without monitoring equipment</t>
  </si>
  <si>
    <t>Yukarıda listelenmemiş başka 50 çeşit kaza anında kazazedenin yaptıgı faaliyet - Other group 50 type Working Processes not listed above</t>
  </si>
  <si>
    <r>
      <t xml:space="preserve">Hareket, spor, sanatsal faaliyet – Belirtilmemiş
</t>
    </r>
    <r>
      <rPr>
        <sz val="10"/>
        <rFont val="Times New Roman"/>
        <family val="1"/>
        <charset val="162"/>
      </rPr>
      <t>Movement, sport, artistic activity - Not specified</t>
    </r>
  </si>
  <si>
    <t>Taşıt araçlarıyla olanı da dahil olmak üzere hareket
Movement, including aboard means of transport</t>
  </si>
  <si>
    <t>Spor, sanatsal faaliyet
Sport, artistic activity</t>
  </si>
  <si>
    <t>Yukarıda listelenmemiş başka 60 çeşit kaza anında kazazedenin yaptıgı faaliyet - Other group 60 type Working Processes not listed above</t>
  </si>
  <si>
    <r>
      <t xml:space="preserve">Sınıflandırmada listelenmemiş başka kaza anında kazazedenin yaptıgı faaliyet - </t>
    </r>
    <r>
      <rPr>
        <sz val="10"/>
        <rFont val="Times New Roman"/>
        <family val="1"/>
        <charset val="162"/>
      </rPr>
      <t>Other Working Processes not listed in the above classification</t>
    </r>
  </si>
  <si>
    <r>
      <t xml:space="preserve">Makine işletimi – Belirtilmemiş
</t>
    </r>
    <r>
      <rPr>
        <sz val="10"/>
        <rFont val="Times New Roman"/>
        <family val="1"/>
        <charset val="162"/>
      </rPr>
      <t>Operating machine - Not specified</t>
    </r>
  </si>
  <si>
    <t>Makinenin çalıştırılması, makinenin durdurulması
Starting the machine, stopping the machine</t>
  </si>
  <si>
    <t>Makinenin beslenmesi, makinenin boşaltılması
Feeding the machine, unloading the machine</t>
  </si>
  <si>
    <t>Makinenin izlenmesi, makinenin işletilmesi veya sürülmesi-Monitoring the machine, operating or driving the machine,</t>
  </si>
  <si>
    <t>Yukarıda listelenmemiş başka 10 çeşit kaza anında kazazedenin yaptıgı faaliyet-Other group 10 type Specific Physical Activities not listed above</t>
  </si>
  <si>
    <r>
      <t xml:space="preserve">El makineleriyle çalışma – Belirtilmemiş
</t>
    </r>
    <r>
      <rPr>
        <sz val="10"/>
        <rFont val="Times New Roman"/>
        <family val="1"/>
        <charset val="162"/>
      </rPr>
      <t>Working with hand-held tools - Not specified</t>
    </r>
  </si>
  <si>
    <t>El makineleriyle çalışma – elle
Working with hand-held tools - manual</t>
  </si>
  <si>
    <t>El makineleriyle çalışma – motorlu
Working with hand-held tools - motorised</t>
  </si>
  <si>
    <t>Yukarıda listelenmemiş başka 20 çeşit kaza anında kazazedenin yaptıgı faaliyet-Other group 20 type Specific Physical Activities not listed above</t>
  </si>
  <si>
    <r>
      <t xml:space="preserve">Sürücülük/taşıt aracında bulunmak veya donanım kullanımı – Belirtilmemiş
</t>
    </r>
    <r>
      <rPr>
        <sz val="10"/>
        <rFont val="Times New Roman"/>
        <family val="1"/>
        <charset val="162"/>
      </rPr>
      <t>Driving/being on board a means of transport or handling equipment - Not specified</t>
    </r>
  </si>
  <si>
    <t>Bir taşıt aracını sürmek veya donanımı kullanmak – seyyar ve motorlu
Driving a means of transport or handling equipment - mobile and motorised</t>
  </si>
  <si>
    <t>Bir taşıt aracını sürmek veya donanımı kullanmak – seyyar ve motorsuz
Driving a means of transport or handling equipment - mobile and non-motorised</t>
  </si>
  <si>
    <t>Bir taşıt aracının yolcusu olmak
Being a passenger on board a means of transport</t>
  </si>
  <si>
    <t>Yukarıda listelenmemiş başka 30 çeşit kaza anında kazazedenin yaptıgı faaliyet-Other group 30 type Specific Physical Activities not listed above</t>
  </si>
  <si>
    <r>
      <t xml:space="preserve">Nesnelerin kullanımı – Belirtilmemiş
</t>
    </r>
    <r>
      <rPr>
        <sz val="10"/>
        <rFont val="Times New Roman"/>
        <family val="1"/>
        <charset val="162"/>
      </rPr>
      <t>Handling of objects - Not specified</t>
    </r>
  </si>
  <si>
    <t>Ele almak, tutmak, kavramak, yakalamak, yerleştirmek – yatay bir düzeyde
Manually taking hold of, grasping, seizing, holding, placing - on a horizontal level</t>
  </si>
  <si>
    <t>Bağlamak, yapıştırmak, ayırmak, sökmek, sıkmak, vidasını açmak, vidalamak, çevirmek-Tying, binding, tearing off, undoing, squeezing, unscrewing, screwing, turning</t>
  </si>
  <si>
    <t>Sıkılamak, asmak, yükseltmek, koymak – düşey bir düzeyde
Fastening, hanging up, raising, putting up - on a vertical level</t>
  </si>
  <si>
    <t>Atmak, savurmak
Throwing, flinging away</t>
  </si>
  <si>
    <t>Açmak, kapatmak (kutu, paket, parsel)
Opening, closing (box, package, parcel)</t>
  </si>
  <si>
    <t>Akıtmak, dökmek, doldurmak, sulamak, püskürtmek, boşaltmak- Pouring, pouring into, filling up, watering, spraying, emptying, baling out</t>
  </si>
  <si>
    <t>Açmak (çekmeceyi), itmek (depo/büro/dolap kapağını)
Opening (a drawer), pushing (a warehouse/office /cupboard door)</t>
  </si>
  <si>
    <t>Yukarıda listelenmemiş başka 40 çeşit kaza anında kazazedenin yaptıgı faaliyet - Other group 40 type Specific Physical Activities not listed above</t>
  </si>
  <si>
    <r>
      <t xml:space="preserve">Elle taşıma – Belirtilmemiş
</t>
    </r>
    <r>
      <rPr>
        <sz val="10"/>
        <rFont val="Times New Roman"/>
        <family val="1"/>
        <charset val="162"/>
      </rPr>
      <t>Carrying by hand - Not specified</t>
    </r>
  </si>
  <si>
    <t>Düşey olarak taşıma – bir nesneyi kaldırma, yükseltme, alçaltma
Carrying vertically - lifting, raising, lowering an object</t>
  </si>
  <si>
    <t>Yatay olarak taşıma – bir nesneyi çekme, iteme, yuvarlama
Carrying horizontally - pulling, pushing, rolling an object</t>
  </si>
  <si>
    <t>Bir yükü taşıma – bir kişi tarafından taşınması
Transporting a load - carried by a person</t>
  </si>
  <si>
    <t>Yukarıda listelenmemiş başka 50 çeşit kaza anında kazazedenin yaptıgı faaliyet - Other group 50 type Specific Physical Activities not listed above</t>
  </si>
  <si>
    <r>
      <t xml:space="preserve">Hareket – Belirtilmemiş
</t>
    </r>
    <r>
      <rPr>
        <sz val="10"/>
        <rFont val="Times New Roman"/>
        <family val="1"/>
        <charset val="162"/>
      </rPr>
      <t>Movement - Not specified</t>
    </r>
  </si>
  <si>
    <t>Yürüme, koşma, çıkma, inme, vb.
Walking, running, going up, going down, etc.</t>
  </si>
  <si>
    <t>Çıkma veya girme
Getting in or out</t>
  </si>
  <si>
    <t>Atlama, zıplama, vb.
Jumping, hopping, etc.</t>
  </si>
  <si>
    <t>Sürünme, tırmanma, vb.
Crawling, climbing, etc.</t>
  </si>
  <si>
    <t>Kalkma, oturma
Getting up, sitting down</t>
  </si>
  <si>
    <t>Yüzme, dalma
Swimming, diving</t>
  </si>
  <si>
    <t>Yerdeki hareketler
Movements on the spot</t>
  </si>
  <si>
    <t>Yukarıda listelenmemiş başka 60 çeşit kaza anında kazazedenin yaptıgı faaliyet- Other group 60 type Specific Physical Activities not listed above</t>
  </si>
  <si>
    <r>
      <t xml:space="preserve"> Bulunma – Belirtilmemiş
</t>
    </r>
    <r>
      <rPr>
        <sz val="10"/>
        <rFont val="Times New Roman"/>
        <family val="1"/>
        <charset val="162"/>
      </rPr>
      <t>Presence - Not specified</t>
    </r>
  </si>
  <si>
    <r>
      <t xml:space="preserve">Bu sınıflandırma listelenmemiş başka kazadan az önceki zamanda kazazedenin yürüttüğü özel faaliyet
</t>
    </r>
    <r>
      <rPr>
        <sz val="10"/>
        <rFont val="Times New Roman"/>
        <family val="1"/>
        <charset val="162"/>
      </rPr>
      <t>Other Specific Physical Activities not listed in this classification</t>
    </r>
  </si>
  <si>
    <r>
      <t xml:space="preserve">Elektrik sorunları, patlama, yangın nedeniyle sapma
</t>
    </r>
    <r>
      <rPr>
        <sz val="10"/>
        <rFont val="Times New Roman"/>
        <family val="1"/>
        <charset val="162"/>
      </rPr>
      <t>Deviation due to electrical problems, explosion, fire - Not specified</t>
    </r>
  </si>
  <si>
    <t>Elektrik arızası nedeniyle elektrik sorunu – doğrudan temasa yol açan
Electrical problem due to equipment failure - leading to indirect contact</t>
  </si>
  <si>
    <t>Elektrik sorunu – doğrudan temasa yol açan
Electrical problem - leading to direct contact</t>
  </si>
  <si>
    <t>Patlama
Explosion</t>
  </si>
  <si>
    <t>Yangın, tutuşma
Fire, flare up</t>
  </si>
  <si>
    <t>Yukarıda listelenmemiş başka 10 çeşit Sapma
Other group 10 type Deviations not listed above</t>
  </si>
  <si>
    <r>
      <t xml:space="preserve">Taşma, devrilme, sızma, buharlaşma, emisyon sapması – Belirtilmemiş
</t>
    </r>
    <r>
      <rPr>
        <sz val="10"/>
        <rFont val="Times New Roman"/>
        <family val="1"/>
        <charset val="162"/>
      </rPr>
      <t>Deviation by overflow, overturn, leak, flow, vaporisation, emission - Not specified</t>
    </r>
  </si>
  <si>
    <t>Katı durumunda – taşma, devrilme
Solid state - overflowing, overturning</t>
  </si>
  <si>
    <t>Sıvı durumunda – sızma, kaçırma, akma, sıçrama, püskürme
Liquid state - leaking, oozing, flowing, splashing, spraying</t>
  </si>
  <si>
    <t>Gaz durumunda – buharlaşma, aerosol oluşum, gaz oluşumu
Gaseous state - vaporisation, aerosol formation, gas formation</t>
  </si>
  <si>
    <t>Toz halindeki madde – duman oluşumu, havadaki/yayılmış toz ve zerrecikleri
Pulverulent material - smoke generation, dust/particles in suspension/emission of</t>
  </si>
  <si>
    <t>Yukarıda listelenmemiş başka 20 çeşit Sapma
Other group 20 type Deviations not listed above</t>
  </si>
  <si>
    <r>
      <t xml:space="preserve">Maddi Aracın kırılma, patlama, ayrılma, kayma, düşme, çökmesi – Belirtilmemiş
</t>
    </r>
    <r>
      <rPr>
        <sz val="10"/>
        <rFont val="Times New Roman"/>
        <family val="1"/>
        <charset val="162"/>
      </rPr>
      <t>Breakage, bursting, splitting, slipping, fall, collapse of Material Agent - Not specified</t>
    </r>
  </si>
  <si>
    <t>Maddenin kırılması – eklemlerde, birleşme noktalarında
Breakage of material - at joint, at seams</t>
  </si>
  <si>
    <t>Kırılma, patlama – kıymık oluşumu (tahta, cam, metal, taş, plastik, diğerleri)
Breakage, bursting - causing splinters (wood, glass, metal, stone, plastic, others)</t>
  </si>
  <si>
    <t>Maddi Aracın kayma, düşme, çökmesi – yukarıdan (kazazedenin üstüne düşerek)
Slip, fall, collapse of Material Agent - from above (falling on the victim)</t>
  </si>
  <si>
    <t>Maddi Aracın kayma, düşme, çökmesi – aşağıdan (kazazedeyi aşağı çekerek)
Slip, fall, collapse of Material Agent - from below (dragging the victim down)</t>
  </si>
  <si>
    <t>Maddi Aracın kayma, düşme, çökmesi – aynı düzeyde
Slip, fall, collapse of Material Agent - on the same level</t>
  </si>
  <si>
    <t>Yukarıda listelenmemiş başka 30 türü çeşit Sapma
Other group 30 type Deviations not listed above</t>
  </si>
  <si>
    <r>
      <t xml:space="preserve">Bir makinenin, taşıma aracının veya işleme ekipmanının, elle kullanılan alet, nesne, hayvanın denetimden çıkması (tam veya kısmi) – Belirtilmemiş
</t>
    </r>
    <r>
      <rPr>
        <sz val="10"/>
        <rFont val="Times New Roman"/>
        <family val="1"/>
        <charset val="162"/>
      </rPr>
      <t>Loss of control (total or partial) of machine, means of transport or handling equipment, handheld tool, object, animal - Not specified</t>
    </r>
  </si>
  <si>
    <t>Denetim kaybı (tam veya kısmi) – makine (istenmeyen başlama da dahil olmak üzere) veya maddi aracın
Loss of control (total or partial) - of machine (including unwanted start-up) or of the material being worked by the machine</t>
  </si>
  <si>
    <t>Denetim kaybı (tam veya kısmi) – taşıt aracı veya ekipman kullanımının (motorlu olsun veya olmasın)
Loss of control (total or partial) - of means of transport or handling equipment, (motorised or not)</t>
  </si>
  <si>
    <t>Denetim kaybı (tam veya kısmi) – el aleti (motorlu olsun veya olmasın) veya alet tarafından kullanılan maddi aracın
Loss of control (total or partial) - of hand-held tool (motorised or not) or of the material being worked by the tool</t>
  </si>
  <si>
    <t>Denetim kaybı (tam veya kısmi) – nesnenin (taşınan, oynatılan, kullanılan, vb.)
Loss of control (total or partial) - of object (being carried, moved, handled, etc.)</t>
  </si>
  <si>
    <t>Denetim kaybı (tam veya kısmi) – hayvanın
Loss of control (total or partial) - of animal</t>
  </si>
  <si>
    <t>Yukarıda listelenmemiş başka 40 çeşit Sapma
Other group 40 type Deviations not listed above</t>
  </si>
  <si>
    <r>
      <t xml:space="preserve">Kayma veya tökezleme – düşme, kişilerin düşmesi – Belirtilmemiş
</t>
    </r>
    <r>
      <rPr>
        <sz val="10"/>
        <rFont val="Times New Roman"/>
        <family val="1"/>
        <charset val="162"/>
      </rPr>
      <t>Slipping - Stumbling and falling - Fall of persons - Not specified</t>
    </r>
  </si>
  <si>
    <t>Kişinin düşmesi – alt düzeye
Fall of person - to a lower level</t>
  </si>
  <si>
    <t>Kayma – tökezleme ve düşme – Kişinin düşmesi – aynı düzeyde
Slipping - Stumbling and falling - Fall of person - on the same level</t>
  </si>
  <si>
    <t>Yukarıda listelenmemiş başka 50 çeşit Sapma
Other group 50 type Deviations not listed above</t>
  </si>
  <si>
    <r>
      <t xml:space="preserve">Fiziki baskı olmadan beden hareketi (genellikle dış bir yaralanmaya yol açan)- </t>
    </r>
    <r>
      <rPr>
        <sz val="10"/>
        <rFont val="Times New Roman"/>
        <family val="1"/>
        <charset val="162"/>
      </rPr>
      <t>Body movement without any physical stress (generally leading to an external injury) - Not specified</t>
    </r>
  </si>
  <si>
    <t>Keskin bir nesne üzerinde yürüme
Walking on a sharp object</t>
  </si>
  <si>
    <t>Diz çökme, oturma, yaslanma
Kneeling on, sitting on, leaning against</t>
  </si>
  <si>
    <t>Kapılma veya götürülme – bir şey veya ivme tarafından
Being caught or carried away, by something or by momentum</t>
  </si>
  <si>
    <t>İşbirliği olmaksızın yapılan hareket, gereksiz veya zamansız eylemler
Uncoordinated movements, spurious or untimely actions</t>
  </si>
  <si>
    <t>Yukarıda listelenmemiş başka 60 çeşit Sapma
Other group 60 type Deviations not listed above</t>
  </si>
  <si>
    <r>
      <t xml:space="preserve">Fiziki baskıyla veya fiziki baskı altında beden hareketi (genellikle dış bir yaralanmaya yol açan)- Belirtilmemiş
</t>
    </r>
    <r>
      <rPr>
        <sz val="10"/>
        <rFont val="Times New Roman"/>
        <family val="1"/>
        <charset val="162"/>
      </rPr>
      <t>Body movement under or with physical stress (generally leading to an internal injury) - Not specified</t>
    </r>
  </si>
  <si>
    <t>Kaldırma, taşıma, ayakta durma
Lifting, carrying, standing up</t>
  </si>
  <si>
    <t>İtme, çekme
Pushing, pulling</t>
  </si>
  <si>
    <t>Aşağı bırakma, eğilme
Putting down, bending down</t>
  </si>
  <si>
    <t>Bükülme, dönme
Twisting, turning</t>
  </si>
  <si>
    <t>Çiğnenmek, bacak veya bilek bükülmesi, düşmeden kaymak- Treading badly, twisting leg or ankle, slipping without falling</t>
  </si>
  <si>
    <t>Yukarıda listelenmemiş başka 70 çeşit Sapma
Other group 70 type Deviations not listed above</t>
  </si>
  <si>
    <r>
      <t xml:space="preserve">Şok, korku, vahşet, saldırganlık, tehdit, bulunma -Belirtilmemiş
</t>
    </r>
    <r>
      <rPr>
        <sz val="10"/>
        <rFont val="Times New Roman"/>
        <family val="1"/>
        <charset val="162"/>
      </rPr>
      <t>Shock, fright, violence, aggression, threat, presence - Not specified</t>
    </r>
  </si>
  <si>
    <t>Şok, korku
Shock, fright</t>
  </si>
  <si>
    <t>Vahşet, saldırı, tehdit – işverenin otoritesine tabi olan şirket çalışanları arasında
Violence, aggression, threat - between company employees subjected to the employer's authority</t>
  </si>
  <si>
    <t>Vahşet, saldırı, tehdit – işlerini yapmakta olan kazazedeye yönelik şirket dışındaki kişiler tarafından (banka soygunu, otobüs şoförleri, vb.)
Violence, aggression, threat - from people external to the company towards victims performing their duties (bank hold-up, bus drivers, etc.)</t>
  </si>
  <si>
    <t>Saldırı, dürtülme – hayvan tarafından
Aggression, jostle - by animal</t>
  </si>
  <si>
    <t>Üçüncü bir kimsenin veya kişinin kendisinin, kendine ve başkasına da tehlike yaratması
Presence of the victim or of a third person in itself creating a danger for oneself and possibly others</t>
  </si>
  <si>
    <t>Yukarıda listelenmemiş başka 80 türü çeşit Sapma
Other group 80 type Deviations not listed above</t>
  </si>
  <si>
    <r>
      <t xml:space="preserve">Bu sınıflandırmada listelenmemiş başka Sapma
</t>
    </r>
    <r>
      <rPr>
        <sz val="10"/>
        <rFont val="Times New Roman"/>
        <family val="1"/>
        <charset val="162"/>
      </rPr>
      <t>Other Deviations not listed above in this classification.</t>
    </r>
  </si>
  <si>
    <r>
      <t xml:space="preserve">Elektrik akımı, ısı, tehlikeli maddelerle temas – Belirtilmemiş
</t>
    </r>
    <r>
      <rPr>
        <sz val="10"/>
        <rFont val="Times New Roman"/>
        <family val="1"/>
        <charset val="162"/>
      </rPr>
      <t>Contact with electrical voltage, temperature, hazardous substances - Not specified</t>
    </r>
  </si>
  <si>
    <t>Bir kaynak arkı, kıvılcım veya çakması (pasif)
Indirect contact with a welding arc, spark, lightning (passive)</t>
  </si>
  <si>
    <t>Elektrikle doğrudan temas, elektrik yüklenmenin bedene alınması
Direct contact with electricity, receipt of electrical charge in the body</t>
  </si>
  <si>
    <t>Çıplak alev veya sıcak veya yanan bir nesne veya ortam ile temas
Contact with naked flame or a hot or burning object or environment</t>
  </si>
  <si>
    <t>Soğuk veya donmuş bir nesne veya ortam ile temas
Contact with a cold or frozen object or environmen</t>
  </si>
  <si>
    <t>Tehlikeli maddelerle temas – burun, ağız yoluyla teneffüs
Contact with hazardous substances - through nose, mouth via inhalation</t>
  </si>
  <si>
    <t>Tehlikeli maddelerle temas – cilt veya gözler yoluyla/üzerinden
Contact with hazardous substances - on/through skin or eyes</t>
  </si>
  <si>
    <t>Tehlikeli maddelerle temas – yutma veya yeme yoluyla sindirim sisteminden
Contact with hazardous substances - through the digestive system by swallowing or eating</t>
  </si>
  <si>
    <t>Yukarıda listelenmemiş başka 10 çeşit Sapma
Other group 10 type Contacts -Modes of Injury not listed above</t>
  </si>
  <si>
    <r>
      <t xml:space="preserve">Boğulma, gömülme, sarılma
</t>
    </r>
    <r>
      <rPr>
        <sz val="10"/>
        <rFont val="Times New Roman"/>
        <family val="1"/>
        <charset val="162"/>
      </rPr>
      <t>Drowned, buried, enveloped - Not specified</t>
    </r>
  </si>
  <si>
    <t>Sıvı içinde boğulma
Drowned in liquid</t>
  </si>
  <si>
    <t>Katı madde altında gömülme
Buried under solid</t>
  </si>
  <si>
    <t>Gaz veya havadaki zerrecikler içinde veya tarafından sarılma -Enveloped in, surrounded by gas or airborne particles</t>
  </si>
  <si>
    <t>Yukarıda listelenmemiş başka 20 çeşit Sapma
Other group 20 type Contacts -Modes of Injury not listed above</t>
  </si>
  <si>
    <r>
      <t xml:space="preserve">Sabit bir nesneye yatay veya düşey darbe (kazazede hareket halindeyken)- Belirtilmemiş
</t>
    </r>
    <r>
      <rPr>
        <sz val="10"/>
        <rFont val="Times New Roman"/>
        <family val="1"/>
        <charset val="162"/>
      </rPr>
      <t>Horizontal or vertical impact with or against a stationary object (the victim is in motion) - Not
specified</t>
    </r>
  </si>
  <si>
    <t>Bir şeye doğru düşey hareket, çarpışma (düşüşten dolayı)
Vertical motion, crash on or against (resulting from a fall)</t>
  </si>
  <si>
    <t>Bir şeye doğru yatay hareket, çarpışma
Horizontal motion, crash on or against</t>
  </si>
  <si>
    <t>Yukarıda listelenmemiş başka 30 çeşit Sapma
Other group 30 type Contacts -Modes of Injury not listed above</t>
  </si>
  <si>
    <t>Hareket halindeki bir nesnenin çarpması, çarpışma- Belirtilmemiş
Struck by object in motion, collision with - Not specified</t>
  </si>
  <si>
    <t>Uçan bir nesnenin darbesi
Struck - by flying object</t>
  </si>
  <si>
    <t>Düşen bir nesnenin darbesi
Struck - by falling object</t>
  </si>
  <si>
    <t>Salınan bir nesnenin darbesi
Struck - by swinging object</t>
  </si>
  <si>
    <t>Araçlar da dahil olmak üzere dönen, hareket eden, taşınmakta olan bir nesnenin darbesi
Struck - by rotating, moving, transported object, including vehicles</t>
  </si>
  <si>
    <t>Araçlar da dahil olmak üzere bir nesne ile çarpışma – bir kişi ile çarpışma (kazazede hareket halindeyken)
Collision with an object, including vehicles - collision with a person (the victim is moving</t>
  </si>
  <si>
    <t>Yukarıda listelenmemiş başka 40 çeşit Sapma
Other group 40 type Contacts -Modes of Injury not listed above</t>
  </si>
  <si>
    <r>
      <t xml:space="preserve">Sivri, uçlu, sert veya kaba bir Materyal Araç ile temas
</t>
    </r>
    <r>
      <rPr>
        <sz val="10"/>
        <rFont val="Times New Roman"/>
        <family val="1"/>
        <charset val="162"/>
      </rPr>
      <t>Contact with sharp, pointed, rough, coarse Material Agent - Not specified</t>
    </r>
  </si>
  <si>
    <t>Keskin bir Materyal Araç ile temas (bıçak, keski, vb.)
Contact with sharp Material Agent (knife, blade etc.)</t>
  </si>
  <si>
    <t>Sivriltilmiş bir Materyal Araç ile temas (çivi, sivri alet, vb.)- Contact with pointed Material Agent (nail, sharp tool etc.)</t>
  </si>
  <si>
    <t>Sert veya kaba Materyal Araç ile temas
Contact with hard or rough Material Agent</t>
  </si>
  <si>
    <t>Yukarıda listelenmemiş başka 50 çeşit Sapma
Other group 50 type Contacts -Modes of Injury not listed above</t>
  </si>
  <si>
    <r>
      <t xml:space="preserve">Kısılmak, ezilmek, vb.
</t>
    </r>
    <r>
      <rPr>
        <sz val="10"/>
        <rFont val="Times New Roman"/>
        <family val="1"/>
        <charset val="162"/>
      </rPr>
      <t>Trapped, crushed, etc. - Not specified</t>
    </r>
  </si>
  <si>
    <t>Kısılmak, ezilmek – içeride
Trapped, crushed - in</t>
  </si>
  <si>
    <t>Kısılmak, ezilmek – altında
Trapped, crushed - under</t>
  </si>
  <si>
    <t>Kısılmak, ezilmek – arasında
Trapped, crushed - between</t>
  </si>
  <si>
    <t>Kol, el veya parmağın kopması, kesilmesi
Limb, hand or finger torn or cut off</t>
  </si>
  <si>
    <t>Yukarıda listelenmemiş başka 60 çeşit Sapma
Other group 60 type Contacts -Modes of Injury not listed above</t>
  </si>
  <si>
    <r>
      <t xml:space="preserve">Fiziksel veya ruhsal baskı
</t>
    </r>
    <r>
      <rPr>
        <sz val="10"/>
        <rFont val="Times New Roman"/>
        <family val="1"/>
        <charset val="162"/>
      </rPr>
      <t>Physical or mental stress - Not specified</t>
    </r>
  </si>
  <si>
    <t>Fiziksel baskı – kas/iskelet sistemi üzerinde
Physical stress - on the musculoskeletal system</t>
  </si>
  <si>
    <t>Fiziksel baskı – radyasyon, gürültü, ışık veya basınç nedeniyle
Physical stress - due to radiation, noise, light or pressure</t>
  </si>
  <si>
    <t>Ruhsal stres veya şok
Mental stress or shock</t>
  </si>
  <si>
    <t>Yukarıda listelenmemiş başka 70 çeşit Sapma
Other group 70 type Contacts -Modes of Injury not listed above</t>
  </si>
  <si>
    <r>
      <t xml:space="preserve">Isırılma, tekme, vb. (hayvan veya insan tarafından)
</t>
    </r>
    <r>
      <rPr>
        <sz val="10"/>
        <rFont val="Times New Roman"/>
        <family val="1"/>
        <charset val="162"/>
      </rPr>
      <t>Bite, kick, etc. (animal or human) - Not specified</t>
    </r>
  </si>
  <si>
    <t>Isırık
Bite</t>
  </si>
  <si>
    <t>Böcek veya balık sokması
Sting from insect or fish</t>
  </si>
  <si>
    <t>Darbe, çifte, toz veya sıkarak boğma
Blow, kick, head butt, strangulation</t>
  </si>
  <si>
    <t>Yukarıda listelenmemiş başka 80 çeşit Sapma
Other group 80 type Contacts -Modes of Injury not listed above</t>
  </si>
  <si>
    <r>
      <t xml:space="preserve">Bu sınıflandırmada listelenmemiş Yaralanmaya sebep olan hareket (olay) - </t>
    </r>
    <r>
      <rPr>
        <sz val="10"/>
        <rFont val="Times New Roman"/>
        <family val="1"/>
        <charset val="162"/>
      </rPr>
      <t>Other Contacts - Modes of Injury not listed in this classification</t>
    </r>
  </si>
  <si>
    <t>00.00</t>
  </si>
  <si>
    <r>
      <t xml:space="preserve">Materyal araç veya bilgi yok
</t>
    </r>
    <r>
      <rPr>
        <sz val="10"/>
        <color theme="1"/>
        <rFont val="Times New Roman"/>
        <family val="1"/>
        <charset val="162"/>
      </rPr>
      <t>No material agent or no information</t>
    </r>
  </si>
  <si>
    <t>00.01</t>
  </si>
  <si>
    <t>Materyal araç yok
No material agent</t>
  </si>
  <si>
    <t>00.02</t>
  </si>
  <si>
    <t>Bilgi yok
No information</t>
  </si>
  <si>
    <t>00.99</t>
  </si>
  <si>
    <t>00 grubunda, yukarıda listelenmemiş başka bilinen durum
Other known group 00 situation not listed above</t>
  </si>
  <si>
    <t>01.00</t>
  </si>
  <si>
    <r>
      <t xml:space="preserve">Binalar, yapılar, yüzeyler – yer düzeyinde (kapalı veya açık, sabit veya seyyar, geçici veya kalıcı) – belirtilmemiş
</t>
    </r>
    <r>
      <rPr>
        <sz val="10"/>
        <color theme="1"/>
        <rFont val="Times New Roman"/>
        <family val="1"/>
        <charset val="162"/>
      </rPr>
      <t>Buildings, structures, surfaces - at ground level (indoor or outdoor, fixed or mobile, temporary or not) - not specified</t>
    </r>
  </si>
  <si>
    <t>01.01</t>
  </si>
  <si>
    <t>Bina parçaları, yapısal parçalar – kapı, duvar, bölme, vb. ve kasıtlı engeller (pencere, vb.)
Building components, structural components - doors, walls, partitions etc. and intentional obstacles (windows, etc.)</t>
  </si>
  <si>
    <t>01.02</t>
  </si>
  <si>
    <t>Yer düzeyindeki yüzeyler – yer ve tabanlar (kapalı veya açık, çiftlik toprağı, spor alanı, kaygan zemin, dağınık zemin, çivili kereste)
Surfaces at ground level - ground and floors (indoor or outdoor, farmland, sports fields, slippery floors, cluttered floors, plank with nails in)</t>
  </si>
  <si>
    <t>01.03</t>
  </si>
  <si>
    <t>Yer düzeyindeki yüzeyler –hareketli
Surfaces at ground level - floating</t>
  </si>
  <si>
    <t>01.99</t>
  </si>
  <si>
    <t>01 numaralı grup içinde, yukarıda listelenmemiş başka bilinen bina, yapı ve yüzeyler – aynı düzeyde
Other known buildings, structures and surfaces, - at same level, in group 01 but not listed above</t>
  </si>
  <si>
    <t>02.00</t>
  </si>
  <si>
    <r>
      <t xml:space="preserve">Binalar, yapılar, yüzeyler – yer düzeyinin üstünde (kapalı veya açık) – belirtilmemiş
</t>
    </r>
    <r>
      <rPr>
        <sz val="10"/>
        <color theme="1"/>
        <rFont val="Times New Roman"/>
        <family val="1"/>
        <charset val="162"/>
      </rPr>
      <t>Buildings, structures, surfaces - above ground level (indoor or outdoor) - not specified</t>
    </r>
  </si>
  <si>
    <t>02.01</t>
  </si>
  <si>
    <t>Yer düzeyinden yukarıdaki bina parçaları – sabit (çatı, teras, kapı ve pencereler, merdiven, iskele)
Parts of building, above ground level - fixed (roofs, terraces, doors and windows, stairs, quays)</t>
  </si>
  <si>
    <t>02.02</t>
  </si>
  <si>
    <t>Yer düzeyinden yukarıdaki yapılar, yüzeyler – sabit (geçit, sabit merdiven, pilonlar da dahil olmak üzere)
Structures, surfaces, above ground level - fixed (including gangways, fixed ladders, pylons)</t>
  </si>
  <si>
    <t>02.03</t>
  </si>
  <si>
    <t>Yer düzeyinden yukarıdaki yapılar, yüzeyler – seyyar (yapı iskelesi, seyyar merdiven, beşik, yükseltme platformları da dahil olmak üzere)
Structures, surfaces, above ground level - mobile (including scaffolding, mobile ladders, cradles, elevating platforms)</t>
  </si>
  <si>
    <t>02.04</t>
  </si>
  <si>
    <t>Yer düzeyinden yukarıdaki yapılar, yüzeyler – geçici (geçici yapı iskelesi, bağlar, salıncaklar da dahil olmak üzere)
Structures, surfaces, above ground level - temporary (including temporary scaffolding, harnesses, swings)</t>
  </si>
  <si>
    <t>02.05</t>
  </si>
  <si>
    <t>Yer düzeyinden yukarıdaki yapılar, yüzeyler – yüzer (arama platformları, mavna iskeleleri de dahil olmak üzere)
Structures, surfaces, above ground level - floating (including drilling platforms, scaffolding on barges)</t>
  </si>
  <si>
    <t>02.99</t>
  </si>
  <si>
    <t>02 numaralı grup içinde yukarıda listelenmemiş başka bilinen yer düzeyinden yukarıdaki bina, yapı, yüzeyler
Other known buildings, structures, surfaces - above ground level, in group 02 but not listed above</t>
  </si>
  <si>
    <t>03.00</t>
  </si>
  <si>
    <r>
      <t xml:space="preserve">Binalar, yapılar, yüzeyler – yer düzeyinin altında – (kapalı veya açık) – belirtilmemiş
</t>
    </r>
    <r>
      <rPr>
        <sz val="10"/>
        <color theme="1"/>
        <rFont val="Times New Roman"/>
        <family val="1"/>
        <charset val="162"/>
      </rPr>
      <t>Buildings, structures, surfaces - below ground level (indoor or outdoor) - not specified</t>
    </r>
  </si>
  <si>
    <t>03.01</t>
  </si>
  <si>
    <t>Hafriyat, hendek, kuyu, ocak, eğik yüzey, dehliz
Excavations, trenches, wells, pits, escarpments, garage pits</t>
  </si>
  <si>
    <t>03.02</t>
  </si>
  <si>
    <t>Yeraltı alanlar, tüneller
Underground areas, tunnels</t>
  </si>
  <si>
    <t>03.03</t>
  </si>
  <si>
    <t>Sualtı ortamlar
Underwater environments</t>
  </si>
  <si>
    <t>03.99</t>
  </si>
  <si>
    <t>03 numaralı grup içinde yukarıda listelenmemiş başka bilinen yer düzeyinin altındaki bina, yapı, yüzeyler
Other known buildings, structures, surfaces - below ground level, in group 03 but not listed above</t>
  </si>
  <si>
    <t>04.00</t>
  </si>
  <si>
    <r>
      <t xml:space="preserve">Malzeme temini ve dağıtımı sistemleri, boru hatları – belirtilmemiş
</t>
    </r>
    <r>
      <rPr>
        <sz val="10"/>
        <color theme="1"/>
        <rFont val="Times New Roman"/>
        <family val="1"/>
        <charset val="162"/>
      </rPr>
      <t>Systems for the supply and distribution of materials, pipe networks - not specified</t>
    </r>
  </si>
  <si>
    <t>04.01</t>
  </si>
  <si>
    <t>Gaz, hava, sıvı, katı malzeme temini ve dağıtımı sistemleri, boru ağları – sabit –aksaklıklar da dahil olmak üzere
Systems for the supply and distribution of materials, pipe networks - fixed - for gas, air, liquids, solids - including hoppers</t>
  </si>
  <si>
    <t>04.02</t>
  </si>
  <si>
    <t>Malzeme temini ve dağıtımı sistemleri, boru ağları – seyyar
Systems for the supply and distribution of materials, pipe networks - mobile</t>
  </si>
  <si>
    <t>04.03</t>
  </si>
  <si>
    <t>Kanalizasyon, lağım
Sewers, drains</t>
  </si>
  <si>
    <t>04.99</t>
  </si>
  <si>
    <t>04 numaralı grup içinde yukarıda listelenmemiş başka bilinen malzeme temini ve dağıtımı sitemleri, boru ağları
Other known systems for the supply and distribution of materials, pipe networks, in group 04 but not listed above</t>
  </si>
  <si>
    <t>05.00</t>
  </si>
  <si>
    <r>
      <t xml:space="preserve">Motorlar, enerji iletimi ve depolama sistemleri – belirtilmemiş
</t>
    </r>
    <r>
      <rPr>
        <sz val="10"/>
        <color theme="1"/>
        <rFont val="Times New Roman"/>
        <family val="1"/>
        <charset val="162"/>
      </rPr>
      <t>Motors, systems for energy transmission and storage - not specified</t>
    </r>
  </si>
  <si>
    <t>05.01</t>
  </si>
  <si>
    <t>Motorlar, jeneratörler (termal, elektrik, radyasyon)
Motors, power generators (thermal, electric, radiation)</t>
  </si>
  <si>
    <t>05.02</t>
  </si>
  <si>
    <t>Enerji iletim ve depolama sistemleri (mekanik, basınçlı, hidrolik, elektrik, pil ve akümülatörler de dahil olmak üzere)
Systems for energy transmission and storage (mechanical, pneumatic, hydraulic, electric, including batteries and accumulators)</t>
  </si>
  <si>
    <t>05.99</t>
  </si>
  <si>
    <t>05 numaralı grup içinde yukarıda listelenmemiş başka bilinen motor, enerji iletimi ve depolama sistemleri
Other known motors, systems for energy transmission and storage, in group 05 but not listed above</t>
  </si>
  <si>
    <t>06.00</t>
  </si>
  <si>
    <r>
      <t xml:space="preserve"> El aletleri, motorsuz – belirtilmemiş
</t>
    </r>
    <r>
      <rPr>
        <sz val="10"/>
        <color theme="1"/>
        <rFont val="Times New Roman"/>
        <family val="1"/>
        <charset val="162"/>
      </rPr>
      <t>Hand tools, not powered - not specified</t>
    </r>
  </si>
  <si>
    <t>06.01</t>
  </si>
  <si>
    <t>El aletleri, motorsuz – bıçkıcılık için
Hand tools, not powered - for sawing</t>
  </si>
  <si>
    <t>06.02</t>
  </si>
  <si>
    <t>El aletleri, motorsuz – kesmek, ayırmak için (makas, budama makasları da dahil olmak üzere)
Hand tools, not powered - for cutting, separating (including scissors, shears, secateurs)</t>
  </si>
  <si>
    <t>06.03</t>
  </si>
  <si>
    <t>El aletleri, motorsuz – oymak, yiv açmak, yontmak, tıraşlamak, yontmak, kesmek için
Hand tools, not powered - for carving, slotting, chiselling, trimming, clipping, shearing</t>
  </si>
  <si>
    <t>06.04</t>
  </si>
  <si>
    <t>El aletleri, motorsuz – kazımak, parlatmak, ovmak için
Hand tools, not powered - for scraping, polishing, buffing</t>
  </si>
  <si>
    <t>06.05</t>
  </si>
  <si>
    <t>El aletleri, motorsuz – delmek, çevirmek, vidalamak için
Hand tools, not powered - for drilling, turning, screwing</t>
  </si>
  <si>
    <t>06.06</t>
  </si>
  <si>
    <t>El aletleri, motorsuz – çakmak, perçinlemek, zımbalamak için
Hand tools, not powered - for nailing, riveting stapling</t>
  </si>
  <si>
    <t>06.07</t>
  </si>
  <si>
    <t>El aletleri, motorsuz – dikmek, örmek için
Hand tools, not powered - for sewing, knitting</t>
  </si>
  <si>
    <t>06.08</t>
  </si>
  <si>
    <t>El aletleri, motorsuz – kaynatmak, yapıştırmak için
Hand tools, not powered - for welding, gluing</t>
  </si>
  <si>
    <t>06.09</t>
  </si>
  <si>
    <t xml:space="preserve"> El aletleri, motorsuz – toprağı işlemek ve malzeme çıkarmak için (çiftçilik aletleri de dahil olmak üzere)
Hand tools, not powered - for extracting materials and working the ground (including farming tools)</t>
  </si>
  <si>
    <t>06.10</t>
  </si>
  <si>
    <t>El aletleri, motorsuz – cilalamak, yağlamak, yıkamak, temizlemek için
Hand tools, not powered - for waxing, lubricating, washing, cleaning</t>
  </si>
  <si>
    <t>06.11</t>
  </si>
  <si>
    <t>El aletleri, motorsuz – boyamak için
Hand tools, not powered - for painting</t>
  </si>
  <si>
    <t>06.12</t>
  </si>
  <si>
    <t>El aletleri, motorsuz – yerinde tutmak, kavramak için
Hand tools, not powered - for holding in place, grasping</t>
  </si>
  <si>
    <t>06.13</t>
  </si>
  <si>
    <t>El aletleri, motorsuz – mutfak işleri için (bıçaklar dışında)
Hand tools, not powered - for kitchen work (except knives)</t>
  </si>
  <si>
    <t>06.14</t>
  </si>
  <si>
    <t>El aletleri, motorsuz – ameliyat ve tıbbi işler için – keskin, kesme
Hand tools, not powered - for medical and surgical work - sharp, cutting</t>
  </si>
  <si>
    <t>06.15</t>
  </si>
  <si>
    <t>El aletleri, motorsuz – ameliyat ve tıbbi işler için – kesme olmadan, diğerleri
Hand tools, not powered - for medical and surgical work - non-cutting, others</t>
  </si>
  <si>
    <t>06.99</t>
  </si>
  <si>
    <t>06 numaralı grup içinde yukarıda listelenmemiş başka bilinen motorsuz el aletleri- Other known hand tools, not powered, in group 06 but not listed above</t>
  </si>
  <si>
    <t>07.00</t>
  </si>
  <si>
    <r>
      <t xml:space="preserve">El makineleri veya elle yönlendirilen aletler, makineli – belirtilmemiş
</t>
    </r>
    <r>
      <rPr>
        <sz val="10"/>
        <color theme="1"/>
        <rFont val="Times New Roman"/>
        <family val="1"/>
        <charset val="162"/>
      </rPr>
      <t>Hand-held or hand-guided tools, mechanical - not specified</t>
    </r>
  </si>
  <si>
    <t>07.01</t>
  </si>
  <si>
    <t>Makineli el aletleri – bıçkıcılık için
Mechanical hand tools - for sawing</t>
  </si>
  <si>
    <t>07.02</t>
  </si>
  <si>
    <t>Makineli el aletleri – kesmek, ayırmak için (makas, budama makasları da dahil olmak üzere)
Mechanical hand tools - for cutting, separating (including scissors, shears, secateurs)</t>
  </si>
  <si>
    <t>07.03</t>
  </si>
  <si>
    <t>Makineli el aletleri – oymak, yiv açmak, yontmak, (çit biçmek, 09.02’ye bakın) tıraşlamak, yontmak, kesmek için
Mechanical hand tools - for carving, slotting, chiselling, (hedge cutting see 09.02) trimming, clipping, shearing</t>
  </si>
  <si>
    <t>07.04</t>
  </si>
  <si>
    <t>Makineli el aletleri – kazımak, parlatmak, ovmak için
Mechanical hand tools - for scraping, polishing, buffing (including disc cutters)</t>
  </si>
  <si>
    <t>07.05</t>
  </si>
  <si>
    <t>Makineli el aletleri – delmek, çevirmek, vidalamak için
Mechanical hand tools - for drilling, turning, screwing</t>
  </si>
  <si>
    <t>07.06</t>
  </si>
  <si>
    <t>Makineli el aletleri – çakmak, perçinlemek, zımbalamak için
Mechanical hand tools - for nailing, riveting, stapling</t>
  </si>
  <si>
    <t>07.07</t>
  </si>
  <si>
    <t>Makineli el aletleri – dikmek, örmek için
Mechanical hand tools - for sewing, knitting</t>
  </si>
  <si>
    <t>07.08</t>
  </si>
  <si>
    <t>Makineli el aletleri – kaynatmak, yapıştırmak için
Mechanical hand tools - for welding, gluing</t>
  </si>
  <si>
    <t>07.09</t>
  </si>
  <si>
    <t>Makineli el aletleri – toprağı işlemek ve malzeme çıkarmak için (çiftçilik aletleri, beton kırıcılar da dahil olmak üzere)
Mechanical hand tools - for extracting materials and working the ground (including farming tools, concrete breakers)</t>
  </si>
  <si>
    <t>07.10</t>
  </si>
  <si>
    <t>Makineli el aletleri – cilalamak, nemlendirmek, yıkamak, temizlemek için (yüksek basınçlı elektrik süpürgeleri de dahil olmak üzere)
Mechanical hand tools - for waxing, lubricating, washing, cleaning (including high-pressure vacuum cleaner)</t>
  </si>
  <si>
    <t>07.11</t>
  </si>
  <si>
    <t>Makineli el aletleri – boyamak için
Mechanical hand tools - for painting</t>
  </si>
  <si>
    <t>07.12</t>
  </si>
  <si>
    <t>Makineli el aletleri – yerinde tutmak, kavramak için
Mechanical hand tools - for holding in place, grasping</t>
  </si>
  <si>
    <t>07.13</t>
  </si>
  <si>
    <t>Makineli el aletleri – mutfak işleri için (bıçaklar dışında)
Mechanical hand tools - for kitchen work (except knives)</t>
  </si>
  <si>
    <t>07.14</t>
  </si>
  <si>
    <t xml:space="preserve"> Makineli el aletleri – ısıtmak için (kurutucular, alev tabancaları, ütüler de dahil olmak üzere)
Mechanical hand tools - for heating (including driers, flame guns, irons)</t>
  </si>
  <si>
    <t>07.15</t>
  </si>
  <si>
    <t>Makineli el aletleri – ameliyat ve tıbbi işler için –sivri, kesici
Mechanical hand tools - for medical and surgical work - sharp, cutting</t>
  </si>
  <si>
    <t>07.16</t>
  </si>
  <si>
    <t>Makineli el aletleri – ameliyat ve tıbbi işler için –kesici olmadan, diğerleri
Mechanical hand tools - for medical and surgical work - non-cutting, others</t>
  </si>
  <si>
    <t>07.17</t>
  </si>
  <si>
    <t>Basınçlı tabancalar (alet belirtilmeden)
Pneumatic guns (without specification of tool)</t>
  </si>
  <si>
    <t>07.99</t>
  </si>
  <si>
    <t>07 numaralı grup içinde, yukarıda listelenmemiş başka bilinen el makineleri veya elle yönlendirilen aletler
Other known hand-held or hand-guided mechanical tools, in group 07 but not listed above</t>
  </si>
  <si>
    <t>08.00</t>
  </si>
  <si>
    <r>
      <t xml:space="preserve">Güç kaynağı belirtilmeyen el aletleri – belirtilmemiş
</t>
    </r>
    <r>
      <rPr>
        <sz val="10"/>
        <color theme="1"/>
        <rFont val="Times New Roman"/>
        <family val="1"/>
        <charset val="162"/>
      </rPr>
      <t>Hand tools - without specification of power source - not specified</t>
    </r>
  </si>
  <si>
    <t>08.01</t>
  </si>
  <si>
    <t>Güç kaynağı belirtilmeyen el aletleri – bıçkıcılık için
Hand tools, without specification of power source - for sawing</t>
  </si>
  <si>
    <t>08.02</t>
  </si>
  <si>
    <t>Güç kaynağı belirtilmeyen el aletleri – kesmek, ayırmak için (makas, budama makasları da dahil olmak üzere)
Hand tools, without specification of power source - for cutting, separating (including scissors, shears, secateurs)</t>
  </si>
  <si>
    <t>08.03</t>
  </si>
  <si>
    <t>Güç kaynağı belirtilmeyen el aletleri – oymak, yiv açmak, yontmak, tıraşlamak, yontmak, kesmek için
Hand tools, without specification of power source - for carving, slotting, chiselling, trimming, clipping, shearing</t>
  </si>
  <si>
    <t>08.04</t>
  </si>
  <si>
    <t>Güç kaynağı belirtilmeyen el aletleri – kazımak, parlatmak, ovmak için
Hand tools, without specification of power source - for scraping, polishing, buffing</t>
  </si>
  <si>
    <t>08.05</t>
  </si>
  <si>
    <t>Güç kaynağı belirtilmeyen el aletleri – delmek, çevirmek, vidalamak için
Hand tools, without specification of power source - for drilling, turning, screwing</t>
  </si>
  <si>
    <t>08.06</t>
  </si>
  <si>
    <t>Güç kaynağı belirtilmeyen el aletleri – çakmak, perçinlemek, zımbalamak için
Hand tools, without specification of power source - for nailing, riveting stapling</t>
  </si>
  <si>
    <t>08.07</t>
  </si>
  <si>
    <t>Güç kaynağı belirtilmeyen el aletleri – dikmek, örmek için
Hand tools, without specification of power source - for sewing, knitting</t>
  </si>
  <si>
    <t>08.08</t>
  </si>
  <si>
    <t>Güç kaynağı belirtilmeyen el aletleri – kaynatmak, yapıştırmak için
Hand tools, without specification of power source - for welding, gluing</t>
  </si>
  <si>
    <t>08.09</t>
  </si>
  <si>
    <t>Güç kaynağı belirtilmeyen el aletleri – toprağı işlemek ve malzeme çıkarmak için (çiftçilik aletleri de dahil olmak üzere)
Hand tools, without specification of power source - for extracting materials and working the ground (including farming tools)</t>
  </si>
  <si>
    <t>08.10</t>
  </si>
  <si>
    <t>Güç kaynağı belirtilmeyen el aletleri – cilalamak, yağlamak, yıkamak, temizlemek için
Hand tools, without specification of power source - for waxing, lubricating, washing, cleaning</t>
  </si>
  <si>
    <t>08.11</t>
  </si>
  <si>
    <t>Güç kaynağı belirtilmeyen el aletleri – boyamak için
Hand tools, without specification of power source - for painting</t>
  </si>
  <si>
    <t>08.12</t>
  </si>
  <si>
    <t>Güç kaynağı belirtilmeyen el aletleri – yerinde tutmak, kavramak için
Hand tools, without specification of power source - for holding in place, grasping</t>
  </si>
  <si>
    <t>08.13</t>
  </si>
  <si>
    <t>Güç kaynağı belirtilmeyen el aletleri – mutfak işleri için (bıçaklar dışında)
Hand tools, without specification of power source - for kitchen work (except knives)</t>
  </si>
  <si>
    <t>08.14</t>
  </si>
  <si>
    <t>Güç kaynağı belirtilmeyen el aletleri – ameliyat ve tıbbi işler için – keskin, kesme
Hand tools, without specification of power source - for medical and surgical work - sharp, cutting</t>
  </si>
  <si>
    <t>08.15</t>
  </si>
  <si>
    <t>Güç kaynağı belirtilmeyen el aletleri – ameliyat ve tıbbi işler için – kesme olmadan, diğerleri
Hand tools, without specification of power source - for medical and surgical work - non-cutting, others</t>
  </si>
  <si>
    <t>08.99</t>
  </si>
  <si>
    <t>08 numaralı grup içinde, yukarıda listelenmemiş başka bilinen güç kaynağı belirtilmeyen el aletleri
Other known hand tools, without specification of power source, in group 08 but not listed above</t>
  </si>
  <si>
    <t>09.00</t>
  </si>
  <si>
    <r>
      <t xml:space="preserve">Makine ve ekipmanlar – taşınabilir veya seyyar – belirtilmemiş
</t>
    </r>
    <r>
      <rPr>
        <sz val="10"/>
        <color theme="1"/>
        <rFont val="Times New Roman"/>
        <family val="1"/>
        <charset val="162"/>
      </rPr>
      <t>Machines and equipment - portable or mobile - not specified</t>
    </r>
  </si>
  <si>
    <t>09.01</t>
  </si>
  <si>
    <t>Taşınabilir veya seyyar makineler – toprağı işlemek ve malzeme çıkarmak için – bina yapımı ve inşaat mühendisliği işleri için maden, taşocağı ve fabrika
Portable or mobile machines - for extracting materials or working the ground - mines, quarries and plant for building and civil engineering works</t>
  </si>
  <si>
    <t>09.02</t>
  </si>
  <si>
    <t>Taşınabilir veya seyyar makineler – toprağı işlemek, çiftçilik için
Portable or mobile machines - for working the ground, farming</t>
  </si>
  <si>
    <t>09.03</t>
  </si>
  <si>
    <t>Taşınabilir veya seyyar makineler (toprağın işlenmesi için olmayan) – inşaat şantiyeleri için -Portable or mobile machines (not for working the ground) - for construction sites</t>
  </si>
  <si>
    <t>09.04</t>
  </si>
  <si>
    <t>Seyyar yer temizleme makineleri
Mobile floor cleaning machines</t>
  </si>
  <si>
    <t>09.99</t>
  </si>
  <si>
    <t>09 numaralı grup içinde, yukarıda listelenmemiş başka bilinen taşınabilir veya seyyar makine ve ekipmanlar
Other known portable or mobile machines and equipment in group 09 but not listed above</t>
  </si>
  <si>
    <t>10.00</t>
  </si>
  <si>
    <r>
      <t xml:space="preserve">Makine ve ekipmanlar – sabit – belirtilmemiş
</t>
    </r>
    <r>
      <rPr>
        <sz val="10"/>
        <color theme="1"/>
        <rFont val="Times New Roman"/>
        <family val="1"/>
        <charset val="162"/>
      </rPr>
      <t>Machines and equipment - fixed - not specified</t>
    </r>
  </si>
  <si>
    <t>10.01</t>
  </si>
  <si>
    <t>Toprağı işlemek ve malzeme çıkarmak için sabit makineler
Fixed machines for extracting materials or working the ground</t>
  </si>
  <si>
    <t>10.02</t>
  </si>
  <si>
    <t>Malzemeleri hazırlamak, ezmek, tozlaştırmak, filtrelemek, ayırmak, karıştırmak, harmanlamak için makineler- Machines for preparing materials, crushing, pulverising, filtering, separating, mixing, blending</t>
  </si>
  <si>
    <t>10.03</t>
  </si>
  <si>
    <t>Malzemeleri işlemek için makineler – kimyasal işlemler (reaktif, mayalama işlemleri) - Machines for processing materials - chemical processes (reactive, fermenting processes)</t>
  </si>
  <si>
    <t>10.04</t>
  </si>
  <si>
    <t>Malzemeleri işlemek için makineler – sıcak işlemler (fırın, kurutucu, ocaklar)
Machines for processing materials - hot processes (ovens, driers, kilns)</t>
  </si>
  <si>
    <t>10.05</t>
  </si>
  <si>
    <t>Malzemeleri işlemek için makineler – soğuk işlemler (soğukluk üretilmesi)
Machines for processing materials - cold processes (production of cold)</t>
  </si>
  <si>
    <t>10.06</t>
  </si>
  <si>
    <t>Malzemeleri işlemek için makineler – diğer işlemler
Machines for processing materials - other processes</t>
  </si>
  <si>
    <t>10.07</t>
  </si>
  <si>
    <t>10.07 Biçimlendirme makineleri – basmak, ezmek yoluyla
Forming machines - by pressing, crushing</t>
  </si>
  <si>
    <t>10.08</t>
  </si>
  <si>
    <t>Biçimlendirme makineleri – perdahlamak, yuvarlamak, silindir baskılar yoluyla (kağıt baskıları da dahil olmak üzere)
Forming machines - by calendering, rolling, cylinder presses (including paper presses)</t>
  </si>
  <si>
    <t>10.09</t>
  </si>
  <si>
    <t>Biçimlendirme makineleri – enjeksiyon, itip çıkarma, üfleme, eğirme, kalıplama, eritme, dökme yoluyla
Forming machines - by injection, extrusion, blowing, spinning, moulding, melting, casting</t>
  </si>
  <si>
    <t>10.10</t>
  </si>
  <si>
    <t>Metal işleme makineleri – rendelemek, öğütmek, yüzey bakımı, çekmek, cilalamak, tornalamak, delmek için
Machine tools - for planing, milling, surface treatment, grinding, polishing, turning, drilling</t>
  </si>
  <si>
    <t>10.11</t>
  </si>
  <si>
    <t>Metal işleme makineleri – bıçkıcılık için
Machine tools - for sawing</t>
  </si>
  <si>
    <t>10.12</t>
  </si>
  <si>
    <t>Metal işleme makineleri – kesmek, ayırmak, yontmak için (kalıp kesici, biçki makineleri, kırpma makasları, oksijen tabancalı ekipmanlar dahil olmak üzere)
Machine tools - for cutting, splitting, clipping (including die cutters, shearing machines, clippers, oxygen cutting equipment)</t>
  </si>
  <si>
    <t>10.13</t>
  </si>
  <si>
    <t>Yüzey işleme makineleri – temizlik, yıkama, kurulama, boyama, baskı
Machines for surface treatment - cleaning, washing, drying, painting, printing</t>
  </si>
  <si>
    <t>10.14</t>
  </si>
  <si>
    <t>Yüzey işleme makineleri – galvaniz, elektrolit yüzey bakımı
Machines for surface treatment - galvanising, electrolytic surface treatment</t>
  </si>
  <si>
    <t>10.15</t>
  </si>
  <si>
    <t>Montaj makineleri (kaynatma, yapıştırma, çakma, vidalama, perçinleme, eğirme, telleme, dikme, zımbalama) - Assembling machines (welding, gluing, nailing, screwing, riveting, spinning, wiring, sewing, stapling)</t>
  </si>
  <si>
    <t>10.16</t>
  </si>
  <si>
    <t>Paketleme makineleri, sarma makineleri (doldurma, etiketleme, kapatma…)
Packing machines, wrapping machines (filling, labelling, closing...)</t>
  </si>
  <si>
    <t>10.17</t>
  </si>
  <si>
    <t>Özel sanayiler için diğer makineler (çeşitli izleme ve sınama makineleri)
Other machines for specific industries (miscellaneous monitoring and testing machines</t>
  </si>
  <si>
    <t>10.18</t>
  </si>
  <si>
    <t>Çiftçilikte kullanılan ve yukarıdaki makineler arasına dahil olmayan özel makineler - Specific machines used in farming which are not included with the above machines</t>
  </si>
  <si>
    <t>10.99</t>
  </si>
  <si>
    <t>10 numaralı grup içinde, yukarıda listelenmemiş başka bilinen sabit ve makine ve ekipmanlar - Other known fixed machines and equipment in group 10 but not listed above</t>
  </si>
  <si>
    <t>11.00</t>
  </si>
  <si>
    <r>
      <t xml:space="preserve"> Aktarma, taşıma ve depolama sistemleri – belirtilmemiş
</t>
    </r>
    <r>
      <rPr>
        <sz val="10"/>
        <color theme="1"/>
        <rFont val="Times New Roman"/>
        <family val="1"/>
        <charset val="162"/>
      </rPr>
      <t>Conveying, transport and storage systems - not specified</t>
    </r>
  </si>
  <si>
    <t>11.01</t>
  </si>
  <si>
    <t>Sabit taşıyıcı kayış, sürekli işleme ekipman ve sistemleri – kayış, yürüyen merdiven, teleferik, taşıyıcı kayış, vb.)
Fixed conveyors, continuous handling equipment and systems - belts, escalators, cableways, conveyors, etc.)</t>
  </si>
  <si>
    <t>11.02</t>
  </si>
  <si>
    <t>Asansörler – ağır yük asansörü, vinç, kriko, vb.
Elevators, lifts - hoists, bucket elevators, jacks, etc.</t>
  </si>
  <si>
    <t>11.03</t>
  </si>
  <si>
    <t>Sabit vinç, seyyar vinç, araç tarafından taşınan vinç, üst raylarda çalışan vinç, asılı yükü olan kaldırma aygıtları
Fixed cranes, mobile cranes, vehicle-mounted cranes, overhead travelling cranes, hoisting devices with suspended load</t>
  </si>
  <si>
    <t>11.04</t>
  </si>
  <si>
    <t>Seyyar işleme aygıtı, işleme kamyonları (motorlu veya motorsuz) – el arabası, paletli kamyonlar, vb.
Mobile handling devices, handling trucks (powered or not) - barrows, pallet trucks, etc.</t>
  </si>
  <si>
    <t>11.05</t>
  </si>
  <si>
    <t>Kaldırma ekipmanı, sabitleştirme, kavrama ve çeşitli işleme aygıtları (askı, çengel, halat, vb. dahil olmak üzere)
Lifting equipment, securing, gripping and miscellaneous handling devices (including slings, hooks, ropes...)</t>
  </si>
  <si>
    <t>11.06</t>
  </si>
  <si>
    <t>Depolama sistemleri, paketleme ekipmanı, kaplar (silo, tanklar) – sabit – tank, fıçı, kap, vb.
Storage systems, packaging equipment, containers (silos, tanks) - fixed - tanks, vats, containers, etc.</t>
  </si>
  <si>
    <t>11.07</t>
  </si>
  <si>
    <t>Depolama sistemleri, paketleme ekipmanı, kaplar - seyyar
Storage systems, packaging equipment, containers - mobile</t>
  </si>
  <si>
    <t>11.08</t>
  </si>
  <si>
    <t>Depolama aksamı, raf, paletli raf, paletler
Storage accessories, shelving, pallet racks, pallets</t>
  </si>
  <si>
    <t>11.09</t>
  </si>
  <si>
    <t>Çeşitli paketleme, küçük ve orta boy, seyyar (dekovil, çeşitli kap, şişe, sandık, söndürücüler …) - Miscellaneous packaging, small and medium-sized, mobile (skips, miscellaneous containers, bottles, crates, extinguishers...)</t>
  </si>
  <si>
    <t>11.99</t>
  </si>
  <si>
    <t>11 numaralı grup içinde, yukarıda listelenmemiş başka bilinen aktarma, taşıma ve depolama sistemleri
Other known conveying, transport and storage systems in group 11 but not listed above</t>
  </si>
  <si>
    <t>12.00</t>
  </si>
  <si>
    <r>
      <t xml:space="preserve">Kara taşıtları – belirtilmemiş
</t>
    </r>
    <r>
      <rPr>
        <sz val="10"/>
        <color theme="1"/>
        <rFont val="Times New Roman"/>
        <family val="1"/>
        <charset val="162"/>
      </rPr>
      <t>Land vehicles - not specified</t>
    </r>
  </si>
  <si>
    <t>12.01</t>
  </si>
  <si>
    <t>Taşıtlar – ağır: kamyon, otobüsler (yolcu taşıması)
Vehicles - heavy: lorries, buses, coaches (passenger transport)</t>
  </si>
  <si>
    <t>12.02</t>
  </si>
  <si>
    <t>Taşıtlar – hafif: eşya veya yolcu
Vehicles - light: goods or passengers</t>
  </si>
  <si>
    <t>12.03</t>
  </si>
  <si>
    <t>Taşıtlar – iki veya üç tekerlekli, motorlu veya motorsuz
Vehicles - two or three wheels, powered or not</t>
  </si>
  <si>
    <t>12.04</t>
  </si>
  <si>
    <t>Diğer kara taşıtları: kayak, patenler
Other land vehicles: skis, roller-skates</t>
  </si>
  <si>
    <t>12.99</t>
  </si>
  <si>
    <t>12 numaralı grup içinde, yukarıda listelenmemiş başka bilinen kara taşıtları
Other known land vehicles in group 12 but not listed above</t>
  </si>
  <si>
    <t>13.00</t>
  </si>
  <si>
    <r>
      <t xml:space="preserve">Diğer taşıt araçları – belirtilmemiş
</t>
    </r>
    <r>
      <rPr>
        <sz val="10"/>
        <color theme="1"/>
        <rFont val="Times New Roman"/>
        <family val="1"/>
        <charset val="162"/>
      </rPr>
      <t>Other transport vehicles - not specified</t>
    </r>
  </si>
  <si>
    <t>13.01</t>
  </si>
  <si>
    <t>Taşıtlar – rayda, asılı monoraylar dahil: eşya
Vehicles - on rails, including suspended monorails: goods</t>
  </si>
  <si>
    <t>13.02</t>
  </si>
  <si>
    <t>Taşıtlar – rayda, asılı monoraylar dahil: yolcu
Vehicles - on rails, including suspended monorails: passengers</t>
  </si>
  <si>
    <t>13.03</t>
  </si>
  <si>
    <t>Taşıtlar – deniz: eşya
Vehicles - nautical: goods</t>
  </si>
  <si>
    <t>13.04</t>
  </si>
  <si>
    <t>Taşıtlar – deniz: yolcu
Vehicles - nautical: passengers</t>
  </si>
  <si>
    <t>13.05</t>
  </si>
  <si>
    <t>Taşıtlar – deniz: balıkçılık
Vehicles - nautical: fishing</t>
  </si>
  <si>
    <t>13.06</t>
  </si>
  <si>
    <t>Taşıtlar – hava: eşya
Vehicles - aerial: goods</t>
  </si>
  <si>
    <t>13.07</t>
  </si>
  <si>
    <t>Taşıtlar – hava: yolcu
Vehicles - aerial: passenger</t>
  </si>
  <si>
    <t>13.99</t>
  </si>
  <si>
    <t>13 numaralı grup içinde, yukarıda listelenmemiş başka bilinen diğer taşıt araçları - Other known transport vehicles in group 13 but not listed above</t>
  </si>
  <si>
    <t>14.00</t>
  </si>
  <si>
    <r>
      <t xml:space="preserve">Malzeme, nesne, ürün, makine veya taşıt aksamı, enkaz, toz – belirtilmemiş
</t>
    </r>
    <r>
      <rPr>
        <sz val="10"/>
        <color theme="1"/>
        <rFont val="Times New Roman"/>
        <family val="1"/>
        <charset val="162"/>
      </rPr>
      <t>Materials, objects, products, machine or vehicle components, debris, dust - not specified</t>
    </r>
  </si>
  <si>
    <t>14.01</t>
  </si>
  <si>
    <t>Yapı malzemeleri – büyük ve küçük: prefabrike kabuk, kalıp, kiriş, hatıl, tuğla, kiremit, vb.
Building materials - large and small: prefabricated shells, formwork, girders, beams, bricks, tiles, etc.</t>
  </si>
  <si>
    <t>14.02</t>
  </si>
  <si>
    <t>Makine parçaları, taşıt parçaları: şasi, dirsekli mahfaza, manivela, tekerlek, vb.
Machine components, vehicle components: chassis, crankcase, levers, wheels, etc.</t>
  </si>
  <si>
    <t>14.03</t>
  </si>
  <si>
    <t>Makine parça veya bileşikleri, metal işleme makineleri (işbu maddi araçlardan kopan parça ve yongalar da dahil olmak üzere) - Machined parts or components, machine tools (including fragments and chips from these material agents )</t>
  </si>
  <si>
    <t>14.04</t>
  </si>
  <si>
    <t>Birleştirme aygıtları: somun, cıvata, vida, çivi, vb.
Joining devices: nuts, bolts, screws, nails, etc.</t>
  </si>
  <si>
    <t>14.05</t>
  </si>
  <si>
    <t>Zerrecik, toz, kıymık, parçacık, zifos, kırık çömlek parçaları, diğer enkaz
Particles, dust, splinters, fragments, splashes, shards, other debris</t>
  </si>
  <si>
    <t>14.06</t>
  </si>
  <si>
    <t>Çiftlik ürünleri (tohum, saman, diğer çiftlik ürünleri de dahil olmak üzere)
Farm products (including seeds, straw, other farm products)</t>
  </si>
  <si>
    <t>14.07</t>
  </si>
  <si>
    <t>Çiftçilik ve yetiştiricilikte kullanılan ürünler (gübre, yemler de dahil olmak üzere) - Products for use in farming and breeding (including fertilisers, animal feeds)</t>
  </si>
  <si>
    <t>14.08</t>
  </si>
  <si>
    <t>Depolanmış ürünler – depolama alanındaki nesne ve paketler de dahil olmak üzere - Stored products - including objects and packaging in storage areas</t>
  </si>
  <si>
    <t>14.09</t>
  </si>
  <si>
    <t>Depolanmış ürünler – rulo, makara olarak
Stored products - in rolls, coils</t>
  </si>
  <si>
    <t>14.10</t>
  </si>
  <si>
    <t>Yükler – makineli işleme veya aktarma aygıtı tarafından taşınan
Loads - transported by a mechanical handling or conveying device</t>
  </si>
  <si>
    <t>14.11</t>
  </si>
  <si>
    <t>Yükler – bir kaldırma aygıtı, vinçte asılı olan
Loads - suspended from a hoisting device, a crane</t>
  </si>
  <si>
    <t>14.12</t>
  </si>
  <si>
    <t>Yükler – elle işlenen
Loads - handled by hand</t>
  </si>
  <si>
    <t>14.99</t>
  </si>
  <si>
    <t>14 numaralı grup içinde, yukarıda listelenmemiş başka bilinen malzeme, nesne, ürün, makine parçaları - Other known materials, objects, products, machine components in group 14 but not listed above</t>
  </si>
  <si>
    <t>15.00</t>
  </si>
  <si>
    <r>
      <t xml:space="preserve">Kimyasal, patlayıcı, radyoaktif, biyolojik maddeler – belirtilmemiş
</t>
    </r>
    <r>
      <rPr>
        <sz val="10"/>
        <color theme="1"/>
        <rFont val="Times New Roman"/>
        <family val="1"/>
        <charset val="162"/>
      </rPr>
      <t>Chemical, explosive, radioactive, biological substances - not specified</t>
    </r>
  </si>
  <si>
    <t>15.01</t>
  </si>
  <si>
    <t>Maddeler – yakıcı, çürütücü (katı, sıvı veya gaz)
Substances - caustic, corrosive (solid, liquid or gaseous)</t>
  </si>
  <si>
    <t>15.02</t>
  </si>
  <si>
    <t>Maddeler – zararlı, zehirli (katı, sıvı veya gaz)
Substances - harmful, toxic (solid, liquid or gaseous)</t>
  </si>
  <si>
    <t>15.03</t>
  </si>
  <si>
    <t>Maddeler – alevlenebilir (katı, sıvı veya gaz)
Substances - flammables (solid, liquid or gaseous)</t>
  </si>
  <si>
    <t>15.04</t>
  </si>
  <si>
    <t>Maddeler – patlayıcı, reaktif (katı, sıvı veya gaz)
Substances - explosive, reactive (solid, liquid or gaseous)</t>
  </si>
  <si>
    <t>15.05</t>
  </si>
  <si>
    <t>Belirgin etkisi olmayan gaz, buharlar (yaşam biçimleri için atıl, havasız bırakan)
Gases, vapours with no specific effects (inert for life forms, suffocating)</t>
  </si>
  <si>
    <t>15.06</t>
  </si>
  <si>
    <t>Maddeler – radyoaktif
Substances - radioactive</t>
  </si>
  <si>
    <t>15.07</t>
  </si>
  <si>
    <t>Maddeler – biyolojik
Substances - biological</t>
  </si>
  <si>
    <t>15.08</t>
  </si>
  <si>
    <t>Maddeler, malzemeler – özel bir rizikosu olmayan (su, atıl maddeler …)
Substances, materials - with no specific risk (water, inert materials...)</t>
  </si>
  <si>
    <t>15.99</t>
  </si>
  <si>
    <t>15 numaralı grup içinde, yukarıda listelenmemiş başka bilinen kimyasal, patlayıcı, radyoaktif, biyolojik maddeler - Other known chemical, explosive, radioactive, biological substances in group 15 but not listed above</t>
  </si>
  <si>
    <t>16.00</t>
  </si>
  <si>
    <r>
      <t xml:space="preserve">Güvenlik aygıt ve ekipmanı – belirtilmemiş
</t>
    </r>
    <r>
      <rPr>
        <sz val="10"/>
        <color theme="1"/>
        <rFont val="Times New Roman"/>
        <family val="1"/>
        <charset val="162"/>
      </rPr>
      <t>Safety devices and equipment - not specified</t>
    </r>
  </si>
  <si>
    <t>16.01</t>
  </si>
  <si>
    <t>Güvenlik aygıtları – makinelerde
Safety devices - on machines</t>
  </si>
  <si>
    <t>16.02</t>
  </si>
  <si>
    <t>Koruyucu aygıtlar – münferit
Protective devices - individual</t>
  </si>
  <si>
    <t>16.03</t>
  </si>
  <si>
    <t>Alarm aygıt ve ekipmanı
Emergency devices and equipment</t>
  </si>
  <si>
    <t>16.99</t>
  </si>
  <si>
    <t>16 numaralı grup içinde, yukarıda listelenmemiş başka bilinen güvenlik aygıt ve ekipmanı - Other known safety devices and equipment in group 16 but not listed above</t>
  </si>
  <si>
    <t>17.00</t>
  </si>
  <si>
    <r>
      <t xml:space="preserve">Büro ekipmanı, kişisel ekipman, spor ekipmanı, silahlar, ev eşyaları – belirtilmemiş
</t>
    </r>
    <r>
      <rPr>
        <sz val="10"/>
        <color theme="1"/>
        <rFont val="Times New Roman"/>
        <family val="1"/>
        <charset val="162"/>
      </rPr>
      <t>Office equipment, personal equipment, sports equipment, weapons, domestic appliances - not specified</t>
    </r>
  </si>
  <si>
    <t>17.01</t>
  </si>
  <si>
    <t>Mobilya
Furniture</t>
  </si>
  <si>
    <t>17.02</t>
  </si>
  <si>
    <t>Ekipman – bilgisayar, büro otomasyonu, röprodüksiyon, iletişim
Equipment - computer, office automation, reprographic, communications</t>
  </si>
  <si>
    <t>17.03</t>
  </si>
  <si>
    <t>Ekipman – öğretim, yazma, çizme için – daktilo, otomatik pullama makinesi, agrandizör, zaman kaydediciler de dahil olmak üzere
Equipment - for teaching, writing, drawing - including typewriters, stamping machines, enlargers, time-recorders</t>
  </si>
  <si>
    <t>17.04</t>
  </si>
  <si>
    <t>Spor ve oyunlar için eşya ve ekipman
Items and equipment for sports and games</t>
  </si>
  <si>
    <t>17.05</t>
  </si>
  <si>
    <t>Silahlar
Weapons</t>
  </si>
  <si>
    <t>17.06</t>
  </si>
  <si>
    <t>Kişisel eşya, giysi
Personal items, clothing</t>
  </si>
  <si>
    <t>17.07</t>
  </si>
  <si>
    <t>Müzik aletleri
Musical instruments</t>
  </si>
  <si>
    <t>17.08</t>
  </si>
  <si>
    <t>Ev eşyası türü ekipman, alet, nesne, çamaşır (mesleki kullanım)
Domestic-type equipment, tools, objects, linen (professional use)</t>
  </si>
  <si>
    <t>17.99</t>
  </si>
  <si>
    <t>17 numaralı grup içinde, yukarıda listelenmemiş başka bilinen büro ekipmanı, kişisel ekipman, spor ekipmanı, silahlar, ev eşyaları - Other known office equipment, personal equipment, sports equipment, weapons in group 17 but not listed above</t>
  </si>
  <si>
    <t>18.00</t>
  </si>
  <si>
    <r>
      <t xml:space="preserve">Canlılar ve insanlar – belirtilmemiş
</t>
    </r>
    <r>
      <rPr>
        <sz val="10"/>
        <color theme="1"/>
        <rFont val="Times New Roman"/>
        <family val="1"/>
        <charset val="162"/>
      </rPr>
      <t>Living organisms and human-beings - not specified</t>
    </r>
  </si>
  <si>
    <t>18.01</t>
  </si>
  <si>
    <t>Ağaç, bitki, mahsul
Trees, plants, crops</t>
  </si>
  <si>
    <t>18.02</t>
  </si>
  <si>
    <t>Hayvan – evcil ve yetiştirme amaçlı
Animals - domestic and for breeding</t>
  </si>
  <si>
    <t>18.03</t>
  </si>
  <si>
    <t>Hayvan – vahşi hayvanlar, böcek, yılanlar
Animals – wild animals, insects, snakes</t>
  </si>
  <si>
    <t>18.04</t>
  </si>
  <si>
    <t>Mikroorganizmalar
Micro-organisms</t>
  </si>
  <si>
    <t>18.05</t>
  </si>
  <si>
    <t>Bulaşıcı mikroplu amiller
Infectious viral agents</t>
  </si>
  <si>
    <t>18.06</t>
  </si>
  <si>
    <t>İnsanlar
Humans</t>
  </si>
  <si>
    <t>18.99</t>
  </si>
  <si>
    <t>18 numaralı grup içinde, yukarıda listelenmemiş başka bilinen canlılar ve insanlar - Other known living organisms and human-beings in group 18 but not listed above</t>
  </si>
  <si>
    <t>19.00</t>
  </si>
  <si>
    <r>
      <t xml:space="preserve">Kütle atık – belirtilmemiş
</t>
    </r>
    <r>
      <rPr>
        <sz val="10"/>
        <color theme="1"/>
        <rFont val="Times New Roman"/>
        <family val="1"/>
        <charset val="162"/>
      </rPr>
      <t>Bulk waste - not specified</t>
    </r>
  </si>
  <si>
    <t>19.01</t>
  </si>
  <si>
    <t>Kütle atık – hammadde, ürün madde, nesnelerden
Bulk waste - from raw materials, products, materials, objects</t>
  </si>
  <si>
    <t>19.02</t>
  </si>
  <si>
    <t>Kütle atık – kimyasallardan
Bulk waste - from chemicals</t>
  </si>
  <si>
    <t>19.03</t>
  </si>
  <si>
    <t>Kütle atık – biyolojik madde, bitki, hayvanlardan
Bulk waste - from biological substances, plants, animals</t>
  </si>
  <si>
    <t>19.99</t>
  </si>
  <si>
    <t>19 numaralı grup içinde, yukarıda listelenmemiş başka bilinen kütle atık
Other known bulk waste in group 19 but not listed above</t>
  </si>
  <si>
    <t>20.00</t>
  </si>
  <si>
    <r>
      <t xml:space="preserve">Fiziki olgu ve doğal unsurlar – belirtilmemiş
</t>
    </r>
    <r>
      <rPr>
        <sz val="10"/>
        <color theme="1"/>
        <rFont val="Times New Roman"/>
        <family val="1"/>
        <charset val="162"/>
      </rPr>
      <t>Physical phenomena and natural elements - not specified</t>
    </r>
  </si>
  <si>
    <t>20.01</t>
  </si>
  <si>
    <t>Fiziki olgu – gürültü, doğal radyasyon, ışık, ışık huzmesi, basınç yükseltme, basın düşürme, basınç - Physical phenomena - noise, natural radiation, light, light arcs, pressurisation, depressurisation, pressure</t>
  </si>
  <si>
    <t>20.02</t>
  </si>
  <si>
    <t>Doğal ve atmosfer unsurları (akarsu, çamur, yağmur, dolu, kar, buz, rüzgar, vb. de dahil olmak üzere) - Natural and atmospheric elements (including stretches of water, mud, rain, hail, snow, ice, wind, etc,)</t>
  </si>
  <si>
    <t>20.03</t>
  </si>
  <si>
    <t>Doğal afetler (sel, yanardağ infilakı, deprem, tsunami, yangın da dahil olmak üzere)
Natural disasters (including floods, volcanic eruptions, earthquakes, tidal waves, fire, conflagration)</t>
  </si>
  <si>
    <t>20.99</t>
  </si>
  <si>
    <t>20 numaralı grup içinde, yukarıda listelenmemiş başka bilinen fiziki olgu ve unsurlar - Other known physical phenomena and elements in group 20 but not listed above</t>
  </si>
  <si>
    <t>99.00</t>
  </si>
  <si>
    <r>
      <t xml:space="preserve">Bu sınıflandırmada listelenmemiş başka maddi araç
</t>
    </r>
    <r>
      <rPr>
        <sz val="10"/>
        <color theme="1"/>
        <rFont val="Times New Roman"/>
        <family val="1"/>
        <charset val="162"/>
      </rPr>
      <t>Other material agents not listed in this classification</t>
    </r>
  </si>
  <si>
    <r>
      <rPr>
        <b/>
        <sz val="10"/>
        <color theme="1"/>
        <rFont val="Times New Roman"/>
        <family val="1"/>
        <charset val="162"/>
      </rPr>
      <t>Kaza tarihi bilinmiyor</t>
    </r>
    <r>
      <rPr>
        <sz val="10"/>
        <color theme="1"/>
        <rFont val="Times New Roman"/>
        <family val="1"/>
        <charset val="162"/>
      </rPr>
      <t xml:space="preserve">
Date of accident unknown</t>
    </r>
  </si>
  <si>
    <r>
      <rPr>
        <b/>
        <sz val="10"/>
        <color theme="1"/>
        <rFont val="Times New Roman"/>
        <family val="1"/>
        <charset val="162"/>
      </rPr>
      <t>Ocak</t>
    </r>
    <r>
      <rPr>
        <sz val="10"/>
        <color theme="1"/>
        <rFont val="Times New Roman"/>
        <family val="1"/>
        <charset val="162"/>
      </rPr>
      <t>-January</t>
    </r>
  </si>
  <si>
    <r>
      <rPr>
        <b/>
        <sz val="10"/>
        <color theme="1"/>
        <rFont val="Times New Roman"/>
        <family val="1"/>
        <charset val="162"/>
      </rPr>
      <t>Şubat</t>
    </r>
    <r>
      <rPr>
        <sz val="10"/>
        <color theme="1"/>
        <rFont val="Times New Roman"/>
        <family val="1"/>
        <charset val="162"/>
      </rPr>
      <t>-February</t>
    </r>
  </si>
  <si>
    <r>
      <rPr>
        <b/>
        <sz val="10"/>
        <color theme="1"/>
        <rFont val="Times New Roman"/>
        <family val="1"/>
        <charset val="162"/>
      </rPr>
      <t>Mart</t>
    </r>
    <r>
      <rPr>
        <sz val="10"/>
        <color theme="1"/>
        <rFont val="Times New Roman"/>
        <family val="1"/>
        <charset val="162"/>
      </rPr>
      <t>-March</t>
    </r>
  </si>
  <si>
    <r>
      <rPr>
        <b/>
        <sz val="10"/>
        <color theme="1"/>
        <rFont val="Times New Roman"/>
        <family val="1"/>
        <charset val="162"/>
      </rPr>
      <t>Nisan</t>
    </r>
    <r>
      <rPr>
        <sz val="10"/>
        <color theme="1"/>
        <rFont val="Times New Roman"/>
        <family val="1"/>
        <charset val="162"/>
      </rPr>
      <t>-Apri</t>
    </r>
  </si>
  <si>
    <r>
      <rPr>
        <b/>
        <sz val="10"/>
        <color theme="1"/>
        <rFont val="Times New Roman"/>
        <family val="1"/>
        <charset val="162"/>
      </rPr>
      <t>Mayıs</t>
    </r>
    <r>
      <rPr>
        <sz val="10"/>
        <color theme="1"/>
        <rFont val="Times New Roman"/>
        <family val="1"/>
        <charset val="162"/>
      </rPr>
      <t>-May</t>
    </r>
  </si>
  <si>
    <r>
      <rPr>
        <b/>
        <sz val="10"/>
        <color theme="1"/>
        <rFont val="Times New Roman"/>
        <family val="1"/>
        <charset val="162"/>
      </rPr>
      <t>Haziran</t>
    </r>
    <r>
      <rPr>
        <sz val="10"/>
        <color theme="1"/>
        <rFont val="Times New Roman"/>
        <family val="1"/>
        <charset val="162"/>
      </rPr>
      <t>-June</t>
    </r>
  </si>
  <si>
    <r>
      <rPr>
        <b/>
        <sz val="10"/>
        <color theme="1"/>
        <rFont val="Times New Roman"/>
        <family val="1"/>
        <charset val="162"/>
      </rPr>
      <t>Temmuz</t>
    </r>
    <r>
      <rPr>
        <sz val="10"/>
        <color theme="1"/>
        <rFont val="Times New Roman"/>
        <family val="1"/>
        <charset val="162"/>
      </rPr>
      <t>-July</t>
    </r>
  </si>
  <si>
    <r>
      <rPr>
        <b/>
        <sz val="10"/>
        <color theme="1"/>
        <rFont val="Times New Roman"/>
        <family val="1"/>
        <charset val="162"/>
      </rPr>
      <t>Ağustos</t>
    </r>
    <r>
      <rPr>
        <sz val="10"/>
        <color theme="1"/>
        <rFont val="Times New Roman"/>
        <family val="1"/>
        <charset val="162"/>
      </rPr>
      <t>-August</t>
    </r>
  </si>
  <si>
    <r>
      <rPr>
        <b/>
        <sz val="10"/>
        <color theme="1"/>
        <rFont val="Times New Roman"/>
        <family val="1"/>
        <charset val="162"/>
      </rPr>
      <t>Eylül</t>
    </r>
    <r>
      <rPr>
        <sz val="10"/>
        <color theme="1"/>
        <rFont val="Times New Roman"/>
        <family val="1"/>
        <charset val="162"/>
      </rPr>
      <t>-September</t>
    </r>
  </si>
  <si>
    <t>10</t>
  </si>
  <si>
    <r>
      <rPr>
        <b/>
        <sz val="10"/>
        <color theme="1"/>
        <rFont val="Times New Roman"/>
        <family val="1"/>
        <charset val="162"/>
      </rPr>
      <t>Ekim</t>
    </r>
    <r>
      <rPr>
        <sz val="10"/>
        <color theme="1"/>
        <rFont val="Times New Roman"/>
        <family val="1"/>
        <charset val="162"/>
      </rPr>
      <t>-October</t>
    </r>
  </si>
  <si>
    <t>11</t>
  </si>
  <si>
    <r>
      <rPr>
        <b/>
        <sz val="10"/>
        <color theme="1"/>
        <rFont val="Times New Roman"/>
        <family val="1"/>
        <charset val="162"/>
      </rPr>
      <t>Kasım</t>
    </r>
    <r>
      <rPr>
        <sz val="10"/>
        <color theme="1"/>
        <rFont val="Times New Roman"/>
        <family val="1"/>
        <charset val="162"/>
      </rPr>
      <t>-November</t>
    </r>
  </si>
  <si>
    <t>12</t>
  </si>
  <si>
    <r>
      <rPr>
        <b/>
        <sz val="10"/>
        <color theme="1"/>
        <rFont val="Times New Roman"/>
        <family val="1"/>
        <charset val="162"/>
      </rPr>
      <t>Aralık</t>
    </r>
    <r>
      <rPr>
        <sz val="10"/>
        <color theme="1"/>
        <rFont val="Times New Roman"/>
        <family val="1"/>
        <charset val="162"/>
      </rPr>
      <t>-December</t>
    </r>
  </si>
  <si>
    <r>
      <rPr>
        <b/>
        <sz val="10"/>
        <color theme="1"/>
        <rFont val="Times New Roman"/>
        <family val="1"/>
        <charset val="162"/>
      </rPr>
      <t>Kaza tarihi bilinmiyor</t>
    </r>
    <r>
      <rPr>
        <sz val="10"/>
        <color theme="1"/>
        <rFont val="Times New Roman"/>
        <family val="1"/>
        <charset val="162"/>
      </rPr>
      <t xml:space="preserve">
</t>
    </r>
    <r>
      <rPr>
        <sz val="8"/>
        <color theme="1"/>
        <rFont val="Times New Roman"/>
        <family val="1"/>
        <charset val="162"/>
      </rPr>
      <t>Date of accident unknown</t>
    </r>
  </si>
  <si>
    <t>B00</t>
  </si>
  <si>
    <r>
      <t xml:space="preserve">İş Göremezlik Oranı tanımlanmamış
</t>
    </r>
    <r>
      <rPr>
        <sz val="10"/>
        <rFont val="Times New Roman"/>
        <family val="1"/>
        <charset val="162"/>
      </rPr>
      <t>level of disability not specified</t>
    </r>
  </si>
  <si>
    <t>B01</t>
  </si>
  <si>
    <r>
      <t xml:space="preserve">%10' dan az (*)
</t>
    </r>
    <r>
      <rPr>
        <sz val="10"/>
        <rFont val="Times New Roman"/>
        <family val="1"/>
        <charset val="162"/>
      </rPr>
      <t>level of disability, 9% or less (permanent mild cases)</t>
    </r>
  </si>
  <si>
    <t>B02</t>
  </si>
  <si>
    <r>
      <rPr>
        <b/>
        <sz val="10"/>
        <rFont val="Times New Roman"/>
        <family val="1"/>
        <charset val="162"/>
      </rPr>
      <t>%10 ile %14</t>
    </r>
    <r>
      <rPr>
        <sz val="10"/>
        <rFont val="Times New Roman"/>
        <family val="1"/>
        <charset val="162"/>
      </rPr>
      <t xml:space="preserve">
level of disability, from 10 % to 14%</t>
    </r>
  </si>
  <si>
    <t>B03</t>
  </si>
  <si>
    <r>
      <t xml:space="preserve">%15 ile %19
</t>
    </r>
    <r>
      <rPr>
        <sz val="10"/>
        <rFont val="Times New Roman"/>
        <family val="1"/>
        <charset val="162"/>
      </rPr>
      <t>level of disability, from 15 % to 19%</t>
    </r>
  </si>
  <si>
    <t>B04</t>
  </si>
  <si>
    <r>
      <t xml:space="preserve">%20 ile %29
</t>
    </r>
    <r>
      <rPr>
        <sz val="10"/>
        <rFont val="Times New Roman"/>
        <family val="1"/>
        <charset val="162"/>
      </rPr>
      <t>level of disability, from 20 % to 29%</t>
    </r>
  </si>
  <si>
    <t>B05</t>
  </si>
  <si>
    <r>
      <t xml:space="preserve">%30 ile %39
</t>
    </r>
    <r>
      <rPr>
        <sz val="10"/>
        <rFont val="Times New Roman"/>
        <family val="1"/>
        <charset val="162"/>
      </rPr>
      <t>level of disability, from 30 % to 39%</t>
    </r>
  </si>
  <si>
    <r>
      <t xml:space="preserve">%40 ile %49
</t>
    </r>
    <r>
      <rPr>
        <sz val="10"/>
        <rFont val="Times New Roman"/>
        <family val="1"/>
        <charset val="162"/>
      </rPr>
      <t>level of disability, from 40 % to 49%</t>
    </r>
  </si>
  <si>
    <t>B06</t>
  </si>
  <si>
    <r>
      <t xml:space="preserve">%50 ile %100
</t>
    </r>
    <r>
      <rPr>
        <sz val="10"/>
        <rFont val="Times New Roman"/>
        <family val="1"/>
        <charset val="162"/>
      </rPr>
      <t>level of disability, 50 % or more (including &gt; 100%) or pension</t>
    </r>
  </si>
  <si>
    <r>
      <t xml:space="preserve">Toplam </t>
    </r>
    <r>
      <rPr>
        <sz val="10"/>
        <rFont val="Times New Roman"/>
        <family val="1"/>
        <charset val="162"/>
      </rPr>
      <t>- Total</t>
    </r>
  </si>
  <si>
    <t>(*) Meslekte kazanma gücünün en az %10 azaldığı Kurumca tespit edilen sigortalı, sürekli iş göremezlik gelirine hak kazanır (5510/19 md.).</t>
  </si>
  <si>
    <t>(*) Insured person losing his/her capacity to work by at least 10% is entitled to permanent incapacitiy income (Act 5510/19.).</t>
  </si>
  <si>
    <t>(*) Insured person losing his/her capacity to work by at least 10% is entitled to permanent incapacitiy income (Act 5510/19.)</t>
  </si>
  <si>
    <r>
      <rPr>
        <b/>
        <sz val="10"/>
        <rFont val="Times New Roman"/>
        <family val="1"/>
        <charset val="162"/>
      </rPr>
      <t>Toplam</t>
    </r>
    <r>
      <rPr>
        <sz val="10"/>
        <rFont val="Times New Roman"/>
        <family val="1"/>
        <charset val="162"/>
      </rPr>
      <t xml:space="preserve">
Total</t>
    </r>
  </si>
  <si>
    <t>82+</t>
  </si>
  <si>
    <t xml:space="preserve"> </t>
  </si>
  <si>
    <r>
      <t xml:space="preserve">Kadın eş
</t>
    </r>
    <r>
      <rPr>
        <sz val="10"/>
        <rFont val="Times New Roman"/>
        <family val="1"/>
        <charset val="162"/>
      </rPr>
      <t>Wife</t>
    </r>
  </si>
  <si>
    <r>
      <t xml:space="preserve">Erkek eş </t>
    </r>
    <r>
      <rPr>
        <sz val="10"/>
        <rFont val="Times New Roman"/>
        <family val="1"/>
        <charset val="162"/>
      </rPr>
      <t>Husband</t>
    </r>
  </si>
  <si>
    <r>
      <t xml:space="preserve">Kız çocuk </t>
    </r>
    <r>
      <rPr>
        <sz val="10"/>
        <rFont val="Times New Roman"/>
        <family val="1"/>
        <charset val="162"/>
      </rPr>
      <t>Daughter</t>
    </r>
  </si>
  <si>
    <r>
      <t xml:space="preserve">Erkek çocuk        </t>
    </r>
    <r>
      <rPr>
        <sz val="10"/>
        <rFont val="Times New Roman"/>
        <family val="1"/>
        <charset val="162"/>
      </rPr>
      <t>Son</t>
    </r>
  </si>
  <si>
    <r>
      <t xml:space="preserve">Ana         </t>
    </r>
    <r>
      <rPr>
        <sz val="10"/>
        <rFont val="Times New Roman"/>
        <family val="1"/>
        <charset val="162"/>
      </rPr>
      <t>Mother</t>
    </r>
  </si>
  <si>
    <r>
      <t xml:space="preserve">Baba
</t>
    </r>
    <r>
      <rPr>
        <sz val="10"/>
        <rFont val="Times New Roman"/>
        <family val="1"/>
        <charset val="162"/>
      </rPr>
      <t>Father</t>
    </r>
  </si>
  <si>
    <r>
      <t xml:space="preserve"> 2013 Yılı (Dönemler)
 </t>
    </r>
    <r>
      <rPr>
        <sz val="9"/>
        <rFont val="Times New Roman"/>
        <family val="1"/>
        <charset val="162"/>
      </rPr>
      <t>Seasons in 2013</t>
    </r>
  </si>
  <si>
    <r>
      <t xml:space="preserve">1000000 iş saati                       </t>
    </r>
    <r>
      <rPr>
        <sz val="9"/>
        <rFont val="Times New Roman"/>
        <family val="1"/>
        <charset val="162"/>
      </rPr>
      <t xml:space="preserve"> (per 1000000 work.hours)</t>
    </r>
  </si>
  <si>
    <r>
      <t xml:space="preserve">100 kişide </t>
    </r>
    <r>
      <rPr>
        <sz val="9"/>
        <rFont val="Times New Roman"/>
        <family val="1"/>
        <charset val="162"/>
      </rPr>
      <t>(per 100 person)</t>
    </r>
  </si>
  <si>
    <r>
      <t>Gün</t>
    </r>
    <r>
      <rPr>
        <sz val="9"/>
        <rFont val="Times New Roman"/>
        <family val="1"/>
        <charset val="162"/>
      </rPr>
      <t xml:space="preserve">              (Days)</t>
    </r>
  </si>
  <si>
    <r>
      <t>Saat</t>
    </r>
    <r>
      <rPr>
        <sz val="9"/>
        <rFont val="Times New Roman"/>
        <family val="1"/>
        <charset val="162"/>
      </rPr>
      <t xml:space="preserve"> </t>
    </r>
    <r>
      <rPr>
        <sz val="8"/>
        <rFont val="Times New Roman"/>
        <family val="1"/>
        <charset val="162"/>
      </rPr>
      <t>(Hours)</t>
    </r>
  </si>
  <si>
    <r>
      <t xml:space="preserve">Ocak-Nisan
</t>
    </r>
    <r>
      <rPr>
        <sz val="9"/>
        <rFont val="Times New Roman"/>
        <family val="1"/>
        <charset val="162"/>
      </rPr>
      <t>January-April</t>
    </r>
  </si>
  <si>
    <r>
      <t xml:space="preserve">Mayıs-Ağustos
</t>
    </r>
    <r>
      <rPr>
        <sz val="9"/>
        <rFont val="Times New Roman"/>
        <family val="1"/>
        <charset val="162"/>
      </rPr>
      <t>May-August</t>
    </r>
  </si>
  <si>
    <r>
      <t>Eylül-Aralık</t>
    </r>
    <r>
      <rPr>
        <sz val="9"/>
        <rFont val="Times New Roman"/>
        <family val="1"/>
        <charset val="162"/>
      </rPr>
      <t xml:space="preserve">
September-December</t>
    </r>
  </si>
  <si>
    <t xml:space="preserve">       </t>
  </si>
  <si>
    <r>
      <t>Toplam</t>
    </r>
    <r>
      <rPr>
        <sz val="9"/>
        <rFont val="Times New Roman"/>
        <family val="1"/>
        <charset val="162"/>
      </rPr>
      <t>- Total</t>
    </r>
  </si>
  <si>
    <r>
      <t xml:space="preserve">(*) İŞ KAZASI SIKLIK HIZI </t>
    </r>
    <r>
      <rPr>
        <sz val="9"/>
        <rFont val="Times New Roman"/>
        <family val="1"/>
        <charset val="162"/>
      </rPr>
      <t>- Incidence rate of employment injuries</t>
    </r>
    <r>
      <rPr>
        <b/>
        <sz val="9"/>
        <rFont val="Times New Roman"/>
        <family val="1"/>
        <charset val="162"/>
      </rPr>
      <t xml:space="preserve"> </t>
    </r>
  </si>
  <si>
    <r>
      <t xml:space="preserve">I.YÖNTEM: </t>
    </r>
    <r>
      <rPr>
        <sz val="8.5"/>
        <rFont val="Times New Roman"/>
        <family val="1"/>
        <charset val="162"/>
      </rPr>
      <t>Bir takvim yılında çalışılan 1.000.000 iş saatine karşılık kaç kaza olduğu gösterir.</t>
    </r>
  </si>
  <si>
    <r>
      <t xml:space="preserve">II.YÖNTEM: </t>
    </r>
    <r>
      <rPr>
        <sz val="8.5"/>
        <rFont val="Times New Roman"/>
        <family val="1"/>
        <charset val="162"/>
      </rPr>
      <t>Tam gün çalışan her 100 kişi arasında kaç kaza olduğunu gösterir. Formülü aşağıdaki gibidir.</t>
    </r>
  </si>
  <si>
    <t>İş kazası sıklık hızı</t>
  </si>
  <si>
    <t xml:space="preserve"> = İKS /(PTEGS*8)*1.000.000 </t>
  </si>
  <si>
    <t xml:space="preserve">veya </t>
  </si>
  <si>
    <t xml:space="preserve"> = İKS /(PTEGS*8)*225.000</t>
  </si>
  <si>
    <t xml:space="preserve">İKS = </t>
  </si>
  <si>
    <t>İş kazası sayısı</t>
  </si>
  <si>
    <t xml:space="preserve">PTEGS= </t>
  </si>
  <si>
    <t>Toplam prim tahakkuk eden gün sayısı,</t>
  </si>
  <si>
    <t>PTEGS, her gün için 8 saatlik tam çalışma ile çarpılarak tüm sigortalıların bir yıl içinde toplam çalışma saati bulunur.</t>
  </si>
  <si>
    <t>1,000,000=</t>
  </si>
  <si>
    <t>Çalışılan bir milyon iş saatinde iş kazası saysını bulmak için kullanılır.</t>
  </si>
  <si>
    <t xml:space="preserve">   225,000=</t>
  </si>
  <si>
    <t xml:space="preserve">II yöntemde, tam gün çalışan 100 sigortalının haftada 45 saat, yılda 50 hafta çalıştığı kabul edilerek yapılan hesap  </t>
  </si>
  <si>
    <t>sonucu bulunan bir değerdir.</t>
  </si>
  <si>
    <r>
      <t>I METHOD :</t>
    </r>
    <r>
      <rPr>
        <sz val="8.5"/>
        <rFont val="Times New Roman"/>
        <family val="1"/>
        <charset val="162"/>
      </rPr>
      <t xml:space="preserve"> This method represents the number of injuries per 1.000.000 working hours ,</t>
    </r>
  </si>
  <si>
    <r>
      <t>II METHOD :</t>
    </r>
    <r>
      <rPr>
        <sz val="8.5"/>
        <rFont val="Times New Roman"/>
        <family val="1"/>
        <charset val="162"/>
      </rPr>
      <t xml:space="preserve">  This method represents the number of injuries per 100 full-time workers. Its formula as follows,</t>
    </r>
  </si>
  <si>
    <r>
      <t>Incidence rate of employment inj.</t>
    </r>
    <r>
      <rPr>
        <sz val="8.5"/>
        <rFont val="Times New Roman"/>
        <family val="1"/>
        <charset val="162"/>
      </rPr>
      <t xml:space="preserve"> </t>
    </r>
  </si>
  <si>
    <t>= NEI / (NDPA*8) *1.000.000</t>
  </si>
  <si>
    <t xml:space="preserve">or </t>
  </si>
  <si>
    <t xml:space="preserve"> =NEI / (NDPA*8)*225.000</t>
  </si>
  <si>
    <t>where;</t>
  </si>
  <si>
    <t>NEI=</t>
  </si>
  <si>
    <t>number of employment injuries,</t>
  </si>
  <si>
    <t>NDPA=</t>
  </si>
  <si>
    <t>number of days of premium accrued represents total days worked by all insured persons during calendar year.</t>
  </si>
  <si>
    <t>( multiplied by 8 hours per day)</t>
  </si>
  <si>
    <t>base for proportion of number of injuries per 1,000,000 working hours.</t>
  </si>
  <si>
    <t>for second way, base for 100 equivalent full time insured person (working 45 hours per week, 50 weeks per year).</t>
  </si>
  <si>
    <r>
      <t xml:space="preserve">(**) İŞ KAZASI AĞIRLIK HIZI : </t>
    </r>
    <r>
      <rPr>
        <sz val="8.5"/>
        <rFont val="Times New Roman"/>
        <family val="1"/>
        <charset val="162"/>
      </rPr>
      <t>Weight Rate of Employment Injuries</t>
    </r>
  </si>
  <si>
    <r>
      <t xml:space="preserve">I.YÖNTEM: </t>
    </r>
    <r>
      <rPr>
        <sz val="8.5"/>
        <rFont val="Times New Roman"/>
        <family val="1"/>
        <charset val="162"/>
      </rPr>
      <t>Bir takvim yılında çalışılan 1.000.000 saatte kaç iş gününün iş kazası nedeniyle  kaybedildiğini gösterir.</t>
    </r>
  </si>
  <si>
    <r>
      <t>II.YÖNTEM: Ç</t>
    </r>
    <r>
      <rPr>
        <sz val="8.5"/>
        <rFont val="Times New Roman"/>
        <family val="1"/>
        <charset val="162"/>
      </rPr>
      <t>alışılan her 100 satte kaç saatin kaybedildiğini gösterir. Formülü aşağıdaki gibidir.</t>
    </r>
  </si>
  <si>
    <t>İş kazası ağırlık hızı</t>
  </si>
  <si>
    <t xml:space="preserve">=TGK /(PTEGS*8)*1.000.000 </t>
  </si>
  <si>
    <t>(TGK*8) / (PTEGS*8)*100</t>
  </si>
  <si>
    <t xml:space="preserve">TGK = </t>
  </si>
  <si>
    <t>İş kazası sonucu toplam gün kaybı</t>
  </si>
  <si>
    <t>=</t>
  </si>
  <si>
    <t>(Geçici iş göremezlik süreleri)+ (sürekli işgöremezlik dereceleri toplamı *75) + (ölüm vak'a sayısı *7500)</t>
  </si>
  <si>
    <t>1.000.000=</t>
  </si>
  <si>
    <t>Çalışılan 1.000.000 iş saatinde iş kazası nedeniyle kaybolan iş saatini bulmak için kullanılır.</t>
  </si>
  <si>
    <t xml:space="preserve">          100=</t>
  </si>
  <si>
    <t>II yöntemde,çalışılan 100 iş saatinde iş kazası nedeniyle kaybolan iş saatini bulmak için kullanılır.</t>
  </si>
  <si>
    <r>
      <t>I METHOD :</t>
    </r>
    <r>
      <rPr>
        <sz val="8.5"/>
        <rFont val="Times New Roman"/>
        <family val="1"/>
        <charset val="162"/>
      </rPr>
      <t xml:space="preserve"> This method  represents the number of lost workdays per 1.000.000 working hours </t>
    </r>
  </si>
  <si>
    <r>
      <t>II METHOD :</t>
    </r>
    <r>
      <rPr>
        <sz val="8.5"/>
        <rFont val="Times New Roman"/>
        <family val="1"/>
        <charset val="162"/>
      </rPr>
      <t xml:space="preserve"> This method  represents the number of lost hours per 100 working hours because of employment injuries. Its formula as follows,</t>
    </r>
  </si>
  <si>
    <t>Weight rate of employment inj.</t>
  </si>
  <si>
    <t xml:space="preserve"> = TLD / (NDPA*8) *1.000.000</t>
  </si>
  <si>
    <t xml:space="preserve"> =(TLD*8) / (NDPA*8)*100</t>
  </si>
  <si>
    <t>TLD=</t>
  </si>
  <si>
    <t>number of total lost working days because of employment injuries,</t>
  </si>
  <si>
    <t>(Duration of temp. İncapacity as day)+(Total degress of perm. İncapacity*75)+(N'of death*7.500)</t>
  </si>
  <si>
    <t>base for proportion of number of total lost workdays per 1.000.000 working hours.</t>
  </si>
  <si>
    <t>for second way, base for proportion of number of total lost hours per 100 working hours.</t>
  </si>
  <si>
    <r>
      <t xml:space="preserve">Toplam Kişi
</t>
    </r>
    <r>
      <rPr>
        <sz val="10"/>
        <rFont val="Times New Roman"/>
        <family val="1"/>
        <charset val="162"/>
      </rPr>
      <t>Total Person</t>
    </r>
  </si>
  <si>
    <r>
      <t xml:space="preserve">Dosya
</t>
    </r>
    <r>
      <rPr>
        <sz val="10"/>
        <rFont val="Times New Roman"/>
        <family val="1"/>
        <charset val="162"/>
      </rPr>
      <t>File</t>
    </r>
  </si>
  <si>
    <r>
      <rPr>
        <b/>
        <sz val="10"/>
        <rFont val="Times New Roman"/>
        <family val="1"/>
        <charset val="162"/>
      </rPr>
      <t>Dosya</t>
    </r>
    <r>
      <rPr>
        <sz val="10"/>
        <rFont val="Times New Roman"/>
        <family val="1"/>
        <charset val="162"/>
      </rPr>
      <t xml:space="preserve">
File</t>
    </r>
  </si>
  <si>
    <r>
      <rPr>
        <b/>
        <sz val="10"/>
        <rFont val="Times New Roman"/>
        <family val="1"/>
        <charset val="162"/>
      </rPr>
      <t>Kişi</t>
    </r>
    <r>
      <rPr>
        <sz val="10"/>
        <rFont val="Times New Roman"/>
        <family val="1"/>
        <charset val="162"/>
      </rPr>
      <t xml:space="preserve">
Person</t>
    </r>
  </si>
  <si>
    <t>Kıbrıs</t>
  </si>
  <si>
    <t>1</t>
  </si>
  <si>
    <t>2</t>
  </si>
  <si>
    <t>3</t>
  </si>
  <si>
    <t>4</t>
  </si>
  <si>
    <t>5+</t>
  </si>
  <si>
    <r>
      <t xml:space="preserve"> Ekonomik Faaliyet Sınıflaması (NACE Rev. 2)*
</t>
    </r>
    <r>
      <rPr>
        <sz val="10"/>
        <rFont val="Times New Roman"/>
        <family val="1"/>
        <charset val="162"/>
      </rPr>
      <t>Classification of Economic Activity (NACE Rev.2)</t>
    </r>
  </si>
  <si>
    <r>
      <t xml:space="preserve">İş kazası
</t>
    </r>
    <r>
      <rPr>
        <sz val="10"/>
        <rFont val="Times New Roman"/>
        <family val="1"/>
        <charset val="162"/>
      </rPr>
      <t>Work Accident</t>
    </r>
  </si>
  <si>
    <r>
      <t xml:space="preserve">Meslek hastalığı
</t>
    </r>
    <r>
      <rPr>
        <sz val="10"/>
        <rFont val="Times New Roman"/>
        <family val="1"/>
        <charset val="162"/>
      </rPr>
      <t>Occupational Disease</t>
    </r>
  </si>
  <si>
    <r>
      <t xml:space="preserve"> Ekonomik Faaliyet Sınıflaması (NACE Rev. 2)*
</t>
    </r>
    <r>
      <rPr>
        <sz val="8"/>
        <rFont val="Times New Roman"/>
        <family val="1"/>
        <charset val="162"/>
      </rPr>
      <t>Classification of Economic Activity (NACE Rev.2)</t>
    </r>
  </si>
  <si>
    <r>
      <t xml:space="preserve">Geçici İş Göremezlik Süresi (Gün) (Ayakta)
</t>
    </r>
    <r>
      <rPr>
        <sz val="8"/>
        <rFont val="Times New Roman"/>
        <family val="1"/>
        <charset val="162"/>
      </rPr>
      <t>Days of temporary incapacity (Outpatient)</t>
    </r>
  </si>
  <si>
    <r>
      <t xml:space="preserve">Geçici İş Göremezlik Süresi (Gün) (Hastanede yatarak)
</t>
    </r>
    <r>
      <rPr>
        <sz val="8"/>
        <rFont val="Times New Roman"/>
        <family val="1"/>
        <charset val="162"/>
      </rPr>
      <t>Days of temporary incapacity (Inpatient)</t>
    </r>
  </si>
  <si>
    <r>
      <t xml:space="preserve">Toplam Geçici İş Göremezlik Süresi (Ayakta+ Yatarak)
</t>
    </r>
    <r>
      <rPr>
        <sz val="8"/>
        <rFont val="Times New Roman"/>
        <family val="1"/>
        <charset val="162"/>
      </rPr>
      <t>Total Days of Temporary Incapacity (Outpatient+Inpatient)</t>
    </r>
  </si>
  <si>
    <r>
      <t xml:space="preserve">Erkek
</t>
    </r>
    <r>
      <rPr>
        <sz val="8"/>
        <rFont val="Times New Roman"/>
        <family val="1"/>
        <charset val="162"/>
      </rPr>
      <t>Male</t>
    </r>
  </si>
  <si>
    <r>
      <t xml:space="preserve">Kadın
</t>
    </r>
    <r>
      <rPr>
        <sz val="8"/>
        <rFont val="Times New Roman"/>
        <family val="1"/>
        <charset val="162"/>
      </rPr>
      <t>Female</t>
    </r>
  </si>
  <si>
    <r>
      <t xml:space="preserve">Toplam
</t>
    </r>
    <r>
      <rPr>
        <sz val="8"/>
        <rFont val="Times New Roman"/>
        <family val="1"/>
        <charset val="162"/>
      </rPr>
      <t>Total</t>
    </r>
  </si>
  <si>
    <r>
      <rPr>
        <b/>
        <sz val="8"/>
        <rFont val="Times New Roman"/>
        <family val="1"/>
        <charset val="162"/>
      </rPr>
      <t>* Ekonomik faaliyet sınıflarının ingilizceleri ektedir.</t>
    </r>
    <r>
      <rPr>
        <sz val="8"/>
        <rFont val="Times New Roman"/>
        <family val="1"/>
        <charset val="162"/>
      </rPr>
      <t xml:space="preserve">  For english names of classification of activities see appendix.</t>
    </r>
  </si>
  <si>
    <r>
      <t>Toplam
T</t>
    </r>
    <r>
      <rPr>
        <sz val="8"/>
        <rFont val="Times New Roman"/>
        <family val="1"/>
        <charset val="162"/>
      </rPr>
      <t>otal</t>
    </r>
  </si>
  <si>
    <r>
      <t xml:space="preserve">Meslek hastalığına tutulan sigortalı sayısı
</t>
    </r>
    <r>
      <rPr>
        <sz val="8"/>
        <rFont val="Times New Roman"/>
        <family val="1"/>
        <charset val="162"/>
      </rPr>
      <t xml:space="preserve">Number of insured having occupational disease </t>
    </r>
  </si>
  <si>
    <r>
      <t xml:space="preserve">Sigortalılığı sona erdikten sonra meslek hastalığı teşhisi konulan sigortalı sayısı
</t>
    </r>
    <r>
      <rPr>
        <sz val="8"/>
        <rFont val="Times New Roman"/>
        <family val="1"/>
        <charset val="162"/>
      </rPr>
      <t>Number of insured diagnosed occupational disease after the end of the insurance</t>
    </r>
  </si>
  <si>
    <r>
      <t>* Ekonomik faaliyet sınıflarının ingilizceleri ektedir.</t>
    </r>
    <r>
      <rPr>
        <sz val="8"/>
        <rFont val="Times New Roman"/>
        <family val="1"/>
        <charset val="162"/>
      </rPr>
      <t xml:space="preserve">  For english names of classification of activities see appendix.</t>
    </r>
  </si>
  <si>
    <r>
      <t xml:space="preserve">İş göremezlik sürelerine (gün) göre iş kazası geçiren sigortalı sayıları
</t>
    </r>
    <r>
      <rPr>
        <sz val="8"/>
        <rFont val="Times New Roman"/>
        <family val="1"/>
        <charset val="162"/>
      </rPr>
      <t>Number of insured having work accident by incapacity days</t>
    </r>
  </si>
  <si>
    <r>
      <t xml:space="preserve">İş göremezlik sürelerine (gün) göre iş kazası geçiren sigortalı sayıları
</t>
    </r>
    <r>
      <rPr>
        <sz val="10"/>
        <rFont val="Times New Roman"/>
        <family val="1"/>
        <charset val="162"/>
      </rPr>
      <t>Number of insured having work accident by incapacity days</t>
    </r>
  </si>
  <si>
    <r>
      <t xml:space="preserve">Meslek hastalığına tutulan sigortalı sayısı
</t>
    </r>
    <r>
      <rPr>
        <sz val="10"/>
        <rFont val="Times New Roman"/>
        <family val="1"/>
        <charset val="162"/>
      </rPr>
      <t xml:space="preserve">Number of insured having occupational disease </t>
    </r>
  </si>
  <si>
    <r>
      <t>Toplam
T</t>
    </r>
    <r>
      <rPr>
        <sz val="10"/>
        <rFont val="Times New Roman"/>
        <family val="1"/>
        <charset val="162"/>
      </rPr>
      <t>otal</t>
    </r>
  </si>
  <si>
    <r>
      <t xml:space="preserve">Sigortalılığı sona erdikten sonra meslek hastalığı teşhisi konulan sigortalı sayısı
</t>
    </r>
    <r>
      <rPr>
        <sz val="10"/>
        <color theme="1"/>
        <rFont val="Times New Roman"/>
        <family val="1"/>
        <charset val="162"/>
      </rPr>
      <t>Number of insured diagnosed occupational disease after the end of the insurance</t>
    </r>
  </si>
  <si>
    <r>
      <t xml:space="preserve">Meslek hastalığına tutulan sigortalı sayısı
</t>
    </r>
    <r>
      <rPr>
        <sz val="10"/>
        <rFont val="Times New Roman"/>
        <family val="1"/>
        <charset val="162"/>
      </rPr>
      <t>Number of insured having occupational disease</t>
    </r>
    <r>
      <rPr>
        <b/>
        <sz val="10"/>
        <rFont val="Times New Roman"/>
        <family val="1"/>
        <charset val="162"/>
      </rPr>
      <t xml:space="preserve"> </t>
    </r>
  </si>
  <si>
    <r>
      <t xml:space="preserve"> Ölüm sayısı
</t>
    </r>
    <r>
      <rPr>
        <sz val="10"/>
        <rFont val="Times New Roman"/>
        <family val="1"/>
        <charset val="162"/>
      </rPr>
      <t>Number of death</t>
    </r>
  </si>
  <si>
    <r>
      <t xml:space="preserve">Tanı alt grubu
</t>
    </r>
    <r>
      <rPr>
        <sz val="10"/>
        <rFont val="Times New Roman"/>
        <family val="1"/>
        <charset val="162"/>
      </rPr>
      <t>Diagnostic subgroup</t>
    </r>
  </si>
  <si>
    <r>
      <rPr>
        <b/>
        <sz val="9"/>
        <rFont val="Times New Roman"/>
        <family val="1"/>
        <charset val="162"/>
      </rPr>
      <t>Sigortalılığı sona erdikten sonra meslek hastalığı teşhisi konulan sigortalı sayısı</t>
    </r>
    <r>
      <rPr>
        <sz val="9"/>
        <rFont val="Times New Roman"/>
        <family val="1"/>
        <charset val="162"/>
      </rPr>
      <t xml:space="preserve">
Number of insured diagnosed occupational disease after the end of the insurance</t>
    </r>
  </si>
  <si>
    <r>
      <t xml:space="preserve"> Toplam
</t>
    </r>
    <r>
      <rPr>
        <sz val="8"/>
        <rFont val="Times New Roman"/>
        <family val="1"/>
        <charset val="162"/>
      </rPr>
      <t>Total</t>
    </r>
  </si>
  <si>
    <r>
      <t xml:space="preserve">Meslek grupları (ISCO 08)
</t>
    </r>
    <r>
      <rPr>
        <sz val="10"/>
        <rFont val="Times New Roman"/>
        <family val="1"/>
        <charset val="162"/>
      </rPr>
      <t>Occupation groups (ISCO 08)</t>
    </r>
  </si>
  <si>
    <r>
      <t xml:space="preserve">Erkek 
</t>
    </r>
    <r>
      <rPr>
        <sz val="8"/>
        <rFont val="Times New Roman"/>
        <family val="1"/>
        <charset val="162"/>
      </rPr>
      <t>Male</t>
    </r>
  </si>
  <si>
    <r>
      <t xml:space="preserve">Kadın 
</t>
    </r>
    <r>
      <rPr>
        <sz val="8"/>
        <rFont val="Times New Roman"/>
        <family val="1"/>
        <charset val="162"/>
      </rPr>
      <t>Female</t>
    </r>
  </si>
  <si>
    <r>
      <t xml:space="preserve">Sigortalının Son İşveren Nezdindeki Çalışma Süresi
</t>
    </r>
    <r>
      <rPr>
        <sz val="10"/>
        <rFont val="Times New Roman"/>
        <family val="1"/>
        <charset val="162"/>
      </rPr>
      <t xml:space="preserve">Working period of the insured at the last work place
</t>
    </r>
  </si>
  <si>
    <r>
      <t xml:space="preserve">Sigortalının Son İşveren Nezdindeki Çalışma Süresi
</t>
    </r>
    <r>
      <rPr>
        <sz val="10"/>
        <rFont val="Times New Roman"/>
        <family val="1"/>
        <charset val="162"/>
      </rPr>
      <t>Working period of the insured at the last work place</t>
    </r>
  </si>
  <si>
    <r>
      <t xml:space="preserve">Sigortalılığı sona erdikten sonra meslek hastalığı teşhisi konulan sigortalı sayısı
</t>
    </r>
    <r>
      <rPr>
        <sz val="10"/>
        <rFont val="Times New Roman"/>
        <family val="1"/>
        <charset val="162"/>
      </rPr>
      <t>Number of insured diagnosed occupational disease after the end of the insurance</t>
    </r>
  </si>
  <si>
    <r>
      <t xml:space="preserve">Yaranın türü
</t>
    </r>
    <r>
      <rPr>
        <sz val="10"/>
        <color theme="1"/>
        <rFont val="Times New Roman"/>
        <family val="1"/>
        <charset val="162"/>
      </rPr>
      <t>Type of Injury</t>
    </r>
  </si>
  <si>
    <r>
      <t xml:space="preserve"> Toplam
</t>
    </r>
    <r>
      <rPr>
        <sz val="10"/>
        <rFont val="Times New Roman"/>
        <family val="1"/>
        <charset val="162"/>
      </rPr>
      <t>Total</t>
    </r>
  </si>
  <si>
    <r>
      <t xml:space="preserve">Yaranın Vücuttaki Yeri
</t>
    </r>
    <r>
      <rPr>
        <sz val="10"/>
        <color theme="1"/>
        <rFont val="Times New Roman"/>
        <family val="1"/>
        <charset val="162"/>
      </rPr>
      <t>Part of Body Injured</t>
    </r>
  </si>
  <si>
    <r>
      <t xml:space="preserve">Vücudun yaralanmış diğer bölgelerinden yukarıda belirtilmemiş alanlar
</t>
    </r>
    <r>
      <rPr>
        <sz val="10"/>
        <color theme="1"/>
        <rFont val="Times New Roman"/>
        <family val="1"/>
        <charset val="162"/>
      </rPr>
      <t>Other Parts of body injured, not mentioned above</t>
    </r>
  </si>
  <si>
    <r>
      <t xml:space="preserve">Kazanın Meydana Geldiği Saatler
</t>
    </r>
    <r>
      <rPr>
        <sz val="10"/>
        <rFont val="Times New Roman"/>
        <family val="1"/>
        <charset val="162"/>
      </rPr>
      <t>Time of the Accident</t>
    </r>
  </si>
  <si>
    <r>
      <rPr>
        <b/>
        <sz val="10"/>
        <rFont val="Times New Roman"/>
        <family val="1"/>
        <charset val="162"/>
      </rPr>
      <t xml:space="preserve">İşyerinde çalışan sigortalı sayısı
</t>
    </r>
    <r>
      <rPr>
        <sz val="10"/>
        <rFont val="Times New Roman"/>
        <family val="1"/>
        <charset val="162"/>
      </rPr>
      <t>Number of insured in work place</t>
    </r>
  </si>
  <si>
    <r>
      <t xml:space="preserve">İşyerinde çalışan sigortalı sayısı
</t>
    </r>
    <r>
      <rPr>
        <sz val="10"/>
        <rFont val="Times New Roman"/>
        <family val="1"/>
        <charset val="162"/>
      </rPr>
      <t>Number of insured in work place</t>
    </r>
  </si>
  <si>
    <r>
      <t xml:space="preserve">Çalışılan Ortam
</t>
    </r>
    <r>
      <rPr>
        <sz val="10"/>
        <rFont val="Times New Roman"/>
        <family val="1"/>
        <charset val="162"/>
      </rPr>
      <t>Workstation</t>
    </r>
  </si>
  <si>
    <r>
      <t>Çalışılan Çevre</t>
    </r>
    <r>
      <rPr>
        <sz val="10"/>
        <rFont val="Times New Roman"/>
        <family val="1"/>
        <charset val="162"/>
      </rPr>
      <t xml:space="preserve">
Working Environment</t>
    </r>
  </si>
  <si>
    <r>
      <t xml:space="preserve">Kaza anında sigortalının
yürütmekte olduğu genel faaliyet
</t>
    </r>
    <r>
      <rPr>
        <sz val="10"/>
        <rFont val="Times New Roman"/>
        <family val="1"/>
        <charset val="162"/>
      </rPr>
      <t>General activity of insured at the time of accident</t>
    </r>
  </si>
  <si>
    <r>
      <t xml:space="preserve">Kazadan az önceki zamanda
sigortalının yürüttüğü özel faaliyet
</t>
    </r>
    <r>
      <rPr>
        <sz val="10"/>
        <rFont val="Times New Roman"/>
        <family val="1"/>
        <charset val="162"/>
      </rPr>
      <t>Specific Activity of insured just before the accident</t>
    </r>
  </si>
  <si>
    <r>
      <t xml:space="preserve">Olayı Normal Seyrinden
Saptıran ve Kazaya Sebebiyet
Veren Olay (Sapma)
</t>
    </r>
    <r>
      <rPr>
        <sz val="10"/>
        <rFont val="Times New Roman"/>
        <family val="1"/>
        <charset val="162"/>
      </rPr>
      <t>Deviating from normality and leading to the accident (Deviation)</t>
    </r>
  </si>
  <si>
    <r>
      <t xml:space="preserve">Yaralanmaya Sebep Olan Hareket (Olay)
</t>
    </r>
    <r>
      <rPr>
        <sz val="10"/>
        <rFont val="Times New Roman"/>
        <family val="1"/>
        <charset val="162"/>
      </rPr>
      <t>Mode of Injury</t>
    </r>
  </si>
  <si>
    <r>
      <t xml:space="preserve">Kullanılan Materyal
</t>
    </r>
    <r>
      <rPr>
        <sz val="10"/>
        <rFont val="Times New Roman"/>
        <family val="1"/>
        <charset val="162"/>
      </rPr>
      <t>Material agents
(2-position codes)</t>
    </r>
  </si>
  <si>
    <r>
      <t xml:space="preserve">Aylar
</t>
    </r>
    <r>
      <rPr>
        <sz val="10"/>
        <rFont val="Times New Roman"/>
        <family val="1"/>
        <charset val="162"/>
      </rPr>
      <t>Months</t>
    </r>
  </si>
  <si>
    <r>
      <t xml:space="preserve">İş Kazası
</t>
    </r>
    <r>
      <rPr>
        <sz val="10"/>
        <rFont val="Times New Roman"/>
        <family val="1"/>
        <charset val="162"/>
      </rPr>
      <t>Work Accident</t>
    </r>
  </si>
  <si>
    <r>
      <t xml:space="preserve">Meslek Hastalığı
</t>
    </r>
    <r>
      <rPr>
        <sz val="10"/>
        <rFont val="Times New Roman"/>
        <family val="1"/>
        <charset val="162"/>
      </rPr>
      <t>Occupational Disease</t>
    </r>
  </si>
  <si>
    <r>
      <t xml:space="preserve">İş göremezlik dereceleri
</t>
    </r>
    <r>
      <rPr>
        <sz val="10"/>
        <rFont val="Times New Roman"/>
        <family val="1"/>
        <charset val="162"/>
      </rPr>
      <t>Incapacity levels</t>
    </r>
  </si>
  <si>
    <r>
      <t xml:space="preserve">Başka bir yerde belirtilmemiş
</t>
    </r>
    <r>
      <rPr>
        <sz val="10"/>
        <rFont val="Times New Roman"/>
        <family val="1"/>
        <charset val="162"/>
      </rPr>
      <t>Severity of disease, not elsewhere mentioned</t>
    </r>
  </si>
  <si>
    <r>
      <t xml:space="preserve">Toplam
</t>
    </r>
    <r>
      <rPr>
        <sz val="9"/>
        <rFont val="Times New Roman"/>
        <family val="1"/>
        <charset val="162"/>
      </rPr>
      <t>Total</t>
    </r>
  </si>
  <si>
    <r>
      <t xml:space="preserve">Yaşlar
</t>
    </r>
    <r>
      <rPr>
        <sz val="10"/>
        <rFont val="Times New Roman"/>
        <family val="1"/>
        <charset val="162"/>
      </rPr>
      <t>Ages</t>
    </r>
  </si>
  <si>
    <r>
      <t>Yaşlar</t>
    </r>
    <r>
      <rPr>
        <sz val="10"/>
        <rFont val="Times New Roman"/>
        <family val="1"/>
        <charset val="162"/>
      </rPr>
      <t xml:space="preserve">
Ages</t>
    </r>
  </si>
  <si>
    <r>
      <t xml:space="preserve">Meslek hastalığı
</t>
    </r>
    <r>
      <rPr>
        <sz val="10"/>
        <rFont val="Times New Roman"/>
        <family val="1"/>
        <charset val="162"/>
      </rPr>
      <t>Occupational disease</t>
    </r>
  </si>
  <si>
    <r>
      <t xml:space="preserve">Yaşlar
</t>
    </r>
    <r>
      <rPr>
        <sz val="9"/>
        <rFont val="Times New Roman"/>
        <family val="1"/>
        <charset val="162"/>
      </rPr>
      <t>Ages</t>
    </r>
  </si>
  <si>
    <r>
      <t>İş Kazası</t>
    </r>
    <r>
      <rPr>
        <sz val="10"/>
        <rFont val="Times New Roman"/>
        <family val="1"/>
        <charset val="162"/>
      </rPr>
      <t>-Work Accident</t>
    </r>
  </si>
  <si>
    <r>
      <t>Meslek Hastalığı-</t>
    </r>
    <r>
      <rPr>
        <sz val="10"/>
        <rFont val="Times New Roman"/>
        <family val="1"/>
        <charset val="162"/>
      </rPr>
      <t>Occupational Disease</t>
    </r>
  </si>
  <si>
    <r>
      <t xml:space="preserve"> İş kazası sayısı
</t>
    </r>
    <r>
      <rPr>
        <sz val="9"/>
        <rFont val="Times New Roman"/>
        <family val="1"/>
        <charset val="162"/>
      </rPr>
      <t>Number of work accidents</t>
    </r>
  </si>
  <si>
    <r>
      <t xml:space="preserve">Toplam prim tahakkuk eden gün sayısı 
</t>
    </r>
    <r>
      <rPr>
        <sz val="9"/>
        <rFont val="Times New Roman"/>
        <family val="1"/>
        <charset val="162"/>
      </rPr>
      <t>Number of days premium accrued</t>
    </r>
  </si>
  <si>
    <r>
      <t xml:space="preserve">İş kazası sıklık hızı 
 </t>
    </r>
    <r>
      <rPr>
        <sz val="9"/>
        <rFont val="Times New Roman"/>
        <family val="1"/>
        <charset val="162"/>
      </rPr>
      <t>Incidence rate of work accident(*)</t>
    </r>
  </si>
  <si>
    <r>
      <t xml:space="preserve">2013 yıl sonu itibariyle geçici iş göremezlik süresi (gün) 
</t>
    </r>
    <r>
      <rPr>
        <sz val="9"/>
        <rFont val="Times New Roman"/>
        <family val="1"/>
        <charset val="162"/>
      </rPr>
      <t>total days of temporary incapacity as year-end of 2013</t>
    </r>
  </si>
  <si>
    <r>
      <t xml:space="preserve">2013 yıl sonu itibariyle toplam sürekli işgöremezlik derece toplamı
</t>
    </r>
    <r>
      <rPr>
        <sz val="9"/>
        <rFont val="Times New Roman"/>
        <family val="1"/>
        <charset val="162"/>
      </rPr>
      <t>Total levels of permanent incapacity as year-end of 2013</t>
    </r>
  </si>
  <si>
    <r>
      <t xml:space="preserve">2013 yıl sonu itibariyle ölüm vaka sayısı
 </t>
    </r>
    <r>
      <rPr>
        <sz val="9"/>
        <rFont val="Times New Roman"/>
        <family val="1"/>
        <charset val="162"/>
      </rPr>
      <t>Death cases as year-end of 2013</t>
    </r>
  </si>
  <si>
    <r>
      <t xml:space="preserve">İş kazası ağırlık hızı 
</t>
    </r>
    <r>
      <rPr>
        <sz val="9"/>
        <rFont val="Times New Roman"/>
        <family val="1"/>
        <charset val="162"/>
      </rPr>
      <t>Weight rate of work accident (**)</t>
    </r>
  </si>
  <si>
    <r>
      <t xml:space="preserve">İş Kazası </t>
    </r>
    <r>
      <rPr>
        <sz val="10"/>
        <rFont val="Times New Roman"/>
        <family val="1"/>
        <charset val="162"/>
      </rPr>
      <t xml:space="preserve">- Work accident </t>
    </r>
  </si>
  <si>
    <r>
      <t xml:space="preserve">Meslek Hastalığı - </t>
    </r>
    <r>
      <rPr>
        <sz val="10"/>
        <rFont val="Times New Roman"/>
        <family val="1"/>
        <charset val="162"/>
      </rPr>
      <t>Occupational Disease</t>
    </r>
  </si>
  <si>
    <t>Tablo 3.1 - 5510 Sayılı Kanunun 4-1/a Maddesi Kapsamında  İş Kazası/Meslek Hastalığı Geçiren Sigortalı Sayılarının Ekonomik Faaliyet Sınıflaması Ve Cinsiyet Dağılımı, 2013</t>
  </si>
  <si>
    <t>Table 3.1 - Distribution of the Number of Insured Having Work Accident/Occupational Disease by Classification of Economic Activity and Gender (Under Article 4-1/a of Act 5510), 2013</t>
  </si>
  <si>
    <t>Tablo 3.2  - 5510 Sayılı Kanunun 4-1/a Maddesi Kapsamında  İş Kazası/Meslek Hastalığı Geçiren Sigortalı Sayılarının İl Ve Cinsiyet Dağılımı, 2013</t>
  </si>
  <si>
    <t>Table 3.2 -Distribution of the Number of  Insured Having Work Accident/Occupational Disease by Province and Gender (Under Article 4-1/a of Act 5510), 2013</t>
  </si>
  <si>
    <t>Tablo 3.3 - 5510 Sayılı Kanunun 4-1/a Maddesi Kapsamında İş Kazası/Meslek Hastalığı Geçirenlerin Yaş ve Cinsiyet Dağılımı, 2013</t>
  </si>
  <si>
    <t>Table 3.3 - Distribution of the Number of Insured Having Work Accident/Occupational Disease by Age and Gender (Under Article 4-1/a of Act 5510), 2013</t>
  </si>
  <si>
    <t>Tablo 3.4 - 5510 Sayılı Kanunun 4-1/a Maddesi Kapsamında İş Kazası Geçiren Sigortalıların Geçici İş Göremezlik Süreleri İle Hastanede Geçen Günlerinin Ekonomik Faaliyet Sınıflaması Ve Cinsiyet Dağılımı, 2013</t>
  </si>
  <si>
    <t>Table 3.4 - Distribution of Temporary Incapacity (Outpatient) and Inpatient Days of Insured Having Work Accident By Classification of Economic Activity and Gender (Under Article 4-1/a of Act 5510), 2013</t>
  </si>
  <si>
    <t>Tablo 3.5 - 5510 Sayılı Kanunun 4-1/a Maddesi Kapsamında Meslek Hastalığına Tutulan Sigortalıların Geçici İş Göremezlik Süreleri İle Hastanede Geçen Günlerinin Ekonomik Faaliyet Sınıflaması Ve Cinsiyet Dağılımı (Gün), 2013</t>
  </si>
  <si>
    <t>Table 3.5 - Distribution of Temporary Incapacity (Outpatient) and Inpatient Days of Insured Having Occupational Disease by Classification of Economic Activity and Gender (Under Article 4-1/a of Act 5510), 2013</t>
  </si>
  <si>
    <t>Table 3.6 - Distribution of Temporary Incapacity (Outpatient) and Inpatient Days of Insured Having Work Accident By Province and Gender (Under Article 4-1/a of Act 5510), 2013</t>
  </si>
  <si>
    <t>Tablo 3.7 - 5510 Sayılı Kanunun 4-1/a Maddesi Kapsamında Meslek Hastalığına Tutulan Sigortalıların Geçici İş Göremezlik Süreleri İle Hastanede Geçen Günlerinin İl Ve Cinsiyet Dağılımı, 2013</t>
  </si>
  <si>
    <t>Table 3.7 - Distribution of Temporary Incapacity (Outpatient) and Inpatient Days of Insured Having Occupational Disease by Province and Gender (Under Article 4-1/a of Act 5510), 2013</t>
  </si>
  <si>
    <t>Tablo 3.8 - 5510 Sayılı Kanunun 4-1/a Maddesi Kapsamında İş Kazası/Meslek Hastalığı Geçiren Sigortalı Sayılarının Aylara ve Cinsiyete Göre Dağılımı, 2013</t>
  </si>
  <si>
    <t>Table 3.8 - Distribution of the Number of Insured Having Work Accident/Occupational Disease by Months and Gender (Under Article 4-1/a of Act 5510), 2013</t>
  </si>
  <si>
    <t>Tablo 3.9 - 5510 Sayılı Kanunun 4-1/a Maddesi Kapsamında İş Kazası/ Meslek Hastalığı Geçiren Sigortalıların Geçici İş Göremezlik Gün Sayılarının Aylara ve Cinsiyete Göre Dağılımı, 2013</t>
  </si>
  <si>
    <t>Table 3.9 - Distribution of Number of Temporary Incapacity Days of Insured Having Work Accident/Occupational Disease By Months and Gender (Under Article 4-1/a of Act 5510), 2013</t>
  </si>
  <si>
    <t>Tablo 3.10 - 5510 Sayılı Kanunun 4-1/a Maddesi Kapsamında Yıl İçinde İş Kazası ve Meslek Hastalığında Dolayı Sürekli  İş Göremezlik Geliri Bağlananların Ekonomik Faaliyet Sınıflaması Ve Cinsiyet Dağılımı, 2013</t>
  </si>
  <si>
    <t>Table 3.10 - Distribution of Persons Awarded Permanent Incapacity Income Within Year Due To Work Accident and Occupational Disease by Classification of Economic Activity and Gender (Under Article 4-1/a of Act 5510), 2013</t>
  </si>
  <si>
    <t>Tablo 3.11- 5510 Sayılı Kanunun 4-1/a Maddesi Kapsamında Yıl İçinde İş Kazası/Meslek Hastalığından Dolayı Sürekli  İş Göremezlik Geliri Bağlananların İl Ve Cinsiyet Dağılımı, 2013</t>
  </si>
  <si>
    <t>Table 3.11 - Distribution of  Number of Insured Awarded Permanent Incapacity Within Year Due To Work Accident/Occupational Disease By Province and Gender (Under Article 4-1/a of Act 5510), 2013</t>
  </si>
  <si>
    <t>Tablo:3.1/1</t>
  </si>
  <si>
    <t>Tablo:3.1/2</t>
  </si>
  <si>
    <t>Tablo:3.2/1</t>
  </si>
  <si>
    <t>Tablo:3.2/2</t>
  </si>
  <si>
    <t>Tablo: 3.4/1</t>
  </si>
  <si>
    <t>Tablo:3.4/2</t>
  </si>
  <si>
    <t>Tablo:3.5/1</t>
  </si>
  <si>
    <t>Tablo:3.5/2</t>
  </si>
  <si>
    <t>Tablo:3.6/1</t>
  </si>
  <si>
    <t>Tablo:3.6/2</t>
  </si>
  <si>
    <t>Tablo:3.10/1</t>
  </si>
  <si>
    <t>Tablo:3.10/2</t>
  </si>
  <si>
    <t>Tablo:3.11/1</t>
  </si>
  <si>
    <t>Tablo:3.11/2</t>
  </si>
  <si>
    <t>Tablo 3.12 - 5510 Sayılı Kanunun 4-1/a Maddesi Kapsamında İş Kazası/Meslek Hastalığından Dolayı Yıl İçinde Sürekli İş Göremezlik Durumuna Girenlerin Yaş Ve Cinsiyet Dağılımı, 2013</t>
  </si>
  <si>
    <t>Table 3.12 - Distribution of Insured Awarded Permanent Incapacity Due To Work Accident/Occupational Disease Within Year by Age and Gender (Under Article 4-1/a of Act 5510), 2013</t>
  </si>
  <si>
    <t>Tablo 3.13 - 5510 Sayılı Kanunun 4-1/a Maddesi Kapsamında İş Kazası/Meslek Hastalığından Dolayı Yıl İçinde Sürekli İş Göremezlik Durumuna Girenlerin İş Göremezlik Derecelerine ve Cinsiyetlerine Göre Dağılımı, 2013</t>
  </si>
  <si>
    <t>Table 3.13- Distribution of Insured Awarded Permanent Incapacity Due To Work Accident/Occupational Disease Within Year by Their Incapacity Level and Gender (Under Article 4-1/a of Act 5510), 2013</t>
  </si>
  <si>
    <t>Table 3.14 - Distribution of  Cumulative Number of  Insured Receiving Permanent Incapacity Due To Work Accident/Occupational Disease By Provinces and Gender (Under Article 4-1/a of Act 5510), 2013</t>
  </si>
  <si>
    <t>Tablo 3.15 - 5510 Sayılı Kanunun 4-1/a Maddesi Kapsamında İş Kazası/Meslek Hastalığından Dolayı Sürekli İş Göremezlik Geliri Alanların Yaş Ve Cinsiyete Göre Birikimli Dağılımı,  2013</t>
  </si>
  <si>
    <t>Table 3.15 - Distribution of  Cumulative Number of Insured Receiving Permanent Incapacity Due To Work Accident/Occupational Disease by Age and Gender (Under Article 4-1/a of Act 5510), 2013</t>
  </si>
  <si>
    <t>Tablo 3.16 - 5510 Sayılı Kanunun 4-1/a Maddesi Kapsamında İş Kazası/Meslek Hastalığından Dolayı Sürekli İş Göremezlik Geliri Alanların İş Göremezlik Derecelerine Göre Birikimli Dağılımı, 2013</t>
  </si>
  <si>
    <t>Table 3.16 - Distribution of  Cumulative Number of Insured Receiving Permanent Incapacity Due To Work Accident/Occupational Disease by Their Incapacity Level and Gender (Under Article 4-1/a of Act 5510), 2013</t>
  </si>
  <si>
    <t>Tablo 3.17 - 5510 Sayılı Kanunun 4-1/a Maddesi Kapsamında İş Kazası/Meslek Hastalığından Dolayı Sürekli İş Göremezlik Geliri Alanların Çalışma, Gelir Ve Aylık Alma Durumlarına Göre Birikimli Dağılımı, 2013</t>
  </si>
  <si>
    <t>Table 3.17 - Distribution of  Cumulative Number of Insured Receiving Permanent Incapacity Due To Work Accident/Occupational Disease by Persons Active Insured, Receiving Income and Pension (Under Article 4-1/a of Act 5510), 2013</t>
  </si>
  <si>
    <t>Tablo 3.18 - 5510 Sayılı Kanunun 4-1/a Maddesi Kapsamında İş Kazası/Meslek Hastalığından Dolayı Ölenlerin Ekonomik Faaliyet Sınıflaması Ve Cinsiyet Dağılımı, 2013</t>
  </si>
  <si>
    <t>Table 3.18 - Distribution of The Deceased Persons Due To Work Accident/Occupational Disease by Classification of Economic Activity and Gender (Under Article 4-1/a of Act 5510), 2013</t>
  </si>
  <si>
    <t>Tablo 3.19 - 5510 Sayılı Kanunun 4-1/a Maddesi Kapsamında Yıl İçinde İş Kazası/Meslek Hastalığından Dolayı Ölenlerin İl Ve Cinsiyet Dağılımı, 2013</t>
  </si>
  <si>
    <t>Table 3.19 - Distribution of The Deceased Persons Due To Work Accident/Occupational Disease By Province and Gender (Under Article 4-1/a of Act 5510), 2013</t>
  </si>
  <si>
    <t>Tablo 3.20 - 5510 Sayılı Kanunun 4-1/a Maddesi Kapsamında Yıl İçinde İş Kazası/Meslek Hastalığından Dolayı Ölenlerin Yaş ve Cinsiyet Dağılımı, 2013</t>
  </si>
  <si>
    <t>Table 3.20 - Distribution of The Deceased Persons Due To Work Accident/Occupational Disease Within Year by Age and Gender (Under Article 4-1/a of Act 5510), 2013</t>
  </si>
  <si>
    <t>Tablo 3.21 - 5510 Sayılı Kanunun 4-1/a Maddesi Kapsamında İş Kazası/ Meslek Hastalığından Dolayı Ölenlerin Aylara ve Cinsiyete Göre Dağılımı, 2013</t>
  </si>
  <si>
    <t>Table 3.21 - Distribution of The Deceased Persons Due To Work Accident/Occupational Disease by Months and Gender (Under Article 4-1/a of Act 5510), 2013</t>
  </si>
  <si>
    <t>Tablo 3.22 - 5510 Sayılı Kanunun 4-1/a Maddesi Kapsamında İş Kazaları/Meslek Hastalıklarından Dolayı Yıl İçinde Ölüm Geliri Bağlanan Hak Sahiplerinin İl ve Cinsiyet Dağılımı, 2013</t>
  </si>
  <si>
    <t>Table 3.22 - Distribution of Survivors Awarded Death Income Due To Work Accident/Occupational Disease Within Year by Province and Gender (Under Article 4-1/a of Act 5510), 2013</t>
  </si>
  <si>
    <t>Tablo 3.23 - 5510 Sayılı Kanunun 4-1/a Maddesi Kapsamında İş Kazalarından Dolayı Yıl İçinde Ölüm Geliri Bağlanan Hak Sahiplerinin Yaş ve Cinsiyet Dağılımı, 2013</t>
  </si>
  <si>
    <t>Table 3.23 - Distribution of Survivors Awarded Death Income Due To Work Accident Within Year by Age and Gender (Under Article 4-1/a of Act 5510), 2013</t>
  </si>
  <si>
    <t>Table 3.24 - Distribution of Survivors Awarded Death Income Due To Occupational Disease Within Year by Age and Gender (Under Article 4-1/a of Act 5510), 2013</t>
  </si>
  <si>
    <t>Tablo 3.25 - 5510 Sayılı Kanunun 4-1/a Maddesi Kapsamında İş Kazaları/Meslek Hastalıklarından Dolayı Ölüm Geliri Alan Hak Sahiplerinin İl ve Cinsiyete Göre Birikimli Dağılımı, 2013</t>
  </si>
  <si>
    <t>Table 3.25 - Distribution of  Cumulative Number of Survivors Receiving Death Income Due To Work Accident/Occupational Disease Within Year by Province and Gender (Under Article 4-1/a of Act 5510), 2013</t>
  </si>
  <si>
    <t>Tablo:3.22/1</t>
  </si>
  <si>
    <t>Tablo:3.22/2</t>
  </si>
  <si>
    <t>Tablo:3.25/1</t>
  </si>
  <si>
    <t>Tablo:3.25/2</t>
  </si>
  <si>
    <t>Tablo 3.26 - 5510 Sayılı Kanunun 4-1/a Maddesi Kapsamında İş Kazaları/Meslek Hastalıklarından Dolayı Ölüm Geliri Alan Hak Sahiplerinin Yaş ve Cinsiyete Göre Birikimli Dağılımı, 2013</t>
  </si>
  <si>
    <t>Table 3.26 - Distribution of  Cumulative Number of Survivors Receiving Death Income Due To Work Accident/Occupational Disease by Age and Gender (Under Article 4-1/a of Act 5510), 2013</t>
  </si>
  <si>
    <t>BÖLÜM III</t>
  </si>
  <si>
    <t>PART III</t>
  </si>
  <si>
    <t>İŞ KAZASI VE MESLEK HASTALIĞI İSTATİSTİKLERİ</t>
  </si>
  <si>
    <t>WORK ACCIDENTS AND OCCUPATIONAL DISEASES STATISTICS</t>
  </si>
  <si>
    <r>
      <t xml:space="preserve">Kaza günü (iş göremez)
</t>
    </r>
    <r>
      <rPr>
        <sz val="8"/>
        <rFont val="Times New Roman"/>
        <family val="1"/>
        <charset val="162"/>
      </rPr>
      <t>Accident day (incapacity)</t>
    </r>
  </si>
  <si>
    <r>
      <t>5+</t>
    </r>
    <r>
      <rPr>
        <b/>
        <vertAlign val="superscript"/>
        <sz val="8"/>
        <rFont val="Times New Roman"/>
        <family val="1"/>
        <charset val="162"/>
      </rPr>
      <t>(1)</t>
    </r>
  </si>
  <si>
    <r>
      <t xml:space="preserve">Geçici İş Göremezlik Süresi (gün)
</t>
    </r>
    <r>
      <rPr>
        <sz val="10"/>
        <rFont val="Times New Roman"/>
        <family val="1"/>
        <charset val="162"/>
      </rPr>
      <t>Days of Temporary Incapacity</t>
    </r>
  </si>
  <si>
    <r>
      <t xml:space="preserve">İş göremezlik sürelerine (gün) göre iş kazası/meslek hastalığı geçiren sigortalı sayıları
</t>
    </r>
    <r>
      <rPr>
        <sz val="10"/>
        <rFont val="Times New Roman"/>
        <family val="1"/>
        <charset val="162"/>
      </rPr>
      <t>Number of insured having work accident by incapacity days</t>
    </r>
  </si>
  <si>
    <r>
      <t xml:space="preserve">Meslek Hastalığı
</t>
    </r>
    <r>
      <rPr>
        <sz val="8"/>
        <rFont val="Times New Roman"/>
        <family val="1"/>
        <charset val="162"/>
      </rPr>
      <t>Occupational Disease</t>
    </r>
    <r>
      <rPr>
        <b/>
        <sz val="8"/>
        <rFont val="Times New Roman"/>
        <family val="1"/>
        <charset val="162"/>
      </rPr>
      <t xml:space="preserve"> </t>
    </r>
  </si>
  <si>
    <r>
      <t xml:space="preserve">Geçmiş yıllarda iş kazası veya meslek hastalığından dolayı gelir bağlananlar
</t>
    </r>
    <r>
      <rPr>
        <sz val="10"/>
        <rFont val="Times New Roman"/>
        <family val="1"/>
        <charset val="162"/>
      </rPr>
      <t>Persons Awarded Income due to work accident/occupational disease in previous years</t>
    </r>
  </si>
  <si>
    <r>
      <t xml:space="preserve">2013 yılında İş kazası veya meslek hastalığından dolayı gelir bağlananlar
</t>
    </r>
    <r>
      <rPr>
        <sz val="9"/>
        <rFont val="Times New Roman"/>
        <family val="1"/>
        <charset val="162"/>
      </rPr>
      <t>Persons Awarded Income due to work accident/occupational disease in 2013</t>
    </r>
  </si>
  <si>
    <r>
      <t xml:space="preserve">Geçmiş yıllarda iş kazası veya meslek hastalığından dolayı gelir bağlananlar
</t>
    </r>
    <r>
      <rPr>
        <sz val="9"/>
        <rFont val="Times New Roman"/>
        <family val="1"/>
        <charset val="162"/>
      </rPr>
      <t>Persons Awarded Income due to work accident/occupational disease in previous years</t>
    </r>
  </si>
  <si>
    <r>
      <rPr>
        <b/>
        <sz val="8"/>
        <rFont val="Times New Roman"/>
        <family val="1"/>
        <charset val="162"/>
      </rPr>
      <t>(1) Açıklamalar bölümüne bakınız</t>
    </r>
    <r>
      <rPr>
        <sz val="8"/>
        <rFont val="Times New Roman"/>
        <family val="1"/>
        <charset val="162"/>
      </rPr>
      <t xml:space="preserve"> Look at explanation part.</t>
    </r>
  </si>
  <si>
    <r>
      <t xml:space="preserve">Toplam </t>
    </r>
    <r>
      <rPr>
        <sz val="10"/>
        <rFont val="Times New Roman"/>
        <family val="1"/>
        <charset val="162"/>
      </rPr>
      <t>Total</t>
    </r>
  </si>
  <si>
    <r>
      <t xml:space="preserve">Toplam </t>
    </r>
    <r>
      <rPr>
        <sz val="8"/>
        <rFont val="Times New Roman"/>
        <family val="1"/>
        <charset val="162"/>
      </rPr>
      <t>Total</t>
    </r>
  </si>
  <si>
    <t>Tablo 3.14 - 5510 Sayılı Kanunun 4-1/a Maddesi Kapsamında  İş Kazası/Meslek Hastalığından Dolayı Sürekli İş Göremezlik Geliri Alanların İllere Ve Cinsiyete Göre Birikimli Dağılımı,  2013</t>
  </si>
  <si>
    <r>
      <t>İş Kazası</t>
    </r>
    <r>
      <rPr>
        <b/>
        <vertAlign val="superscript"/>
        <sz val="8"/>
        <rFont val="Times New Roman"/>
        <family val="1"/>
        <charset val="162"/>
      </rPr>
      <t>(1)</t>
    </r>
    <r>
      <rPr>
        <b/>
        <sz val="8"/>
        <rFont val="Times New Roman"/>
        <family val="1"/>
        <charset val="162"/>
      </rPr>
      <t xml:space="preserve">
</t>
    </r>
    <r>
      <rPr>
        <sz val="8"/>
        <rFont val="Times New Roman"/>
        <family val="1"/>
        <charset val="162"/>
      </rPr>
      <t>Work Accident</t>
    </r>
  </si>
  <si>
    <r>
      <t>İş Kazası</t>
    </r>
    <r>
      <rPr>
        <b/>
        <vertAlign val="superscript"/>
        <sz val="10"/>
        <rFont val="Times New Roman"/>
        <family val="1"/>
        <charset val="162"/>
      </rPr>
      <t>(1)</t>
    </r>
    <r>
      <rPr>
        <b/>
        <sz val="10"/>
        <rFont val="Times New Roman"/>
        <family val="1"/>
        <charset val="162"/>
      </rPr>
      <t xml:space="preserve">
</t>
    </r>
    <r>
      <rPr>
        <sz val="10"/>
        <rFont val="Times New Roman"/>
        <family val="1"/>
        <charset val="162"/>
      </rPr>
      <t>Work Accident</t>
    </r>
  </si>
  <si>
    <r>
      <rPr>
        <b/>
        <sz val="10"/>
        <rFont val="Times New Roman"/>
        <family val="1"/>
        <charset val="162"/>
      </rPr>
      <t>Toplam-</t>
    </r>
    <r>
      <rPr>
        <sz val="10"/>
        <rFont val="Times New Roman"/>
        <family val="1"/>
        <charset val="162"/>
      </rPr>
      <t>Total</t>
    </r>
  </si>
  <si>
    <r>
      <t xml:space="preserve">Geçmiş yıllarda iş kazasından dolayı gelir bağlanan haksahipleri
</t>
    </r>
    <r>
      <rPr>
        <sz val="10"/>
        <rFont val="Times New Roman"/>
        <family val="1"/>
        <charset val="162"/>
      </rPr>
      <t>Survivors awarded income due to work accident in previous years</t>
    </r>
  </si>
  <si>
    <r>
      <t xml:space="preserve">2013 yılında iş kazasından dolayı gelir bağlanan haksahipleri
</t>
    </r>
    <r>
      <rPr>
        <sz val="10"/>
        <rFont val="Times New Roman"/>
        <family val="1"/>
        <charset val="162"/>
      </rPr>
      <t>Survivors awarded income due to work accident in 2013</t>
    </r>
  </si>
  <si>
    <t>01-Subaylar</t>
  </si>
  <si>
    <t>02-Subay olmayan silahlı kuvvetlerin daimi mensupları</t>
  </si>
  <si>
    <t>03-Silahlı kuvvetlerde diğer rütbelerdeki meslekler</t>
  </si>
  <si>
    <t>Tablo 3.27 - 5510 Sayılı Kanunun 4-1/a Maddesi Kapsamında İş Kazası Geçirenler ile İş Kazasından Dolayı Ölenlerin Meslek Grupları ve Cinsiyete Göre Dağılımı, 2013</t>
  </si>
  <si>
    <t>Table 3.27 - Distribution of  Persons Having Work Accident and Deceased Persons Due To Work Accident By Occupation Groups and Gender (Under Article 4-1/a of Act 5510), 2013</t>
  </si>
  <si>
    <t>Tablo:3.27/1</t>
  </si>
  <si>
    <t>Tablo:3.27/2</t>
  </si>
  <si>
    <r>
      <rPr>
        <b/>
        <sz val="8"/>
        <rFont val="Times New Roman"/>
        <family val="1"/>
        <charset val="162"/>
      </rPr>
      <t>* Meslek sınıflarının ingilizceleri ektedir.</t>
    </r>
    <r>
      <rPr>
        <sz val="8"/>
        <rFont val="Times New Roman"/>
        <family val="1"/>
        <charset val="162"/>
      </rPr>
      <t xml:space="preserve">  For english names of classification of occupations see appendix.</t>
    </r>
  </si>
  <si>
    <r>
      <t xml:space="preserve">Erkek - </t>
    </r>
    <r>
      <rPr>
        <sz val="10"/>
        <rFont val="Times New Roman"/>
        <family val="1"/>
        <charset val="162"/>
      </rPr>
      <t>Male</t>
    </r>
  </si>
  <si>
    <r>
      <t xml:space="preserve">Kadın - </t>
    </r>
    <r>
      <rPr>
        <sz val="10"/>
        <rFont val="Times New Roman"/>
        <family val="1"/>
        <charset val="162"/>
      </rPr>
      <t>Female</t>
    </r>
  </si>
  <si>
    <r>
      <t xml:space="preserve">Toplam - </t>
    </r>
    <r>
      <rPr>
        <sz val="8"/>
        <rFont val="Times New Roman"/>
        <family val="1"/>
        <charset val="162"/>
      </rPr>
      <t>Total</t>
    </r>
  </si>
  <si>
    <t>Tablo 3.28 - 5510 Sayılı Kanunun 4-1/a Maddesi Kapsamında Meslek Hastalığına Tutulanlar ile Meslek Hastalığından Dolayı Ölenlerin Meslek Grupları ve Cinsiyete Göre Dağılımı, 2013</t>
  </si>
  <si>
    <t>Table 3.28 - Distribution of  Persons Having Occupational Disease and Deceased Persons Due To Occupational Disease By Occupation Groups and Gender (Under Article 4-1/a of Act 5510), 2013</t>
  </si>
  <si>
    <t>Table 3.29 - Distribution of  Persons Having Work Accident and Deceased Persons Due To Work Accident By Working Period of the Insured at the Last Work Place and Gender (Under Article 4-1/a of Act 5510), 2013</t>
  </si>
  <si>
    <r>
      <t xml:space="preserve">Kaza günü (çalışır)
</t>
    </r>
    <r>
      <rPr>
        <sz val="8"/>
        <rFont val="Times New Roman"/>
        <family val="1"/>
        <charset val="162"/>
      </rPr>
      <t>Accident day (at work)</t>
    </r>
  </si>
  <si>
    <t>Tablo 3.30 - 5510 Sayılı Kanunun 4-1/a Maddesi Kapsamında Meslek Hastalığına Tutulanlar ile Meslek Hastalığından Dolayı Ölenlerin Son İşveren Nezdindeki Çalışma Süresi ve Cinsiyete Göre Dağılımı, 2013</t>
  </si>
  <si>
    <t>Table 3.30 - Distribution of  Persons Having Occupational Disease and Deceased Persons Due To Occupational Disease By Working Period of the Insured at the Last Work Place and Gender (Under Article 4-1/a of Act 5510), 2013</t>
  </si>
  <si>
    <t>Tablo 3.31 - 5510 Sayılı Kanunun 4-1/a Maddesi Kapsamında İş Kazası Geçirenler ile İş Kazasından Dolayı Ölenlerin Yaranın Türüne Ve Cinsiyete Göre Dağılımı, 2013</t>
  </si>
  <si>
    <t>Table 3.31 - Distribution of  Persons Having Work Accident and Deceased Persons Due To Work Accident By Type of Injury and Gender (Under Article 4-1/a of Act 5510), 2013</t>
  </si>
  <si>
    <r>
      <t xml:space="preserve">Toplam </t>
    </r>
    <r>
      <rPr>
        <sz val="10"/>
        <color theme="1"/>
        <rFont val="Times New Roman"/>
        <family val="1"/>
        <charset val="162"/>
      </rPr>
      <t>Total</t>
    </r>
  </si>
  <si>
    <t>Tablo 3.32 - 5510 Sayılı Kanunun 4-1/a Maddesi Kapsamında İş Kazası Geçirenler ile İş Kazasından Dolayı Ölenlerin  Yaranın Vücuttaki Yerine Ve Cinsiyete Göre Dağılımı, 2013</t>
  </si>
  <si>
    <t>Table 3.32 - Distribution of  Persons Having Work Accident and Deceased Persons Due To Work Accident By Injured Part of  The Body and Gender (Under Article 4-1/a of Act 5510), 2013</t>
  </si>
  <si>
    <t>Tablo 3.33 - 5510 Sayılı Kanunun 4-1/a Maddesi Kapsamında İş Kazası Geçiren Sigortalıların Çalıştıkları Ortama ve Cinsiyete Göre Dağılımı, 2013</t>
  </si>
  <si>
    <t>Tablo 3.34 - 5510 Sayılı Kanunun 4-1/a Maddesi Kapsamında İş Kazası Geçirenler ile İş Kazasından Dolayı Ölenlerin Çalıştıkları Çevreye ve Cinsiyete Göre Dağılımı, 2013</t>
  </si>
  <si>
    <t>Table 3.34 - Distribution of  Persons Having Work Accident and Deceased Persons Due To Work Accident By Working Environment and Gender (Under Article 4-1/a of Act 5510), 2013</t>
  </si>
  <si>
    <t>Tablo 3.35 - 5510 Sayılı Kanunun 4-1/a Maddesi Kapsamında İş Kazası Geçirenler ile İş Kazasından Dolayı Ölenlerin Kaza Anında Yürütmekte Olduğu Genel Faaliyete ve Cinsiyete Göre Dağılımı, 2013</t>
  </si>
  <si>
    <t>Table 3.35 - Distribution of  Persons Having Work Accident and Deceased Persons Due To Work Accident By General Activity of Insured at the Time of Accident and Gender (Under Article 4-1/a of Act 5510), 2013</t>
  </si>
  <si>
    <t>Tablo 3.36 - 5510 Sayılı Kanunun 4-1/a Maddesi Kapsamında İş Kazası Geçirenler ile İş Kazasından Dolayı Ölenlerin Kazadan Az Önceki Zamanda Yürüttüğü Özel Faaliyete ve Cinsiyete Göre Dağılımı, 2013</t>
  </si>
  <si>
    <t>Table 3.36 - Distribution of  Persons Having Work Accident and Deceased Persons Due To Work Accident By Specific Activity of Insured Just Before The Accident and Gender (Under Article 4-1/a of Act 5510), 2013</t>
  </si>
  <si>
    <t>Tablo 3.37 - 5510 Sayılı Kanunun 4-1/a Kapsamında İş Kazası Geçirenler ile İş Kazasından Dolayı Ölenlerin Olayı Normal Seyrinden Saptıran ve Kazaya Sebebiyet Veren Son Olaya (Sapma) ve Cinsiyete Göre Dağılımı, 2013</t>
  </si>
  <si>
    <t>Table 3.37 - Distribution of  Persons Having Work Accident and Deceased Persons Due To Work Accident By The Last Event Deviating From Normality And Leading to the Accident and Gender (Under Article 4-1/a of Act 5510), 2013</t>
  </si>
  <si>
    <t>Tablo 3.38 - 5510 Sayılı Kanunun 4-1/a Maddesi Kapsamında İş Kazası Geçirenler ile İş Kazasından Dolayı Ölenlerin Yaralanmaya Sebep Olan Hareketine (Olay) ve Cinsiyete Göre Dağılımı, 2013</t>
  </si>
  <si>
    <t>Table 3.38 - Distribution of  Persons Having Work Accident and Deceased Persons Due To Work Accident By Mode of Injury and Gender (Under Article 4-1/a of Act 5510), 2013</t>
  </si>
  <si>
    <t>Tablo 3.39 - 5510 Sayılı Kanunun 4-1/a Maddesi Kapsamında İş Kazası Geçirenler ile İş Kazasından Dolayı Ölenlerin Kullandığı Materyale ve Cinsiyete Göre Dağılımı, 2013</t>
  </si>
  <si>
    <t>Table 3.39 - Distribution of  Persons Having Work Accident and Deceased Persons Due To Work Accident By Material Agents and Gender (Under Article 4-1/a of Act 5510), 2013</t>
  </si>
  <si>
    <r>
      <t>Toplam</t>
    </r>
    <r>
      <rPr>
        <sz val="10"/>
        <rFont val="Times New Roman"/>
        <family val="1"/>
        <charset val="162"/>
      </rPr>
      <t xml:space="preserve"> Total</t>
    </r>
  </si>
  <si>
    <t>Tablo 3.40 - 5510 Sayılı Kanunun 4-1/a Maddesi Kapsamında İş Kazalarının Meydana Geldiği Saatlere ve Cinsiyete Göre Dağılımı, 2013</t>
  </si>
  <si>
    <t>Tablo 3.41 - 5510 Sayılı Kanunun 4-1/a Maddesi Kapsamında İş Kazası Geçirenler ile İş Kazasından Dolayı Ölenlerin İş Yerinde Çalışan Sigortalı Sayıları ve Cinsiyete Göre Dağılımı, 2013</t>
  </si>
  <si>
    <t>Table 3.41 - Distribution of  Persons Having Work Accident and Deceased Persons Due To Work Accident By The  Number of  Insured in Work Place and Gender (Under Article 4-1/a of Act 5510), 2013</t>
  </si>
  <si>
    <t>Table 3.42 - Distribution of  Persons Having Occupational Disease and Deceased Persons Due To Occupational Disease By The  Number of  Insured in Work Place and Gender (Under Article 4-1/a of Act 5510), 2013</t>
  </si>
  <si>
    <t>Tablo 3.42 - 5510 Sayılı Kanunun 4-1/a Maddesi Kapsamında Meslek Hastalığına Tutulanlar ile Meslek Hastalığından Dolayı Ölenlerin İş Yerinde Çalışan Sigortalı Sayılarına Göre Dağılımı, 2013</t>
  </si>
  <si>
    <t>Tablo:3.43/1</t>
  </si>
  <si>
    <t>Tablo:3.43/2</t>
  </si>
  <si>
    <t>Z Grubu - LİSTEDE OLMAYAN BİR BAŞKA HASTALIK</t>
  </si>
  <si>
    <t>Tablo 3.43 - 5510 Sayılı Kanunun 4-1/a Maddesi Kapsamında Meslek Hastalığına Tutulanların Tanılarına Ve Cinsiyete Göre Dağılımı, 2013</t>
  </si>
  <si>
    <t>Table 3.43 - Distribution of Insured Having Occupational Disease By Diagnostic and Gender (Under Article 4-1/a of Act 5510), 2013</t>
  </si>
  <si>
    <t>Tablo 3.44 - İş Kazası Sıklık ve Ağırlık Hızları, 2013</t>
  </si>
  <si>
    <t>Table 3.44- Incidence Rate and Weight Rate of Work Accidents, 2013</t>
  </si>
  <si>
    <r>
      <rPr>
        <b/>
        <sz val="8"/>
        <color theme="1"/>
        <rFont val="Times New Roman"/>
        <family val="1"/>
        <charset val="162"/>
      </rPr>
      <t>(1) Açıklamalar bölümüne bakınız</t>
    </r>
    <r>
      <rPr>
        <sz val="8"/>
        <color theme="1"/>
        <rFont val="Times New Roman"/>
        <family val="1"/>
        <charset val="162"/>
      </rPr>
      <t xml:space="preserve"> Look at explanation part.</t>
    </r>
  </si>
  <si>
    <r>
      <t xml:space="preserve">* Ekonomik faaliyet sınıflarının ingilizceleri ektedir.  </t>
    </r>
    <r>
      <rPr>
        <sz val="8"/>
        <rFont val="Times New Roman"/>
        <family val="1"/>
        <charset val="162"/>
      </rPr>
      <t>For english names of classification of activities see appendix.</t>
    </r>
  </si>
  <si>
    <r>
      <t xml:space="preserve">Sürekli işgöremezlik geliri alırken aktif sigortalı olarak çalışanlar 
</t>
    </r>
    <r>
      <rPr>
        <sz val="10"/>
        <rFont val="Times New Roman"/>
        <family val="1"/>
        <charset val="162"/>
      </rPr>
      <t>While receiving permanent incapacity income who is working as an active insured persons</t>
    </r>
  </si>
  <si>
    <r>
      <t xml:space="preserve">Sürekli işgöremezlik geliri alırken malullük ve yaşlılık aylığı alanlar                                                                                                                                            </t>
    </r>
    <r>
      <rPr>
        <sz val="10"/>
        <rFont val="Times New Roman"/>
        <family val="1"/>
        <charset val="162"/>
      </rPr>
      <t xml:space="preserve"> Invalidity and old-age pensioners</t>
    </r>
    <r>
      <rPr>
        <b/>
        <sz val="10"/>
        <rFont val="Times New Roman"/>
        <family val="1"/>
        <charset val="162"/>
      </rPr>
      <t xml:space="preserve">          </t>
    </r>
  </si>
  <si>
    <r>
      <t xml:space="preserve">Sürekli işgöremezlik geliri alanlardan çalışmayan ve malullük, yaşlılık aylığı almayanların sayısı 
</t>
    </r>
    <r>
      <rPr>
        <sz val="10"/>
        <rFont val="Times New Roman"/>
        <family val="1"/>
        <charset val="162"/>
      </rPr>
      <t>Those who don't work and are not invalidity and old age pensioners while receiving permanent incapacity income</t>
    </r>
  </si>
  <si>
    <r>
      <t xml:space="preserve">Sürekli işgöremezlik geliri alanların toplam sayısı
</t>
    </r>
    <r>
      <rPr>
        <sz val="10"/>
        <rFont val="Times New Roman"/>
        <family val="1"/>
        <charset val="162"/>
      </rPr>
      <t>Total permanent incapacity income receivers</t>
    </r>
  </si>
  <si>
    <r>
      <t>Malullük-</t>
    </r>
    <r>
      <rPr>
        <sz val="10"/>
        <rFont val="Times New Roman"/>
        <family val="1"/>
        <charset val="162"/>
      </rPr>
      <t>Invalidity</t>
    </r>
  </si>
  <si>
    <r>
      <t>Yaşlılık-</t>
    </r>
    <r>
      <rPr>
        <sz val="10"/>
        <rFont val="Times New Roman"/>
        <family val="1"/>
        <charset val="162"/>
      </rPr>
      <t>Old-Age</t>
    </r>
  </si>
  <si>
    <r>
      <t xml:space="preserve">2013 yılında iş kazası veya meslek hastalığından dolayı gelir bağlananlar
</t>
    </r>
    <r>
      <rPr>
        <sz val="10"/>
        <rFont val="Times New Roman"/>
        <family val="1"/>
        <charset val="162"/>
      </rPr>
      <t>Persons Awarded Income due to work accident/occupational disease in 2013</t>
    </r>
  </si>
  <si>
    <r>
      <t xml:space="preserve">2013 yılında iş kazası veya meslek hastalığından dolayı gelir bağlananlar
</t>
    </r>
    <r>
      <rPr>
        <sz val="9"/>
        <rFont val="Times New Roman"/>
        <family val="1"/>
        <charset val="162"/>
      </rPr>
      <t>Persons Awarded Income due to work accident/occupational disease in 2013</t>
    </r>
  </si>
  <si>
    <r>
      <t xml:space="preserve">Kaza günü (çalışır)
</t>
    </r>
    <r>
      <rPr>
        <sz val="10"/>
        <rFont val="Times New Roman"/>
        <family val="1"/>
        <charset val="162"/>
      </rPr>
      <t>Accident day (at work)</t>
    </r>
  </si>
  <si>
    <r>
      <t xml:space="preserve">Kaza günü (iş göremez)
</t>
    </r>
    <r>
      <rPr>
        <sz val="10"/>
        <rFont val="Times New Roman"/>
        <family val="1"/>
        <charset val="162"/>
      </rPr>
      <t>Accident day (incapacity)</t>
    </r>
  </si>
  <si>
    <r>
      <t>5+</t>
    </r>
    <r>
      <rPr>
        <b/>
        <vertAlign val="superscript"/>
        <sz val="10"/>
        <rFont val="Times New Roman"/>
        <family val="1"/>
        <charset val="162"/>
      </rPr>
      <t>(1)</t>
    </r>
  </si>
  <si>
    <t>Note: Due to the there is no distinction made the numbers for outpatient/ inpatient treatments for insured having work accident according to incapacity days, the temporary incapacity days given for outpatient/ inpatient treatments should not be compared.</t>
  </si>
  <si>
    <r>
      <rPr>
        <b/>
        <sz val="8"/>
        <rFont val="Times New Roman"/>
        <family val="1"/>
        <charset val="162"/>
      </rPr>
      <t>Not:</t>
    </r>
    <r>
      <rPr>
        <sz val="8"/>
        <rFont val="Times New Roman"/>
        <family val="1"/>
        <charset val="162"/>
      </rPr>
      <t xml:space="preserve">İş kazası geçiren sigortalı sayılarının, iş göremezlik sürelerine göre ayakta/ yatarak tedavi ayrımı yapılmadığından; ayakta/ yatarak tedaviye göre geçici iş göremezlik süreleri (gün) ile karşılaştırma yapılmamalıdır.
</t>
    </r>
  </si>
  <si>
    <r>
      <t xml:space="preserve">Meslek hastalığı sonucu ölüm sayısı
</t>
    </r>
    <r>
      <rPr>
        <sz val="10"/>
        <rFont val="Times New Roman"/>
        <family val="1"/>
        <charset val="162"/>
      </rPr>
      <t>Number of fatal occupational diseases</t>
    </r>
  </si>
  <si>
    <t>Tablo 3.24 - 5510 Sayılı Kanunun 4-1/a Maddesi Kapsamında Meslek Hastalığından Dolayı Yıl İçinde Ölüm Geliri Bağlanan Hak Sahiplerinin Yaş ve Cinsiyet Dağılımı, 2013</t>
  </si>
  <si>
    <r>
      <t>Meslek Hastalığı</t>
    </r>
    <r>
      <rPr>
        <b/>
        <sz val="8"/>
        <rFont val="Times New Roman"/>
        <family val="1"/>
        <charset val="162"/>
      </rPr>
      <t xml:space="preserve">
</t>
    </r>
    <r>
      <rPr>
        <sz val="8"/>
        <rFont val="Times New Roman"/>
        <family val="1"/>
        <charset val="162"/>
      </rPr>
      <t>Occupational Disease</t>
    </r>
  </si>
  <si>
    <r>
      <t>Meslek Hastalığı</t>
    </r>
    <r>
      <rPr>
        <b/>
        <sz val="10"/>
        <rFont val="Times New Roman"/>
        <family val="1"/>
        <charset val="162"/>
      </rPr>
      <t xml:space="preserve">
</t>
    </r>
    <r>
      <rPr>
        <sz val="10"/>
        <rFont val="Times New Roman"/>
        <family val="1"/>
        <charset val="162"/>
      </rPr>
      <t>Occupational Disease</t>
    </r>
  </si>
  <si>
    <r>
      <t xml:space="preserve"> İş kazası sonucu ölüm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Number of fatal accident at work</t>
    </r>
  </si>
  <si>
    <r>
      <t>İş kazası sonucu ölüm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Number of fatal accident at work</t>
    </r>
  </si>
  <si>
    <t>Tablo 2 – ESAW metodolojisinde “3 günden daha uzun süre çalışamama” ve “raporlu gün sayısı” kavramları</t>
  </si>
  <si>
    <t>İşe başlama günü</t>
  </si>
  <si>
    <t>Kazanın ESAW’a dahil edilmesi</t>
  </si>
  <si>
    <t>Raporlu gün sayısı</t>
  </si>
  <si>
    <t>Kazanın olduğu gün</t>
  </si>
  <si>
    <t>HAYIR</t>
  </si>
  <si>
    <t>Kazadan sonra ilk günden 4 cü güne kadar</t>
  </si>
  <si>
    <t>Kazadan sonraki 5 inci gün</t>
  </si>
  <si>
    <t>EVET</t>
  </si>
  <si>
    <t>Kazadan sonraki 6 ncı veya daha sonraki günler</t>
  </si>
  <si>
    <t>5 veya daha fazla</t>
  </si>
  <si>
    <t>Table 2 - Concepts of “accidents with more than 3 days’ absence from work" and of numbers of counted “days lost” in the ESAW methodology</t>
  </si>
  <si>
    <t>Accident Included in ESAW</t>
  </si>
  <si>
    <t>Number of days lost</t>
  </si>
  <si>
    <t>Same day of theaccident</t>
  </si>
  <si>
    <t>NO</t>
  </si>
  <si>
    <t>First to fourth days after the accident</t>
  </si>
  <si>
    <t>Fifth day after the accident</t>
  </si>
  <si>
    <t>YES</t>
  </si>
  <si>
    <t>Sixth day after the accident /or beyond</t>
  </si>
  <si>
    <t>5 / or more</t>
  </si>
  <si>
    <r>
      <t>İş kazası sonucu ölüm</t>
    </r>
    <r>
      <rPr>
        <b/>
        <vertAlign val="superscript"/>
        <sz val="8"/>
        <color theme="1"/>
        <rFont val="Calibri"/>
        <family val="2"/>
        <charset val="162"/>
        <scheme val="minor"/>
      </rPr>
      <t>1</t>
    </r>
    <r>
      <rPr>
        <b/>
        <sz val="8"/>
        <color theme="1"/>
        <rFont val="Times New Roman"/>
        <family val="1"/>
        <charset val="162"/>
      </rPr>
      <t>:</t>
    </r>
    <r>
      <rPr>
        <sz val="8"/>
        <color theme="1"/>
        <rFont val="Times New Roman"/>
        <family val="1"/>
        <charset val="162"/>
      </rPr>
      <t xml:space="preserve"> ESAW projesi tarafından benimsenen tanım çalışanın kazayı izleyen günden (kazadan bir gün sonra başlamak üzere) sonraki bir yıl içinde ölümüyle sonuçlanan iş kazası olarak tanımlanır. Aslında, ölümcül kazaların çoğunluğunda ölüm kazanın meydana geldiği zaman veya kazadan birkaç gün veya birkaç hafta sonra oluşur.</t>
    </r>
  </si>
  <si>
    <r>
      <t>Fatal accident at work</t>
    </r>
    <r>
      <rPr>
        <b/>
        <vertAlign val="superscript"/>
        <sz val="8.5"/>
        <color theme="1"/>
        <rFont val="Times New Roman"/>
        <family val="1"/>
        <charset val="162"/>
      </rPr>
      <t>1</t>
    </r>
    <r>
      <rPr>
        <b/>
        <sz val="8"/>
        <color theme="1"/>
        <rFont val="Times New Roman"/>
        <family val="1"/>
        <charset val="162"/>
      </rPr>
      <t xml:space="preserve"> : </t>
    </r>
    <r>
      <rPr>
        <sz val="8"/>
        <color theme="1"/>
        <rFont val="Times New Roman"/>
        <family val="1"/>
        <charset val="162"/>
      </rPr>
      <t>The definition adopted by the ESAW project is that of “accidents at work leading to the death of the victim within a year (after the day) of the accident". In practice the majority of the Member States send the cases of fatal accidents at work counted in their national statistics. In fact, the majority of the accidental deaths occur either immediately at the time of the accident, or within a few days or a few weeks after the accident.</t>
    </r>
  </si>
  <si>
    <t>[1] Kaynak: European Statistics on Accidents at Work (ESAW)</t>
  </si>
  <si>
    <t>Resumption of work the:</t>
  </si>
  <si>
    <r>
      <t>İş kazası vaka sayıları:</t>
    </r>
    <r>
      <rPr>
        <sz val="9"/>
        <color theme="1"/>
        <rFont val="Times New Roman"/>
        <family val="1"/>
        <charset val="162"/>
      </rPr>
      <t xml:space="preserve"> 2012 ve öncesi yıllarda iş kazası geçiren sigortalı sayılarına ait istatistikler verilirken ödemesi yapılıp kapatılan iş kazası vaka sayıları esas alınmaktaydı. 2013 yılından itibaren iş kazası bildirim formunun elektronik ortamda alınmaya başlanması ile iş kazası geçiren tüm sigortalı sayılarına ait veriler Avrupa Birliği standartları da (ESAW) dikkate alınarak verilmeye başlanılmıştır. ESAW metodolojisine göre iş kazası sonrası işe başlama kazadan sonraki 5. günde meydana gelmiş ise bu iş kazası istatistiklere yansıtılmaktadır. </t>
    </r>
  </si>
  <si>
    <r>
      <t>Work accident case numbers:</t>
    </r>
    <r>
      <rPr>
        <sz val="9"/>
        <color theme="1"/>
        <rFont val="Times New Roman"/>
        <family val="1"/>
        <charset val="162"/>
      </rPr>
      <t xml:space="preserve"> Year 2012 and before to the number of years spent in work accident insurance statistics are given, the number of cases of occupational accidents was closed made the payment basis. Since 2013, with the introduction of the electronic media the work accident notification forms have been received on electronic enviroment and the work accident insurance datas have published by European Union standards (ESAW) taken into consideration.According to the ESAW methodology if the resumption of work occured 5 days after the work accident, the accident was added to the work accident statistics.</t>
    </r>
  </si>
  <si>
    <r>
      <t>Raporlu olunan gün sayısı</t>
    </r>
    <r>
      <rPr>
        <b/>
        <vertAlign val="superscript"/>
        <sz val="9"/>
        <color theme="1"/>
        <rFont val="Times New Roman"/>
        <family val="1"/>
        <charset val="162"/>
      </rPr>
      <t>1</t>
    </r>
    <r>
      <rPr>
        <b/>
        <sz val="9"/>
        <color theme="1"/>
        <rFont val="Times New Roman"/>
        <family val="1"/>
        <charset val="162"/>
      </rPr>
      <t>:</t>
    </r>
    <r>
      <rPr>
        <sz val="9"/>
        <color theme="1"/>
        <rFont val="Times New Roman"/>
        <family val="1"/>
        <charset val="162"/>
      </rPr>
      <t xml:space="preserve"> İş kazasından dolayı raporlu olunan (kaybedilen) (geçici iş göremezlik süresi)  gün sayılarında ise kazadan sonraki 5. gün (3 günden fazla) için 4 kayıp gün (kazanın 2, 3, 4 ve 5+ günleri de) dikkate alınarak verilmektedir.</t>
    </r>
  </si>
  <si>
    <r>
      <t>Absence of work day count</t>
    </r>
    <r>
      <rPr>
        <b/>
        <vertAlign val="superscript"/>
        <sz val="9"/>
        <color theme="1"/>
        <rFont val="Times New Roman"/>
        <family val="1"/>
        <charset val="162"/>
      </rPr>
      <t>1</t>
    </r>
    <r>
      <rPr>
        <b/>
        <sz val="9"/>
        <color theme="1"/>
        <rFont val="Times New Roman"/>
        <family val="1"/>
        <charset val="162"/>
      </rPr>
      <t xml:space="preserve">: </t>
    </r>
    <r>
      <rPr>
        <sz val="9"/>
        <color theme="1"/>
        <rFont val="Times New Roman"/>
        <family val="1"/>
        <charset val="162"/>
      </rPr>
      <t xml:space="preserve">Calculating, absence of work day which occured by work accident (lost) day counts ( temporary absence by work accident), if resumption of work is on 5th day after accident (more than three days) we accept 4 absent day (accounting 2,3,4 and 5+ days of accident) </t>
    </r>
  </si>
  <si>
    <r>
      <t>İş kazası:</t>
    </r>
    <r>
      <rPr>
        <sz val="9"/>
        <color theme="1"/>
        <rFont val="Times New Roman"/>
        <family val="1"/>
        <charset val="162"/>
      </rPr>
      <t xml:space="preserve"> Sigortalının işyerinde bulunduğu sırada; işveren tarafından yürütülmekte olan iş nedeniyle veya görevi nedeniyle, sigortalı kendi adına ve hesabına bağımsız çalışıyorsa yürütmekte olduğu iş veya çalışma konusu nedeniyle işyeri dışında; bir işverene bağlı olarak çalışan sigortalının, görevli olarak işyeri dışında başka bir yere gönderilmesi nedeniyle asıl işini yapmaksızın geçen zamanlarda; emziren kadın sigortalının, çocuğuna süt vermek için ayrılan zamanlarda; sigortalıların, işverence sağlanan bir taşıtla işin yapıldığı yere gidiş gelişi sırasında meydana gelen ve sigortalıyı hemen veya sonradan bedenen yada ruhen özüre uğratan olaydır. (5510 sayılı kanunun 13. maddesi)</t>
    </r>
  </si>
  <si>
    <r>
      <t xml:space="preserve">Work Accident: </t>
    </r>
    <r>
      <rPr>
        <sz val="9"/>
        <color theme="1"/>
        <rFont val="Times New Roman"/>
        <family val="1"/>
        <charset val="162"/>
      </rPr>
      <t>Work accident is the incident which occurs; when the insurance holder is at the workplace, due to the work carried out by the employer or by the insurance holder if he/she is working on behalf of own name and account, for an insurance holder working under an employer, at times when he/she is not carrying out his/her main work due to the reason that he/she is sent on duty to another place out of the workplace, at times allocated for nursing her child as per labour legislation, during insurance holder's going to or coming from the place, where the work is carried out, on a vehicle provided by the employer, and which causes, immediate or delayed, physical or mental handicap in the insurance holder. (5510 numbered law’s 13th article)</t>
    </r>
  </si>
  <si>
    <r>
      <t>Meslek hastalığı:</t>
    </r>
    <r>
      <rPr>
        <sz val="9"/>
        <color theme="1"/>
        <rFont val="Times New Roman"/>
        <family val="1"/>
        <charset val="162"/>
      </rPr>
      <t xml:space="preserve"> Sigortalının çalıştığı veya yaptığı işin niteliğinden dolayı tekrarlanan bir sebeple veya işin yürütüm şartları yüzünden uğradığı geçici veya sürekli hastalık, bedensel veya ruhsal engellilik halleridir. Sigortalının çalıştığı işten dolayı meslek hastalığına tutulduğunun; Kurumca yetkilendirilen sağlık hizmet sunucuları tarafından usûlüne uygun olarak düzenlenen sağlık kurulu raporu ve dayanağı tıbbî belgelerin incelenmesi, Kurumca gerekli görüldüğü hallerde, işyerindeki çalışma şartlarını ve buna bağlı tıbbî sonuçlarını ortaya koyan denetim raporları ve gerekli diğer belgelerin incelenmesi, sonucu Kurum Sağlık Kurulu tarafından tespit edilmesi zorunludur. (5510 sayılı kanunun 14. maddesi)</t>
    </r>
  </si>
  <si>
    <r>
      <t>Occupational disease</t>
    </r>
    <r>
      <rPr>
        <sz val="9"/>
        <color theme="1"/>
        <rFont val="Times New Roman"/>
        <family val="1"/>
        <charset val="162"/>
      </rPr>
      <t>: Temporary or permanent disease, physical or mental handicapped status, caused by a reason reiterated due to the quality of the work made or worked by the insurance holder or by the working conditions. It is obligatory to determine that an occupational disease is developed in the insurance holder by the Institution's Health Committee after; examining the health committee report, and the medical documents the report is based on, prepared duly by the providers of healthcare services authorized by the Institution, if found necessary by the Institution, examining the inspection reports, and other necessary documents, which show the working conditions at the workplace and the medical consequences based on this. (5510 numbered law’s 14th article)</t>
    </r>
  </si>
  <si>
    <r>
      <t>İş göremezlik:</t>
    </r>
    <r>
      <rPr>
        <sz val="9"/>
        <color theme="1"/>
        <rFont val="Times New Roman"/>
        <family val="1"/>
        <charset val="162"/>
      </rPr>
      <t xml:space="preserve"> İş Kazası veya Meslek Hastalığı Nedeniyle sigortalının iş göremediği süredir.</t>
    </r>
  </si>
  <si>
    <r>
      <t xml:space="preserve">Absence from work: </t>
    </r>
    <r>
      <rPr>
        <sz val="9"/>
        <color theme="1"/>
        <rFont val="Times New Roman"/>
        <family val="1"/>
        <charset val="162"/>
      </rPr>
      <t>Absence from work because of work accident or occupational disease.</t>
    </r>
  </si>
  <si>
    <r>
      <t>Gelir:</t>
    </r>
    <r>
      <rPr>
        <sz val="9"/>
        <color theme="1"/>
        <rFont val="Times New Roman"/>
        <family val="1"/>
        <charset val="162"/>
      </rPr>
      <t xml:space="preserve"> İş kazası veya meslek hastalığı halinde sigortalıya veya sigortalının ölümü halinde hak sahiplerine, yapılan sürekli ödemeyi ifade eder.</t>
    </r>
  </si>
  <si>
    <r>
      <t xml:space="preserve">Income: </t>
    </r>
    <r>
      <rPr>
        <sz val="9"/>
        <color theme="1"/>
        <rFont val="Times New Roman"/>
        <family val="1"/>
        <charset val="162"/>
      </rPr>
      <t>Work accident or occupational disease case to the beneficiaries or in case of death of the insured or the insured refers to payments made permanent.</t>
    </r>
  </si>
  <si>
    <r>
      <t>Sürekli iş göremezlik:</t>
    </r>
    <r>
      <rPr>
        <sz val="9"/>
        <color theme="1"/>
        <rFont val="Times New Roman"/>
        <family val="1"/>
        <charset val="162"/>
      </rPr>
      <t xml:space="preserve"> İş kazası veya meslek hastalığı sonucu oluşan hastalık ve özürler nedeniyle Kurumca yetkilendirilen sağlık hizmeti sunucularının sağlık kurulları tarafından verilen raporlara istinaden Kurum Sağlık Kurulunca meslekte kazanma gücünün en az % 10 oranında azalmış olma durumunu ifade eder. (5510 sayılı Kanunun 19. Maddesi)</t>
    </r>
  </si>
  <si>
    <r>
      <t xml:space="preserve">Permanent Absence from work: </t>
    </r>
    <r>
      <rPr>
        <sz val="9"/>
        <color theme="1"/>
        <rFont val="Times New Roman"/>
        <family val="1"/>
        <charset val="162"/>
      </rPr>
      <t>The insurance holder, whose earning power in the profession, due to the disease or disabilities caused by work accident or occupational disease, is determined to be reduced by 10% by the Institution's Health Committee based on reports issued by the health committees of health - care service providers authorized by the Institution, shall be qualified for permanent incapacity income. (5510 numbered law’s 19th article)</t>
    </r>
  </si>
  <si>
    <r>
      <t>5+</t>
    </r>
    <r>
      <rPr>
        <b/>
        <vertAlign val="superscript"/>
        <sz val="9"/>
        <color theme="1"/>
        <rFont val="Times New Roman"/>
        <family val="1"/>
        <charset val="162"/>
      </rPr>
      <t>1</t>
    </r>
    <r>
      <rPr>
        <b/>
        <sz val="9"/>
        <color theme="1"/>
        <rFont val="Times New Roman"/>
        <family val="1"/>
        <charset val="162"/>
      </rPr>
      <t xml:space="preserve"> : “</t>
    </r>
    <r>
      <rPr>
        <sz val="9"/>
        <color theme="1"/>
        <rFont val="Times New Roman"/>
        <family val="1"/>
        <charset val="162"/>
      </rPr>
      <t>3 günden fazla raporlu olunan (işten uzak kalınan) iş kazaları” kavramı ESAW metodolojisinde aşağıdaki şekilde açıklanmaktadır. (özet, Tablo 2’dedir): İş kazası geçiren sigortalının raporlu olduğu tam çalışma günleri, kaza gününü dışarıda bırakacak şekilde düşünülmelidir. Sonuç olarak, “3 günden fazla”, “en az 4 gün” demektir ve bu da sadece işe başlamanın kazanın beşinci günü veya daha sonraki raporlu olunan günlerin dahil edileceğini gösterir. Buna dayalı olarak, “raporlu olunan (kaybedilen) gün sayısı” kaza sonrası işe başlama kazayı takip eden beşinci günde gerçekleşirse 4 kayıp gün, altıncı günde gerçekleşirse 5 kayıp gün, vb. olarak sayılmalıdır.</t>
    </r>
  </si>
  <si>
    <r>
      <t>5+</t>
    </r>
    <r>
      <rPr>
        <b/>
        <vertAlign val="superscript"/>
        <sz val="9"/>
        <color theme="1"/>
        <rFont val="Times New Roman"/>
        <family val="1"/>
        <charset val="162"/>
      </rPr>
      <t>1</t>
    </r>
    <r>
      <rPr>
        <b/>
        <sz val="9"/>
        <color theme="1"/>
        <rFont val="Times New Roman"/>
        <family val="1"/>
        <charset val="162"/>
      </rPr>
      <t xml:space="preserve"> : </t>
    </r>
    <r>
      <rPr>
        <sz val="9"/>
        <color theme="1"/>
        <rFont val="Times New Roman"/>
        <family val="1"/>
        <charset val="162"/>
      </rPr>
      <t>The concept of "more" than 3 days of absence from work has been implemented in the following way in the ESAW methodology (summary in Table 2): Only full working days of absence from work of the victim have to be considered excluding the day of the accident. Consequently, "more than 3 days" means "at least 4 days", which implies that only accidents with a resumption of work not before the fifth day after the day of the accident or later should be included. Following on from this, the " number of days lost " has to be counted beginning with 4 days lost if the resumption of work takes place the fifth day following the day of the accident, 5 days lost if the resumption of work takes place the sixth day, etc. .</t>
    </r>
  </si>
  <si>
    <t>Dahil edilmiyor</t>
  </si>
  <si>
    <t>Not included</t>
  </si>
  <si>
    <r>
      <t>BASIC CONCEPTS AND EXPLANATIONS</t>
    </r>
    <r>
      <rPr>
        <b/>
        <vertAlign val="superscript"/>
        <sz val="9"/>
        <color theme="1"/>
        <rFont val="Times New Roman"/>
        <family val="1"/>
        <charset val="162"/>
      </rPr>
      <t>1</t>
    </r>
  </si>
  <si>
    <r>
      <t>TEMEL KAVRAMLAR VE AÇIKLAMALAR</t>
    </r>
    <r>
      <rPr>
        <b/>
        <vertAlign val="superscript"/>
        <sz val="9"/>
        <color theme="1"/>
        <rFont val="Times New Roman"/>
        <family val="1"/>
        <charset val="162"/>
      </rPr>
      <t>1</t>
    </r>
  </si>
  <si>
    <r>
      <t xml:space="preserve">Meslek grupları (ISCO 08)*
</t>
    </r>
    <r>
      <rPr>
        <sz val="10"/>
        <rFont val="Times New Roman"/>
        <family val="1"/>
        <charset val="162"/>
      </rPr>
      <t>Occupation groups (ISCO 08)</t>
    </r>
  </si>
  <si>
    <r>
      <t xml:space="preserve">2013 yılında meslek hastalığından dolayı gelir bağlanan haksahipleri
</t>
    </r>
    <r>
      <rPr>
        <sz val="10"/>
        <rFont val="Times New Roman"/>
        <family val="1"/>
        <charset val="162"/>
      </rPr>
      <t>Survivors awarded income due to occupational disease in 2013</t>
    </r>
  </si>
  <si>
    <r>
      <t xml:space="preserve">Geçmiş yıllarda meslek hastalığından dolayı gelir bağlanan haksahipleri
</t>
    </r>
    <r>
      <rPr>
        <sz val="10"/>
        <rFont val="Times New Roman"/>
        <family val="1"/>
        <charset val="162"/>
      </rPr>
      <t>Survivors awarded income due to occupational disease in previous years</t>
    </r>
  </si>
  <si>
    <t>Tablo 3.6 - 5510 Sayılı Kanunun 4-1/a Maddesi Kapsamında İş Kazası Geçiren Sigortalıların Geçici İş Göremezlik Süreleri İle Hastanede Geçen Günlerinin İl Ve Cinsiyet Dağılımı, 2013</t>
  </si>
  <si>
    <t>Tablo 3.29 - 5510 Sayılı Kanunun 4-1/a Maddesi Kapsamında İş Kazası Geçirenler ile İş Kazasından Dolayı Ölenlerin Son İşveren Nezdindeki Çalışma Süresi ve Cinsiyete Göre Dağılımı, 2013</t>
  </si>
  <si>
    <t>Table 3.33 - Distribution of the Number of Insured Having Work Accident By Workstation and Gender (Under Article 4-1/a of Act 5510), 2013</t>
  </si>
  <si>
    <t>Table 3.40 - Distribution of  Work Accidents by the Hour-Time of the Accident and Gender (Under Article 4-1/a of Act 5510), 2013</t>
  </si>
  <si>
    <t>Kaynak:</t>
  </si>
  <si>
    <t>http://www.sgk.gov.tr/wps/portal/tr/kurumsal/istatistikler/sgk_istatistik_yilliklari/!ut/p/b1/pZPJkqM4FEW_JT-AQsywFPNghAELbDYEHlI2gw0Gg-Hry1mdvejOyOxFa6eIc-PFPU-iM3pLZ9divJBiuNyuRf1xz8TcYixLURkI5BgA4DAsn4A4ZCydfwG7FwC-ORD8yTvA_isfQE565U0MNrbCWY5Ip_Q2OsyK3</t>
  </si>
  <si>
    <t>'den indirilmiştir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</si>
</sst>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TL&quot;_-;\-* #,##0\ &quot;TL&quot;_-;_-* &quot;-&quot;\ &quot;TL&quot;_-;_-@_-"/>
    <numFmt numFmtId="41" formatCode="_-* #,##0\ _T_L_-;\-* #,##0\ _T_L_-;_-* &quot;-&quot;\ _T_L_-;_-@_-"/>
    <numFmt numFmtId="44" formatCode="_-* #,##0.00\ &quot;TL&quot;_-;\-* #,##0.00\ &quot;TL&quot;_-;_-* &quot;-&quot;??\ &quot;TL&quot;_-;_-@_-"/>
    <numFmt numFmtId="43" formatCode="_-* #,##0.00\ _T_L_-;\-* #,##0.00\ _T_L_-;_-* &quot;-&quot;??\ _T_L_-;_-@_-"/>
    <numFmt numFmtId="164" formatCode="_-* #,##0.00_-;\-* #,##0.00_-;_-* &quot;-&quot;??_-;_-@_-"/>
    <numFmt numFmtId="165" formatCode="General_)"/>
    <numFmt numFmtId="166" formatCode="_(* #,##0.00_);_(* \(#,##0.00\);_(* &quot;-&quot;??_);_(@_)"/>
    <numFmt numFmtId="167" formatCode="_-* #,##0\ _T_L_-;\-* #,##0\ _T_L_-;_-* &quot;-&quot;??\ _T_L_-;_-@_-"/>
  </numFmts>
  <fonts count="7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sz val="8"/>
      <name val="Arial"/>
      <family val="2"/>
      <charset val="162"/>
    </font>
    <font>
      <sz val="8"/>
      <color theme="1"/>
      <name val="Arial"/>
      <family val="2"/>
      <charset val="162"/>
    </font>
    <font>
      <sz val="11"/>
      <color theme="0"/>
      <name val="Calibri"/>
      <family val="2"/>
      <scheme val="minor"/>
    </font>
    <font>
      <i/>
      <sz val="11"/>
      <color rgb="FF7F7F7F"/>
      <name val="Calibri"/>
      <family val="2"/>
      <scheme val="minor"/>
    </font>
    <font>
      <b/>
      <sz val="18"/>
      <color theme="3"/>
      <name val="Cambria"/>
      <family val="2"/>
      <scheme val="major"/>
    </font>
    <font>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Arial"/>
      <family val="2"/>
      <charset val="162"/>
    </font>
    <font>
      <b/>
      <sz val="11"/>
      <color rgb="FF3F3F3F"/>
      <name val="Calibri"/>
      <family val="2"/>
      <scheme val="minor"/>
    </font>
    <font>
      <sz val="11"/>
      <color rgb="FF3F3F76"/>
      <name val="Calibri"/>
      <family val="2"/>
      <scheme val="minor"/>
    </font>
    <font>
      <b/>
      <sz val="11"/>
      <color rgb="FFFA7D00"/>
      <name val="Calibri"/>
      <family val="2"/>
      <scheme val="minor"/>
    </font>
    <font>
      <u/>
      <sz val="10"/>
      <color indexed="12"/>
      <name val="Arial Tur"/>
      <charset val="162"/>
    </font>
    <font>
      <b/>
      <sz val="11"/>
      <color theme="0"/>
      <name val="Calibri"/>
      <family val="2"/>
      <scheme val="minor"/>
    </font>
    <font>
      <sz val="11"/>
      <color rgb="FF006100"/>
      <name val="Calibri"/>
      <family val="2"/>
      <scheme val="minor"/>
    </font>
    <font>
      <u/>
      <sz val="8"/>
      <color rgb="FF800080"/>
      <name val="Calibri"/>
      <family val="2"/>
      <charset val="162"/>
      <scheme val="minor"/>
    </font>
    <font>
      <u/>
      <sz val="8"/>
      <color rgb="FF0000FF"/>
      <name val="Calibri"/>
      <family val="2"/>
      <charset val="162"/>
      <scheme val="minor"/>
    </font>
    <font>
      <sz val="11"/>
      <color rgb="FF9C0006"/>
      <name val="Calibri"/>
      <family val="2"/>
      <scheme val="minor"/>
    </font>
    <font>
      <sz val="11"/>
      <color indexed="8"/>
      <name val="Calibri"/>
      <family val="2"/>
      <charset val="162"/>
    </font>
    <font>
      <sz val="11"/>
      <color indexed="8"/>
      <name val="Calibri"/>
      <family val="2"/>
    </font>
    <font>
      <sz val="11"/>
      <color rgb="FF9C6500"/>
      <name val="Calibri"/>
      <family val="2"/>
      <scheme val="minor"/>
    </font>
    <font>
      <b/>
      <sz val="11"/>
      <color theme="1"/>
      <name val="Calibri"/>
      <family val="2"/>
      <scheme val="minor"/>
    </font>
    <font>
      <sz val="11"/>
      <color rgb="FFFF0000"/>
      <name val="Calibri"/>
      <family val="2"/>
      <scheme val="minor"/>
    </font>
    <font>
      <b/>
      <sz val="10"/>
      <name val="Times New Roman"/>
      <family val="1"/>
      <charset val="162"/>
    </font>
    <font>
      <sz val="10"/>
      <name val="Times New Roman"/>
      <family val="1"/>
      <charset val="162"/>
    </font>
    <font>
      <sz val="9"/>
      <name val="Times New Roman"/>
      <family val="1"/>
      <charset val="162"/>
    </font>
    <font>
      <b/>
      <sz val="9"/>
      <name val="Times New Roman"/>
      <family val="1"/>
      <charset val="162"/>
    </font>
    <font>
      <b/>
      <sz val="10"/>
      <color theme="1"/>
      <name val="Times New Roman"/>
      <family val="1"/>
      <charset val="162"/>
    </font>
    <font>
      <sz val="10"/>
      <color theme="1"/>
      <name val="Times New Roman"/>
      <family val="1"/>
      <charset val="162"/>
    </font>
    <font>
      <sz val="8"/>
      <name val="Times New Roman"/>
      <family val="1"/>
      <charset val="162"/>
    </font>
    <font>
      <b/>
      <sz val="8"/>
      <name val="Times New Roman"/>
      <family val="1"/>
      <charset val="162"/>
    </font>
    <font>
      <sz val="10"/>
      <name val="Arial Tur"/>
      <charset val="162"/>
    </font>
    <font>
      <sz val="10"/>
      <name val="MS Sans Serif"/>
      <family val="2"/>
      <charset val="162"/>
    </font>
    <font>
      <b/>
      <sz val="10"/>
      <color indexed="8"/>
      <name val="Times New Roman"/>
      <family val="1"/>
      <charset val="162"/>
    </font>
    <font>
      <b/>
      <sz val="9"/>
      <color indexed="8"/>
      <name val="Times New Roman"/>
      <family val="1"/>
      <charset val="162"/>
    </font>
    <font>
      <b/>
      <sz val="8"/>
      <color rgb="FF333399"/>
      <name val="Arial"/>
      <family val="2"/>
      <charset val="162"/>
    </font>
    <font>
      <i/>
      <sz val="10"/>
      <name val="Times New Roman"/>
      <family val="1"/>
      <charset val="162"/>
    </font>
    <font>
      <sz val="10"/>
      <color theme="0"/>
      <name val="Times New Roman"/>
      <family val="1"/>
      <charset val="162"/>
    </font>
    <font>
      <sz val="8"/>
      <color theme="1"/>
      <name val="Times New Roman"/>
      <family val="1"/>
      <charset val="162"/>
    </font>
    <font>
      <b/>
      <sz val="10"/>
      <color indexed="64"/>
      <name val="Times New Roman"/>
      <family val="1"/>
      <charset val="162"/>
    </font>
    <font>
      <b/>
      <sz val="8.5"/>
      <name val="Times New Roman"/>
      <family val="1"/>
      <charset val="162"/>
    </font>
    <font>
      <sz val="8.5"/>
      <name val="Times New Roman"/>
      <family val="1"/>
      <charset val="162"/>
    </font>
    <font>
      <sz val="8.5"/>
      <color indexed="8"/>
      <name val="Times New Roman"/>
      <family val="1"/>
      <charset val="162"/>
    </font>
    <font>
      <i/>
      <sz val="10"/>
      <color theme="1"/>
      <name val="Times New Roman"/>
      <family val="1"/>
      <charset val="162"/>
    </font>
    <font>
      <sz val="7"/>
      <name val="Times New Roman"/>
      <family val="1"/>
      <charset val="162"/>
    </font>
    <font>
      <b/>
      <sz val="7"/>
      <name val="Times New Roman"/>
      <family val="1"/>
      <charset val="162"/>
    </font>
    <font>
      <b/>
      <sz val="8"/>
      <color rgb="FF333399"/>
      <name val="Times New Roman"/>
      <family val="1"/>
      <charset val="162"/>
    </font>
    <font>
      <b/>
      <sz val="20"/>
      <name val="Arial"/>
      <family val="2"/>
      <charset val="162"/>
    </font>
    <font>
      <b/>
      <sz val="20"/>
      <name val="Times New Roman"/>
      <family val="1"/>
      <charset val="162"/>
    </font>
    <font>
      <b/>
      <vertAlign val="superscript"/>
      <sz val="8"/>
      <name val="Times New Roman"/>
      <family val="1"/>
      <charset val="162"/>
    </font>
    <font>
      <b/>
      <vertAlign val="superscript"/>
      <sz val="10"/>
      <name val="Times New Roman"/>
      <family val="1"/>
      <charset val="162"/>
    </font>
    <font>
      <b/>
      <sz val="8"/>
      <color theme="1"/>
      <name val="Times New Roman"/>
      <family val="1"/>
      <charset val="162"/>
    </font>
    <font>
      <b/>
      <vertAlign val="superscript"/>
      <sz val="8.5"/>
      <color theme="1"/>
      <name val="Times New Roman"/>
      <family val="1"/>
      <charset val="162"/>
    </font>
    <font>
      <b/>
      <vertAlign val="superscript"/>
      <sz val="8"/>
      <color theme="1"/>
      <name val="Calibri"/>
      <family val="2"/>
      <charset val="162"/>
      <scheme val="minor"/>
    </font>
    <font>
      <b/>
      <sz val="7"/>
      <color theme="1"/>
      <name val="Arial"/>
      <family val="2"/>
      <charset val="162"/>
    </font>
    <font>
      <sz val="7"/>
      <color theme="1"/>
      <name val="Arial"/>
      <family val="2"/>
      <charset val="162"/>
    </font>
    <font>
      <u/>
      <sz val="11"/>
      <color theme="10"/>
      <name val="Calibri"/>
      <family val="2"/>
      <scheme val="minor"/>
    </font>
    <font>
      <sz val="9"/>
      <color theme="1"/>
      <name val="Times New Roman"/>
      <family val="1"/>
      <charset val="162"/>
    </font>
    <font>
      <b/>
      <sz val="9"/>
      <color theme="1"/>
      <name val="Times New Roman"/>
      <family val="1"/>
      <charset val="162"/>
    </font>
    <font>
      <b/>
      <vertAlign val="superscript"/>
      <sz val="9"/>
      <color theme="1"/>
      <name val="Times New Roman"/>
      <family val="1"/>
      <charset val="162"/>
    </font>
    <font>
      <b/>
      <sz val="11"/>
      <name val="Arial"/>
      <family val="2"/>
      <charset val="162"/>
    </font>
    <font>
      <b/>
      <sz val="12"/>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rgb="FFD1F9FD"/>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959595"/>
      </left>
      <right style="medium">
        <color rgb="FF959595"/>
      </right>
      <top style="medium">
        <color rgb="FF959595"/>
      </top>
      <bottom/>
      <diagonal/>
    </border>
    <border>
      <left style="medium">
        <color rgb="FF959595"/>
      </left>
      <right style="thin">
        <color rgb="FF000000"/>
      </right>
      <top style="medium">
        <color rgb="FF959595"/>
      </top>
      <bottom style="thin">
        <color rgb="FF000000"/>
      </bottom>
      <diagonal/>
    </border>
    <border>
      <left style="medium">
        <color rgb="FF959595"/>
      </left>
      <right style="medium">
        <color rgb="FF959595"/>
      </right>
      <top/>
      <bottom style="medium">
        <color rgb="FF959595"/>
      </bottom>
      <diagonal/>
    </border>
    <border>
      <left style="medium">
        <color rgb="FF959595"/>
      </left>
      <right style="medium">
        <color rgb="FF959595"/>
      </right>
      <top/>
      <bottom/>
      <diagonal/>
    </border>
    <border>
      <left style="medium">
        <color rgb="FF959595"/>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rgb="FF959595"/>
      </left>
      <right style="thin">
        <color rgb="FF000000"/>
      </right>
      <top style="medium">
        <color rgb="FF959595"/>
      </top>
      <bottom/>
      <diagonal/>
    </border>
    <border>
      <left/>
      <right/>
      <top/>
      <bottom style="double">
        <color indexed="64"/>
      </bottom>
      <diagonal/>
    </border>
    <border>
      <left/>
      <right/>
      <top style="double">
        <color indexed="64"/>
      </top>
      <bottom/>
      <diagonal/>
    </border>
  </borders>
  <cellStyleXfs count="84">
    <xf numFmtId="0" fontId="0" fillId="0" borderId="0"/>
    <xf numFmtId="0" fontId="7" fillId="0" borderId="0"/>
    <xf numFmtId="0" fontId="7"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6" applyNumberFormat="0" applyFill="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2" fontId="18" fillId="0" borderId="0" applyFont="0" applyFill="0" applyBorder="0" applyAlignment="0" applyProtection="0"/>
    <xf numFmtId="44" fontId="18" fillId="0" borderId="0" applyFont="0" applyFill="0" applyBorder="0" applyAlignment="0" applyProtection="0"/>
    <xf numFmtId="0" fontId="19" fillId="6" borderId="5" applyNumberFormat="0" applyAlignment="0" applyProtection="0"/>
    <xf numFmtId="0" fontId="20" fillId="5" borderId="4" applyNumberFormat="0" applyAlignment="0" applyProtection="0"/>
    <xf numFmtId="0" fontId="21" fillId="6" borderId="4" applyNumberFormat="0" applyAlignment="0" applyProtection="0"/>
    <xf numFmtId="0" fontId="22" fillId="0" borderId="0" applyNumberFormat="0" applyFill="0" applyBorder="0" applyAlignment="0" applyProtection="0">
      <alignment vertical="top"/>
      <protection locked="0"/>
    </xf>
    <xf numFmtId="0" fontId="23" fillId="7" borderId="7" applyNumberFormat="0" applyAlignment="0" applyProtection="0"/>
    <xf numFmtId="0" fontId="24" fillId="2"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3" borderId="0" applyNumberFormat="0" applyBorder="0" applyAlignment="0" applyProtection="0"/>
    <xf numFmtId="0" fontId="18" fillId="0" borderId="0"/>
    <xf numFmtId="0" fontId="7" fillId="0" borderId="0"/>
    <xf numFmtId="0" fontId="18" fillId="0" borderId="0"/>
    <xf numFmtId="0" fontId="7" fillId="0" borderId="0"/>
    <xf numFmtId="0" fontId="28" fillId="0" borderId="0"/>
    <xf numFmtId="0" fontId="18" fillId="0" borderId="0"/>
    <xf numFmtId="0" fontId="7" fillId="0" borderId="0"/>
    <xf numFmtId="0" fontId="18" fillId="0" borderId="0"/>
    <xf numFmtId="0" fontId="29" fillId="8" borderId="8" applyNumberFormat="0" applyFont="0" applyAlignment="0" applyProtection="0"/>
    <xf numFmtId="0" fontId="30" fillId="4" borderId="0" applyNumberFormat="0" applyBorder="0" applyAlignment="0" applyProtection="0"/>
    <xf numFmtId="0" fontId="31" fillId="0" borderId="9" applyNumberFormat="0" applyFill="0" applyAlignment="0" applyProtection="0"/>
    <xf numFmtId="0" fontId="32" fillId="0" borderId="0" applyNumberForma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9" fontId="18" fillId="0" borderId="0" applyFont="0" applyFill="0" applyBorder="0" applyAlignment="0" applyProtection="0"/>
    <xf numFmtId="0" fontId="6" fillId="0" borderId="0"/>
    <xf numFmtId="0" fontId="6" fillId="0" borderId="0"/>
    <xf numFmtId="43" fontId="18" fillId="0" borderId="0" applyFont="0" applyFill="0" applyBorder="0" applyAlignment="0" applyProtection="0"/>
    <xf numFmtId="0" fontId="42" fillId="0" borderId="0"/>
    <xf numFmtId="0" fontId="6" fillId="0" borderId="0"/>
    <xf numFmtId="0" fontId="41" fillId="0" borderId="0"/>
    <xf numFmtId="0" fontId="5" fillId="0" borderId="0"/>
    <xf numFmtId="0" fontId="4" fillId="0" borderId="0"/>
    <xf numFmtId="1" fontId="18" fillId="0" borderId="0"/>
    <xf numFmtId="166" fontId="18" fillId="0" borderId="0" applyFont="0" applyFill="0" applyBorder="0" applyAlignment="0" applyProtection="0"/>
    <xf numFmtId="0" fontId="3" fillId="0" borderId="0"/>
    <xf numFmtId="0" fontId="18" fillId="0" borderId="0"/>
    <xf numFmtId="1" fontId="18" fillId="0" borderId="0"/>
    <xf numFmtId="3" fontId="18" fillId="0" borderId="0">
      <alignment vertical="center" wrapText="1"/>
    </xf>
    <xf numFmtId="0" fontId="41" fillId="0" borderId="0"/>
    <xf numFmtId="0" fontId="2" fillId="0" borderId="0"/>
    <xf numFmtId="0" fontId="18" fillId="0" borderId="0"/>
    <xf numFmtId="164" fontId="18" fillId="0" borderId="0" applyFont="0" applyFill="0" applyBorder="0" applyAlignment="0" applyProtection="0"/>
    <xf numFmtId="0" fontId="1" fillId="0" borderId="0"/>
    <xf numFmtId="0" fontId="66" fillId="0" borderId="0" applyNumberFormat="0" applyFill="0" applyBorder="0" applyAlignment="0" applyProtection="0"/>
  </cellStyleXfs>
  <cellXfs count="774">
    <xf numFmtId="0" fontId="0" fillId="0" borderId="0" xfId="0"/>
    <xf numFmtId="0" fontId="9" fillId="0" borderId="0" xfId="2" applyFont="1" applyAlignment="1">
      <alignment vertical="center"/>
    </xf>
    <xf numFmtId="0" fontId="10" fillId="0" borderId="0" xfId="44" applyFont="1"/>
    <xf numFmtId="0" fontId="10" fillId="0" borderId="0" xfId="42" applyFont="1"/>
    <xf numFmtId="0" fontId="34" fillId="0" borderId="0" xfId="1" applyFont="1"/>
    <xf numFmtId="0" fontId="34" fillId="0" borderId="0" xfId="41" applyFont="1" applyFill="1"/>
    <xf numFmtId="0" fontId="34" fillId="0" borderId="0" xfId="41" applyFont="1"/>
    <xf numFmtId="0" fontId="35" fillId="0" borderId="0" xfId="41" applyFont="1" applyFill="1"/>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33" fillId="0" borderId="12" xfId="41" applyFont="1" applyFill="1" applyBorder="1" applyAlignment="1">
      <alignment horizontal="center" vertical="center" wrapText="1"/>
    </xf>
    <xf numFmtId="0" fontId="36" fillId="0" borderId="0" xfId="48" applyFont="1" applyFill="1" applyBorder="1" applyAlignment="1">
      <alignment vertical="center"/>
    </xf>
    <xf numFmtId="0" fontId="7" fillId="0" borderId="0" xfId="1"/>
    <xf numFmtId="0" fontId="33" fillId="0" borderId="0" xfId="41" applyFont="1" applyAlignment="1">
      <alignment vertical="center"/>
    </xf>
    <xf numFmtId="0" fontId="33" fillId="0" borderId="0" xfId="41" applyFont="1" applyAlignment="1">
      <alignment horizontal="left" vertical="center" wrapText="1"/>
    </xf>
    <xf numFmtId="0" fontId="33" fillId="0" borderId="11" xfId="41" applyFont="1" applyBorder="1" applyAlignment="1">
      <alignment vertical="center"/>
    </xf>
    <xf numFmtId="0" fontId="9" fillId="0" borderId="0" xfId="2" applyFont="1" applyAlignment="1">
      <alignment horizontal="left" vertical="center"/>
    </xf>
    <xf numFmtId="0" fontId="9" fillId="0" borderId="0" xfId="42" applyFont="1" applyAlignment="1">
      <alignment vertical="center"/>
    </xf>
    <xf numFmtId="0" fontId="9" fillId="0" borderId="0" xfId="65" applyFont="1" applyAlignment="1">
      <alignment vertical="center"/>
    </xf>
    <xf numFmtId="0" fontId="38" fillId="0" borderId="0" xfId="65" applyFont="1"/>
    <xf numFmtId="0" fontId="33" fillId="0" borderId="0" xfId="65" applyFont="1" applyFill="1" applyBorder="1" applyAlignment="1">
      <alignment horizontal="center" vertical="center" textRotation="90"/>
    </xf>
    <xf numFmtId="0" fontId="34" fillId="0" borderId="0" xfId="65" applyFont="1" applyFill="1"/>
    <xf numFmtId="3" fontId="43" fillId="0" borderId="0" xfId="66" quotePrefix="1" applyNumberFormat="1" applyFont="1" applyBorder="1" applyAlignment="1">
      <alignment horizontal="center" vertical="center"/>
    </xf>
    <xf numFmtId="165" fontId="33" fillId="0" borderId="0" xfId="67" applyNumberFormat="1" applyFont="1" applyFill="1" applyBorder="1" applyAlignment="1" applyProtection="1">
      <alignment horizontal="left"/>
    </xf>
    <xf numFmtId="3" fontId="43" fillId="0" borderId="0" xfId="66" applyNumberFormat="1" applyFont="1" applyBorder="1" applyAlignment="1">
      <alignment horizontal="center" vertical="center"/>
    </xf>
    <xf numFmtId="3" fontId="38" fillId="0" borderId="0" xfId="65" applyNumberFormat="1" applyFont="1" applyFill="1"/>
    <xf numFmtId="165" fontId="33" fillId="0" borderId="0" xfId="67" applyNumberFormat="1" applyFont="1" applyFill="1" applyBorder="1" applyAlignment="1" applyProtection="1">
      <alignment horizontal="left" vertical="center"/>
    </xf>
    <xf numFmtId="0" fontId="34" fillId="0" borderId="11" xfId="65" applyFont="1" applyBorder="1" applyAlignment="1">
      <alignment vertical="center"/>
    </xf>
    <xf numFmtId="0" fontId="33" fillId="0" borderId="11" xfId="65" applyFont="1" applyBorder="1" applyAlignment="1">
      <alignment vertical="center"/>
    </xf>
    <xf numFmtId="0" fontId="33" fillId="0" borderId="11" xfId="41" applyFont="1" applyFill="1" applyBorder="1" applyAlignment="1">
      <alignment vertical="center"/>
    </xf>
    <xf numFmtId="3" fontId="34" fillId="0" borderId="0" xfId="41" applyNumberFormat="1" applyFont="1" applyFill="1"/>
    <xf numFmtId="3" fontId="34" fillId="0" borderId="0" xfId="41" applyNumberFormat="1" applyFont="1" applyFill="1" applyAlignment="1">
      <alignment vertical="center"/>
    </xf>
    <xf numFmtId="3" fontId="33" fillId="0" borderId="0" xfId="41" applyNumberFormat="1" applyFont="1" applyFill="1" applyAlignment="1">
      <alignment vertical="center"/>
    </xf>
    <xf numFmtId="0" fontId="34" fillId="0" borderId="0" xfId="65" applyFont="1"/>
    <xf numFmtId="3" fontId="38" fillId="0" borderId="0" xfId="65" applyNumberFormat="1" applyFont="1" applyAlignment="1">
      <alignment vertical="center"/>
    </xf>
    <xf numFmtId="3" fontId="37" fillId="0" borderId="0" xfId="65" applyNumberFormat="1" applyFont="1" applyAlignment="1">
      <alignment vertical="center"/>
    </xf>
    <xf numFmtId="3" fontId="37" fillId="0" borderId="11" xfId="65" applyNumberFormat="1" applyFont="1" applyBorder="1" applyAlignment="1">
      <alignment vertical="center"/>
    </xf>
    <xf numFmtId="3" fontId="44" fillId="0" borderId="0" xfId="66" quotePrefix="1" applyNumberFormat="1" applyFont="1" applyBorder="1" applyAlignment="1">
      <alignment horizontal="center" vertical="center"/>
    </xf>
    <xf numFmtId="165" fontId="36" fillId="0" borderId="0" xfId="67" applyNumberFormat="1" applyFont="1" applyFill="1" applyBorder="1" applyAlignment="1" applyProtection="1">
      <alignment horizontal="left" vertical="center"/>
    </xf>
    <xf numFmtId="3" fontId="44" fillId="0" borderId="0" xfId="66" applyNumberFormat="1" applyFont="1" applyBorder="1" applyAlignment="1">
      <alignment horizontal="center" vertical="center"/>
    </xf>
    <xf numFmtId="3" fontId="34" fillId="0" borderId="0" xfId="41" applyNumberFormat="1" applyFont="1" applyAlignment="1">
      <alignment vertical="center"/>
    </xf>
    <xf numFmtId="3" fontId="33" fillId="0" borderId="0" xfId="41" applyNumberFormat="1" applyFont="1" applyAlignment="1">
      <alignment vertical="center"/>
    </xf>
    <xf numFmtId="3" fontId="33" fillId="0" borderId="11" xfId="41" applyNumberFormat="1" applyFont="1" applyBorder="1" applyAlignment="1">
      <alignment vertical="center"/>
    </xf>
    <xf numFmtId="0" fontId="10" fillId="0" borderId="0" xfId="68" applyFont="1"/>
    <xf numFmtId="3" fontId="34" fillId="0" borderId="0" xfId="56" applyNumberFormat="1" applyFont="1" applyFill="1" applyBorder="1" applyAlignment="1">
      <alignment vertical="center" wrapText="1"/>
    </xf>
    <xf numFmtId="3" fontId="33" fillId="0" borderId="0" xfId="56" applyNumberFormat="1" applyFont="1" applyFill="1" applyBorder="1" applyAlignment="1">
      <alignment vertical="center" wrapText="1"/>
    </xf>
    <xf numFmtId="0" fontId="10" fillId="0" borderId="0" xfId="70" applyFont="1"/>
    <xf numFmtId="0" fontId="45" fillId="0" borderId="0" xfId="70" applyFont="1" applyAlignment="1">
      <alignment wrapText="1"/>
    </xf>
    <xf numFmtId="0" fontId="34" fillId="0" borderId="0" xfId="43" applyFont="1"/>
    <xf numFmtId="0" fontId="33" fillId="0" borderId="0" xfId="43" applyFont="1" applyAlignment="1">
      <alignment vertical="center" wrapText="1"/>
    </xf>
    <xf numFmtId="0" fontId="46" fillId="0" borderId="0" xfId="43" applyFont="1" applyBorder="1" applyAlignment="1">
      <alignment horizontal="justify" vertical="center" wrapText="1"/>
    </xf>
    <xf numFmtId="3" fontId="34" fillId="0" borderId="0" xfId="56" applyNumberFormat="1" applyFont="1" applyFill="1" applyBorder="1" applyAlignment="1">
      <alignment horizontal="right" vertical="center" wrapText="1" indent="1"/>
    </xf>
    <xf numFmtId="0" fontId="37" fillId="0" borderId="0" xfId="71" applyFont="1" applyAlignment="1">
      <alignment vertical="center"/>
    </xf>
    <xf numFmtId="0" fontId="38" fillId="0" borderId="0" xfId="71" applyFont="1" applyAlignment="1">
      <alignment vertical="center"/>
    </xf>
    <xf numFmtId="3" fontId="33" fillId="0" borderId="11" xfId="43" quotePrefix="1" applyNumberFormat="1" applyFont="1" applyFill="1" applyBorder="1" applyAlignment="1">
      <alignment horizontal="right" vertical="center" wrapText="1" indent="1"/>
    </xf>
    <xf numFmtId="0" fontId="33" fillId="0" borderId="0" xfId="43" quotePrefix="1" applyFont="1" applyFill="1" applyBorder="1" applyAlignment="1">
      <alignment horizontal="left" vertical="center" wrapText="1"/>
    </xf>
    <xf numFmtId="3" fontId="33" fillId="0" borderId="11" xfId="43" quotePrefix="1" applyNumberFormat="1" applyFont="1" applyFill="1" applyBorder="1" applyAlignment="1">
      <alignment horizontal="right" vertical="center" wrapText="1"/>
    </xf>
    <xf numFmtId="0" fontId="37" fillId="0" borderId="0" xfId="71" applyFont="1" applyAlignment="1">
      <alignment horizontal="center" vertical="center"/>
    </xf>
    <xf numFmtId="3" fontId="34" fillId="0" borderId="0" xfId="56" applyNumberFormat="1" applyFont="1" applyFill="1" applyBorder="1" applyAlignment="1">
      <alignment horizontal="right" vertical="center" wrapText="1"/>
    </xf>
    <xf numFmtId="3" fontId="34" fillId="0" borderId="0" xfId="43" applyNumberFormat="1" applyFont="1" applyFill="1" applyBorder="1" applyAlignment="1">
      <alignment horizontal="right" vertical="center"/>
    </xf>
    <xf numFmtId="3" fontId="34" fillId="0" borderId="0" xfId="43" applyNumberFormat="1" applyFont="1" applyAlignment="1">
      <alignment horizontal="right" vertical="center"/>
    </xf>
    <xf numFmtId="3" fontId="34" fillId="0" borderId="0" xfId="43" applyNumberFormat="1" applyFont="1" applyFill="1" applyAlignment="1">
      <alignment horizontal="right" vertical="center"/>
    </xf>
    <xf numFmtId="3" fontId="37" fillId="0" borderId="0" xfId="71" applyNumberFormat="1" applyFont="1" applyAlignment="1">
      <alignment horizontal="right" vertical="center"/>
    </xf>
    <xf numFmtId="3" fontId="38" fillId="0" borderId="0" xfId="71" applyNumberFormat="1" applyFont="1" applyAlignment="1">
      <alignment horizontal="right" vertical="center"/>
    </xf>
    <xf numFmtId="3" fontId="33" fillId="0" borderId="0" xfId="43" applyNumberFormat="1" applyFont="1" applyFill="1" applyBorder="1" applyAlignment="1">
      <alignment horizontal="right" vertical="center" indent="1"/>
    </xf>
    <xf numFmtId="0" fontId="38" fillId="0" borderId="0" xfId="71" applyFont="1"/>
    <xf numFmtId="0" fontId="37" fillId="0" borderId="0" xfId="71" quotePrefix="1" applyFont="1" applyAlignment="1">
      <alignment horizontal="center" vertical="center" wrapText="1"/>
    </xf>
    <xf numFmtId="0" fontId="38" fillId="0" borderId="0" xfId="71" applyFont="1" applyAlignment="1">
      <alignment horizontal="left" vertical="center" wrapText="1"/>
    </xf>
    <xf numFmtId="3" fontId="37" fillId="0" borderId="0" xfId="71" applyNumberFormat="1" applyFont="1" applyFill="1" applyAlignment="1">
      <alignment horizontal="right" vertical="center"/>
    </xf>
    <xf numFmtId="0" fontId="37" fillId="0" borderId="0" xfId="71" applyFont="1" applyAlignment="1">
      <alignment horizontal="left" vertical="center" wrapText="1"/>
    </xf>
    <xf numFmtId="3" fontId="38" fillId="0" borderId="0" xfId="71" applyNumberFormat="1" applyFont="1" applyFill="1" applyAlignment="1">
      <alignment horizontal="right" vertical="center"/>
    </xf>
    <xf numFmtId="3" fontId="37" fillId="0" borderId="11" xfId="71" applyNumberFormat="1" applyFont="1" applyBorder="1" applyAlignment="1">
      <alignment horizontal="right" vertical="center"/>
    </xf>
    <xf numFmtId="3" fontId="37" fillId="0" borderId="0" xfId="71" applyNumberFormat="1" applyFont="1" applyAlignment="1">
      <alignment vertical="center"/>
    </xf>
    <xf numFmtId="3" fontId="37" fillId="0" borderId="0" xfId="71" applyNumberFormat="1" applyFont="1" applyFill="1" applyAlignment="1">
      <alignment vertical="center"/>
    </xf>
    <xf numFmtId="3" fontId="38" fillId="0" borderId="0" xfId="71" applyNumberFormat="1" applyFont="1" applyAlignment="1">
      <alignment vertical="center"/>
    </xf>
    <xf numFmtId="0" fontId="37" fillId="0" borderId="0" xfId="71" applyFont="1" applyAlignment="1">
      <alignment horizontal="center" vertical="center" wrapText="1"/>
    </xf>
    <xf numFmtId="3" fontId="38" fillId="0" borderId="0" xfId="71" applyNumberFormat="1" applyFont="1" applyFill="1" applyAlignment="1">
      <alignment vertical="center"/>
    </xf>
    <xf numFmtId="3" fontId="37" fillId="0" borderId="11" xfId="71" applyNumberFormat="1" applyFont="1" applyBorder="1" applyAlignment="1">
      <alignment vertical="center"/>
    </xf>
    <xf numFmtId="0" fontId="34" fillId="0" borderId="0" xfId="69" applyFont="1"/>
    <xf numFmtId="0" fontId="34" fillId="0" borderId="0" xfId="69" applyFont="1" applyBorder="1"/>
    <xf numFmtId="0" fontId="33" fillId="0" borderId="0" xfId="69" quotePrefix="1" applyFont="1" applyFill="1" applyBorder="1" applyAlignment="1">
      <alignment horizontal="center" vertical="center" wrapText="1"/>
    </xf>
    <xf numFmtId="20" fontId="33" fillId="0" borderId="0" xfId="69" quotePrefix="1" applyNumberFormat="1" applyFont="1" applyFill="1" applyBorder="1" applyAlignment="1">
      <alignment horizontal="center" vertical="center"/>
    </xf>
    <xf numFmtId="20" fontId="33" fillId="0" borderId="0" xfId="69" quotePrefix="1" applyNumberFormat="1" applyFont="1" applyFill="1" applyBorder="1" applyAlignment="1">
      <alignment horizontal="left" vertical="center"/>
    </xf>
    <xf numFmtId="3" fontId="34" fillId="0" borderId="0" xfId="69" applyNumberFormat="1" applyFont="1" applyAlignment="1">
      <alignment vertical="center"/>
    </xf>
    <xf numFmtId="3" fontId="33" fillId="0" borderId="11" xfId="56" applyNumberFormat="1" applyFont="1" applyFill="1" applyBorder="1" applyAlignment="1">
      <alignment vertical="center" wrapText="1"/>
    </xf>
    <xf numFmtId="0" fontId="34" fillId="0" borderId="0" xfId="41" applyFont="1" applyBorder="1"/>
    <xf numFmtId="0" fontId="33" fillId="0" borderId="0" xfId="41" quotePrefix="1" applyFont="1" applyBorder="1" applyAlignment="1">
      <alignment horizontal="right" vertical="center"/>
    </xf>
    <xf numFmtId="3" fontId="34" fillId="0" borderId="0" xfId="41" applyNumberFormat="1" applyFont="1" applyAlignment="1">
      <alignment horizontal="right" vertical="center"/>
    </xf>
    <xf numFmtId="3" fontId="34" fillId="0" borderId="0" xfId="41" applyNumberFormat="1" applyFont="1" applyFill="1" applyAlignment="1">
      <alignment horizontal="right" vertical="center"/>
    </xf>
    <xf numFmtId="0" fontId="33" fillId="0" borderId="0" xfId="41" quotePrefix="1" applyFont="1" applyFill="1" applyBorder="1" applyAlignment="1">
      <alignment horizontal="right" vertical="center"/>
    </xf>
    <xf numFmtId="0" fontId="33" fillId="0" borderId="0" xfId="41" applyFont="1" applyBorder="1" applyAlignment="1">
      <alignment horizontal="right" vertical="center"/>
    </xf>
    <xf numFmtId="3" fontId="33" fillId="0" borderId="11" xfId="41" applyNumberFormat="1" applyFont="1" applyBorder="1" applyAlignment="1">
      <alignment horizontal="right" vertical="center"/>
    </xf>
    <xf numFmtId="3" fontId="33" fillId="0" borderId="11" xfId="41" applyNumberFormat="1" applyFont="1" applyFill="1" applyBorder="1" applyAlignment="1">
      <alignment horizontal="right" vertical="center"/>
    </xf>
    <xf numFmtId="0" fontId="33" fillId="0" borderId="0" xfId="41" quotePrefix="1" applyFont="1" applyBorder="1" applyAlignment="1">
      <alignment horizontal="center" vertical="center"/>
    </xf>
    <xf numFmtId="0" fontId="34" fillId="0" borderId="0" xfId="41" applyFont="1" applyAlignment="1">
      <alignment vertical="center"/>
    </xf>
    <xf numFmtId="0" fontId="33" fillId="0" borderId="0" xfId="41" quotePrefix="1" applyFont="1" applyBorder="1" applyAlignment="1">
      <alignment horizontal="left" vertical="center"/>
    </xf>
    <xf numFmtId="0" fontId="33" fillId="0" borderId="0" xfId="41" applyFont="1" applyBorder="1" applyAlignment="1">
      <alignment horizontal="center" vertical="center"/>
    </xf>
    <xf numFmtId="0" fontId="33" fillId="0" borderId="0" xfId="41" applyFont="1" applyBorder="1" applyAlignment="1">
      <alignment horizontal="left" vertical="center"/>
    </xf>
    <xf numFmtId="0" fontId="33" fillId="0" borderId="11" xfId="41" quotePrefix="1" applyFont="1" applyBorder="1" applyAlignment="1">
      <alignment horizontal="left" vertical="center"/>
    </xf>
    <xf numFmtId="0" fontId="33" fillId="0" borderId="0" xfId="41" applyFont="1" applyFill="1"/>
    <xf numFmtId="0" fontId="33" fillId="0" borderId="0" xfId="71" quotePrefix="1" applyFont="1" applyBorder="1" applyAlignment="1">
      <alignment horizontal="center" vertical="center" wrapText="1"/>
    </xf>
    <xf numFmtId="0" fontId="33" fillId="0" borderId="0" xfId="71" applyFont="1" applyBorder="1" applyAlignment="1">
      <alignment horizontal="left" vertical="center" wrapText="1"/>
    </xf>
    <xf numFmtId="0" fontId="34" fillId="0" borderId="0" xfId="43" applyFont="1" applyAlignment="1">
      <alignment vertical="center"/>
    </xf>
    <xf numFmtId="0" fontId="34" fillId="0" borderId="0" xfId="43" applyFont="1" applyFill="1" applyAlignment="1">
      <alignment vertical="center"/>
    </xf>
    <xf numFmtId="3" fontId="33" fillId="0" borderId="0" xfId="43" applyNumberFormat="1" applyFont="1" applyAlignment="1">
      <alignment vertical="center"/>
    </xf>
    <xf numFmtId="0" fontId="33" fillId="0" borderId="0" xfId="43" applyFont="1" applyAlignment="1">
      <alignment vertical="center"/>
    </xf>
    <xf numFmtId="0" fontId="33" fillId="0" borderId="0" xfId="71" quotePrefix="1" applyFont="1" applyFill="1" applyBorder="1" applyAlignment="1">
      <alignment horizontal="center" vertical="center" wrapText="1"/>
    </xf>
    <xf numFmtId="0" fontId="33" fillId="0" borderId="0" xfId="71" quotePrefix="1" applyFont="1" applyFill="1" applyBorder="1" applyAlignment="1">
      <alignment vertical="center" wrapText="1"/>
    </xf>
    <xf numFmtId="0" fontId="33" fillId="0" borderId="11" xfId="71" quotePrefix="1" applyFont="1" applyFill="1" applyBorder="1" applyAlignment="1">
      <alignment horizontal="center" vertical="center" wrapText="1"/>
    </xf>
    <xf numFmtId="0" fontId="33" fillId="0" borderId="11" xfId="71" quotePrefix="1" applyFont="1" applyFill="1" applyBorder="1" applyAlignment="1">
      <alignment vertical="center" wrapText="1"/>
    </xf>
    <xf numFmtId="3" fontId="33" fillId="0" borderId="11" xfId="56" applyNumberFormat="1" applyFont="1" applyFill="1" applyBorder="1" applyAlignment="1">
      <alignment horizontal="right" vertical="center" wrapText="1"/>
    </xf>
    <xf numFmtId="0" fontId="47" fillId="0" borderId="0" xfId="43" applyFont="1"/>
    <xf numFmtId="0" fontId="33" fillId="0" borderId="0" xfId="43" quotePrefix="1" applyFont="1" applyAlignment="1">
      <alignment vertical="center"/>
    </xf>
    <xf numFmtId="0" fontId="33" fillId="0" borderId="0" xfId="43" applyFont="1" applyAlignment="1">
      <alignment horizontal="left" vertical="center" wrapText="1"/>
    </xf>
    <xf numFmtId="0" fontId="33" fillId="0" borderId="0" xfId="43" quotePrefix="1" applyFont="1" applyAlignment="1">
      <alignment horizontal="right" vertical="center"/>
    </xf>
    <xf numFmtId="0" fontId="34" fillId="0" borderId="0" xfId="43" applyFont="1" applyAlignment="1">
      <alignment vertical="center" wrapText="1"/>
    </xf>
    <xf numFmtId="0" fontId="33" fillId="0" borderId="0" xfId="43" quotePrefix="1" applyFont="1" applyAlignment="1">
      <alignment horizontal="left" vertical="center"/>
    </xf>
    <xf numFmtId="0" fontId="34" fillId="0" borderId="0" xfId="43" applyFont="1" applyFill="1" applyAlignment="1">
      <alignment vertical="center" wrapText="1"/>
    </xf>
    <xf numFmtId="0" fontId="33" fillId="0" borderId="0" xfId="43" applyFont="1" applyFill="1" applyAlignment="1">
      <alignment horizontal="left" vertical="center" wrapText="1"/>
    </xf>
    <xf numFmtId="0" fontId="33" fillId="0" borderId="0" xfId="43" applyFont="1" applyFill="1" applyAlignment="1">
      <alignment vertical="center" wrapText="1"/>
    </xf>
    <xf numFmtId="0" fontId="34" fillId="0" borderId="11" xfId="43" applyFont="1" applyBorder="1" applyAlignment="1">
      <alignment vertical="center"/>
    </xf>
    <xf numFmtId="0" fontId="33" fillId="0" borderId="11" xfId="43" applyFont="1" applyBorder="1" applyAlignment="1">
      <alignment vertical="center"/>
    </xf>
    <xf numFmtId="3" fontId="33" fillId="0" borderId="11" xfId="43" applyNumberFormat="1" applyFont="1" applyBorder="1" applyAlignment="1">
      <alignment vertical="center"/>
    </xf>
    <xf numFmtId="3" fontId="33" fillId="0" borderId="11" xfId="43" applyNumberFormat="1" applyFont="1" applyFill="1" applyBorder="1" applyAlignment="1">
      <alignment vertical="center"/>
    </xf>
    <xf numFmtId="0" fontId="37" fillId="0" borderId="0" xfId="71" quotePrefix="1" applyFont="1" applyAlignment="1">
      <alignment horizontal="center" vertical="center"/>
    </xf>
    <xf numFmtId="3" fontId="33" fillId="0" borderId="0" xfId="43" applyNumberFormat="1" applyFont="1" applyAlignment="1">
      <alignment horizontal="right" vertical="center"/>
    </xf>
    <xf numFmtId="3" fontId="33" fillId="0" borderId="11" xfId="43" applyNumberFormat="1" applyFont="1" applyBorder="1" applyAlignment="1">
      <alignment horizontal="right" vertical="center"/>
    </xf>
    <xf numFmtId="3" fontId="33" fillId="0" borderId="11" xfId="43" applyNumberFormat="1" applyFont="1" applyFill="1" applyBorder="1" applyAlignment="1">
      <alignment horizontal="right" vertical="center"/>
    </xf>
    <xf numFmtId="0" fontId="37" fillId="0" borderId="0" xfId="71" applyFont="1" applyAlignment="1">
      <alignment horizontal="center" vertical="top"/>
    </xf>
    <xf numFmtId="0" fontId="37" fillId="0" borderId="0" xfId="71" applyFont="1" applyFill="1" applyAlignment="1">
      <alignment vertical="center"/>
    </xf>
    <xf numFmtId="0" fontId="38" fillId="0" borderId="0" xfId="71" applyFont="1" applyFill="1" applyAlignment="1">
      <alignment vertical="center"/>
    </xf>
    <xf numFmtId="0" fontId="38" fillId="0" borderId="0" xfId="71" applyFont="1" applyFill="1" applyAlignment="1">
      <alignment horizontal="left" vertical="center" wrapText="1"/>
    </xf>
    <xf numFmtId="0" fontId="38" fillId="0" borderId="0" xfId="71" applyFont="1" applyAlignment="1">
      <alignment vertical="center" wrapText="1"/>
    </xf>
    <xf numFmtId="3" fontId="33" fillId="0" borderId="0" xfId="43" applyNumberFormat="1" applyFont="1" applyFill="1" applyAlignment="1">
      <alignment horizontal="right" vertical="center"/>
    </xf>
    <xf numFmtId="3" fontId="34" fillId="33" borderId="0" xfId="41" applyNumberFormat="1" applyFont="1" applyFill="1" applyAlignment="1">
      <alignment vertical="center"/>
    </xf>
    <xf numFmtId="3" fontId="33" fillId="33" borderId="0" xfId="41" applyNumberFormat="1" applyFont="1" applyFill="1" applyAlignment="1">
      <alignment vertical="center"/>
    </xf>
    <xf numFmtId="3" fontId="33" fillId="33" borderId="11" xfId="41" applyNumberFormat="1" applyFont="1" applyFill="1" applyBorder="1" applyAlignment="1">
      <alignment vertical="center"/>
    </xf>
    <xf numFmtId="0" fontId="38" fillId="0" borderId="0" xfId="65" applyFont="1" applyFill="1"/>
    <xf numFmtId="3" fontId="43" fillId="0" borderId="0" xfId="66" quotePrefix="1" applyNumberFormat="1" applyFont="1" applyFill="1" applyBorder="1" applyAlignment="1">
      <alignment horizontal="center" vertical="center"/>
    </xf>
    <xf numFmtId="3" fontId="37" fillId="0" borderId="0" xfId="65" applyNumberFormat="1" applyFont="1" applyFill="1"/>
    <xf numFmtId="3" fontId="43" fillId="0" borderId="0" xfId="66" applyNumberFormat="1" applyFont="1" applyFill="1" applyBorder="1" applyAlignment="1">
      <alignment horizontal="center" vertical="center"/>
    </xf>
    <xf numFmtId="0" fontId="33" fillId="0" borderId="11"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1" fontId="34" fillId="0" borderId="0" xfId="72" applyFont="1" applyFill="1"/>
    <xf numFmtId="1" fontId="33" fillId="0" borderId="0" xfId="72" quotePrefix="1" applyFont="1" applyFill="1" applyBorder="1" applyAlignment="1">
      <alignment horizontal="center" vertical="center" wrapText="1"/>
    </xf>
    <xf numFmtId="1" fontId="33" fillId="0" borderId="0" xfId="72" applyFont="1" applyFill="1" applyBorder="1" applyAlignment="1">
      <alignment horizontal="left" vertical="center" wrapText="1"/>
    </xf>
    <xf numFmtId="3" fontId="34" fillId="0" borderId="0" xfId="72" applyNumberFormat="1" applyFont="1" applyFill="1" applyBorder="1" applyAlignment="1">
      <alignment horizontal="right" vertical="center"/>
    </xf>
    <xf numFmtId="3" fontId="33" fillId="0" borderId="0" xfId="72" applyNumberFormat="1" applyFont="1" applyFill="1" applyBorder="1" applyAlignment="1">
      <alignment horizontal="right" vertical="center"/>
    </xf>
    <xf numFmtId="1" fontId="33" fillId="0" borderId="0" xfId="72" applyFont="1" applyFill="1" applyAlignment="1">
      <alignment vertical="center"/>
    </xf>
    <xf numFmtId="1" fontId="33" fillId="0" borderId="0" xfId="72" quotePrefix="1" applyFont="1" applyFill="1" applyBorder="1" applyAlignment="1">
      <alignment horizontal="left" vertical="center" wrapText="1"/>
    </xf>
    <xf numFmtId="1" fontId="34" fillId="0" borderId="0" xfId="72" quotePrefix="1" applyFont="1" applyFill="1" applyBorder="1" applyAlignment="1">
      <alignment horizontal="left" vertical="center" wrapText="1"/>
    </xf>
    <xf numFmtId="3" fontId="33" fillId="0" borderId="11" xfId="72" applyNumberFormat="1" applyFont="1" applyFill="1" applyBorder="1" applyAlignment="1">
      <alignment vertical="center"/>
    </xf>
    <xf numFmtId="1" fontId="34" fillId="0" borderId="0" xfId="72" applyFont="1" applyFill="1" applyAlignment="1">
      <alignment horizontal="left" vertical="center" wrapText="1"/>
    </xf>
    <xf numFmtId="1" fontId="34" fillId="0" borderId="0" xfId="72" applyFont="1" applyFill="1" applyBorder="1"/>
    <xf numFmtId="1" fontId="33" fillId="0" borderId="0" xfId="72" applyFont="1" applyFill="1" applyBorder="1" applyAlignment="1">
      <alignment vertical="center" wrapText="1"/>
    </xf>
    <xf numFmtId="1" fontId="33" fillId="0" borderId="11" xfId="72" applyFont="1" applyFill="1" applyBorder="1" applyAlignment="1">
      <alignment vertical="center"/>
    </xf>
    <xf numFmtId="3" fontId="35" fillId="0" borderId="0" xfId="72" applyNumberFormat="1" applyFont="1" applyFill="1" applyBorder="1" applyAlignment="1">
      <alignment horizontal="center" vertical="center"/>
    </xf>
    <xf numFmtId="3" fontId="36" fillId="0" borderId="0" xfId="72" applyNumberFormat="1" applyFont="1" applyFill="1" applyBorder="1" applyAlignment="1">
      <alignment horizontal="center" vertical="center"/>
    </xf>
    <xf numFmtId="3" fontId="36" fillId="0" borderId="11" xfId="72" applyNumberFormat="1" applyFont="1" applyFill="1" applyBorder="1" applyAlignment="1">
      <alignment horizontal="center" vertical="center"/>
    </xf>
    <xf numFmtId="1" fontId="34" fillId="0" borderId="0" xfId="72" applyFont="1" applyFill="1" applyAlignment="1"/>
    <xf numFmtId="1" fontId="34" fillId="0" borderId="0" xfId="72" applyFont="1" applyFill="1" applyAlignment="1">
      <alignment horizontal="right"/>
    </xf>
    <xf numFmtId="1" fontId="34" fillId="0" borderId="0" xfId="72" applyFont="1" applyFill="1" applyBorder="1" applyAlignment="1"/>
    <xf numFmtId="1" fontId="34" fillId="0" borderId="0" xfId="72" applyFont="1" applyFill="1" applyBorder="1" applyAlignment="1">
      <alignment horizontal="right"/>
    </xf>
    <xf numFmtId="0" fontId="34" fillId="0" borderId="0" xfId="43" applyFont="1" applyFill="1" applyBorder="1"/>
    <xf numFmtId="1" fontId="34" fillId="0" borderId="0" xfId="43" applyNumberFormat="1" applyFont="1" applyFill="1" applyBorder="1"/>
    <xf numFmtId="0" fontId="49" fillId="0" borderId="0" xfId="43" applyFont="1" applyFill="1" applyBorder="1" applyAlignment="1">
      <alignment horizontal="center" vertical="center"/>
    </xf>
    <xf numFmtId="0" fontId="49" fillId="0" borderId="0" xfId="43" applyFont="1" applyFill="1" applyBorder="1" applyAlignment="1">
      <alignment horizontal="center"/>
    </xf>
    <xf numFmtId="3" fontId="34" fillId="0" borderId="0" xfId="43" applyNumberFormat="1" applyFont="1" applyFill="1" applyBorder="1"/>
    <xf numFmtId="3" fontId="49" fillId="0" borderId="0" xfId="43" applyNumberFormat="1" applyFont="1" applyFill="1" applyBorder="1"/>
    <xf numFmtId="0" fontId="38" fillId="0" borderId="0" xfId="74" applyFont="1"/>
    <xf numFmtId="0" fontId="37" fillId="0" borderId="0" xfId="74" applyFont="1" applyAlignment="1">
      <alignment horizontal="center" vertical="center"/>
    </xf>
    <xf numFmtId="3" fontId="33" fillId="0" borderId="0" xfId="43" applyNumberFormat="1" applyFont="1"/>
    <xf numFmtId="3" fontId="38" fillId="0" borderId="0" xfId="74" applyNumberFormat="1" applyFont="1"/>
    <xf numFmtId="3" fontId="38" fillId="0" borderId="0" xfId="74" applyNumberFormat="1" applyFont="1" applyFill="1"/>
    <xf numFmtId="1" fontId="34" fillId="0" borderId="0" xfId="72" applyFont="1" applyFill="1" applyAlignment="1">
      <alignment vertical="center"/>
    </xf>
    <xf numFmtId="0" fontId="37" fillId="0" borderId="0" xfId="74" applyFont="1" applyAlignment="1">
      <alignment vertical="center"/>
    </xf>
    <xf numFmtId="0" fontId="38" fillId="0" borderId="0" xfId="74" applyFont="1" applyAlignment="1">
      <alignment vertical="center"/>
    </xf>
    <xf numFmtId="3" fontId="34" fillId="0" borderId="0" xfId="77" applyFont="1" applyAlignment="1">
      <alignment vertical="center" wrapText="1"/>
    </xf>
    <xf numFmtId="0" fontId="38" fillId="0" borderId="0" xfId="74" applyFont="1" applyAlignment="1">
      <alignment horizontal="right" vertical="center"/>
    </xf>
    <xf numFmtId="3" fontId="34" fillId="0" borderId="0" xfId="77" applyFont="1">
      <alignment vertical="center" wrapText="1"/>
    </xf>
    <xf numFmtId="3" fontId="34" fillId="0" borderId="0" xfId="77" applyFont="1" applyAlignment="1">
      <alignment horizontal="center"/>
    </xf>
    <xf numFmtId="1" fontId="33" fillId="0" borderId="10" xfId="72" applyFont="1" applyFill="1" applyBorder="1" applyAlignment="1">
      <alignment horizontal="center" vertical="center" wrapText="1"/>
    </xf>
    <xf numFmtId="1" fontId="33" fillId="0" borderId="0" xfId="72" applyFont="1" applyFill="1" applyAlignment="1">
      <alignment horizontal="center" vertical="center"/>
    </xf>
    <xf numFmtId="1" fontId="34" fillId="0" borderId="0" xfId="72" applyFont="1" applyFill="1" applyAlignment="1">
      <alignment horizontal="right" vertical="center"/>
    </xf>
    <xf numFmtId="0" fontId="34" fillId="0" borderId="0" xfId="78" applyFont="1" applyFill="1" applyAlignment="1">
      <alignment vertical="center"/>
    </xf>
    <xf numFmtId="3" fontId="34" fillId="0" borderId="0" xfId="78" applyNumberFormat="1" applyFont="1" applyFill="1" applyAlignment="1">
      <alignment vertical="center"/>
    </xf>
    <xf numFmtId="0" fontId="33" fillId="0" borderId="28" xfId="41" applyFont="1" applyBorder="1" applyAlignment="1">
      <alignment vertical="center"/>
    </xf>
    <xf numFmtId="3" fontId="34" fillId="33" borderId="28" xfId="41" applyNumberFormat="1" applyFont="1" applyFill="1" applyBorder="1" applyAlignment="1">
      <alignment vertical="center"/>
    </xf>
    <xf numFmtId="3" fontId="33" fillId="33" borderId="28" xfId="41" applyNumberFormat="1" applyFont="1" applyFill="1" applyBorder="1" applyAlignment="1">
      <alignment vertical="center"/>
    </xf>
    <xf numFmtId="0" fontId="36" fillId="0" borderId="0" xfId="48" quotePrefix="1" applyFont="1" applyFill="1" applyBorder="1" applyAlignment="1">
      <alignment horizontal="center" vertical="center"/>
    </xf>
    <xf numFmtId="0" fontId="36" fillId="0" borderId="28" xfId="48" quotePrefix="1" applyFont="1" applyFill="1" applyBorder="1" applyAlignment="1">
      <alignment horizontal="center" vertical="center"/>
    </xf>
    <xf numFmtId="0" fontId="33" fillId="0" borderId="10" xfId="41" applyFont="1" applyFill="1" applyBorder="1" applyAlignment="1">
      <alignment horizontal="center" vertical="center" wrapText="1"/>
    </xf>
    <xf numFmtId="0" fontId="34" fillId="0" borderId="28" xfId="41" applyFont="1" applyFill="1" applyBorder="1" applyAlignment="1">
      <alignment horizontal="left" wrapText="1"/>
    </xf>
    <xf numFmtId="3" fontId="43" fillId="0" borderId="28" xfId="66" applyNumberFormat="1" applyFont="1" applyFill="1" applyBorder="1" applyAlignment="1">
      <alignment horizontal="center" vertical="center"/>
    </xf>
    <xf numFmtId="165" fontId="33" fillId="0" borderId="28" xfId="67" applyNumberFormat="1" applyFont="1" applyFill="1" applyBorder="1" applyAlignment="1" applyProtection="1">
      <alignment horizontal="left" vertical="center"/>
    </xf>
    <xf numFmtId="3" fontId="38" fillId="0" borderId="28" xfId="65" applyNumberFormat="1" applyFont="1" applyFill="1" applyBorder="1"/>
    <xf numFmtId="3" fontId="34" fillId="0" borderId="28" xfId="41" applyNumberFormat="1" applyFont="1" applyFill="1" applyBorder="1" applyAlignment="1">
      <alignment vertical="center"/>
    </xf>
    <xf numFmtId="3" fontId="37" fillId="0" borderId="28" xfId="65" applyNumberFormat="1" applyFont="1" applyFill="1" applyBorder="1"/>
    <xf numFmtId="0" fontId="34" fillId="0" borderId="0" xfId="41" applyFont="1" applyFill="1" applyBorder="1" applyAlignment="1">
      <alignment horizontal="left" wrapText="1"/>
    </xf>
    <xf numFmtId="3" fontId="43" fillId="0" borderId="28" xfId="66" applyNumberFormat="1" applyFont="1" applyBorder="1" applyAlignment="1">
      <alignment horizontal="center" vertical="center"/>
    </xf>
    <xf numFmtId="3" fontId="38" fillId="0" borderId="28" xfId="65" applyNumberFormat="1" applyFont="1" applyBorder="1" applyAlignment="1">
      <alignment vertical="center"/>
    </xf>
    <xf numFmtId="3" fontId="37" fillId="0" borderId="28" xfId="65" applyNumberFormat="1" applyFont="1" applyBorder="1" applyAlignment="1">
      <alignment vertical="center"/>
    </xf>
    <xf numFmtId="3" fontId="34" fillId="0" borderId="0" xfId="69" applyNumberFormat="1" applyFont="1" applyFill="1" applyAlignment="1">
      <alignment vertical="center"/>
    </xf>
    <xf numFmtId="0" fontId="33" fillId="0" borderId="0" xfId="41" quotePrefix="1" applyFont="1" applyFill="1" applyBorder="1" applyAlignment="1">
      <alignment horizontal="left" vertical="center" wrapText="1"/>
    </xf>
    <xf numFmtId="0" fontId="34" fillId="0" borderId="0" xfId="41" applyFont="1" applyFill="1" applyAlignment="1">
      <alignment vertical="center"/>
    </xf>
    <xf numFmtId="3" fontId="38" fillId="0" borderId="0" xfId="74" applyNumberFormat="1" applyFont="1" applyAlignment="1">
      <alignment vertical="center"/>
    </xf>
    <xf numFmtId="3" fontId="37" fillId="0" borderId="0" xfId="74" applyNumberFormat="1" applyFont="1" applyAlignment="1">
      <alignment vertical="center"/>
    </xf>
    <xf numFmtId="1" fontId="33" fillId="0" borderId="11" xfId="72" applyFont="1" applyFill="1" applyBorder="1" applyAlignment="1">
      <alignment horizontal="center" vertical="center" wrapText="1"/>
    </xf>
    <xf numFmtId="0" fontId="34" fillId="0" borderId="0" xfId="80" applyFont="1" applyFill="1"/>
    <xf numFmtId="0" fontId="35" fillId="0" borderId="0" xfId="80" applyFont="1" applyFill="1" applyBorder="1"/>
    <xf numFmtId="0" fontId="35" fillId="0" borderId="0" xfId="80" applyFont="1" applyFill="1"/>
    <xf numFmtId="0" fontId="36" fillId="0" borderId="18" xfId="80" applyFont="1" applyFill="1" applyBorder="1" applyAlignment="1">
      <alignment horizontal="center" vertical="justify" wrapText="1"/>
    </xf>
    <xf numFmtId="0" fontId="36" fillId="0" borderId="18" xfId="80" applyFont="1" applyFill="1" applyBorder="1" applyAlignment="1">
      <alignment horizontal="center" vertical="center" wrapText="1"/>
    </xf>
    <xf numFmtId="0" fontId="36" fillId="0" borderId="10" xfId="80" applyFont="1" applyFill="1" applyBorder="1" applyAlignment="1">
      <alignment horizontal="centerContinuous" vertical="center" wrapText="1"/>
    </xf>
    <xf numFmtId="3" fontId="35" fillId="0" borderId="0" xfId="80" applyNumberFormat="1" applyFont="1" applyFill="1" applyBorder="1"/>
    <xf numFmtId="0" fontId="35" fillId="0" borderId="28" xfId="80" applyFont="1" applyFill="1" applyBorder="1"/>
    <xf numFmtId="1" fontId="36" fillId="0" borderId="0" xfId="80" applyNumberFormat="1" applyFont="1" applyFill="1" applyBorder="1" applyAlignment="1">
      <alignment vertical="center" wrapText="1"/>
    </xf>
    <xf numFmtId="167" fontId="35" fillId="0" borderId="0" xfId="81" applyNumberFormat="1" applyFont="1" applyFill="1" applyBorder="1" applyAlignment="1">
      <alignment horizontal="right" vertical="center" wrapText="1"/>
    </xf>
    <xf numFmtId="4" fontId="35" fillId="0" borderId="0" xfId="80" applyNumberFormat="1" applyFont="1" applyFill="1" applyBorder="1" applyAlignment="1">
      <alignment horizontal="center" vertical="center"/>
    </xf>
    <xf numFmtId="4" fontId="35" fillId="0" borderId="0" xfId="80" quotePrefix="1" applyNumberFormat="1" applyFont="1" applyFill="1" applyBorder="1" applyAlignment="1">
      <alignment horizontal="center" vertical="center"/>
    </xf>
    <xf numFmtId="3" fontId="35" fillId="0" borderId="0" xfId="80" applyNumberFormat="1" applyFont="1" applyFill="1"/>
    <xf numFmtId="167" fontId="36" fillId="0" borderId="0" xfId="81" applyNumberFormat="1" applyFont="1" applyFill="1" applyBorder="1" applyAlignment="1">
      <alignment horizontal="center" vertical="center" wrapText="1"/>
    </xf>
    <xf numFmtId="2" fontId="36" fillId="0" borderId="0" xfId="81" applyNumberFormat="1" applyFont="1" applyFill="1" applyBorder="1" applyAlignment="1">
      <alignment horizontal="center" vertical="center" wrapText="1"/>
    </xf>
    <xf numFmtId="166" fontId="35" fillId="0" borderId="0" xfId="73" applyFont="1" applyFill="1" applyBorder="1"/>
    <xf numFmtId="0" fontId="36" fillId="0" borderId="11" xfId="80" applyFont="1" applyFill="1" applyBorder="1" applyAlignment="1">
      <alignment vertical="center"/>
    </xf>
    <xf numFmtId="167" fontId="36" fillId="0" borderId="11" xfId="81" applyNumberFormat="1" applyFont="1" applyFill="1" applyBorder="1" applyAlignment="1">
      <alignment horizontal="right" vertical="center" wrapText="1"/>
    </xf>
    <xf numFmtId="4" fontId="36" fillId="0" borderId="11" xfId="80" applyNumberFormat="1" applyFont="1" applyFill="1" applyBorder="1" applyAlignment="1">
      <alignment horizontal="center" vertical="center"/>
    </xf>
    <xf numFmtId="4" fontId="36" fillId="0" borderId="11" xfId="80" quotePrefix="1" applyNumberFormat="1" applyFont="1" applyFill="1" applyBorder="1" applyAlignment="1">
      <alignment horizontal="center" vertical="center"/>
    </xf>
    <xf numFmtId="0" fontId="36" fillId="0" borderId="0" xfId="80" applyFont="1" applyFill="1" applyBorder="1"/>
    <xf numFmtId="167" fontId="34" fillId="0" borderId="0" xfId="80" applyNumberFormat="1" applyFont="1" applyFill="1"/>
    <xf numFmtId="0" fontId="50" fillId="0" borderId="19" xfId="80" applyFont="1" applyFill="1" applyBorder="1" applyAlignment="1">
      <alignment vertical="center"/>
    </xf>
    <xf numFmtId="0" fontId="51" fillId="0" borderId="20" xfId="80" applyFont="1" applyFill="1" applyBorder="1" applyAlignment="1"/>
    <xf numFmtId="0" fontId="51" fillId="0" borderId="20" xfId="80" applyFont="1" applyFill="1" applyBorder="1"/>
    <xf numFmtId="0" fontId="50" fillId="0" borderId="20" xfId="80" applyFont="1" applyFill="1" applyBorder="1" applyAlignment="1">
      <alignment horizontal="left"/>
    </xf>
    <xf numFmtId="0" fontId="51" fillId="0" borderId="20" xfId="80" applyFont="1" applyFill="1" applyBorder="1" applyAlignment="1">
      <alignment horizontal="center"/>
    </xf>
    <xf numFmtId="0" fontId="51" fillId="0" borderId="20" xfId="80" applyFont="1" applyFill="1" applyBorder="1" applyAlignment="1">
      <alignment horizontal="left"/>
    </xf>
    <xf numFmtId="0" fontId="51" fillId="0" borderId="21" xfId="80" applyFont="1" applyFill="1" applyBorder="1" applyAlignment="1">
      <alignment vertical="center" wrapText="1"/>
    </xf>
    <xf numFmtId="0" fontId="50" fillId="0" borderId="22" xfId="80" applyFont="1" applyFill="1" applyBorder="1" applyAlignment="1">
      <alignment vertical="center"/>
    </xf>
    <xf numFmtId="0" fontId="51" fillId="0" borderId="0" xfId="80" applyFont="1" applyFill="1" applyBorder="1" applyAlignment="1"/>
    <xf numFmtId="0" fontId="51" fillId="0" borderId="0" xfId="80" applyFont="1" applyFill="1" applyBorder="1"/>
    <xf numFmtId="0" fontId="50" fillId="0" borderId="0" xfId="80" applyFont="1" applyFill="1" applyBorder="1" applyAlignment="1">
      <alignment horizontal="left"/>
    </xf>
    <xf numFmtId="0" fontId="51" fillId="0" borderId="0" xfId="80" applyFont="1" applyFill="1" applyBorder="1" applyAlignment="1">
      <alignment horizontal="center"/>
    </xf>
    <xf numFmtId="0" fontId="51" fillId="0" borderId="0" xfId="80" applyFont="1" applyFill="1" applyBorder="1" applyAlignment="1">
      <alignment horizontal="left"/>
    </xf>
    <xf numFmtId="0" fontId="51" fillId="0" borderId="23" xfId="80" applyFont="1" applyFill="1" applyBorder="1" applyAlignment="1">
      <alignment vertical="center" wrapText="1"/>
    </xf>
    <xf numFmtId="0" fontId="51" fillId="0" borderId="22" xfId="80" applyFont="1" applyFill="1" applyBorder="1" applyAlignment="1">
      <alignment vertical="center"/>
    </xf>
    <xf numFmtId="0" fontId="50" fillId="0" borderId="22" xfId="80" applyFont="1" applyFill="1" applyBorder="1" applyAlignment="1">
      <alignment horizontal="center"/>
    </xf>
    <xf numFmtId="0" fontId="50" fillId="0" borderId="0" xfId="80" applyFont="1" applyFill="1" applyBorder="1" applyAlignment="1">
      <alignment horizontal="center"/>
    </xf>
    <xf numFmtId="0" fontId="50" fillId="0" borderId="23" xfId="80" applyFont="1" applyFill="1" applyBorder="1" applyAlignment="1">
      <alignment horizontal="center"/>
    </xf>
    <xf numFmtId="0" fontId="51" fillId="0" borderId="22" xfId="80" applyFont="1" applyFill="1" applyBorder="1"/>
    <xf numFmtId="0" fontId="50" fillId="0" borderId="0" xfId="80" applyFont="1" applyFill="1" applyBorder="1" applyAlignment="1">
      <alignment horizontal="left" vertical="center"/>
    </xf>
    <xf numFmtId="0" fontId="51" fillId="0" borderId="0" xfId="80" applyFont="1" applyFill="1" applyBorder="1" applyAlignment="1">
      <alignment horizontal="left" vertical="center"/>
    </xf>
    <xf numFmtId="0" fontId="51" fillId="0" borderId="0" xfId="80" applyFont="1" applyFill="1" applyBorder="1" applyAlignment="1">
      <alignment horizontal="left" wrapText="1"/>
    </xf>
    <xf numFmtId="0" fontId="51" fillId="0" borderId="23" xfId="80" applyFont="1" applyFill="1" applyBorder="1" applyAlignment="1">
      <alignment horizontal="center" vertical="center"/>
    </xf>
    <xf numFmtId="0" fontId="50" fillId="0" borderId="0" xfId="80" applyFont="1" applyFill="1" applyBorder="1" applyAlignment="1">
      <alignment horizontal="left" vertical="center" wrapText="1"/>
    </xf>
    <xf numFmtId="0" fontId="51" fillId="0" borderId="0" xfId="80" applyFont="1" applyFill="1" applyBorder="1" applyAlignment="1">
      <alignment vertical="center" wrapText="1"/>
    </xf>
    <xf numFmtId="0" fontId="51" fillId="0" borderId="0" xfId="80" applyFont="1" applyFill="1" applyBorder="1" applyAlignment="1">
      <alignment horizontal="left" vertical="center" wrapText="1"/>
    </xf>
    <xf numFmtId="167" fontId="51" fillId="0" borderId="0" xfId="81" applyNumberFormat="1" applyFont="1" applyFill="1" applyBorder="1" applyAlignment="1">
      <alignment horizontal="center"/>
    </xf>
    <xf numFmtId="0" fontId="51" fillId="0" borderId="23" xfId="80" applyFont="1" applyFill="1" applyBorder="1"/>
    <xf numFmtId="0" fontId="51" fillId="0" borderId="0" xfId="80" applyFont="1" applyFill="1" applyBorder="1" applyAlignment="1">
      <alignment horizontal="center" vertical="center"/>
    </xf>
    <xf numFmtId="0" fontId="51" fillId="0" borderId="0" xfId="80" quotePrefix="1" applyFont="1" applyFill="1" applyBorder="1" applyAlignment="1">
      <alignment horizontal="left"/>
    </xf>
    <xf numFmtId="0" fontId="50" fillId="0" borderId="0" xfId="80" applyFont="1" applyFill="1" applyBorder="1" applyAlignment="1">
      <alignment horizontal="right" vertical="center" wrapText="1"/>
    </xf>
    <xf numFmtId="0" fontId="50" fillId="0" borderId="0" xfId="80" applyFont="1" applyFill="1" applyBorder="1" applyAlignment="1">
      <alignment horizontal="right"/>
    </xf>
    <xf numFmtId="0" fontId="51" fillId="0" borderId="29" xfId="80" applyFont="1" applyFill="1" applyBorder="1"/>
    <xf numFmtId="0" fontId="50" fillId="0" borderId="28" xfId="80" applyFont="1" applyFill="1" applyBorder="1" applyAlignment="1">
      <alignment horizontal="left"/>
    </xf>
    <xf numFmtId="0" fontId="51" fillId="0" borderId="28" xfId="80" applyFont="1" applyFill="1" applyBorder="1" applyAlignment="1">
      <alignment horizontal="left"/>
    </xf>
    <xf numFmtId="0" fontId="51" fillId="0" borderId="28" xfId="80" applyFont="1" applyFill="1" applyBorder="1" applyAlignment="1">
      <alignment horizontal="center"/>
    </xf>
    <xf numFmtId="167" fontId="51" fillId="0" borderId="28" xfId="81" applyNumberFormat="1" applyFont="1" applyFill="1" applyBorder="1" applyAlignment="1">
      <alignment horizontal="center"/>
    </xf>
    <xf numFmtId="0" fontId="51" fillId="0" borderId="28" xfId="80" applyFont="1" applyFill="1" applyBorder="1"/>
    <xf numFmtId="0" fontId="51" fillId="0" borderId="26" xfId="80" applyFont="1" applyFill="1" applyBorder="1"/>
    <xf numFmtId="0" fontId="50" fillId="0" borderId="20" xfId="80" applyFont="1" applyFill="1" applyBorder="1" applyAlignment="1">
      <alignment horizontal="center"/>
    </xf>
    <xf numFmtId="0" fontId="50" fillId="0" borderId="0" xfId="80" applyFont="1" applyFill="1" applyBorder="1" applyAlignment="1">
      <alignment horizontal="right" vertical="center"/>
    </xf>
    <xf numFmtId="0" fontId="50" fillId="0" borderId="28" xfId="80" applyFont="1" applyFill="1" applyBorder="1"/>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1" fontId="33" fillId="0" borderId="10" xfId="72" applyFont="1" applyFill="1" applyBorder="1" applyAlignment="1">
      <alignment horizontal="center" vertical="center" wrapText="1"/>
    </xf>
    <xf numFmtId="1" fontId="34" fillId="0" borderId="10" xfId="72" applyFont="1" applyFill="1" applyBorder="1" applyAlignment="1">
      <alignment horizontal="center" vertical="center" wrapText="1"/>
    </xf>
    <xf numFmtId="3" fontId="35" fillId="0" borderId="0" xfId="72" applyNumberFormat="1" applyFont="1" applyFill="1" applyBorder="1" applyAlignment="1">
      <alignment horizontal="right" vertical="center" indent="1"/>
    </xf>
    <xf numFmtId="3" fontId="34" fillId="0" borderId="0" xfId="72" applyNumberFormat="1" applyFont="1" applyFill="1" applyAlignment="1">
      <alignment horizontal="right" vertical="center"/>
    </xf>
    <xf numFmtId="3" fontId="33" fillId="0" borderId="0" xfId="72" applyNumberFormat="1" applyFont="1" applyFill="1" applyAlignment="1">
      <alignment vertical="center"/>
    </xf>
    <xf numFmtId="3" fontId="34" fillId="0" borderId="0" xfId="72" applyNumberFormat="1" applyFont="1" applyFill="1" applyAlignment="1">
      <alignment vertical="center"/>
    </xf>
    <xf numFmtId="0" fontId="34" fillId="0" borderId="0" xfId="82" applyFont="1"/>
    <xf numFmtId="0" fontId="38" fillId="0" borderId="0" xfId="82" applyFont="1"/>
    <xf numFmtId="0" fontId="34" fillId="0" borderId="11" xfId="82" applyFont="1" applyBorder="1" applyAlignment="1">
      <alignment vertical="center"/>
    </xf>
    <xf numFmtId="0" fontId="33" fillId="0" borderId="11" xfId="82" applyFont="1" applyBorder="1" applyAlignment="1">
      <alignment vertical="center"/>
    </xf>
    <xf numFmtId="3" fontId="38" fillId="0" borderId="0" xfId="82" applyNumberFormat="1" applyFont="1" applyAlignment="1">
      <alignment vertical="center"/>
    </xf>
    <xf numFmtId="3" fontId="34" fillId="0" borderId="0" xfId="72" applyNumberFormat="1" applyFont="1" applyFill="1" applyBorder="1" applyAlignment="1">
      <alignment horizontal="center" wrapText="1"/>
    </xf>
    <xf numFmtId="3" fontId="37" fillId="0" borderId="11" xfId="82" applyNumberFormat="1" applyFont="1" applyBorder="1" applyAlignment="1">
      <alignment vertical="center"/>
    </xf>
    <xf numFmtId="3" fontId="33" fillId="0" borderId="0" xfId="67" applyNumberFormat="1" applyFont="1" applyFill="1" applyBorder="1" applyAlignment="1" applyProtection="1">
      <alignment horizontal="center" vertical="center"/>
    </xf>
    <xf numFmtId="3" fontId="38" fillId="0" borderId="0" xfId="82" applyNumberFormat="1" applyFont="1" applyAlignment="1">
      <alignment horizontal="center" vertical="center"/>
    </xf>
    <xf numFmtId="3" fontId="34" fillId="0" borderId="0" xfId="72" applyNumberFormat="1" applyFont="1" applyFill="1" applyBorder="1" applyAlignment="1">
      <alignment horizontal="center" vertical="center" wrapText="1"/>
    </xf>
    <xf numFmtId="3" fontId="33" fillId="0" borderId="0" xfId="76" applyNumberFormat="1" applyFont="1" applyFill="1" applyBorder="1" applyAlignment="1">
      <alignment horizontal="center" vertical="center" wrapText="1"/>
    </xf>
    <xf numFmtId="3" fontId="37" fillId="0" borderId="0" xfId="82" applyNumberFormat="1" applyFont="1" applyAlignment="1">
      <alignment horizontal="center" vertical="center"/>
    </xf>
    <xf numFmtId="3" fontId="37" fillId="0" borderId="0" xfId="82" applyNumberFormat="1" applyFont="1" applyAlignment="1">
      <alignment vertical="center"/>
    </xf>
    <xf numFmtId="0" fontId="33" fillId="0" borderId="10" xfId="41" applyFont="1" applyFill="1" applyBorder="1" applyAlignment="1">
      <alignment horizontal="center" vertical="center" wrapText="1"/>
    </xf>
    <xf numFmtId="0" fontId="33" fillId="0" borderId="12"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1" fontId="34" fillId="0" borderId="0" xfId="72" applyFont="1" applyFill="1" applyAlignment="1">
      <alignment horizontal="left" vertical="center"/>
    </xf>
    <xf numFmtId="0" fontId="34" fillId="0" borderId="0" xfId="82" applyFont="1" applyAlignment="1">
      <alignment horizontal="left"/>
    </xf>
    <xf numFmtId="0" fontId="33" fillId="0" borderId="10" xfId="41" applyFont="1" applyFill="1" applyBorder="1" applyAlignment="1">
      <alignment horizontal="center" vertical="center" wrapText="1"/>
    </xf>
    <xf numFmtId="0" fontId="33" fillId="0" borderId="12"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48" fillId="0" borderId="0" xfId="44" applyFont="1"/>
    <xf numFmtId="0" fontId="48" fillId="0" borderId="0" xfId="42" applyFont="1"/>
    <xf numFmtId="3" fontId="39" fillId="0" borderId="0" xfId="44" applyNumberFormat="1" applyFont="1" applyFill="1" applyBorder="1" applyAlignment="1">
      <alignment horizontal="left" wrapText="1"/>
    </xf>
    <xf numFmtId="49" fontId="40" fillId="0" borderId="18" xfId="44" applyNumberFormat="1" applyFont="1" applyFill="1" applyBorder="1" applyAlignment="1">
      <alignment horizontal="center" vertical="center" wrapText="1"/>
    </xf>
    <xf numFmtId="49" fontId="40" fillId="0" borderId="10" xfId="44" applyNumberFormat="1" applyFont="1" applyFill="1" applyBorder="1" applyAlignment="1">
      <alignment horizontal="center" vertical="center" wrapText="1"/>
    </xf>
    <xf numFmtId="3" fontId="39" fillId="0" borderId="0" xfId="1" applyNumberFormat="1" applyFont="1" applyFill="1" applyBorder="1" applyAlignment="1">
      <alignment horizontal="right" vertical="center" wrapText="1"/>
    </xf>
    <xf numFmtId="3" fontId="40" fillId="0" borderId="0" xfId="1" applyNumberFormat="1" applyFont="1" applyFill="1" applyBorder="1" applyAlignment="1">
      <alignment horizontal="right" vertical="center" wrapText="1"/>
    </xf>
    <xf numFmtId="49" fontId="39" fillId="0" borderId="0" xfId="44" applyNumberFormat="1" applyFont="1" applyFill="1" applyBorder="1" applyAlignment="1">
      <alignment horizontal="left" vertical="top" wrapText="1"/>
    </xf>
    <xf numFmtId="3" fontId="39" fillId="0" borderId="0" xfId="44" applyNumberFormat="1" applyFont="1" applyFill="1" applyBorder="1" applyAlignment="1">
      <alignment horizontal="right" vertical="center" wrapText="1"/>
    </xf>
    <xf numFmtId="3" fontId="40" fillId="0" borderId="0" xfId="44" applyNumberFormat="1" applyFont="1" applyFill="1" applyBorder="1" applyAlignment="1">
      <alignment horizontal="right" vertical="center" wrapText="1"/>
    </xf>
    <xf numFmtId="3" fontId="39" fillId="0" borderId="0" xfId="44" applyNumberFormat="1" applyFont="1" applyFill="1" applyBorder="1" applyAlignment="1">
      <alignment horizontal="left" vertical="center" wrapText="1"/>
    </xf>
    <xf numFmtId="3" fontId="40" fillId="0" borderId="11" xfId="2" applyNumberFormat="1" applyFont="1" applyFill="1" applyBorder="1" applyAlignment="1">
      <alignment horizontal="right" vertical="center" wrapText="1"/>
    </xf>
    <xf numFmtId="0" fontId="39" fillId="0" borderId="0" xfId="44" applyFont="1" applyFill="1"/>
    <xf numFmtId="0" fontId="34" fillId="0" borderId="0" xfId="44" applyFont="1" applyFill="1"/>
    <xf numFmtId="49" fontId="40" fillId="0" borderId="18" xfId="64" applyNumberFormat="1" applyFont="1" applyFill="1" applyBorder="1" applyAlignment="1">
      <alignment horizontal="center" vertical="center" wrapText="1"/>
    </xf>
    <xf numFmtId="49" fontId="40" fillId="0" borderId="10" xfId="64" applyNumberFormat="1" applyFont="1" applyFill="1" applyBorder="1" applyAlignment="1">
      <alignment horizontal="center" vertical="center" wrapText="1"/>
    </xf>
    <xf numFmtId="49" fontId="40" fillId="0" borderId="27" xfId="44" applyNumberFormat="1" applyFont="1" applyFill="1" applyBorder="1" applyAlignment="1">
      <alignment horizontal="center" vertical="center" wrapText="1"/>
    </xf>
    <xf numFmtId="0" fontId="39" fillId="0" borderId="0" xfId="44" applyFont="1" applyFill="1" applyBorder="1" applyAlignment="1">
      <alignment horizontal="right" vertical="center" wrapText="1"/>
    </xf>
    <xf numFmtId="49" fontId="39" fillId="0" borderId="17" xfId="44" applyNumberFormat="1" applyFont="1" applyFill="1" applyBorder="1" applyAlignment="1">
      <alignment horizontal="left" vertical="top" wrapText="1"/>
    </xf>
    <xf numFmtId="3" fontId="39" fillId="0" borderId="17" xfId="44" applyNumberFormat="1" applyFont="1" applyFill="1" applyBorder="1" applyAlignment="1">
      <alignment horizontal="right" vertical="center" wrapText="1"/>
    </xf>
    <xf numFmtId="0" fontId="39" fillId="0" borderId="17" xfId="44" applyFont="1" applyFill="1" applyBorder="1" applyAlignment="1">
      <alignment horizontal="right" vertical="center" wrapText="1"/>
    </xf>
    <xf numFmtId="3" fontId="40" fillId="0" borderId="17" xfId="44" applyNumberFormat="1" applyFont="1" applyFill="1" applyBorder="1" applyAlignment="1">
      <alignment horizontal="right" vertical="center" wrapText="1"/>
    </xf>
    <xf numFmtId="49" fontId="39" fillId="0" borderId="14" xfId="44" applyNumberFormat="1" applyFont="1" applyFill="1" applyBorder="1" applyAlignment="1">
      <alignment horizontal="left" vertical="top" wrapText="1"/>
    </xf>
    <xf numFmtId="0" fontId="39" fillId="0" borderId="14" xfId="44" applyFont="1" applyFill="1" applyBorder="1" applyAlignment="1">
      <alignment horizontal="right" vertical="center" wrapText="1"/>
    </xf>
    <xf numFmtId="3" fontId="39" fillId="0" borderId="14" xfId="44" applyNumberFormat="1" applyFont="1" applyFill="1" applyBorder="1" applyAlignment="1">
      <alignment horizontal="right" vertical="center" wrapText="1"/>
    </xf>
    <xf numFmtId="3" fontId="40" fillId="0" borderId="14" xfId="44" applyNumberFormat="1" applyFont="1" applyFill="1" applyBorder="1" applyAlignment="1">
      <alignment horizontal="right" vertical="center" wrapText="1"/>
    </xf>
    <xf numFmtId="49" fontId="39" fillId="0" borderId="30" xfId="44" applyNumberFormat="1" applyFont="1" applyFill="1" applyBorder="1" applyAlignment="1">
      <alignment horizontal="left" vertical="top" wrapText="1"/>
    </xf>
    <xf numFmtId="0" fontId="39" fillId="0" borderId="30" xfId="44" applyFont="1" applyFill="1" applyBorder="1" applyAlignment="1">
      <alignment horizontal="right" vertical="center" wrapText="1"/>
    </xf>
    <xf numFmtId="3" fontId="39" fillId="0" borderId="30" xfId="44" applyNumberFormat="1" applyFont="1" applyFill="1" applyBorder="1" applyAlignment="1">
      <alignment horizontal="right" vertical="center" wrapText="1"/>
    </xf>
    <xf numFmtId="3" fontId="40" fillId="0" borderId="30" xfId="44" applyNumberFormat="1" applyFont="1" applyFill="1" applyBorder="1" applyAlignment="1">
      <alignment horizontal="right" vertical="center" wrapText="1"/>
    </xf>
    <xf numFmtId="0" fontId="39" fillId="0" borderId="0" xfId="65" applyFont="1" applyAlignment="1">
      <alignment vertical="center"/>
    </xf>
    <xf numFmtId="3" fontId="39" fillId="0" borderId="0" xfId="64" applyNumberFormat="1" applyFont="1" applyFill="1" applyBorder="1" applyAlignment="1">
      <alignment horizontal="right" vertical="center" wrapText="1"/>
    </xf>
    <xf numFmtId="3" fontId="40" fillId="0" borderId="0" xfId="64" applyNumberFormat="1" applyFont="1" applyFill="1" applyBorder="1" applyAlignment="1">
      <alignment horizontal="right" vertical="center" wrapText="1"/>
    </xf>
    <xf numFmtId="49" fontId="39" fillId="0" borderId="0" xfId="65" applyNumberFormat="1" applyFont="1" applyFill="1" applyBorder="1" applyAlignment="1">
      <alignment horizontal="left" vertical="center" wrapText="1"/>
    </xf>
    <xf numFmtId="3" fontId="39" fillId="0" borderId="0" xfId="65" applyNumberFormat="1" applyFont="1" applyFill="1" applyBorder="1" applyAlignment="1">
      <alignment horizontal="right" vertical="center" wrapText="1"/>
    </xf>
    <xf numFmtId="0" fontId="39" fillId="0" borderId="0" xfId="65" applyFont="1" applyFill="1" applyBorder="1" applyAlignment="1">
      <alignment horizontal="right" vertical="center" wrapText="1"/>
    </xf>
    <xf numFmtId="3" fontId="40" fillId="0" borderId="0" xfId="65" applyNumberFormat="1" applyFont="1" applyFill="1" applyBorder="1" applyAlignment="1">
      <alignment horizontal="right" vertical="center" wrapText="1"/>
    </xf>
    <xf numFmtId="0" fontId="40" fillId="0" borderId="0" xfId="65" applyFont="1" applyFill="1" applyBorder="1" applyAlignment="1">
      <alignment horizontal="right" vertical="center" wrapText="1"/>
    </xf>
    <xf numFmtId="49" fontId="39" fillId="0" borderId="0" xfId="65" applyNumberFormat="1" applyFont="1" applyFill="1" applyBorder="1" applyAlignment="1">
      <alignment horizontal="left" vertical="top" wrapText="1"/>
    </xf>
    <xf numFmtId="0" fontId="39" fillId="0" borderId="0" xfId="65" applyFont="1" applyFill="1" applyBorder="1" applyAlignment="1">
      <alignment horizontal="left" vertical="center" wrapText="1"/>
    </xf>
    <xf numFmtId="3" fontId="40" fillId="0" borderId="11" xfId="64" applyNumberFormat="1" applyFont="1" applyFill="1" applyBorder="1" applyAlignment="1">
      <alignment horizontal="right" vertical="center" wrapText="1"/>
    </xf>
    <xf numFmtId="49" fontId="40" fillId="0" borderId="18" xfId="1" applyNumberFormat="1" applyFont="1" applyFill="1" applyBorder="1" applyAlignment="1">
      <alignment horizontal="center" vertical="center" wrapText="1"/>
    </xf>
    <xf numFmtId="49" fontId="40" fillId="0" borderId="10" xfId="1" applyNumberFormat="1" applyFont="1" applyFill="1" applyBorder="1" applyAlignment="1">
      <alignment horizontal="center" vertical="center" wrapText="1"/>
    </xf>
    <xf numFmtId="3" fontId="40" fillId="0" borderId="0" xfId="2" applyNumberFormat="1" applyFont="1" applyAlignment="1">
      <alignment vertical="center"/>
    </xf>
    <xf numFmtId="49" fontId="39" fillId="0" borderId="0" xfId="2" applyNumberFormat="1" applyFont="1" applyFill="1" applyBorder="1" applyAlignment="1">
      <alignment horizontal="left" vertical="center" wrapText="1"/>
    </xf>
    <xf numFmtId="0" fontId="39" fillId="0" borderId="0" xfId="42" applyFont="1" applyFill="1" applyBorder="1" applyAlignment="1">
      <alignment horizontal="right" vertical="center" wrapText="1"/>
    </xf>
    <xf numFmtId="0" fontId="40" fillId="0" borderId="0" xfId="42" applyFont="1" applyFill="1" applyBorder="1" applyAlignment="1">
      <alignment horizontal="right" vertical="center" wrapText="1"/>
    </xf>
    <xf numFmtId="3" fontId="39" fillId="0" borderId="0" xfId="42" applyNumberFormat="1" applyFont="1" applyFill="1" applyBorder="1" applyAlignment="1">
      <alignment horizontal="right" vertical="center" wrapText="1"/>
    </xf>
    <xf numFmtId="3" fontId="40" fillId="0" borderId="11" xfId="2" applyNumberFormat="1" applyFont="1" applyBorder="1" applyAlignment="1">
      <alignment vertical="center"/>
    </xf>
    <xf numFmtId="49" fontId="40" fillId="0" borderId="12" xfId="1" applyNumberFormat="1" applyFont="1" applyFill="1" applyBorder="1" applyAlignment="1">
      <alignment horizontal="center" vertical="center" wrapText="1"/>
    </xf>
    <xf numFmtId="3" fontId="38" fillId="0" borderId="0" xfId="65" applyNumberFormat="1" applyFont="1" applyFill="1" applyAlignment="1">
      <alignment horizontal="left"/>
    </xf>
    <xf numFmtId="0" fontId="34" fillId="0" borderId="11" xfId="65" applyFont="1" applyFill="1" applyBorder="1" applyAlignment="1">
      <alignment vertical="center"/>
    </xf>
    <xf numFmtId="0" fontId="33" fillId="0" borderId="11" xfId="65" applyFont="1" applyFill="1" applyBorder="1" applyAlignment="1">
      <alignment vertical="center"/>
    </xf>
    <xf numFmtId="3" fontId="37" fillId="0" borderId="11" xfId="65" applyNumberFormat="1" applyFont="1" applyFill="1" applyBorder="1" applyAlignment="1">
      <alignment vertical="center"/>
    </xf>
    <xf numFmtId="0" fontId="38" fillId="0" borderId="0" xfId="65" applyFont="1" applyFill="1" applyAlignment="1">
      <alignment vertical="center"/>
    </xf>
    <xf numFmtId="0" fontId="37" fillId="0" borderId="0" xfId="65" applyFont="1" applyFill="1" applyAlignment="1">
      <alignment vertical="center"/>
    </xf>
    <xf numFmtId="0" fontId="34" fillId="0" borderId="0" xfId="41" applyFont="1" applyFill="1" applyBorder="1"/>
    <xf numFmtId="0" fontId="38" fillId="0" borderId="0" xfId="65" applyFont="1" applyBorder="1"/>
    <xf numFmtId="49" fontId="40" fillId="0" borderId="18" xfId="64" applyNumberFormat="1" applyFont="1" applyFill="1" applyBorder="1" applyAlignment="1">
      <alignment horizontal="center" vertical="center" wrapText="1"/>
    </xf>
    <xf numFmtId="0" fontId="33" fillId="0" borderId="10"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12" xfId="41" applyFont="1" applyFill="1" applyBorder="1" applyAlignment="1">
      <alignment horizontal="center" vertical="center" wrapText="1"/>
    </xf>
    <xf numFmtId="0" fontId="33" fillId="0" borderId="28" xfId="41" applyFont="1" applyFill="1" applyBorder="1" applyAlignment="1">
      <alignment horizontal="center" vertical="center" wrapText="1"/>
    </xf>
    <xf numFmtId="3" fontId="33" fillId="0" borderId="0" xfId="41" applyNumberFormat="1" applyFont="1"/>
    <xf numFmtId="0" fontId="48" fillId="0" borderId="0" xfId="68" applyFont="1" applyFill="1"/>
    <xf numFmtId="49" fontId="36" fillId="34" borderId="0" xfId="68" applyNumberFormat="1" applyFont="1" applyFill="1" applyBorder="1" applyAlignment="1">
      <alignment horizontal="left" vertical="center" wrapText="1"/>
    </xf>
    <xf numFmtId="0" fontId="40" fillId="34" borderId="0" xfId="68" applyFont="1" applyFill="1" applyBorder="1" applyAlignment="1">
      <alignment horizontal="center" vertical="center" wrapText="1"/>
    </xf>
    <xf numFmtId="49" fontId="35" fillId="0" borderId="0" xfId="68" applyNumberFormat="1" applyFont="1" applyFill="1" applyBorder="1" applyAlignment="1">
      <alignment horizontal="left" vertical="top" wrapText="1"/>
    </xf>
    <xf numFmtId="0" fontId="40" fillId="0" borderId="0" xfId="68" applyFont="1" applyFill="1" applyBorder="1" applyAlignment="1">
      <alignment horizontal="center" vertical="center" wrapText="1"/>
    </xf>
    <xf numFmtId="0" fontId="39" fillId="0" borderId="0" xfId="68" applyFont="1" applyFill="1" applyBorder="1" applyAlignment="1">
      <alignment horizontal="center" vertical="center"/>
    </xf>
    <xf numFmtId="3" fontId="40" fillId="0" borderId="0" xfId="68" applyNumberFormat="1" applyFont="1" applyFill="1" applyBorder="1" applyAlignment="1">
      <alignment horizontal="center" vertical="center" wrapText="1"/>
    </xf>
    <xf numFmtId="3" fontId="40" fillId="34" borderId="0" xfId="68" applyNumberFormat="1" applyFont="1" applyFill="1" applyBorder="1" applyAlignment="1">
      <alignment horizontal="center" vertical="center" wrapText="1"/>
    </xf>
    <xf numFmtId="49" fontId="35" fillId="34" borderId="11" xfId="68" applyNumberFormat="1" applyFont="1" applyFill="1" applyBorder="1" applyAlignment="1">
      <alignment horizontal="left" vertical="top" wrapText="1"/>
    </xf>
    <xf numFmtId="3" fontId="40" fillId="34" borderId="11" xfId="68" applyNumberFormat="1" applyFont="1" applyFill="1" applyBorder="1" applyAlignment="1">
      <alignment horizontal="center" vertical="center" wrapText="1"/>
    </xf>
    <xf numFmtId="0" fontId="40" fillId="34" borderId="11" xfId="68" applyFont="1" applyFill="1" applyBorder="1" applyAlignment="1">
      <alignment horizontal="center" vertical="center" wrapText="1"/>
    </xf>
    <xf numFmtId="0" fontId="39" fillId="34" borderId="11" xfId="68" applyFont="1" applyFill="1" applyBorder="1" applyAlignment="1">
      <alignment horizontal="center" vertical="center"/>
    </xf>
    <xf numFmtId="49" fontId="40" fillId="0" borderId="11" xfId="68" applyNumberFormat="1" applyFont="1" applyFill="1" applyBorder="1" applyAlignment="1">
      <alignment horizontal="left" vertical="center" wrapText="1"/>
    </xf>
    <xf numFmtId="3" fontId="40" fillId="0" borderId="11" xfId="68" applyNumberFormat="1" applyFont="1" applyFill="1" applyBorder="1" applyAlignment="1">
      <alignment horizontal="center" vertical="center" wrapText="1"/>
    </xf>
    <xf numFmtId="0" fontId="39" fillId="0" borderId="11" xfId="68" applyFont="1" applyFill="1" applyBorder="1" applyAlignment="1">
      <alignment horizontal="center" vertical="center"/>
    </xf>
    <xf numFmtId="0" fontId="40" fillId="0" borderId="0" xfId="70" applyFont="1" applyAlignment="1">
      <alignment horizontal="left" vertical="center" wrapText="1"/>
    </xf>
    <xf numFmtId="0" fontId="39" fillId="0" borderId="0" xfId="70" applyFont="1" applyAlignment="1">
      <alignment horizontal="left" vertical="center" wrapText="1"/>
    </xf>
    <xf numFmtId="49" fontId="40" fillId="0" borderId="18" xfId="70" applyNumberFormat="1" applyFont="1" applyFill="1" applyBorder="1" applyAlignment="1">
      <alignment horizontal="center" vertical="center" wrapText="1"/>
    </xf>
    <xf numFmtId="3" fontId="40" fillId="0" borderId="0" xfId="70" applyNumberFormat="1" applyFont="1" applyFill="1" applyBorder="1" applyAlignment="1">
      <alignment horizontal="right" vertical="top"/>
    </xf>
    <xf numFmtId="1" fontId="39" fillId="0" borderId="0" xfId="70" applyNumberFormat="1" applyFont="1" applyFill="1" applyBorder="1" applyAlignment="1">
      <alignment horizontal="right" vertical="top"/>
    </xf>
    <xf numFmtId="1" fontId="40" fillId="0" borderId="0" xfId="70" applyNumberFormat="1" applyFont="1" applyFill="1" applyBorder="1" applyAlignment="1">
      <alignment horizontal="right" vertical="top"/>
    </xf>
    <xf numFmtId="49" fontId="39" fillId="0" borderId="0" xfId="70" applyNumberFormat="1" applyFont="1" applyFill="1" applyBorder="1" applyAlignment="1">
      <alignment horizontal="left" vertical="center" wrapText="1"/>
    </xf>
    <xf numFmtId="3" fontId="39" fillId="0" borderId="0" xfId="70" applyNumberFormat="1" applyFont="1" applyFill="1" applyBorder="1" applyAlignment="1">
      <alignment horizontal="right" vertical="top"/>
    </xf>
    <xf numFmtId="0" fontId="39" fillId="0" borderId="0" xfId="70" applyFont="1" applyFill="1" applyBorder="1" applyAlignment="1">
      <alignment horizontal="right" vertical="top"/>
    </xf>
    <xf numFmtId="3" fontId="39" fillId="0" borderId="0" xfId="70" applyNumberFormat="1" applyFont="1" applyFill="1" applyBorder="1" applyAlignment="1">
      <alignment horizontal="right" vertical="top" wrapText="1"/>
    </xf>
    <xf numFmtId="3" fontId="40" fillId="0" borderId="0" xfId="70" applyNumberFormat="1" applyFont="1" applyFill="1" applyBorder="1" applyAlignment="1">
      <alignment horizontal="right" vertical="top" wrapText="1"/>
    </xf>
    <xf numFmtId="0" fontId="40" fillId="0" borderId="0" xfId="70" applyFont="1" applyFill="1" applyBorder="1" applyAlignment="1">
      <alignment horizontal="right" vertical="top" wrapText="1"/>
    </xf>
    <xf numFmtId="0" fontId="39" fillId="0" borderId="0" xfId="70" applyFont="1" applyFill="1" applyBorder="1" applyAlignment="1">
      <alignment horizontal="right" vertical="top" wrapText="1"/>
    </xf>
    <xf numFmtId="49" fontId="40" fillId="0" borderId="11" xfId="70" applyNumberFormat="1" applyFont="1" applyFill="1" applyBorder="1" applyAlignment="1">
      <alignment horizontal="left" vertical="center" wrapText="1"/>
    </xf>
    <xf numFmtId="3" fontId="40" fillId="0" borderId="11" xfId="70" applyNumberFormat="1" applyFont="1" applyFill="1" applyBorder="1" applyAlignment="1">
      <alignment horizontal="right" vertical="center" wrapText="1"/>
    </xf>
    <xf numFmtId="0" fontId="56" fillId="0" borderId="0" xfId="70" applyFont="1" applyAlignment="1">
      <alignment horizontal="left" wrapText="1"/>
    </xf>
    <xf numFmtId="3" fontId="40" fillId="0" borderId="0" xfId="70" applyNumberFormat="1" applyFont="1" applyFill="1" applyBorder="1" applyAlignment="1">
      <alignment horizontal="center" vertical="center"/>
    </xf>
    <xf numFmtId="1" fontId="39" fillId="0" borderId="0" xfId="70" applyNumberFormat="1" applyFont="1" applyFill="1" applyBorder="1" applyAlignment="1">
      <alignment horizontal="center" vertical="center"/>
    </xf>
    <xf numFmtId="0" fontId="39" fillId="0" borderId="0" xfId="70" applyFont="1" applyFill="1" applyBorder="1" applyAlignment="1">
      <alignment horizontal="center" vertical="center"/>
    </xf>
    <xf numFmtId="0" fontId="40" fillId="0" borderId="0" xfId="70" applyFont="1" applyFill="1" applyBorder="1" applyAlignment="1">
      <alignment horizontal="center" vertical="center" wrapText="1"/>
    </xf>
    <xf numFmtId="0" fontId="39" fillId="0" borderId="0" xfId="70" applyFont="1" applyFill="1" applyBorder="1" applyAlignment="1">
      <alignment horizontal="center" vertical="center" wrapText="1"/>
    </xf>
    <xf numFmtId="3" fontId="39" fillId="0" borderId="0" xfId="70" applyNumberFormat="1" applyFont="1" applyFill="1" applyBorder="1" applyAlignment="1">
      <alignment horizontal="center" vertical="center"/>
    </xf>
    <xf numFmtId="3" fontId="39" fillId="0" borderId="0" xfId="70" applyNumberFormat="1" applyFont="1" applyFill="1" applyBorder="1" applyAlignment="1">
      <alignment horizontal="center" vertical="center" wrapText="1"/>
    </xf>
    <xf numFmtId="3" fontId="40" fillId="0" borderId="0" xfId="70" applyNumberFormat="1" applyFont="1" applyFill="1" applyBorder="1" applyAlignment="1">
      <alignment horizontal="center" vertical="center" wrapText="1"/>
    </xf>
    <xf numFmtId="3" fontId="40" fillId="0" borderId="11" xfId="70" applyNumberFormat="1" applyFont="1" applyFill="1" applyBorder="1" applyAlignment="1">
      <alignment horizontal="center" vertical="center" wrapText="1"/>
    </xf>
    <xf numFmtId="49" fontId="33" fillId="0" borderId="18" xfId="64" applyNumberFormat="1" applyFont="1" applyFill="1" applyBorder="1" applyAlignment="1">
      <alignment horizontal="center" vertical="center" wrapText="1"/>
    </xf>
    <xf numFmtId="49" fontId="33" fillId="0" borderId="10" xfId="64" applyNumberFormat="1" applyFont="1" applyFill="1" applyBorder="1" applyAlignment="1">
      <alignment horizontal="center" vertical="center" wrapText="1"/>
    </xf>
    <xf numFmtId="0" fontId="53" fillId="0" borderId="28" xfId="71" applyFont="1" applyBorder="1" applyAlignment="1">
      <alignment vertical="center" wrapText="1"/>
    </xf>
    <xf numFmtId="49" fontId="33" fillId="0" borderId="12" xfId="1" applyNumberFormat="1" applyFont="1" applyFill="1" applyBorder="1" applyAlignment="1">
      <alignment horizontal="center" vertical="center" wrapText="1"/>
    </xf>
    <xf numFmtId="49" fontId="33" fillId="0" borderId="18" xfId="1" applyNumberFormat="1" applyFont="1" applyFill="1" applyBorder="1" applyAlignment="1">
      <alignment horizontal="center" vertical="center" wrapText="1"/>
    </xf>
    <xf numFmtId="49" fontId="33" fillId="0" borderId="10" xfId="1" applyNumberFormat="1" applyFont="1" applyFill="1" applyBorder="1" applyAlignment="1">
      <alignment horizontal="center" vertical="center" wrapText="1"/>
    </xf>
    <xf numFmtId="1" fontId="36" fillId="0" borderId="11" xfId="72" applyFont="1" applyFill="1" applyBorder="1" applyAlignment="1">
      <alignment vertical="center" wrapText="1"/>
    </xf>
    <xf numFmtId="1" fontId="33" fillId="0" borderId="11" xfId="72" applyFont="1" applyFill="1" applyBorder="1" applyAlignment="1">
      <alignment vertical="center" wrapText="1"/>
    </xf>
    <xf numFmtId="3" fontId="37" fillId="0" borderId="0" xfId="74" applyNumberFormat="1" applyFont="1"/>
    <xf numFmtId="0" fontId="33" fillId="0" borderId="11" xfId="43" applyFont="1" applyBorder="1" applyAlignment="1">
      <alignment vertical="center" wrapText="1"/>
    </xf>
    <xf numFmtId="1" fontId="33" fillId="0" borderId="11" xfId="72" applyFont="1" applyFill="1" applyBorder="1" applyAlignment="1">
      <alignment wrapText="1"/>
    </xf>
    <xf numFmtId="3" fontId="33" fillId="0" borderId="11" xfId="82" applyNumberFormat="1" applyFont="1" applyBorder="1" applyAlignment="1">
      <alignment horizontal="right" vertical="center"/>
    </xf>
    <xf numFmtId="3" fontId="34" fillId="0" borderId="0" xfId="72" applyNumberFormat="1" applyFont="1" applyFill="1" applyBorder="1" applyAlignment="1">
      <alignment horizontal="right" wrapText="1"/>
    </xf>
    <xf numFmtId="3" fontId="33" fillId="0" borderId="0" xfId="67" applyNumberFormat="1" applyFont="1" applyFill="1" applyBorder="1" applyAlignment="1" applyProtection="1">
      <alignment horizontal="right" vertical="center"/>
    </xf>
    <xf numFmtId="3" fontId="34" fillId="0" borderId="0" xfId="72" applyNumberFormat="1" applyFont="1" applyFill="1" applyBorder="1" applyAlignment="1">
      <alignment horizontal="right" vertical="center" wrapText="1"/>
    </xf>
    <xf numFmtId="3" fontId="38" fillId="0" borderId="0" xfId="82" applyNumberFormat="1" applyFont="1" applyAlignment="1">
      <alignment horizontal="right" vertical="center"/>
    </xf>
    <xf numFmtId="3" fontId="37" fillId="0" borderId="0" xfId="82" applyNumberFormat="1" applyFont="1" applyAlignment="1">
      <alignment horizontal="right" vertical="center"/>
    </xf>
    <xf numFmtId="3" fontId="33" fillId="0" borderId="0" xfId="76" applyNumberFormat="1" applyFont="1" applyFill="1" applyBorder="1" applyAlignment="1">
      <alignment horizontal="right" vertical="center" wrapText="1"/>
    </xf>
    <xf numFmtId="3" fontId="33" fillId="0" borderId="28" xfId="67" applyNumberFormat="1" applyFont="1" applyFill="1" applyBorder="1" applyAlignment="1" applyProtection="1">
      <alignment horizontal="right" vertical="center"/>
    </xf>
    <xf numFmtId="3" fontId="34" fillId="0" borderId="28" xfId="72" applyNumberFormat="1" applyFont="1" applyFill="1" applyBorder="1" applyAlignment="1">
      <alignment horizontal="right" vertical="center" wrapText="1"/>
    </xf>
    <xf numFmtId="3" fontId="38" fillId="0" borderId="28" xfId="82" applyNumberFormat="1" applyFont="1" applyBorder="1" applyAlignment="1">
      <alignment horizontal="right" vertical="center"/>
    </xf>
    <xf numFmtId="3" fontId="37" fillId="0" borderId="28" xfId="82" applyNumberFormat="1" applyFont="1" applyBorder="1" applyAlignment="1">
      <alignment horizontal="right" vertical="center"/>
    </xf>
    <xf numFmtId="3" fontId="33" fillId="0" borderId="28" xfId="76" applyNumberFormat="1" applyFont="1" applyFill="1" applyBorder="1" applyAlignment="1">
      <alignment horizontal="right" vertical="center" wrapText="1"/>
    </xf>
    <xf numFmtId="3" fontId="34" fillId="0" borderId="28" xfId="72" applyNumberFormat="1" applyFont="1" applyFill="1" applyBorder="1" applyAlignment="1">
      <alignment horizontal="right" wrapText="1"/>
    </xf>
    <xf numFmtId="1" fontId="34" fillId="0" borderId="28" xfId="72" applyFont="1" applyFill="1" applyBorder="1" applyAlignment="1">
      <alignment horizontal="right"/>
    </xf>
    <xf numFmtId="3" fontId="33" fillId="0" borderId="11" xfId="41" applyNumberFormat="1" applyFont="1" applyFill="1" applyBorder="1"/>
    <xf numFmtId="3" fontId="33" fillId="0" borderId="0" xfId="41" applyNumberFormat="1" applyFont="1" applyFill="1"/>
    <xf numFmtId="3" fontId="34" fillId="0" borderId="28" xfId="41" applyNumberFormat="1" applyFont="1" applyFill="1" applyBorder="1"/>
    <xf numFmtId="3" fontId="33" fillId="0" borderId="28" xfId="41" applyNumberFormat="1" applyFont="1" applyFill="1" applyBorder="1"/>
    <xf numFmtId="3" fontId="39" fillId="0" borderId="28" xfId="1" applyNumberFormat="1" applyFont="1" applyFill="1" applyBorder="1" applyAlignment="1">
      <alignment horizontal="right" vertical="center" wrapText="1"/>
    </xf>
    <xf numFmtId="3" fontId="40" fillId="0" borderId="28" xfId="1" applyNumberFormat="1" applyFont="1" applyFill="1" applyBorder="1" applyAlignment="1">
      <alignment horizontal="right" vertical="center" wrapText="1"/>
    </xf>
    <xf numFmtId="3" fontId="39" fillId="0" borderId="28" xfId="64" applyNumberFormat="1" applyFont="1" applyFill="1" applyBorder="1" applyAlignment="1">
      <alignment horizontal="right" vertical="center" wrapText="1"/>
    </xf>
    <xf numFmtId="3" fontId="40" fillId="0" borderId="28" xfId="64" applyNumberFormat="1" applyFont="1" applyFill="1" applyBorder="1" applyAlignment="1">
      <alignment horizontal="right" vertical="center" wrapText="1"/>
    </xf>
    <xf numFmtId="3" fontId="39" fillId="0" borderId="28" xfId="70" applyNumberFormat="1" applyFont="1" applyFill="1" applyBorder="1" applyAlignment="1">
      <alignment horizontal="right" vertical="top" wrapText="1"/>
    </xf>
    <xf numFmtId="3" fontId="40" fillId="0" borderId="28" xfId="70" applyNumberFormat="1" applyFont="1" applyFill="1" applyBorder="1" applyAlignment="1">
      <alignment horizontal="right" vertical="top" wrapText="1"/>
    </xf>
    <xf numFmtId="0" fontId="57" fillId="0" borderId="0" xfId="41" applyFont="1" applyAlignment="1">
      <alignment vertical="center" wrapText="1"/>
    </xf>
    <xf numFmtId="0" fontId="18" fillId="0" borderId="0" xfId="41"/>
    <xf numFmtId="0" fontId="57" fillId="0" borderId="31" xfId="41" applyFont="1" applyBorder="1" applyAlignment="1">
      <alignment vertical="center" wrapText="1"/>
    </xf>
    <xf numFmtId="0" fontId="58" fillId="0" borderId="0" xfId="41" applyFont="1" applyAlignment="1">
      <alignment horizontal="center" vertical="center" wrapText="1"/>
    </xf>
    <xf numFmtId="0" fontId="57" fillId="0" borderId="32" xfId="41" applyFont="1" applyBorder="1" applyAlignment="1">
      <alignment vertical="center" wrapText="1"/>
    </xf>
    <xf numFmtId="3" fontId="39" fillId="0" borderId="0" xfId="2" applyNumberFormat="1" applyFont="1" applyAlignment="1">
      <alignment horizontal="justify" vertical="center"/>
    </xf>
    <xf numFmtId="49" fontId="40" fillId="0" borderId="18" xfId="64" applyNumberFormat="1" applyFont="1" applyFill="1" applyBorder="1" applyAlignment="1">
      <alignment horizontal="center" vertical="center" wrapText="1"/>
    </xf>
    <xf numFmtId="0" fontId="33" fillId="0" borderId="10"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3" fillId="0" borderId="18" xfId="48" applyFont="1" applyFill="1" applyBorder="1" applyAlignment="1">
      <alignment horizontal="center" vertical="center" wrapText="1"/>
    </xf>
    <xf numFmtId="1" fontId="34" fillId="0" borderId="18" xfId="72" applyFont="1" applyFill="1" applyBorder="1" applyAlignment="1">
      <alignment horizontal="center" vertical="center" wrapText="1"/>
    </xf>
    <xf numFmtId="1" fontId="34" fillId="0" borderId="10" xfId="72" applyFont="1" applyFill="1" applyBorder="1" applyAlignment="1">
      <alignment horizontal="center" vertical="center" wrapText="1"/>
    </xf>
    <xf numFmtId="1" fontId="33" fillId="0" borderId="10" xfId="72"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33" fillId="0" borderId="18" xfId="48" applyFont="1" applyFill="1" applyBorder="1" applyAlignment="1">
      <alignment horizontal="center" vertical="center" wrapText="1"/>
    </xf>
    <xf numFmtId="1" fontId="34" fillId="0" borderId="18" xfId="72" applyFont="1" applyFill="1" applyBorder="1" applyAlignment="1">
      <alignment horizontal="center" vertical="center" wrapText="1"/>
    </xf>
    <xf numFmtId="1" fontId="34" fillId="0" borderId="10" xfId="72" applyFont="1" applyFill="1" applyBorder="1" applyAlignment="1">
      <alignment horizontal="center" vertical="center" wrapText="1"/>
    </xf>
    <xf numFmtId="1" fontId="33" fillId="0" borderId="10" xfId="72" applyFont="1" applyFill="1" applyBorder="1" applyAlignment="1">
      <alignment horizontal="center" vertical="center" wrapText="1"/>
    </xf>
    <xf numFmtId="49" fontId="40" fillId="0" borderId="18" xfId="70" applyNumberFormat="1" applyFont="1" applyFill="1" applyBorder="1" applyAlignment="1">
      <alignment horizontal="center" vertical="center" wrapText="1"/>
    </xf>
    <xf numFmtId="0" fontId="38" fillId="0" borderId="11" xfId="71" applyFont="1" applyBorder="1"/>
    <xf numFmtId="0" fontId="36" fillId="0" borderId="0" xfId="75" applyFont="1" applyFill="1" applyBorder="1" applyAlignment="1">
      <alignment horizontal="center" vertical="center" wrapText="1"/>
    </xf>
    <xf numFmtId="0" fontId="33" fillId="0" borderId="0" xfId="41" applyFont="1" applyFill="1" applyBorder="1" applyAlignment="1">
      <alignment horizontal="right" vertical="center" wrapText="1"/>
    </xf>
    <xf numFmtId="3" fontId="33" fillId="0" borderId="18" xfId="77" applyFont="1" applyFill="1" applyBorder="1" applyAlignment="1">
      <alignment horizontal="center" vertical="center" wrapText="1"/>
    </xf>
    <xf numFmtId="1" fontId="34" fillId="0" borderId="28" xfId="72" applyFont="1" applyFill="1" applyBorder="1" applyAlignment="1">
      <alignment horizontal="right" vertical="center"/>
    </xf>
    <xf numFmtId="3" fontId="37" fillId="0" borderId="11" xfId="82" applyNumberFormat="1" applyFont="1" applyBorder="1" applyAlignment="1">
      <alignment horizontal="right" vertical="center"/>
    </xf>
    <xf numFmtId="49" fontId="40" fillId="0" borderId="18" xfId="64" applyNumberFormat="1" applyFont="1" applyFill="1" applyBorder="1" applyAlignment="1">
      <alignment horizontal="center" vertical="center" wrapText="1"/>
    </xf>
    <xf numFmtId="49" fontId="33" fillId="0" borderId="18" xfId="64" applyNumberFormat="1" applyFont="1" applyFill="1" applyBorder="1" applyAlignment="1">
      <alignment horizontal="center" vertical="center" wrapText="1"/>
    </xf>
    <xf numFmtId="0" fontId="39" fillId="0" borderId="0" xfId="65" applyFont="1" applyAlignment="1">
      <alignment vertical="center" wrapText="1"/>
    </xf>
    <xf numFmtId="0" fontId="10" fillId="0" borderId="0" xfId="68" applyFont="1" applyFill="1"/>
    <xf numFmtId="0" fontId="37" fillId="0" borderId="0" xfId="71" quotePrefix="1" applyFont="1" applyAlignment="1">
      <alignment horizontal="center" vertical="top"/>
    </xf>
    <xf numFmtId="3" fontId="34" fillId="33" borderId="0" xfId="41" applyNumberFormat="1" applyFont="1" applyFill="1" applyBorder="1" applyAlignment="1">
      <alignment vertical="center"/>
    </xf>
    <xf numFmtId="3" fontId="33" fillId="33" borderId="0" xfId="41" applyNumberFormat="1" applyFont="1" applyFill="1" applyBorder="1" applyAlignment="1">
      <alignment vertical="center"/>
    </xf>
    <xf numFmtId="1" fontId="34" fillId="0" borderId="28" xfId="72" applyFont="1" applyFill="1" applyBorder="1"/>
    <xf numFmtId="1" fontId="33" fillId="0" borderId="28" xfId="72" applyFont="1" applyFill="1" applyBorder="1" applyAlignment="1">
      <alignment horizontal="right"/>
    </xf>
    <xf numFmtId="0" fontId="48" fillId="0" borderId="0" xfId="68" applyFont="1" applyFill="1" applyAlignment="1">
      <alignment horizontal="right"/>
    </xf>
    <xf numFmtId="167" fontId="36" fillId="0" borderId="0" xfId="81" applyNumberFormat="1" applyFont="1" applyFill="1" applyBorder="1" applyAlignment="1">
      <alignment horizontal="right" vertical="center"/>
    </xf>
    <xf numFmtId="0" fontId="33" fillId="0" borderId="18" xfId="41"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66" fillId="0" borderId="0" xfId="83" applyAlignment="1">
      <alignment vertical="center"/>
    </xf>
    <xf numFmtId="0" fontId="68" fillId="0" borderId="0" xfId="0" applyFont="1" applyBorder="1" applyAlignment="1">
      <alignment horizontal="center" vertical="center"/>
    </xf>
    <xf numFmtId="0" fontId="0" fillId="0" borderId="0" xfId="0" applyBorder="1"/>
    <xf numFmtId="0" fontId="68" fillId="0" borderId="0" xfId="0" applyFont="1" applyBorder="1" applyAlignment="1">
      <alignment horizontal="center" vertical="top" wrapText="1"/>
    </xf>
    <xf numFmtId="0" fontId="0" fillId="0" borderId="0" xfId="0" applyBorder="1" applyAlignment="1">
      <alignment vertical="top"/>
    </xf>
    <xf numFmtId="0" fontId="0" fillId="0" borderId="18" xfId="0" applyBorder="1" applyAlignment="1">
      <alignment vertical="top"/>
    </xf>
    <xf numFmtId="0" fontId="64" fillId="0" borderId="18" xfId="0" applyFont="1" applyBorder="1" applyAlignment="1">
      <alignment vertical="top"/>
    </xf>
    <xf numFmtId="0" fontId="65" fillId="0" borderId="18" xfId="0" applyFont="1" applyBorder="1" applyAlignment="1">
      <alignment vertical="top"/>
    </xf>
    <xf numFmtId="0" fontId="65" fillId="0" borderId="18" xfId="0" applyFont="1" applyBorder="1" applyAlignment="1">
      <alignment horizontal="left" vertical="top"/>
    </xf>
    <xf numFmtId="0" fontId="68" fillId="0" borderId="0" xfId="0" applyFont="1" applyBorder="1" applyAlignment="1">
      <alignment horizontal="justify" vertical="top" wrapText="1"/>
    </xf>
    <xf numFmtId="0" fontId="61" fillId="0" borderId="0" xfId="0" applyFont="1" applyBorder="1" applyAlignment="1">
      <alignment horizontal="justify" vertical="top" wrapText="1"/>
    </xf>
    <xf numFmtId="0" fontId="0" fillId="0" borderId="12" xfId="0" applyBorder="1" applyAlignment="1">
      <alignment vertical="top"/>
    </xf>
    <xf numFmtId="0" fontId="65" fillId="0" borderId="12" xfId="0" applyFont="1" applyBorder="1" applyAlignment="1">
      <alignment vertical="top"/>
    </xf>
    <xf numFmtId="0" fontId="64" fillId="0" borderId="25" xfId="0" applyFont="1" applyBorder="1" applyAlignment="1">
      <alignment vertical="top"/>
    </xf>
    <xf numFmtId="0" fontId="65" fillId="0" borderId="25" xfId="0" applyFont="1" applyBorder="1" applyAlignment="1">
      <alignment vertical="top"/>
    </xf>
    <xf numFmtId="0" fontId="65" fillId="0" borderId="25" xfId="0" applyFont="1" applyBorder="1" applyAlignment="1">
      <alignment horizontal="left" vertical="top"/>
    </xf>
    <xf numFmtId="0" fontId="68" fillId="0" borderId="18"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12" xfId="0" applyFont="1" applyBorder="1" applyAlignment="1">
      <alignment horizontal="center" vertical="center" wrapText="1"/>
    </xf>
    <xf numFmtId="49" fontId="40" fillId="0" borderId="18" xfId="64" applyNumberFormat="1" applyFont="1" applyFill="1" applyBorder="1" applyAlignment="1">
      <alignment horizontal="center" vertical="center" wrapText="1"/>
    </xf>
    <xf numFmtId="0" fontId="66" fillId="0" borderId="0" xfId="83"/>
    <xf numFmtId="0" fontId="70" fillId="0" borderId="0" xfId="0" quotePrefix="1" applyFont="1" applyAlignment="1">
      <alignment horizontal="center" vertical="center"/>
    </xf>
    <xf numFmtId="0" fontId="58" fillId="0" borderId="0" xfId="41" applyFont="1" applyAlignment="1">
      <alignment horizontal="center" vertical="center" wrapText="1"/>
    </xf>
    <xf numFmtId="0" fontId="68" fillId="0" borderId="0" xfId="0" applyFont="1" applyBorder="1" applyAlignment="1">
      <alignment horizontal="justify" vertical="top" wrapText="1"/>
    </xf>
    <xf numFmtId="0" fontId="68" fillId="0" borderId="0" xfId="0" applyFont="1" applyBorder="1" applyAlignment="1">
      <alignment horizontal="center" vertical="center"/>
    </xf>
    <xf numFmtId="0" fontId="68" fillId="0" borderId="0" xfId="0" applyFont="1" applyBorder="1" applyAlignment="1">
      <alignment horizontal="center" vertical="center" wrapText="1"/>
    </xf>
    <xf numFmtId="0" fontId="61" fillId="0" borderId="0" xfId="0" applyFont="1" applyBorder="1" applyAlignment="1">
      <alignment horizontal="justify" vertical="top" wrapText="1"/>
    </xf>
    <xf numFmtId="0" fontId="68" fillId="0" borderId="0" xfId="0" applyFont="1" applyBorder="1" applyAlignment="1">
      <alignment horizontal="center" vertical="top" wrapText="1"/>
    </xf>
    <xf numFmtId="0" fontId="33" fillId="0" borderId="0" xfId="64" applyFont="1" applyAlignment="1">
      <alignment horizontal="left" vertical="center" wrapText="1"/>
    </xf>
    <xf numFmtId="49" fontId="40" fillId="0" borderId="20" xfId="64" applyNumberFormat="1" applyFont="1" applyFill="1" applyBorder="1" applyAlignment="1">
      <alignment horizontal="center" vertical="center" wrapText="1"/>
    </xf>
    <xf numFmtId="49" fontId="40" fillId="0" borderId="0" xfId="64" applyNumberFormat="1" applyFont="1" applyFill="1" applyBorder="1" applyAlignment="1">
      <alignment horizontal="center" vertical="center" wrapText="1"/>
    </xf>
    <xf numFmtId="49" fontId="40" fillId="0" borderId="28" xfId="64" applyNumberFormat="1" applyFont="1" applyFill="1" applyBorder="1" applyAlignment="1">
      <alignment horizontal="center" vertical="center" wrapText="1"/>
    </xf>
    <xf numFmtId="49" fontId="40" fillId="0" borderId="18" xfId="64" applyNumberFormat="1" applyFont="1" applyFill="1" applyBorder="1" applyAlignment="1">
      <alignment horizontal="center" vertical="center" wrapText="1"/>
    </xf>
    <xf numFmtId="49" fontId="40" fillId="0" borderId="0" xfId="64" applyNumberFormat="1" applyFont="1" applyFill="1" applyBorder="1" applyAlignment="1">
      <alignment horizontal="left" vertical="center" wrapText="1"/>
    </xf>
    <xf numFmtId="49" fontId="39" fillId="0" borderId="0" xfId="65" applyNumberFormat="1" applyFont="1" applyFill="1" applyBorder="1" applyAlignment="1">
      <alignment horizontal="left" vertical="top" wrapText="1"/>
    </xf>
    <xf numFmtId="0" fontId="46" fillId="0" borderId="0" xfId="65" applyFont="1" applyAlignment="1">
      <alignment horizontal="left" vertical="center"/>
    </xf>
    <xf numFmtId="49" fontId="39" fillId="0" borderId="0" xfId="65" applyNumberFormat="1" applyFont="1" applyFill="1" applyBorder="1" applyAlignment="1">
      <alignment horizontal="center" vertical="top" wrapText="1"/>
    </xf>
    <xf numFmtId="49" fontId="39" fillId="0" borderId="0" xfId="65" applyNumberFormat="1" applyFont="1" applyFill="1" applyBorder="1" applyAlignment="1">
      <alignment horizontal="left" vertical="center" wrapText="1"/>
    </xf>
    <xf numFmtId="49" fontId="55" fillId="0" borderId="0" xfId="64" applyNumberFormat="1" applyFont="1" applyFill="1" applyBorder="1" applyAlignment="1">
      <alignment horizontal="left" vertical="center" wrapText="1"/>
    </xf>
    <xf numFmtId="49" fontId="54" fillId="0" borderId="0" xfId="65" applyNumberFormat="1" applyFont="1" applyFill="1" applyBorder="1" applyAlignment="1">
      <alignment horizontal="left" vertical="top" wrapText="1"/>
    </xf>
    <xf numFmtId="49" fontId="40" fillId="0" borderId="28" xfId="64" applyNumberFormat="1" applyFont="1" applyFill="1" applyBorder="1" applyAlignment="1">
      <alignment horizontal="left" vertical="center" wrapText="1"/>
    </xf>
    <xf numFmtId="0" fontId="39" fillId="0" borderId="0" xfId="65" applyFont="1" applyAlignment="1">
      <alignment horizontal="left" vertical="center" wrapText="1"/>
    </xf>
    <xf numFmtId="49" fontId="40" fillId="0" borderId="0" xfId="64" applyNumberFormat="1" applyFont="1" applyFill="1" applyBorder="1" applyAlignment="1">
      <alignment horizontal="right" vertical="center" wrapText="1"/>
    </xf>
    <xf numFmtId="49" fontId="40" fillId="0" borderId="11" xfId="64" applyNumberFormat="1" applyFont="1" applyFill="1" applyBorder="1" applyAlignment="1">
      <alignment horizontal="left" vertical="center" wrapText="1"/>
    </xf>
    <xf numFmtId="0" fontId="33" fillId="0" borderId="10" xfId="41" applyFont="1" applyFill="1" applyBorder="1" applyAlignment="1">
      <alignment horizontal="center" vertical="center" wrapText="1"/>
    </xf>
    <xf numFmtId="0" fontId="33" fillId="0" borderId="11" xfId="41" applyFont="1" applyFill="1" applyBorder="1" applyAlignment="1">
      <alignment horizontal="center" vertical="center" wrapText="1"/>
    </xf>
    <xf numFmtId="0" fontId="33" fillId="0" borderId="18" xfId="41" applyFont="1" applyFill="1" applyBorder="1" applyAlignment="1">
      <alignment horizontal="center" vertical="center" wrapText="1"/>
    </xf>
    <xf numFmtId="0" fontId="34" fillId="0" borderId="18" xfId="41" applyFont="1" applyFill="1" applyBorder="1" applyAlignment="1">
      <alignment horizontal="center" vertical="center" wrapText="1"/>
    </xf>
    <xf numFmtId="0" fontId="34" fillId="0" borderId="10" xfId="41" applyFont="1" applyFill="1" applyBorder="1" applyAlignment="1">
      <alignment horizontal="center" vertical="center" wrapText="1"/>
    </xf>
    <xf numFmtId="0" fontId="48" fillId="0" borderId="20" xfId="65" applyFont="1" applyBorder="1" applyAlignment="1">
      <alignment horizontal="left"/>
    </xf>
    <xf numFmtId="0" fontId="37" fillId="0" borderId="28" xfId="65" applyFont="1" applyFill="1" applyBorder="1" applyAlignment="1">
      <alignment horizontal="right" wrapText="1"/>
    </xf>
    <xf numFmtId="0" fontId="37" fillId="0" borderId="28" xfId="65" applyFont="1" applyFill="1" applyBorder="1" applyAlignment="1">
      <alignment horizontal="right"/>
    </xf>
    <xf numFmtId="0" fontId="33" fillId="0" borderId="21" xfId="48" applyFont="1" applyFill="1" applyBorder="1" applyAlignment="1">
      <alignment horizontal="center" vertical="center" textRotation="90" wrapText="1"/>
    </xf>
    <xf numFmtId="0" fontId="33" fillId="0" borderId="23" xfId="48" applyFont="1" applyFill="1" applyBorder="1" applyAlignment="1">
      <alignment horizontal="center" vertical="center" textRotation="90" wrapText="1"/>
    </xf>
    <xf numFmtId="0" fontId="33" fillId="0" borderId="26" xfId="48" applyFont="1" applyFill="1" applyBorder="1" applyAlignment="1">
      <alignment horizontal="center" vertical="center" textRotation="90" wrapText="1"/>
    </xf>
    <xf numFmtId="0" fontId="33" fillId="0" borderId="24" xfId="48" applyFont="1" applyFill="1" applyBorder="1" applyAlignment="1">
      <alignment horizontal="center" vertical="center" wrapText="1"/>
    </xf>
    <xf numFmtId="0" fontId="33" fillId="0" borderId="25" xfId="48" applyFont="1" applyFill="1" applyBorder="1" applyAlignment="1">
      <alignment horizontal="center" vertical="center" wrapText="1"/>
    </xf>
    <xf numFmtId="0" fontId="33" fillId="0" borderId="27" xfId="48" applyFont="1" applyFill="1" applyBorder="1" applyAlignment="1">
      <alignment horizontal="center" vertical="center" wrapText="1"/>
    </xf>
    <xf numFmtId="0" fontId="33" fillId="0" borderId="0" xfId="41" applyFont="1" applyFill="1" applyAlignment="1">
      <alignment horizontal="left" vertical="center" wrapText="1"/>
    </xf>
    <xf numFmtId="0" fontId="46" fillId="0" borderId="0" xfId="41" applyFont="1" applyFill="1" applyAlignment="1">
      <alignment horizontal="left" vertical="center" wrapText="1"/>
    </xf>
    <xf numFmtId="0" fontId="48" fillId="0" borderId="20" xfId="74" applyFont="1" applyBorder="1" applyAlignment="1">
      <alignment horizontal="left"/>
    </xf>
    <xf numFmtId="0" fontId="37" fillId="0" borderId="0" xfId="74" applyFont="1" applyAlignment="1">
      <alignment horizontal="right" vertical="center" wrapText="1"/>
    </xf>
    <xf numFmtId="0" fontId="37" fillId="0" borderId="0" xfId="74" applyFont="1" applyAlignment="1">
      <alignment horizontal="right" vertical="center"/>
    </xf>
    <xf numFmtId="0" fontId="33" fillId="0" borderId="0" xfId="43" applyFont="1" applyAlignment="1">
      <alignment horizontal="left" vertical="center" wrapText="1"/>
    </xf>
    <xf numFmtId="0" fontId="33" fillId="0" borderId="21" xfId="75" applyFont="1" applyFill="1" applyBorder="1" applyAlignment="1">
      <alignment horizontal="center" vertical="center" wrapText="1"/>
    </xf>
    <xf numFmtId="0" fontId="33" fillId="0" borderId="23" xfId="75" applyFont="1" applyFill="1" applyBorder="1" applyAlignment="1">
      <alignment horizontal="center" vertical="center" wrapText="1"/>
    </xf>
    <xf numFmtId="0" fontId="33" fillId="0" borderId="26" xfId="75" applyFont="1" applyFill="1" applyBorder="1" applyAlignment="1">
      <alignment horizontal="center" vertical="center" wrapText="1"/>
    </xf>
    <xf numFmtId="49" fontId="40" fillId="0" borderId="19" xfId="64" applyNumberFormat="1" applyFont="1" applyFill="1" applyBorder="1" applyAlignment="1">
      <alignment horizontal="center" vertical="center" wrapText="1"/>
    </xf>
    <xf numFmtId="49" fontId="40" fillId="0" borderId="29" xfId="64" applyNumberFormat="1" applyFont="1" applyFill="1" applyBorder="1" applyAlignment="1">
      <alignment horizontal="center" vertical="center" wrapText="1"/>
    </xf>
    <xf numFmtId="0" fontId="53" fillId="0" borderId="0" xfId="74" applyFont="1" applyAlignment="1">
      <alignment horizontal="left" vertical="center"/>
    </xf>
    <xf numFmtId="49" fontId="40" fillId="0" borderId="18" xfId="44" applyNumberFormat="1" applyFont="1" applyFill="1" applyBorder="1" applyAlignment="1">
      <alignment horizontal="center" vertical="center" wrapText="1"/>
    </xf>
    <xf numFmtId="0" fontId="9" fillId="0" borderId="0" xfId="2" applyFont="1" applyAlignment="1">
      <alignment horizontal="left" vertical="center" wrapText="1"/>
    </xf>
    <xf numFmtId="49" fontId="40" fillId="0" borderId="19" xfId="44" applyNumberFormat="1" applyFont="1" applyFill="1" applyBorder="1" applyAlignment="1">
      <alignment horizontal="center" vertical="center" wrapText="1"/>
    </xf>
    <xf numFmtId="49" fontId="40" fillId="0" borderId="20" xfId="44" applyNumberFormat="1" applyFont="1" applyFill="1" applyBorder="1" applyAlignment="1">
      <alignment horizontal="center" vertical="center" wrapText="1"/>
    </xf>
    <xf numFmtId="49" fontId="40" fillId="0" borderId="29" xfId="44" applyNumberFormat="1" applyFont="1" applyFill="1" applyBorder="1" applyAlignment="1">
      <alignment horizontal="center" vertical="center" wrapText="1"/>
    </xf>
    <xf numFmtId="49" fontId="40" fillId="0" borderId="28" xfId="44" applyNumberFormat="1" applyFont="1" applyFill="1" applyBorder="1" applyAlignment="1">
      <alignment horizontal="center" vertical="center" wrapText="1"/>
    </xf>
    <xf numFmtId="49" fontId="40" fillId="0" borderId="0" xfId="1" applyNumberFormat="1" applyFont="1" applyFill="1" applyBorder="1" applyAlignment="1">
      <alignment horizontal="left" vertical="center" wrapText="1"/>
    </xf>
    <xf numFmtId="49" fontId="40" fillId="0" borderId="11" xfId="2" applyNumberFormat="1" applyFont="1" applyFill="1" applyBorder="1" applyAlignment="1">
      <alignment horizontal="left" vertical="center" wrapText="1"/>
    </xf>
    <xf numFmtId="0" fontId="39" fillId="0" borderId="0" xfId="2" applyFont="1" applyFill="1" applyAlignment="1">
      <alignment horizontal="left" vertical="center" wrapText="1"/>
    </xf>
    <xf numFmtId="49" fontId="39" fillId="0" borderId="0" xfId="44" applyNumberFormat="1" applyFont="1" applyFill="1" applyBorder="1" applyAlignment="1">
      <alignment horizontal="left" vertical="top" wrapText="1"/>
    </xf>
    <xf numFmtId="0" fontId="48" fillId="0" borderId="0" xfId="44" applyFont="1" applyAlignment="1">
      <alignment horizontal="left"/>
    </xf>
    <xf numFmtId="49" fontId="39" fillId="0" borderId="0" xfId="44" applyNumberFormat="1" applyFont="1" applyFill="1" applyBorder="1" applyAlignment="1">
      <alignment horizontal="center" vertical="top" wrapText="1"/>
    </xf>
    <xf numFmtId="49" fontId="40" fillId="0" borderId="28" xfId="1" applyNumberFormat="1" applyFont="1" applyFill="1" applyBorder="1" applyAlignment="1">
      <alignment horizontal="left" vertical="center" wrapText="1"/>
    </xf>
    <xf numFmtId="49" fontId="39" fillId="0" borderId="16" xfId="44" applyNumberFormat="1" applyFont="1" applyFill="1" applyBorder="1" applyAlignment="1">
      <alignment horizontal="left" vertical="top" wrapText="1"/>
    </xf>
    <xf numFmtId="49" fontId="39" fillId="0" borderId="13" xfId="44" applyNumberFormat="1" applyFont="1" applyFill="1" applyBorder="1" applyAlignment="1">
      <alignment horizontal="left" vertical="top" wrapText="1"/>
    </xf>
    <xf numFmtId="49" fontId="39" fillId="0" borderId="15" xfId="44" applyNumberFormat="1" applyFont="1" applyFill="1" applyBorder="1" applyAlignment="1">
      <alignment horizontal="left" vertical="top" wrapText="1"/>
    </xf>
    <xf numFmtId="0" fontId="33" fillId="0" borderId="0" xfId="1" applyFont="1" applyFill="1" applyAlignment="1">
      <alignment horizontal="left" wrapText="1"/>
    </xf>
    <xf numFmtId="0" fontId="46" fillId="0" borderId="0" xfId="44" applyFont="1" applyFill="1" applyAlignment="1">
      <alignment horizontal="left"/>
    </xf>
    <xf numFmtId="0" fontId="39" fillId="0" borderId="0" xfId="2" applyFont="1" applyAlignment="1">
      <alignment horizontal="left" vertical="center" wrapText="1"/>
    </xf>
    <xf numFmtId="0" fontId="53" fillId="0" borderId="0" xfId="44" applyFont="1" applyAlignment="1">
      <alignment horizontal="left" vertical="center" wrapText="1"/>
    </xf>
    <xf numFmtId="49" fontId="40" fillId="0" borderId="18" xfId="42" applyNumberFormat="1" applyFont="1" applyFill="1" applyBorder="1" applyAlignment="1">
      <alignment horizontal="center" vertical="center" wrapText="1"/>
    </xf>
    <xf numFmtId="49" fontId="40" fillId="0" borderId="20" xfId="42" applyNumberFormat="1" applyFont="1" applyFill="1" applyBorder="1" applyAlignment="1">
      <alignment horizontal="center" vertical="center" wrapText="1"/>
    </xf>
    <xf numFmtId="49" fontId="40" fillId="0" borderId="0" xfId="42" applyNumberFormat="1" applyFont="1" applyFill="1" applyBorder="1" applyAlignment="1">
      <alignment horizontal="center" vertical="center" wrapText="1"/>
    </xf>
    <xf numFmtId="0" fontId="37" fillId="0" borderId="0" xfId="44" applyFont="1" applyAlignment="1">
      <alignment horizontal="left" vertical="center" wrapText="1"/>
    </xf>
    <xf numFmtId="0" fontId="39" fillId="0" borderId="20" xfId="41" applyFont="1" applyFill="1" applyBorder="1" applyAlignment="1">
      <alignment horizontal="left"/>
    </xf>
    <xf numFmtId="0" fontId="33" fillId="0" borderId="20" xfId="48" applyFont="1" applyFill="1" applyBorder="1" applyAlignment="1">
      <alignment horizontal="center" vertical="center" textRotation="90" wrapText="1"/>
    </xf>
    <xf numFmtId="0" fontId="33" fillId="0" borderId="0" xfId="48" applyFont="1" applyFill="1" applyBorder="1" applyAlignment="1">
      <alignment horizontal="center" vertical="center" textRotation="90" wrapText="1"/>
    </xf>
    <xf numFmtId="0" fontId="33" fillId="0" borderId="28" xfId="48" applyFont="1" applyFill="1" applyBorder="1" applyAlignment="1">
      <alignment horizontal="center" vertical="center" textRotation="90" wrapText="1"/>
    </xf>
    <xf numFmtId="0" fontId="33" fillId="0" borderId="18" xfId="48" applyFont="1" applyFill="1" applyBorder="1" applyAlignment="1">
      <alignment horizontal="center" vertical="center" wrapText="1"/>
    </xf>
    <xf numFmtId="0" fontId="48" fillId="0" borderId="20" xfId="71" applyFont="1" applyBorder="1" applyAlignment="1">
      <alignment horizontal="left"/>
    </xf>
    <xf numFmtId="0" fontId="33" fillId="0" borderId="18" xfId="41" applyFont="1" applyBorder="1" applyAlignment="1">
      <alignment horizontal="center" vertical="center" wrapText="1"/>
    </xf>
    <xf numFmtId="0" fontId="33" fillId="0" borderId="20" xfId="41" applyFont="1" applyFill="1" applyBorder="1" applyAlignment="1">
      <alignment horizontal="center" vertical="center" wrapText="1"/>
    </xf>
    <xf numFmtId="0" fontId="53" fillId="0" borderId="28" xfId="71" applyFont="1" applyBorder="1" applyAlignment="1">
      <alignment horizontal="left" vertical="center"/>
    </xf>
    <xf numFmtId="0" fontId="33" fillId="0" borderId="12" xfId="41" applyFont="1" applyFill="1" applyBorder="1" applyAlignment="1">
      <alignment horizontal="center" vertical="center" wrapText="1"/>
    </xf>
    <xf numFmtId="0" fontId="33" fillId="0" borderId="19" xfId="41" applyFont="1" applyFill="1" applyBorder="1" applyAlignment="1">
      <alignment horizontal="center" vertical="center" wrapText="1"/>
    </xf>
    <xf numFmtId="3" fontId="34" fillId="33" borderId="0" xfId="41" applyNumberFormat="1" applyFont="1" applyFill="1" applyBorder="1" applyAlignment="1">
      <alignment horizontal="right" vertical="center"/>
    </xf>
    <xf numFmtId="0" fontId="34" fillId="0" borderId="11" xfId="41" applyFont="1" applyFill="1" applyBorder="1" applyAlignment="1">
      <alignment horizontal="center" vertical="center" wrapText="1"/>
    </xf>
    <xf numFmtId="0" fontId="34" fillId="0" borderId="12" xfId="41" applyFont="1" applyFill="1" applyBorder="1" applyAlignment="1">
      <alignment horizontal="center" vertical="center" wrapText="1"/>
    </xf>
    <xf numFmtId="0" fontId="33" fillId="0" borderId="0" xfId="41" applyFont="1" applyFill="1" applyAlignment="1">
      <alignment horizontal="justify" vertical="center" wrapText="1"/>
    </xf>
    <xf numFmtId="0" fontId="33" fillId="0" borderId="0" xfId="41" applyFont="1" applyFill="1" applyAlignment="1">
      <alignment horizontal="justify" vertical="center"/>
    </xf>
    <xf numFmtId="0" fontId="36" fillId="0" borderId="10" xfId="41" applyFont="1" applyFill="1" applyBorder="1" applyAlignment="1">
      <alignment horizontal="center" vertical="center" wrapText="1"/>
    </xf>
    <xf numFmtId="0" fontId="36" fillId="0" borderId="11" xfId="41" applyFont="1" applyFill="1" applyBorder="1" applyAlignment="1">
      <alignment horizontal="center" vertical="center" wrapText="1"/>
    </xf>
    <xf numFmtId="0" fontId="36" fillId="0" borderId="12" xfId="41" applyFont="1" applyFill="1" applyBorder="1" applyAlignment="1">
      <alignment horizontal="center" vertical="center" wrapText="1"/>
    </xf>
    <xf numFmtId="3" fontId="34" fillId="33" borderId="28" xfId="41" applyNumberFormat="1" applyFont="1" applyFill="1" applyBorder="1" applyAlignment="1">
      <alignment horizontal="right" vertical="center"/>
    </xf>
    <xf numFmtId="0" fontId="40" fillId="0" borderId="20" xfId="41" applyFont="1" applyFill="1" applyBorder="1" applyAlignment="1">
      <alignment horizontal="left" vertical="center"/>
    </xf>
    <xf numFmtId="0" fontId="39" fillId="0" borderId="20" xfId="41" applyFont="1" applyFill="1" applyBorder="1" applyAlignment="1">
      <alignment horizontal="left" vertical="center"/>
    </xf>
    <xf numFmtId="0" fontId="33" fillId="0" borderId="11" xfId="41" applyFont="1" applyBorder="1" applyAlignment="1">
      <alignment horizontal="left" vertical="center"/>
    </xf>
    <xf numFmtId="3" fontId="38" fillId="0" borderId="0" xfId="65" applyNumberFormat="1" applyFont="1" applyBorder="1" applyAlignment="1">
      <alignment horizontal="right" vertical="center"/>
    </xf>
    <xf numFmtId="3" fontId="38" fillId="0" borderId="28" xfId="65" applyNumberFormat="1" applyFont="1" applyBorder="1" applyAlignment="1">
      <alignment horizontal="right" vertical="center"/>
    </xf>
    <xf numFmtId="1" fontId="33" fillId="0" borderId="18" xfId="72" applyFont="1" applyFill="1" applyBorder="1" applyAlignment="1">
      <alignment horizontal="center" vertical="center" wrapText="1"/>
    </xf>
    <xf numFmtId="1" fontId="34" fillId="0" borderId="18" xfId="72" applyFont="1" applyFill="1" applyBorder="1" applyAlignment="1">
      <alignment horizontal="center" vertical="center" wrapText="1"/>
    </xf>
    <xf numFmtId="1" fontId="34" fillId="0" borderId="10" xfId="72" applyFont="1" applyFill="1" applyBorder="1" applyAlignment="1">
      <alignment horizontal="center" vertical="center" wrapText="1"/>
    </xf>
    <xf numFmtId="1" fontId="33" fillId="0" borderId="0" xfId="72" applyFont="1" applyFill="1" applyAlignment="1">
      <alignment horizontal="left" vertical="center" wrapText="1"/>
    </xf>
    <xf numFmtId="1" fontId="33" fillId="0" borderId="12" xfId="72" applyFont="1" applyFill="1" applyBorder="1" applyAlignment="1">
      <alignment horizontal="center" vertical="center" wrapText="1"/>
    </xf>
    <xf numFmtId="1" fontId="33" fillId="0" borderId="10" xfId="72" applyFont="1" applyFill="1" applyBorder="1" applyAlignment="1">
      <alignment horizontal="center" vertical="center" wrapText="1"/>
    </xf>
    <xf numFmtId="1" fontId="33" fillId="0" borderId="11" xfId="72" applyFont="1" applyFill="1" applyBorder="1" applyAlignment="1">
      <alignment horizontal="center" vertical="center" wrapText="1"/>
    </xf>
    <xf numFmtId="1" fontId="33" fillId="0" borderId="24" xfId="72" applyFont="1" applyFill="1" applyBorder="1" applyAlignment="1">
      <alignment horizontal="center" vertical="center" wrapText="1"/>
    </xf>
    <xf numFmtId="1" fontId="46" fillId="0" borderId="0" xfId="72" applyFont="1" applyFill="1" applyAlignment="1">
      <alignment horizontal="left" vertical="center" wrapText="1"/>
    </xf>
    <xf numFmtId="1" fontId="33" fillId="0" borderId="0" xfId="72" quotePrefix="1" applyFont="1" applyFill="1" applyBorder="1" applyAlignment="1">
      <alignment horizontal="center" vertical="center" wrapText="1"/>
    </xf>
    <xf numFmtId="1" fontId="33" fillId="0" borderId="11" xfId="72" quotePrefix="1" applyFont="1" applyFill="1" applyBorder="1" applyAlignment="1">
      <alignment horizontal="left" vertical="center"/>
    </xf>
    <xf numFmtId="1" fontId="33" fillId="0" borderId="20" xfId="72" applyFont="1" applyFill="1" applyBorder="1" applyAlignment="1">
      <alignment horizontal="left" vertical="center" wrapText="1"/>
    </xf>
    <xf numFmtId="1" fontId="34" fillId="0" borderId="0" xfId="72" applyFont="1" applyFill="1" applyAlignment="1">
      <alignment horizontal="left" vertical="center" wrapText="1"/>
    </xf>
    <xf numFmtId="1" fontId="46" fillId="0" borderId="28" xfId="72" applyFont="1" applyFill="1" applyBorder="1" applyAlignment="1">
      <alignment horizontal="left" vertical="center" wrapText="1"/>
    </xf>
    <xf numFmtId="0" fontId="46" fillId="0" borderId="28" xfId="41" applyFont="1" applyFill="1" applyBorder="1" applyAlignment="1">
      <alignment horizontal="left" vertical="center" wrapText="1"/>
    </xf>
    <xf numFmtId="1" fontId="33" fillId="0" borderId="27" xfId="72" applyFont="1" applyFill="1" applyBorder="1" applyAlignment="1">
      <alignment horizontal="center" vertical="center" wrapText="1"/>
    </xf>
    <xf numFmtId="0" fontId="49" fillId="0" borderId="0" xfId="43" applyFont="1" applyFill="1" applyBorder="1" applyAlignment="1">
      <alignment horizontal="center" vertical="center"/>
    </xf>
    <xf numFmtId="1" fontId="33" fillId="0" borderId="0" xfId="72" applyFont="1" applyFill="1" applyAlignment="1">
      <alignment horizontal="justify" vertical="center" wrapText="1"/>
    </xf>
    <xf numFmtId="1" fontId="33" fillId="0" borderId="0" xfId="72" applyFont="1" applyFill="1" applyAlignment="1">
      <alignment horizontal="justify" vertical="center"/>
    </xf>
    <xf numFmtId="1" fontId="46" fillId="0" borderId="0" xfId="72" applyFont="1" applyFill="1" applyAlignment="1">
      <alignment horizontal="justify" vertical="center" wrapText="1"/>
    </xf>
    <xf numFmtId="1" fontId="46" fillId="0" borderId="0" xfId="72" applyFont="1" applyFill="1" applyAlignment="1">
      <alignment horizontal="justify" vertical="center"/>
    </xf>
    <xf numFmtId="1" fontId="33" fillId="0" borderId="28" xfId="72" applyFont="1" applyFill="1" applyBorder="1" applyAlignment="1">
      <alignment horizontal="right"/>
    </xf>
    <xf numFmtId="1" fontId="36" fillId="0" borderId="12" xfId="72" applyFont="1" applyFill="1" applyBorder="1" applyAlignment="1">
      <alignment horizontal="center" vertical="center" wrapText="1"/>
    </xf>
    <xf numFmtId="1" fontId="33" fillId="0" borderId="19" xfId="72" applyFont="1" applyFill="1" applyBorder="1" applyAlignment="1">
      <alignment horizontal="center" vertical="center" wrapText="1"/>
    </xf>
    <xf numFmtId="0" fontId="34" fillId="0" borderId="20" xfId="43" applyFont="1" applyFill="1" applyBorder="1"/>
    <xf numFmtId="0" fontId="34" fillId="0" borderId="21" xfId="43" applyFont="1" applyFill="1" applyBorder="1"/>
    <xf numFmtId="0" fontId="34" fillId="0" borderId="22" xfId="43" applyFont="1" applyFill="1" applyBorder="1"/>
    <xf numFmtId="0" fontId="34" fillId="0" borderId="0" xfId="43" applyFont="1" applyFill="1"/>
    <xf numFmtId="0" fontId="34" fillId="0" borderId="23" xfId="43" applyFont="1" applyFill="1" applyBorder="1"/>
    <xf numFmtId="0" fontId="34" fillId="0" borderId="29" xfId="43" applyFont="1" applyFill="1" applyBorder="1"/>
    <xf numFmtId="0" fontId="34" fillId="0" borderId="28" xfId="43" applyFont="1" applyFill="1" applyBorder="1"/>
    <xf numFmtId="0" fontId="34" fillId="0" borderId="26" xfId="43" applyFont="1" applyFill="1" applyBorder="1"/>
    <xf numFmtId="1" fontId="33" fillId="0" borderId="11" xfId="72" applyFont="1" applyFill="1" applyBorder="1" applyAlignment="1">
      <alignment horizontal="center" vertical="center"/>
    </xf>
    <xf numFmtId="1" fontId="33" fillId="0" borderId="12" xfId="72" applyFont="1" applyFill="1" applyBorder="1" applyAlignment="1">
      <alignment horizontal="center" vertical="center"/>
    </xf>
    <xf numFmtId="1" fontId="33" fillId="0" borderId="10" xfId="72" applyFont="1" applyFill="1" applyBorder="1" applyAlignment="1">
      <alignment horizontal="center" vertical="center"/>
    </xf>
    <xf numFmtId="0" fontId="49" fillId="0" borderId="0" xfId="43" applyFont="1" applyFill="1" applyBorder="1" applyAlignment="1">
      <alignment horizontal="center" vertical="center" wrapText="1"/>
    </xf>
    <xf numFmtId="0" fontId="40" fillId="0" borderId="0" xfId="41" applyFont="1" applyFill="1" applyBorder="1" applyAlignment="1">
      <alignment horizontal="justify" vertical="center" wrapText="1"/>
    </xf>
    <xf numFmtId="0" fontId="39" fillId="0" borderId="0" xfId="41" applyFont="1" applyFill="1" applyBorder="1" applyAlignment="1">
      <alignment horizontal="justify" vertical="center" wrapText="1"/>
    </xf>
    <xf numFmtId="49" fontId="39" fillId="0" borderId="0" xfId="2" applyNumberFormat="1" applyFont="1" applyFill="1" applyBorder="1" applyAlignment="1">
      <alignment horizontal="left" vertical="top" wrapText="1"/>
    </xf>
    <xf numFmtId="49" fontId="39" fillId="0" borderId="0" xfId="2" applyNumberFormat="1" applyFont="1" applyFill="1" applyBorder="1" applyAlignment="1">
      <alignment horizontal="left" vertical="center" wrapText="1"/>
    </xf>
    <xf numFmtId="49" fontId="39" fillId="0" borderId="0" xfId="2" applyNumberFormat="1" applyFont="1" applyFill="1" applyBorder="1" applyAlignment="1">
      <alignment horizontal="center" vertical="top" wrapText="1"/>
    </xf>
    <xf numFmtId="49" fontId="54" fillId="0" borderId="0" xfId="2" applyNumberFormat="1" applyFont="1" applyFill="1" applyBorder="1" applyAlignment="1">
      <alignment horizontal="left" vertical="top" wrapText="1"/>
    </xf>
    <xf numFmtId="0" fontId="39" fillId="0" borderId="0" xfId="2" applyFont="1" applyAlignment="1">
      <alignment horizontal="left" vertical="center"/>
    </xf>
    <xf numFmtId="49" fontId="40" fillId="0" borderId="20" xfId="1" applyNumberFormat="1" applyFont="1" applyFill="1" applyBorder="1" applyAlignment="1">
      <alignment horizontal="center" vertical="center" wrapText="1"/>
    </xf>
    <xf numFmtId="49" fontId="40" fillId="0" borderId="0" xfId="1" applyNumberFormat="1" applyFont="1" applyFill="1" applyBorder="1" applyAlignment="1">
      <alignment horizontal="center" vertical="center" wrapText="1"/>
    </xf>
    <xf numFmtId="0" fontId="33" fillId="0" borderId="0" xfId="2" applyFont="1" applyAlignment="1">
      <alignment horizontal="left" vertical="center" wrapText="1"/>
    </xf>
    <xf numFmtId="0" fontId="46" fillId="0" borderId="0" xfId="2" applyFont="1" applyAlignment="1">
      <alignment horizontal="left" vertical="center" wrapText="1"/>
    </xf>
    <xf numFmtId="0" fontId="33" fillId="0" borderId="20" xfId="48" applyFont="1" applyFill="1" applyBorder="1" applyAlignment="1">
      <alignment horizontal="center" vertical="center" wrapText="1"/>
    </xf>
    <xf numFmtId="0" fontId="33" fillId="0" borderId="21" xfId="48" applyFont="1" applyFill="1" applyBorder="1" applyAlignment="1">
      <alignment horizontal="center" vertical="center" wrapText="1"/>
    </xf>
    <xf numFmtId="0" fontId="33" fillId="0" borderId="0" xfId="48" applyFont="1" applyFill="1" applyBorder="1" applyAlignment="1">
      <alignment horizontal="center" vertical="center" wrapText="1"/>
    </xf>
    <xf numFmtId="0" fontId="33" fillId="0" borderId="23" xfId="48" applyFont="1" applyFill="1" applyBorder="1" applyAlignment="1">
      <alignment horizontal="center" vertical="center" wrapText="1"/>
    </xf>
    <xf numFmtId="0" fontId="33" fillId="0" borderId="28" xfId="48" applyFont="1" applyFill="1" applyBorder="1" applyAlignment="1">
      <alignment horizontal="center" vertical="center" wrapText="1"/>
    </xf>
    <xf numFmtId="0" fontId="33" fillId="0" borderId="26" xfId="48" applyFont="1" applyFill="1" applyBorder="1" applyAlignment="1">
      <alignment horizontal="center" vertical="center" wrapText="1"/>
    </xf>
    <xf numFmtId="49" fontId="40" fillId="0" borderId="12" xfId="1" applyNumberFormat="1" applyFont="1" applyFill="1" applyBorder="1" applyAlignment="1">
      <alignment horizontal="center" vertical="center" wrapText="1"/>
    </xf>
    <xf numFmtId="49" fontId="40" fillId="0" borderId="18" xfId="1" applyNumberFormat="1" applyFont="1" applyFill="1" applyBorder="1" applyAlignment="1">
      <alignment horizontal="center" vertical="center" wrapText="1"/>
    </xf>
    <xf numFmtId="0" fontId="36" fillId="0" borderId="21" xfId="48" applyFont="1" applyFill="1" applyBorder="1" applyAlignment="1">
      <alignment horizontal="center" vertical="center" textRotation="90" wrapText="1"/>
    </xf>
    <xf numFmtId="0" fontId="36" fillId="0" borderId="23" xfId="48" applyFont="1" applyFill="1" applyBorder="1" applyAlignment="1">
      <alignment horizontal="center" vertical="center" textRotation="90" wrapText="1"/>
    </xf>
    <xf numFmtId="0" fontId="36" fillId="0" borderId="26" xfId="48" applyFont="1" applyFill="1" applyBorder="1" applyAlignment="1">
      <alignment horizontal="center" vertical="center" textRotation="90" wrapText="1"/>
    </xf>
    <xf numFmtId="0" fontId="39" fillId="0" borderId="20" xfId="2" applyFont="1" applyBorder="1" applyAlignment="1">
      <alignment horizontal="left" vertical="center"/>
    </xf>
    <xf numFmtId="49" fontId="33" fillId="0" borderId="20" xfId="1" applyNumberFormat="1" applyFont="1" applyFill="1" applyBorder="1" applyAlignment="1">
      <alignment horizontal="center" vertical="center" wrapText="1"/>
    </xf>
    <xf numFmtId="3" fontId="33" fillId="0" borderId="0" xfId="77" applyFont="1" applyFill="1" applyAlignment="1">
      <alignment horizontal="left" vertical="center" wrapText="1"/>
    </xf>
    <xf numFmtId="3" fontId="46" fillId="0" borderId="28" xfId="77" applyFont="1" applyFill="1" applyBorder="1" applyAlignment="1">
      <alignment horizontal="left" vertical="center" wrapText="1"/>
    </xf>
    <xf numFmtId="0" fontId="36" fillId="0" borderId="21" xfId="75" applyFont="1" applyFill="1" applyBorder="1" applyAlignment="1">
      <alignment horizontal="center" vertical="center" wrapText="1"/>
    </xf>
    <xf numFmtId="0" fontId="36" fillId="0" borderId="26" xfId="75" applyFont="1" applyFill="1" applyBorder="1" applyAlignment="1">
      <alignment horizontal="center" vertical="center" wrapText="1"/>
    </xf>
    <xf numFmtId="49" fontId="33" fillId="0" borderId="10" xfId="1" applyNumberFormat="1" applyFont="1" applyFill="1" applyBorder="1" applyAlignment="1">
      <alignment horizontal="center" vertical="center" wrapText="1"/>
    </xf>
    <xf numFmtId="49" fontId="33" fillId="0" borderId="11" xfId="1" applyNumberFormat="1" applyFont="1" applyFill="1" applyBorder="1" applyAlignment="1">
      <alignment horizontal="center" vertical="center" wrapText="1"/>
    </xf>
    <xf numFmtId="49" fontId="33" fillId="0" borderId="12" xfId="1" applyNumberFormat="1" applyFont="1" applyFill="1" applyBorder="1" applyAlignment="1">
      <alignment horizontal="center" vertical="center" wrapText="1"/>
    </xf>
    <xf numFmtId="0" fontId="53" fillId="0" borderId="0" xfId="71" applyFont="1" applyAlignment="1">
      <alignment horizontal="left" vertical="center" wrapText="1"/>
    </xf>
    <xf numFmtId="1" fontId="33" fillId="0" borderId="20" xfId="72" applyFont="1" applyFill="1" applyBorder="1" applyAlignment="1">
      <alignment horizontal="center" vertical="center" wrapText="1"/>
    </xf>
    <xf numFmtId="1" fontId="33" fillId="0" borderId="21" xfId="72" applyFont="1" applyFill="1" applyBorder="1" applyAlignment="1">
      <alignment horizontal="center" vertical="center" wrapText="1"/>
    </xf>
    <xf numFmtId="1" fontId="34" fillId="0" borderId="19" xfId="72" applyFont="1" applyFill="1" applyBorder="1" applyAlignment="1">
      <alignment horizontal="center" vertical="center" wrapText="1"/>
    </xf>
    <xf numFmtId="1" fontId="34" fillId="0" borderId="20" xfId="72" applyFont="1" applyFill="1" applyBorder="1" applyAlignment="1">
      <alignment horizontal="center" vertical="center" wrapText="1"/>
    </xf>
    <xf numFmtId="1" fontId="33" fillId="0" borderId="20" xfId="72" quotePrefix="1" applyFont="1" applyFill="1" applyBorder="1" applyAlignment="1">
      <alignment horizontal="center" vertical="center" wrapText="1"/>
    </xf>
    <xf numFmtId="1" fontId="33" fillId="0" borderId="28" xfId="72" quotePrefix="1" applyFont="1" applyFill="1" applyBorder="1" applyAlignment="1">
      <alignment horizontal="center" vertical="center" wrapText="1"/>
    </xf>
    <xf numFmtId="1" fontId="34" fillId="0" borderId="29" xfId="72" applyFont="1" applyFill="1" applyBorder="1" applyAlignment="1">
      <alignment horizontal="center" vertical="center" wrapText="1"/>
    </xf>
    <xf numFmtId="1" fontId="33" fillId="0" borderId="21" xfId="72" quotePrefix="1" applyFont="1" applyFill="1" applyBorder="1" applyAlignment="1">
      <alignment horizontal="center" vertical="center" wrapText="1"/>
    </xf>
    <xf numFmtId="1" fontId="33" fillId="0" borderId="26" xfId="72" quotePrefix="1" applyFont="1" applyFill="1" applyBorder="1" applyAlignment="1">
      <alignment horizontal="center" vertical="center" wrapText="1"/>
    </xf>
    <xf numFmtId="0" fontId="33" fillId="0" borderId="19" xfId="68" applyFont="1" applyFill="1" applyBorder="1" applyAlignment="1">
      <alignment horizontal="center" vertical="center" wrapText="1"/>
    </xf>
    <xf numFmtId="0" fontId="33" fillId="0" borderId="20" xfId="68" applyFont="1" applyFill="1" applyBorder="1" applyAlignment="1">
      <alignment horizontal="center" vertical="center" wrapText="1"/>
    </xf>
    <xf numFmtId="49" fontId="40" fillId="0" borderId="19" xfId="70" applyNumberFormat="1" applyFont="1" applyFill="1" applyBorder="1" applyAlignment="1">
      <alignment horizontal="center" vertical="center" wrapText="1"/>
    </xf>
    <xf numFmtId="49" fontId="40" fillId="0" borderId="29" xfId="70" applyNumberFormat="1" applyFont="1" applyFill="1" applyBorder="1" applyAlignment="1">
      <alignment horizontal="center" vertical="center" wrapText="1"/>
    </xf>
    <xf numFmtId="49" fontId="40" fillId="0" borderId="18" xfId="70" applyNumberFormat="1" applyFont="1" applyFill="1" applyBorder="1" applyAlignment="1">
      <alignment horizontal="center" vertical="center" wrapText="1"/>
    </xf>
    <xf numFmtId="49" fontId="40" fillId="0" borderId="20" xfId="70" applyNumberFormat="1" applyFont="1" applyFill="1" applyBorder="1" applyAlignment="1">
      <alignment horizontal="center" vertical="center" wrapText="1"/>
    </xf>
    <xf numFmtId="49" fontId="40" fillId="0" borderId="28" xfId="70" applyNumberFormat="1" applyFont="1" applyFill="1" applyBorder="1" applyAlignment="1">
      <alignment horizontal="center" vertical="center" wrapText="1"/>
    </xf>
    <xf numFmtId="49" fontId="40" fillId="0" borderId="10" xfId="70" applyNumberFormat="1" applyFont="1" applyFill="1" applyBorder="1" applyAlignment="1">
      <alignment horizontal="center" vertical="center" wrapText="1"/>
    </xf>
    <xf numFmtId="49" fontId="40" fillId="0" borderId="11" xfId="70" applyNumberFormat="1" applyFont="1" applyFill="1" applyBorder="1" applyAlignment="1">
      <alignment horizontal="center" vertical="center" wrapText="1"/>
    </xf>
    <xf numFmtId="49" fontId="40" fillId="0" borderId="12" xfId="70" applyNumberFormat="1" applyFont="1" applyFill="1" applyBorder="1" applyAlignment="1">
      <alignment horizontal="center" vertical="center" wrapText="1"/>
    </xf>
    <xf numFmtId="49" fontId="40" fillId="0" borderId="0" xfId="70" applyNumberFormat="1" applyFont="1" applyFill="1" applyBorder="1" applyAlignment="1">
      <alignment horizontal="left" vertical="center" wrapText="1"/>
    </xf>
    <xf numFmtId="49" fontId="40" fillId="0" borderId="0" xfId="70" quotePrefix="1" applyNumberFormat="1" applyFont="1" applyFill="1" applyBorder="1" applyAlignment="1">
      <alignment horizontal="left" vertical="center" wrapText="1" indent="2"/>
    </xf>
    <xf numFmtId="49" fontId="40" fillId="0" borderId="0" xfId="70" applyNumberFormat="1" applyFont="1" applyFill="1" applyBorder="1" applyAlignment="1">
      <alignment horizontal="left" vertical="center" wrapText="1" indent="2"/>
    </xf>
    <xf numFmtId="49" fontId="39" fillId="0" borderId="0" xfId="70" applyNumberFormat="1" applyFont="1" applyFill="1" applyBorder="1" applyAlignment="1">
      <alignment horizontal="left" vertical="center" wrapText="1"/>
    </xf>
    <xf numFmtId="49" fontId="40" fillId="0" borderId="28" xfId="70" applyNumberFormat="1" applyFont="1" applyFill="1" applyBorder="1" applyAlignment="1">
      <alignment horizontal="left" vertical="center" wrapText="1" indent="2"/>
    </xf>
    <xf numFmtId="0" fontId="33" fillId="0" borderId="20" xfId="70" applyFont="1" applyFill="1" applyBorder="1" applyAlignment="1">
      <alignment horizontal="center" vertical="center" wrapText="1"/>
    </xf>
    <xf numFmtId="0" fontId="33" fillId="0" borderId="0" xfId="70" applyFont="1" applyFill="1" applyBorder="1" applyAlignment="1">
      <alignment horizontal="center" vertical="center" wrapText="1"/>
    </xf>
    <xf numFmtId="0" fontId="33" fillId="0" borderId="28" xfId="70" applyFont="1" applyFill="1" applyBorder="1" applyAlignment="1">
      <alignment horizontal="center" vertical="center" wrapText="1"/>
    </xf>
    <xf numFmtId="0" fontId="33" fillId="0" borderId="0" xfId="70" applyFont="1" applyAlignment="1">
      <alignment horizontal="left" vertical="center" wrapText="1"/>
    </xf>
    <xf numFmtId="49" fontId="33" fillId="0" borderId="27" xfId="70" applyNumberFormat="1" applyFont="1" applyFill="1" applyBorder="1" applyAlignment="1">
      <alignment horizontal="center" vertical="center" wrapText="1"/>
    </xf>
    <xf numFmtId="49" fontId="33" fillId="0" borderId="10" xfId="70" applyNumberFormat="1" applyFont="1" applyFill="1" applyBorder="1" applyAlignment="1">
      <alignment horizontal="center" vertical="center" wrapText="1"/>
    </xf>
    <xf numFmtId="49" fontId="33" fillId="0" borderId="11" xfId="70" applyNumberFormat="1" applyFont="1" applyFill="1" applyBorder="1" applyAlignment="1">
      <alignment horizontal="center" vertical="center" wrapText="1"/>
    </xf>
    <xf numFmtId="49" fontId="33" fillId="0" borderId="12" xfId="70" applyNumberFormat="1" applyFont="1" applyFill="1" applyBorder="1" applyAlignment="1">
      <alignment horizontal="center" vertical="center" wrapText="1"/>
    </xf>
    <xf numFmtId="0" fontId="46" fillId="0" borderId="0" xfId="70" applyFont="1" applyAlignment="1">
      <alignment horizontal="left" vertical="center" wrapText="1"/>
    </xf>
    <xf numFmtId="0" fontId="46" fillId="0" borderId="0" xfId="70" applyFont="1" applyAlignment="1">
      <alignment horizontal="left" wrapText="1"/>
    </xf>
    <xf numFmtId="49" fontId="33" fillId="0" borderId="24" xfId="68" applyNumberFormat="1" applyFont="1" applyFill="1" applyBorder="1" applyAlignment="1">
      <alignment horizontal="center" vertical="center" wrapText="1"/>
    </xf>
    <xf numFmtId="0" fontId="33" fillId="0" borderId="10" xfId="68" applyFont="1" applyFill="1" applyBorder="1" applyAlignment="1">
      <alignment horizontal="center" vertical="center" wrapText="1"/>
    </xf>
    <xf numFmtId="0" fontId="33" fillId="0" borderId="11" xfId="68" applyFont="1" applyFill="1" applyBorder="1" applyAlignment="1">
      <alignment horizontal="center" vertical="center"/>
    </xf>
    <xf numFmtId="0" fontId="39" fillId="0" borderId="20" xfId="65" applyFont="1" applyBorder="1" applyAlignment="1">
      <alignment horizontal="left" vertical="center" wrapText="1"/>
    </xf>
    <xf numFmtId="0" fontId="33" fillId="0" borderId="20" xfId="43" applyFont="1" applyFill="1" applyBorder="1" applyAlignment="1">
      <alignment horizontal="center" vertical="center" wrapText="1"/>
    </xf>
    <xf numFmtId="0" fontId="33" fillId="0" borderId="0" xfId="43" applyFont="1" applyFill="1" applyBorder="1" applyAlignment="1">
      <alignment horizontal="center" vertical="center" wrapText="1"/>
    </xf>
    <xf numFmtId="0" fontId="33" fillId="0" borderId="28" xfId="43" applyFont="1" applyFill="1" applyBorder="1" applyAlignment="1">
      <alignment horizontal="center" vertical="center" wrapText="1"/>
    </xf>
    <xf numFmtId="0" fontId="46" fillId="0" borderId="0" xfId="43" applyFont="1" applyAlignment="1">
      <alignment horizontal="left" vertical="center" wrapText="1"/>
    </xf>
    <xf numFmtId="0" fontId="33" fillId="0" borderId="29" xfId="41" applyFont="1" applyFill="1" applyBorder="1" applyAlignment="1">
      <alignment horizontal="center" vertical="center" wrapText="1"/>
    </xf>
    <xf numFmtId="0" fontId="33" fillId="0" borderId="28" xfId="41" applyFont="1" applyFill="1" applyBorder="1" applyAlignment="1">
      <alignment horizontal="center" vertical="center" wrapText="1"/>
    </xf>
    <xf numFmtId="0" fontId="33" fillId="0" borderId="0" xfId="43" quotePrefix="1" applyFont="1" applyFill="1" applyBorder="1" applyAlignment="1">
      <alignment horizontal="left" vertical="center" wrapText="1"/>
    </xf>
    <xf numFmtId="0" fontId="39" fillId="0" borderId="20" xfId="65" applyFont="1" applyBorder="1" applyAlignment="1">
      <alignment horizontal="left" vertical="center"/>
    </xf>
    <xf numFmtId="0" fontId="33" fillId="0" borderId="11" xfId="43" quotePrefix="1" applyFont="1" applyFill="1" applyBorder="1" applyAlignment="1">
      <alignment horizontal="left" vertical="center" wrapText="1"/>
    </xf>
    <xf numFmtId="0" fontId="46" fillId="0" borderId="0" xfId="43" applyFont="1" applyBorder="1" applyAlignment="1">
      <alignment horizontal="justify" vertical="center" wrapText="1"/>
    </xf>
    <xf numFmtId="0" fontId="33" fillId="0" borderId="28" xfId="43" quotePrefix="1" applyFont="1" applyFill="1" applyBorder="1" applyAlignment="1">
      <alignment horizontal="left" vertical="center" wrapText="1"/>
    </xf>
    <xf numFmtId="49" fontId="33" fillId="0" borderId="18" xfId="64" applyNumberFormat="1" applyFont="1" applyFill="1" applyBorder="1" applyAlignment="1">
      <alignment horizontal="center" vertical="center" wrapText="1"/>
    </xf>
    <xf numFmtId="0" fontId="37" fillId="0" borderId="11" xfId="71" applyFont="1" applyBorder="1" applyAlignment="1">
      <alignment horizontal="left" vertical="center" wrapText="1"/>
    </xf>
    <xf numFmtId="0" fontId="33" fillId="0" borderId="0" xfId="69" applyFont="1" applyFill="1" applyAlignment="1">
      <alignment horizontal="left" vertical="center"/>
    </xf>
    <xf numFmtId="0" fontId="37" fillId="0" borderId="24" xfId="71" applyFont="1" applyBorder="1" applyAlignment="1">
      <alignment horizontal="center" vertical="center" wrapText="1"/>
    </xf>
    <xf numFmtId="0" fontId="37" fillId="0" borderId="25" xfId="71" applyFont="1" applyBorder="1" applyAlignment="1">
      <alignment horizontal="center" vertical="center" wrapText="1"/>
    </xf>
    <xf numFmtId="0" fontId="37" fillId="0" borderId="27" xfId="71" applyFont="1" applyBorder="1" applyAlignment="1">
      <alignment horizontal="center" vertical="center" wrapText="1"/>
    </xf>
    <xf numFmtId="49" fontId="33" fillId="0" borderId="19" xfId="70" applyNumberFormat="1" applyFont="1" applyFill="1" applyBorder="1" applyAlignment="1">
      <alignment horizontal="center" vertical="center" wrapText="1"/>
    </xf>
    <xf numFmtId="49" fontId="33" fillId="0" borderId="29" xfId="70" applyNumberFormat="1" applyFont="1" applyFill="1" applyBorder="1" applyAlignment="1">
      <alignment horizontal="center" vertical="center" wrapText="1"/>
    </xf>
    <xf numFmtId="49" fontId="33" fillId="0" borderId="18" xfId="70" applyNumberFormat="1" applyFont="1" applyFill="1" applyBorder="1" applyAlignment="1">
      <alignment horizontal="center" vertical="center" wrapText="1"/>
    </xf>
    <xf numFmtId="49" fontId="33" fillId="0" borderId="20" xfId="70" applyNumberFormat="1" applyFont="1" applyFill="1" applyBorder="1" applyAlignment="1">
      <alignment horizontal="center" vertical="center" wrapText="1"/>
    </xf>
    <xf numFmtId="49" fontId="33" fillId="0" borderId="28" xfId="70" applyNumberFormat="1" applyFont="1" applyFill="1" applyBorder="1" applyAlignment="1">
      <alignment horizontal="center" vertical="center" wrapText="1"/>
    </xf>
    <xf numFmtId="0" fontId="53" fillId="0" borderId="0" xfId="71" applyFont="1" applyAlignment="1">
      <alignment horizontal="left" vertical="center"/>
    </xf>
    <xf numFmtId="0" fontId="46" fillId="0" borderId="0" xfId="69" applyFont="1" applyFill="1" applyAlignment="1">
      <alignment horizontal="left" vertical="center" wrapText="1"/>
    </xf>
    <xf numFmtId="0" fontId="33" fillId="0" borderId="0" xfId="69" applyFont="1" applyFill="1" applyAlignment="1">
      <alignment horizontal="left" vertical="center" wrapText="1"/>
    </xf>
    <xf numFmtId="20" fontId="33" fillId="0" borderId="0" xfId="69" quotePrefix="1" applyNumberFormat="1" applyFont="1" applyFill="1" applyBorder="1" applyAlignment="1">
      <alignment horizontal="left" vertical="center" wrapText="1"/>
    </xf>
    <xf numFmtId="0" fontId="33" fillId="0" borderId="11" xfId="69" quotePrefix="1" applyFont="1" applyFill="1" applyBorder="1" applyAlignment="1">
      <alignment horizontal="left" vertical="center"/>
    </xf>
    <xf numFmtId="0" fontId="46" fillId="0" borderId="0" xfId="69" applyFont="1" applyFill="1" applyBorder="1" applyAlignment="1">
      <alignment horizontal="left" vertical="center" wrapText="1"/>
    </xf>
    <xf numFmtId="0" fontId="46" fillId="0" borderId="28" xfId="69" applyFont="1" applyFill="1" applyBorder="1" applyAlignment="1">
      <alignment horizontal="left" vertical="center" wrapText="1"/>
    </xf>
    <xf numFmtId="0" fontId="33" fillId="0" borderId="19" xfId="69" applyFont="1" applyFill="1" applyBorder="1" applyAlignment="1">
      <alignment horizontal="center" vertical="center" wrapText="1"/>
    </xf>
    <xf numFmtId="0" fontId="33" fillId="0" borderId="20" xfId="69" applyFont="1" applyFill="1" applyBorder="1" applyAlignment="1">
      <alignment horizontal="center" vertical="center" wrapText="1"/>
    </xf>
    <xf numFmtId="0" fontId="33" fillId="0" borderId="22" xfId="69" applyFont="1" applyFill="1" applyBorder="1" applyAlignment="1">
      <alignment horizontal="center" vertical="center" wrapText="1"/>
    </xf>
    <xf numFmtId="0" fontId="33" fillId="0" borderId="0" xfId="69" applyFont="1" applyFill="1" applyBorder="1" applyAlignment="1">
      <alignment horizontal="center" vertical="center" wrapText="1"/>
    </xf>
    <xf numFmtId="0" fontId="33" fillId="0" borderId="29" xfId="69" applyFont="1" applyFill="1" applyBorder="1" applyAlignment="1">
      <alignment horizontal="center" vertical="center" wrapText="1"/>
    </xf>
    <xf numFmtId="0" fontId="33" fillId="0" borderId="28" xfId="69" applyFont="1" applyFill="1" applyBorder="1" applyAlignment="1">
      <alignment horizontal="center" vertical="center" wrapText="1"/>
    </xf>
    <xf numFmtId="0" fontId="39" fillId="0" borderId="0" xfId="65" applyFont="1" applyBorder="1" applyAlignment="1">
      <alignment horizontal="left" vertical="center"/>
    </xf>
    <xf numFmtId="0" fontId="33" fillId="0" borderId="0" xfId="41" applyFont="1" applyBorder="1" applyAlignment="1">
      <alignment horizontal="left" vertical="center" wrapText="1"/>
    </xf>
    <xf numFmtId="0" fontId="46" fillId="0" borderId="28" xfId="41" applyFont="1" applyBorder="1" applyAlignment="1">
      <alignment horizontal="left" vertical="center" wrapText="1"/>
    </xf>
    <xf numFmtId="0" fontId="34" fillId="0" borderId="18" xfId="41" applyFont="1" applyBorder="1" applyAlignment="1">
      <alignment horizontal="center" vertical="center" wrapText="1"/>
    </xf>
    <xf numFmtId="0" fontId="33" fillId="0" borderId="11" xfId="41" quotePrefix="1" applyFont="1" applyBorder="1" applyAlignment="1">
      <alignment horizontal="left" vertical="center"/>
    </xf>
    <xf numFmtId="0" fontId="33" fillId="0" borderId="28" xfId="41" applyFont="1" applyFill="1" applyBorder="1" applyAlignment="1">
      <alignment horizontal="left" vertical="center" wrapText="1"/>
    </xf>
    <xf numFmtId="0" fontId="37" fillId="0" borderId="0" xfId="68" applyFont="1" applyFill="1" applyAlignment="1">
      <alignment horizontal="left"/>
    </xf>
    <xf numFmtId="0" fontId="46" fillId="0" borderId="0" xfId="68" applyFont="1" applyFill="1" applyAlignment="1">
      <alignment horizontal="left" vertical="center" wrapText="1"/>
    </xf>
    <xf numFmtId="0" fontId="48" fillId="0" borderId="0" xfId="68" applyFont="1" applyFill="1" applyBorder="1" applyAlignment="1">
      <alignment wrapText="1"/>
    </xf>
    <xf numFmtId="0" fontId="33" fillId="0" borderId="28" xfId="68" applyFont="1" applyFill="1" applyBorder="1" applyAlignment="1">
      <alignment horizontal="center" vertical="center" wrapText="1"/>
    </xf>
    <xf numFmtId="0" fontId="33" fillId="0" borderId="0" xfId="80" applyFont="1" applyFill="1" applyAlignment="1">
      <alignment horizontal="justify" vertical="center" wrapText="1"/>
    </xf>
    <xf numFmtId="0" fontId="46" fillId="0" borderId="0" xfId="80" applyFont="1" applyFill="1" applyAlignment="1">
      <alignment horizontal="justify" vertical="center" wrapText="1"/>
    </xf>
    <xf numFmtId="1" fontId="36" fillId="0" borderId="21" xfId="80" applyNumberFormat="1" applyFont="1" applyFill="1" applyBorder="1" applyAlignment="1">
      <alignment horizontal="center" vertical="center" wrapText="1"/>
    </xf>
    <xf numFmtId="1" fontId="36" fillId="0" borderId="26" xfId="80" applyNumberFormat="1" applyFont="1" applyFill="1" applyBorder="1" applyAlignment="1">
      <alignment horizontal="center" vertical="center"/>
    </xf>
    <xf numFmtId="0" fontId="36" fillId="0" borderId="10" xfId="80" applyFont="1" applyFill="1" applyBorder="1" applyAlignment="1">
      <alignment horizontal="center" vertical="center" wrapText="1"/>
    </xf>
    <xf numFmtId="0" fontId="36" fillId="0" borderId="12" xfId="80" applyFont="1" applyFill="1" applyBorder="1" applyAlignment="1">
      <alignment horizontal="center" vertical="center" wrapText="1"/>
    </xf>
    <xf numFmtId="0" fontId="36" fillId="0" borderId="11" xfId="80" applyFont="1" applyFill="1" applyBorder="1" applyAlignment="1">
      <alignment horizontal="center" vertical="center"/>
    </xf>
    <xf numFmtId="0" fontId="36" fillId="0" borderId="24" xfId="80" applyFont="1" applyFill="1" applyBorder="1" applyAlignment="1">
      <alignment horizontal="center" vertical="justify" wrapText="1"/>
    </xf>
    <xf numFmtId="0" fontId="36" fillId="0" borderId="27" xfId="80" applyFont="1" applyFill="1" applyBorder="1" applyAlignment="1">
      <alignment horizontal="center" vertical="justify" wrapText="1"/>
    </xf>
    <xf numFmtId="0" fontId="50" fillId="0" borderId="22" xfId="80" applyFont="1" applyFill="1" applyBorder="1" applyAlignment="1">
      <alignment horizontal="left" vertical="center" wrapText="1"/>
    </xf>
    <xf numFmtId="0" fontId="51" fillId="0" borderId="0" xfId="80" applyFont="1" applyFill="1" applyBorder="1" applyAlignment="1">
      <alignment horizontal="left" vertical="center" wrapText="1"/>
    </xf>
    <xf numFmtId="0" fontId="51" fillId="0" borderId="23" xfId="80" applyFont="1" applyFill="1" applyBorder="1" applyAlignment="1">
      <alignment horizontal="left" vertical="center" wrapText="1"/>
    </xf>
    <xf numFmtId="0" fontId="36" fillId="0" borderId="0" xfId="80" applyFont="1" applyFill="1" applyAlignment="1">
      <alignment horizontal="left" vertical="center" wrapText="1"/>
    </xf>
    <xf numFmtId="0" fontId="35" fillId="0" borderId="0" xfId="80" applyFont="1" applyFill="1" applyAlignment="1">
      <alignment horizontal="left" vertical="center" wrapText="1"/>
    </xf>
    <xf numFmtId="0" fontId="52" fillId="0" borderId="0" xfId="80" quotePrefix="1" applyFont="1" applyFill="1" applyBorder="1" applyAlignment="1">
      <alignment horizontal="left" vertical="center" wrapText="1"/>
    </xf>
    <xf numFmtId="0" fontId="52" fillId="0" borderId="0" xfId="80" applyFont="1" applyFill="1" applyBorder="1" applyAlignment="1">
      <alignment horizontal="left" vertical="center" wrapText="1"/>
    </xf>
    <xf numFmtId="0" fontId="50" fillId="0" borderId="0" xfId="80" applyFont="1" applyFill="1" applyAlignment="1">
      <alignment horizontal="left" vertical="center" wrapText="1"/>
    </xf>
    <xf numFmtId="0" fontId="51" fillId="0" borderId="0" xfId="80" applyFont="1" applyFill="1" applyAlignment="1">
      <alignment horizontal="left" vertical="center" wrapText="1"/>
    </xf>
    <xf numFmtId="0" fontId="51" fillId="0" borderId="0" xfId="80" applyFont="1" applyFill="1" applyBorder="1" applyAlignment="1">
      <alignment horizontal="left" wrapText="1"/>
    </xf>
    <xf numFmtId="3" fontId="71" fillId="35" borderId="11" xfId="64" applyNumberFormat="1" applyFont="1" applyFill="1" applyBorder="1" applyAlignment="1">
      <alignment horizontal="right" vertical="center" wrapText="1"/>
    </xf>
    <xf numFmtId="3" fontId="71" fillId="36" borderId="11" xfId="64" applyNumberFormat="1" applyFont="1" applyFill="1" applyBorder="1" applyAlignment="1">
      <alignment horizontal="right" vertical="center" wrapText="1"/>
    </xf>
  </cellXfs>
  <cellStyles count="84">
    <cellStyle name="%20 - Vurgu1 2" xfId="3"/>
    <cellStyle name="%20 - Vurgu2 2" xfId="4"/>
    <cellStyle name="%20 - Vurgu3 2" xfId="5"/>
    <cellStyle name="%20 - Vurgu4 2" xfId="6"/>
    <cellStyle name="%20 - Vurgu5 2" xfId="7"/>
    <cellStyle name="%20 - Vurgu6 2" xfId="8"/>
    <cellStyle name="%40 - Vurgu1 2" xfId="9"/>
    <cellStyle name="%40 - Vurgu2 2" xfId="10"/>
    <cellStyle name="%40 - Vurgu3 2" xfId="11"/>
    <cellStyle name="%40 - Vurgu4 2" xfId="12"/>
    <cellStyle name="%40 - Vurgu5 2" xfId="13"/>
    <cellStyle name="%40 - Vurgu6 2" xfId="14"/>
    <cellStyle name="%60 - Vurgu1 2" xfId="15"/>
    <cellStyle name="%60 - Vurgu2 2" xfId="16"/>
    <cellStyle name="%60 - Vurgu3 2" xfId="17"/>
    <cellStyle name="%60 - Vurgu4 2" xfId="18"/>
    <cellStyle name="%60 - Vurgu5 2" xfId="19"/>
    <cellStyle name="%60 - Vurgu6 2" xfId="20"/>
    <cellStyle name="Açıklama Metni 2" xfId="21"/>
    <cellStyle name="Ana Başlık 2" xfId="22"/>
    <cellStyle name="Bağlı Hücre 2" xfId="23"/>
    <cellStyle name="Başlık 1 2" xfId="24"/>
    <cellStyle name="Başlık 2 2" xfId="25"/>
    <cellStyle name="Başlık 3 2" xfId="26"/>
    <cellStyle name="Başlık 4 2" xfId="27"/>
    <cellStyle name="Binlik Ayracı_5__2005____KAZASI_II_34_451" xfId="73"/>
    <cellStyle name="Binlik Ayracı_iş kazası sıklık hızı" xfId="81"/>
    <cellStyle name="Binlik Ayracı_MYÖ2" xfId="66"/>
    <cellStyle name="Comma [0]_T - 37" xfId="28"/>
    <cellStyle name="Comma_T - 37" xfId="29"/>
    <cellStyle name="Currency [0]_T - 37" xfId="30"/>
    <cellStyle name="Currency_T - 37" xfId="31"/>
    <cellStyle name="Çıkış 2" xfId="32"/>
    <cellStyle name="Giriş 2" xfId="33"/>
    <cellStyle name="Hesaplama 2" xfId="34"/>
    <cellStyle name="Hyperlink" xfId="35"/>
    <cellStyle name="İşaretli Hücre 2" xfId="36"/>
    <cellStyle name="İyi 2" xfId="37"/>
    <cellStyle name="İzlenen Köprü 2" xfId="38"/>
    <cellStyle name="Köprü" xfId="83" builtinId="8"/>
    <cellStyle name="Köprü 2" xfId="39"/>
    <cellStyle name="Kötü 2" xfId="40"/>
    <cellStyle name="Normal" xfId="0" builtinId="0"/>
    <cellStyle name="Normal 10" xfId="74"/>
    <cellStyle name="Normal 11" xfId="79"/>
    <cellStyle name="Normal 12" xfId="82"/>
    <cellStyle name="Normal 2" xfId="1"/>
    <cellStyle name="Normal 2 2" xfId="41"/>
    <cellStyle name="Normal 2 3" xfId="70"/>
    <cellStyle name="Normal 3" xfId="42"/>
    <cellStyle name="Normal 3 2" xfId="43"/>
    <cellStyle name="Normal 3 3" xfId="68"/>
    <cellStyle name="Normal 4" xfId="44"/>
    <cellStyle name="Normal 4 2 2" xfId="45"/>
    <cellStyle name="Normal 5" xfId="2"/>
    <cellStyle name="Normal 5 2" xfId="65"/>
    <cellStyle name="Normal 6" xfId="46"/>
    <cellStyle name="Normal 7" xfId="47"/>
    <cellStyle name="Normal 8" xfId="64"/>
    <cellStyle name="Normal 9" xfId="71"/>
    <cellStyle name="Normal_2003 İÇİN EK TABLOLAR" xfId="69"/>
    <cellStyle name="Normal_2010 ist yıl 4-b 1479" xfId="67"/>
    <cellStyle name="Normal_5__2005____KAZASI_II_34_451" xfId="72"/>
    <cellStyle name="Normal_iş kazası sıklık hızı" xfId="80"/>
    <cellStyle name="Normal_MYÖ2010" xfId="76"/>
    <cellStyle name="Normal_Sayfa2" xfId="48"/>
    <cellStyle name="Normal_Sayfa2 2" xfId="75"/>
    <cellStyle name="Normal_T41 2" xfId="77"/>
    <cellStyle name="Normal_TABLO44" xfId="78"/>
    <cellStyle name="Not 2" xfId="49"/>
    <cellStyle name="Nötr 2" xfId="50"/>
    <cellStyle name="Toplam 2" xfId="51"/>
    <cellStyle name="Uyarı Metni 2" xfId="52"/>
    <cellStyle name="Virgül 2" xfId="53"/>
    <cellStyle name="Virgül 2 2" xfId="54"/>
    <cellStyle name="Virgül 3" xfId="55"/>
    <cellStyle name="Virgül 4" xfId="56"/>
    <cellStyle name="Vurgu1 2" xfId="57"/>
    <cellStyle name="Vurgu2 2" xfId="58"/>
    <cellStyle name="Vurgu3 2" xfId="59"/>
    <cellStyle name="Vurgu4 2" xfId="60"/>
    <cellStyle name="Vurgu5 2" xfId="61"/>
    <cellStyle name="Vurgu6 2" xfId="62"/>
    <cellStyle name="Yüzde 2" xfId="63"/>
  </cellStyles>
  <dxfs count="0"/>
  <tableStyles count="0" defaultTableStyle="TableStyleMedium2" defaultPivotStyle="PivotStyleMedium9"/>
  <colors>
    <mruColors>
      <color rgb="FFD1F9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6</xdr:row>
      <xdr:rowOff>95250</xdr:rowOff>
    </xdr:from>
    <xdr:to>
      <xdr:col>9</xdr:col>
      <xdr:colOff>123825</xdr:colOff>
      <xdr:row>9</xdr:row>
      <xdr:rowOff>133350</xdr:rowOff>
    </xdr:to>
    <xdr:pic>
      <xdr:nvPicPr>
        <xdr:cNvPr id="2" name="1 Resim" descr="SGKlogo.jpg"/>
        <xdr:cNvPicPr>
          <a:picLocks noChangeAspect="1"/>
        </xdr:cNvPicPr>
      </xdr:nvPicPr>
      <xdr:blipFill>
        <a:blip xmlns:r="http://schemas.openxmlformats.org/officeDocument/2006/relationships" r:embed="rId1"/>
        <a:srcRect/>
        <a:stretch>
          <a:fillRect/>
        </a:stretch>
      </xdr:blipFill>
      <xdr:spPr bwMode="auto">
        <a:xfrm>
          <a:off x="57150" y="1066800"/>
          <a:ext cx="5553075" cy="523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gk.gov.tr/wps/portal/tr/kurumsal/istatistikler/sgk_istatistik_yilliklari/!ut/p/b1/pZPJkqM4FEW_JT-AQsywFPNghAELbDYEHlI2gw0Gg-Hry1mdvejOyOxFa6eIc-PFPU-iM3pLZ9divJBiuNyuRf1xz8TcYixLURkI5BgA4DAsn4A4ZCydfwG7FwC-ORD8yTvA_isfQE565U0MNrbCWY5Ip_Q2OsyK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showGridLines="0" topLeftCell="A15" workbookViewId="0">
      <selection activeCell="A19" sqref="A19:I20"/>
    </sheetView>
  </sheetViews>
  <sheetFormatPr defaultRowHeight="12.75" x14ac:dyDescent="0.2"/>
  <cols>
    <col min="1" max="16384" width="9.140625" style="446"/>
  </cols>
  <sheetData>
    <row r="1" spans="1:9" ht="12.75" customHeight="1" x14ac:dyDescent="0.2">
      <c r="A1" s="445"/>
      <c r="B1" s="445"/>
      <c r="C1" s="445"/>
      <c r="D1" s="445"/>
      <c r="E1" s="445"/>
      <c r="F1" s="445"/>
      <c r="G1" s="445"/>
      <c r="H1" s="445"/>
      <c r="I1" s="445"/>
    </row>
    <row r="2" spans="1:9" ht="12.75" customHeight="1" x14ac:dyDescent="0.2">
      <c r="A2" s="445"/>
      <c r="B2" s="445"/>
      <c r="C2" s="445"/>
      <c r="D2" s="445"/>
      <c r="E2" s="445"/>
      <c r="F2" s="445"/>
      <c r="G2" s="445"/>
      <c r="H2" s="445"/>
      <c r="I2" s="445"/>
    </row>
    <row r="3" spans="1:9" ht="12.75" customHeight="1" x14ac:dyDescent="0.2">
      <c r="A3" s="445"/>
      <c r="B3" s="445"/>
      <c r="C3" s="445"/>
      <c r="D3" s="445"/>
      <c r="E3" s="445"/>
      <c r="F3" s="445"/>
      <c r="G3" s="445"/>
      <c r="H3" s="445"/>
      <c r="I3" s="445"/>
    </row>
    <row r="4" spans="1:9" ht="12.75" customHeight="1" x14ac:dyDescent="0.2">
      <c r="A4" s="445"/>
      <c r="B4" s="445"/>
      <c r="C4" s="445"/>
      <c r="D4" s="445"/>
      <c r="E4" s="445"/>
      <c r="F4" s="445"/>
      <c r="G4" s="445"/>
      <c r="H4" s="445"/>
      <c r="I4" s="445"/>
    </row>
    <row r="5" spans="1:9" ht="12.75" customHeight="1" x14ac:dyDescent="0.2">
      <c r="A5" s="445"/>
      <c r="B5" s="445"/>
      <c r="C5" s="445"/>
      <c r="D5" s="445"/>
      <c r="E5" s="445"/>
      <c r="F5" s="445"/>
      <c r="G5" s="445"/>
      <c r="H5" s="445"/>
      <c r="I5" s="445"/>
    </row>
    <row r="6" spans="1:9" ht="12.75" customHeight="1" x14ac:dyDescent="0.2">
      <c r="C6" s="445"/>
      <c r="D6" s="445"/>
      <c r="E6" s="445"/>
      <c r="F6" s="445"/>
      <c r="G6" s="445"/>
      <c r="H6" s="445"/>
      <c r="I6" s="445"/>
    </row>
    <row r="7" spans="1:9" ht="12.75" customHeight="1" x14ac:dyDescent="0.2">
      <c r="A7" s="445"/>
      <c r="B7" s="445"/>
      <c r="C7" s="445"/>
      <c r="D7" s="445"/>
      <c r="E7" s="445"/>
      <c r="F7" s="445"/>
      <c r="G7" s="445"/>
      <c r="H7" s="445"/>
      <c r="I7" s="445"/>
    </row>
    <row r="8" spans="1:9" ht="12.75" customHeight="1" x14ac:dyDescent="0.2">
      <c r="A8" s="445"/>
      <c r="B8" s="445"/>
      <c r="C8" s="445"/>
      <c r="D8" s="445"/>
      <c r="E8" s="445"/>
      <c r="F8" s="445"/>
      <c r="G8" s="445"/>
      <c r="H8" s="445"/>
      <c r="I8" s="445"/>
    </row>
    <row r="9" spans="1:9" ht="12.75" customHeight="1" x14ac:dyDescent="0.2">
      <c r="A9" s="445"/>
      <c r="B9" s="445"/>
      <c r="C9" s="445"/>
      <c r="D9" s="445"/>
      <c r="E9" s="445"/>
      <c r="F9" s="445"/>
      <c r="G9" s="445"/>
      <c r="H9" s="445"/>
      <c r="I9" s="445"/>
    </row>
    <row r="10" spans="1:9" ht="12.75" customHeight="1" x14ac:dyDescent="0.2">
      <c r="A10" s="445"/>
      <c r="B10" s="445"/>
      <c r="C10" s="445"/>
      <c r="D10" s="445"/>
      <c r="E10" s="445"/>
      <c r="F10" s="445"/>
      <c r="G10" s="445"/>
      <c r="H10" s="445"/>
      <c r="I10" s="445"/>
    </row>
    <row r="11" spans="1:9" ht="12.75" customHeight="1" x14ac:dyDescent="0.25">
      <c r="A11" t="s">
        <v>3185</v>
      </c>
      <c r="B11" s="503" t="s">
        <v>3186</v>
      </c>
      <c r="C11" s="445"/>
      <c r="D11" s="445"/>
      <c r="E11" s="445"/>
      <c r="F11" s="445"/>
      <c r="G11" s="445"/>
      <c r="H11" s="445"/>
      <c r="I11" s="445"/>
    </row>
    <row r="12" spans="1:9" ht="12.75" customHeight="1" x14ac:dyDescent="0.2">
      <c r="A12" s="445"/>
      <c r="B12" s="504" t="s">
        <v>3187</v>
      </c>
      <c r="C12" s="445"/>
      <c r="D12" s="445"/>
      <c r="E12" s="445"/>
      <c r="F12" s="445"/>
      <c r="G12" s="445"/>
      <c r="H12" s="445"/>
      <c r="I12" s="445"/>
    </row>
    <row r="13" spans="1:9" ht="12.75" customHeight="1" thickBot="1" x14ac:dyDescent="0.25">
      <c r="A13" s="447"/>
      <c r="B13" s="447"/>
      <c r="C13" s="447"/>
      <c r="D13" s="447"/>
      <c r="E13" s="447"/>
      <c r="F13" s="447"/>
      <c r="G13" s="447"/>
      <c r="H13" s="447"/>
      <c r="I13" s="447"/>
    </row>
    <row r="14" spans="1:9" ht="12.75" customHeight="1" thickTop="1" x14ac:dyDescent="0.2">
      <c r="A14" s="445"/>
      <c r="B14" s="445"/>
      <c r="C14" s="445"/>
      <c r="D14" s="445"/>
      <c r="E14" s="445"/>
      <c r="F14" s="445"/>
      <c r="G14" s="445"/>
      <c r="H14" s="445"/>
      <c r="I14" s="445"/>
    </row>
    <row r="15" spans="1:9" ht="12.75" customHeight="1" x14ac:dyDescent="0.2">
      <c r="A15" s="445"/>
      <c r="B15" s="445"/>
      <c r="C15" s="445"/>
      <c r="D15" s="445"/>
      <c r="E15" s="445"/>
      <c r="F15" s="445"/>
      <c r="G15" s="445"/>
      <c r="H15" s="445"/>
      <c r="I15" s="445"/>
    </row>
    <row r="16" spans="1:9" ht="12.75" customHeight="1" x14ac:dyDescent="0.2">
      <c r="A16" s="505" t="s">
        <v>3043</v>
      </c>
      <c r="B16" s="505"/>
      <c r="C16" s="505"/>
      <c r="D16" s="505"/>
      <c r="E16" s="505"/>
      <c r="F16" s="505"/>
      <c r="G16" s="505"/>
      <c r="H16" s="505"/>
      <c r="I16" s="505"/>
    </row>
    <row r="17" spans="1:9" ht="12.75" customHeight="1" x14ac:dyDescent="0.2">
      <c r="A17" s="505"/>
      <c r="B17" s="505"/>
      <c r="C17" s="505"/>
      <c r="D17" s="505"/>
      <c r="E17" s="505"/>
      <c r="F17" s="505"/>
      <c r="G17" s="505"/>
      <c r="H17" s="505"/>
      <c r="I17" s="505"/>
    </row>
    <row r="18" spans="1:9" ht="12.75" customHeight="1" x14ac:dyDescent="0.2">
      <c r="A18" s="448"/>
      <c r="B18" s="448"/>
      <c r="C18" s="448"/>
      <c r="D18" s="448"/>
      <c r="E18" s="448"/>
      <c r="F18" s="448"/>
      <c r="G18" s="448"/>
      <c r="H18" s="448"/>
      <c r="I18" s="448"/>
    </row>
    <row r="19" spans="1:9" ht="12.75" customHeight="1" x14ac:dyDescent="0.2">
      <c r="A19" s="505" t="s">
        <v>3044</v>
      </c>
      <c r="B19" s="505"/>
      <c r="C19" s="505"/>
      <c r="D19" s="505"/>
      <c r="E19" s="505"/>
      <c r="F19" s="505"/>
      <c r="G19" s="505"/>
      <c r="H19" s="505"/>
      <c r="I19" s="505"/>
    </row>
    <row r="20" spans="1:9" ht="12.75" customHeight="1" x14ac:dyDescent="0.2">
      <c r="A20" s="505"/>
      <c r="B20" s="505"/>
      <c r="C20" s="505"/>
      <c r="D20" s="505"/>
      <c r="E20" s="505"/>
      <c r="F20" s="505"/>
      <c r="G20" s="505"/>
      <c r="H20" s="505"/>
      <c r="I20" s="505"/>
    </row>
    <row r="21" spans="1:9" ht="12.75" customHeight="1" x14ac:dyDescent="0.2">
      <c r="A21" s="445"/>
      <c r="B21" s="445"/>
      <c r="C21" s="445"/>
      <c r="D21" s="445"/>
      <c r="E21" s="445"/>
      <c r="F21" s="445"/>
      <c r="G21" s="445"/>
      <c r="H21" s="445"/>
      <c r="I21" s="445"/>
    </row>
    <row r="22" spans="1:9" ht="12.75" customHeight="1" x14ac:dyDescent="0.2">
      <c r="A22" s="445"/>
      <c r="B22" s="445"/>
      <c r="C22" s="445"/>
      <c r="D22" s="445"/>
      <c r="E22" s="445"/>
      <c r="F22" s="445"/>
      <c r="G22" s="445"/>
      <c r="H22" s="445"/>
      <c r="I22" s="445"/>
    </row>
    <row r="23" spans="1:9" ht="12.75" customHeight="1" x14ac:dyDescent="0.2">
      <c r="A23" s="445"/>
      <c r="B23" s="445"/>
      <c r="C23" s="445"/>
      <c r="D23" s="445"/>
      <c r="E23" s="445"/>
      <c r="F23" s="445"/>
      <c r="G23" s="445"/>
      <c r="H23" s="445"/>
      <c r="I23" s="445"/>
    </row>
    <row r="24" spans="1:9" ht="12.75" customHeight="1" x14ac:dyDescent="0.2">
      <c r="A24" s="505" t="s">
        <v>3045</v>
      </c>
      <c r="B24" s="505"/>
      <c r="C24" s="505"/>
      <c r="D24" s="505"/>
      <c r="E24" s="505"/>
      <c r="F24" s="505"/>
      <c r="G24" s="505"/>
      <c r="H24" s="505"/>
      <c r="I24" s="505"/>
    </row>
    <row r="25" spans="1:9" ht="12.75" customHeight="1" x14ac:dyDescent="0.2">
      <c r="A25" s="505"/>
      <c r="B25" s="505"/>
      <c r="C25" s="505"/>
      <c r="D25" s="505"/>
      <c r="E25" s="505"/>
      <c r="F25" s="505"/>
      <c r="G25" s="505"/>
      <c r="H25" s="505"/>
      <c r="I25" s="505"/>
    </row>
    <row r="26" spans="1:9" ht="12.75" customHeight="1" x14ac:dyDescent="0.2">
      <c r="A26" s="505"/>
      <c r="B26" s="505"/>
      <c r="C26" s="505"/>
      <c r="D26" s="505"/>
      <c r="E26" s="505"/>
      <c r="F26" s="505"/>
      <c r="G26" s="505"/>
      <c r="H26" s="505"/>
      <c r="I26" s="505"/>
    </row>
    <row r="27" spans="1:9" ht="12.75" customHeight="1" x14ac:dyDescent="0.2">
      <c r="A27" s="505"/>
      <c r="B27" s="505"/>
      <c r="C27" s="505"/>
      <c r="D27" s="505"/>
      <c r="E27" s="505"/>
      <c r="F27" s="505"/>
      <c r="G27" s="505"/>
      <c r="H27" s="505"/>
      <c r="I27" s="505"/>
    </row>
    <row r="28" spans="1:9" ht="12.75" customHeight="1" x14ac:dyDescent="0.2">
      <c r="A28" s="448"/>
      <c r="B28" s="448"/>
      <c r="C28" s="448"/>
      <c r="D28" s="448"/>
      <c r="E28" s="448"/>
      <c r="F28" s="448"/>
      <c r="G28" s="448"/>
      <c r="H28" s="448"/>
      <c r="I28" s="448"/>
    </row>
    <row r="29" spans="1:9" ht="12.75" customHeight="1" x14ac:dyDescent="0.2">
      <c r="A29" s="445"/>
      <c r="B29" s="445"/>
      <c r="C29" s="445"/>
      <c r="D29" s="445"/>
      <c r="E29" s="445"/>
      <c r="F29" s="445"/>
      <c r="G29" s="445"/>
      <c r="H29" s="445"/>
      <c r="I29" s="445"/>
    </row>
    <row r="30" spans="1:9" ht="12.75" customHeight="1" x14ac:dyDescent="0.2">
      <c r="A30" s="505" t="s">
        <v>3046</v>
      </c>
      <c r="B30" s="505"/>
      <c r="C30" s="505"/>
      <c r="D30" s="505"/>
      <c r="E30" s="505"/>
      <c r="F30" s="505"/>
      <c r="G30" s="505"/>
      <c r="H30" s="505"/>
      <c r="I30" s="505"/>
    </row>
    <row r="31" spans="1:9" ht="12.75" customHeight="1" x14ac:dyDescent="0.2">
      <c r="A31" s="505"/>
      <c r="B31" s="505"/>
      <c r="C31" s="505"/>
      <c r="D31" s="505"/>
      <c r="E31" s="505"/>
      <c r="F31" s="505"/>
      <c r="G31" s="505"/>
      <c r="H31" s="505"/>
      <c r="I31" s="505"/>
    </row>
    <row r="32" spans="1:9" ht="12.75" customHeight="1" x14ac:dyDescent="0.2">
      <c r="A32" s="505"/>
      <c r="B32" s="505"/>
      <c r="C32" s="505"/>
      <c r="D32" s="505"/>
      <c r="E32" s="505"/>
      <c r="F32" s="505"/>
      <c r="G32" s="505"/>
      <c r="H32" s="505"/>
      <c r="I32" s="505"/>
    </row>
    <row r="33" spans="1:9" ht="12.75" customHeight="1" x14ac:dyDescent="0.2">
      <c r="A33" s="505"/>
      <c r="B33" s="505"/>
      <c r="C33" s="505"/>
      <c r="D33" s="505"/>
      <c r="E33" s="505"/>
      <c r="F33" s="505"/>
      <c r="G33" s="505"/>
      <c r="H33" s="505"/>
      <c r="I33" s="505"/>
    </row>
    <row r="34" spans="1:9" ht="12.75" customHeight="1" x14ac:dyDescent="0.2">
      <c r="A34" s="445"/>
      <c r="B34" s="445"/>
      <c r="C34" s="445"/>
      <c r="D34" s="445"/>
      <c r="E34" s="445"/>
      <c r="F34" s="445"/>
      <c r="G34" s="445"/>
      <c r="H34" s="445"/>
      <c r="I34" s="445"/>
    </row>
    <row r="35" spans="1:9" ht="12.75" customHeight="1" thickBot="1" x14ac:dyDescent="0.25">
      <c r="A35" s="445"/>
      <c r="B35" s="445"/>
      <c r="C35" s="445"/>
      <c r="D35" s="445"/>
      <c r="E35" s="445"/>
      <c r="F35" s="445"/>
      <c r="G35" s="445"/>
      <c r="H35" s="445"/>
      <c r="I35" s="445"/>
    </row>
    <row r="36" spans="1:9" ht="12.75" customHeight="1" thickTop="1" x14ac:dyDescent="0.2">
      <c r="A36" s="449"/>
      <c r="B36" s="449"/>
      <c r="C36" s="449"/>
      <c r="D36" s="449"/>
      <c r="E36" s="449"/>
      <c r="F36" s="449"/>
      <c r="G36" s="449"/>
      <c r="H36" s="449"/>
      <c r="I36" s="449"/>
    </row>
    <row r="37" spans="1:9" ht="12.75" customHeight="1" x14ac:dyDescent="0.2">
      <c r="A37" s="445"/>
      <c r="B37" s="445"/>
      <c r="C37" s="445"/>
      <c r="D37" s="445"/>
      <c r="E37" s="445"/>
      <c r="F37" s="445"/>
      <c r="G37" s="445"/>
      <c r="H37" s="445"/>
      <c r="I37" s="445"/>
    </row>
    <row r="38" spans="1:9" ht="12.75" customHeight="1" x14ac:dyDescent="0.2">
      <c r="A38" s="445"/>
      <c r="B38" s="445"/>
      <c r="C38" s="445"/>
      <c r="D38" s="445"/>
      <c r="E38" s="445"/>
      <c r="F38" s="445"/>
      <c r="G38" s="445"/>
      <c r="H38" s="445"/>
      <c r="I38" s="445"/>
    </row>
    <row r="39" spans="1:9" ht="12.75" customHeight="1" x14ac:dyDescent="0.2">
      <c r="A39" s="445"/>
      <c r="B39" s="445"/>
      <c r="C39" s="445"/>
      <c r="D39" s="445"/>
      <c r="E39" s="445"/>
      <c r="F39" s="445"/>
      <c r="G39" s="445"/>
      <c r="H39" s="445"/>
      <c r="I39" s="445"/>
    </row>
    <row r="40" spans="1:9" ht="12.75" customHeight="1" x14ac:dyDescent="0.2">
      <c r="A40" s="445"/>
      <c r="B40" s="445"/>
      <c r="C40" s="445"/>
      <c r="D40" s="445"/>
      <c r="E40" s="445"/>
      <c r="F40" s="445"/>
      <c r="G40" s="445"/>
      <c r="H40" s="445"/>
      <c r="I40" s="445"/>
    </row>
    <row r="41" spans="1:9" ht="12.75" customHeight="1" x14ac:dyDescent="0.2">
      <c r="A41" s="445"/>
      <c r="B41" s="445"/>
      <c r="C41" s="445"/>
      <c r="D41" s="445"/>
      <c r="E41" s="445"/>
      <c r="F41" s="445"/>
      <c r="G41" s="445"/>
      <c r="H41" s="445"/>
      <c r="I41" s="445"/>
    </row>
    <row r="42" spans="1:9" ht="12.75" customHeight="1" x14ac:dyDescent="0.2">
      <c r="A42" s="445"/>
      <c r="B42" s="445"/>
      <c r="C42" s="445"/>
      <c r="D42" s="445"/>
      <c r="E42" s="445"/>
      <c r="F42" s="445"/>
      <c r="G42" s="445"/>
      <c r="H42" s="445"/>
      <c r="I42" s="445"/>
    </row>
    <row r="43" spans="1:9" ht="12.75" customHeight="1" x14ac:dyDescent="0.2">
      <c r="A43" s="445"/>
      <c r="B43" s="445"/>
      <c r="C43" s="445"/>
      <c r="D43" s="445"/>
      <c r="E43" s="445"/>
      <c r="F43" s="445"/>
      <c r="G43" s="445"/>
      <c r="H43" s="445"/>
      <c r="I43" s="445"/>
    </row>
    <row r="44" spans="1:9" ht="12.75" customHeight="1" x14ac:dyDescent="0.2">
      <c r="A44" s="445"/>
      <c r="B44" s="445"/>
      <c r="C44" s="445"/>
      <c r="D44" s="445"/>
      <c r="E44" s="445"/>
      <c r="F44" s="445"/>
      <c r="G44" s="445"/>
      <c r="H44" s="445"/>
      <c r="I44" s="445"/>
    </row>
    <row r="45" spans="1:9" ht="12.75" customHeight="1" x14ac:dyDescent="0.2">
      <c r="A45" s="445"/>
      <c r="B45" s="445"/>
      <c r="C45" s="445"/>
      <c r="D45" s="445"/>
      <c r="E45" s="445"/>
      <c r="F45" s="445"/>
      <c r="G45" s="445"/>
      <c r="H45" s="445"/>
      <c r="I45" s="445"/>
    </row>
    <row r="46" spans="1:9" ht="12.75" customHeight="1" x14ac:dyDescent="0.2">
      <c r="A46" s="445"/>
      <c r="B46" s="445"/>
      <c r="C46" s="445"/>
      <c r="D46" s="445"/>
      <c r="E46" s="445"/>
      <c r="F46" s="445"/>
      <c r="G46" s="445"/>
      <c r="H46" s="445"/>
      <c r="I46" s="445"/>
    </row>
    <row r="47" spans="1:9" ht="12.75" customHeight="1" x14ac:dyDescent="0.2">
      <c r="A47" s="445"/>
      <c r="B47" s="445"/>
      <c r="C47" s="445"/>
      <c r="D47" s="445"/>
      <c r="E47" s="445"/>
      <c r="F47" s="445"/>
      <c r="G47" s="445"/>
      <c r="H47" s="445"/>
      <c r="I47" s="445"/>
    </row>
    <row r="48" spans="1:9" ht="12.75" customHeight="1" x14ac:dyDescent="0.2">
      <c r="A48" s="445"/>
      <c r="B48" s="445"/>
      <c r="C48" s="445"/>
      <c r="D48" s="445"/>
      <c r="E48" s="445"/>
      <c r="F48" s="445"/>
      <c r="G48" s="445"/>
      <c r="H48" s="445"/>
      <c r="I48" s="445"/>
    </row>
    <row r="49" spans="1:9" ht="12.75" customHeight="1" x14ac:dyDescent="0.2">
      <c r="A49" s="445"/>
      <c r="B49" s="445"/>
      <c r="C49" s="445"/>
      <c r="D49" s="445"/>
      <c r="E49" s="445"/>
      <c r="F49" s="445"/>
      <c r="G49" s="445"/>
      <c r="H49" s="445"/>
      <c r="I49" s="445"/>
    </row>
    <row r="50" spans="1:9" ht="12.75" customHeight="1" x14ac:dyDescent="0.2">
      <c r="A50" s="445"/>
      <c r="B50" s="445"/>
      <c r="C50" s="445"/>
      <c r="D50" s="445"/>
      <c r="E50" s="445"/>
      <c r="F50" s="445"/>
      <c r="G50" s="445"/>
      <c r="H50" s="445"/>
      <c r="I50" s="445"/>
    </row>
    <row r="51" spans="1:9" ht="12.75" customHeight="1" x14ac:dyDescent="0.2">
      <c r="A51" s="445"/>
      <c r="B51" s="445"/>
      <c r="C51" s="445"/>
      <c r="D51" s="445"/>
      <c r="E51" s="445"/>
      <c r="F51" s="445"/>
      <c r="G51" s="445"/>
      <c r="H51" s="445"/>
      <c r="I51" s="445"/>
    </row>
    <row r="52" spans="1:9" ht="12.75" customHeight="1" x14ac:dyDescent="0.2">
      <c r="A52" s="445"/>
      <c r="B52" s="445"/>
      <c r="C52" s="445"/>
      <c r="D52" s="445"/>
      <c r="E52" s="445"/>
      <c r="F52" s="445"/>
      <c r="G52" s="445"/>
      <c r="H52" s="445"/>
      <c r="I52" s="445"/>
    </row>
    <row r="53" spans="1:9" ht="12.75" customHeight="1" x14ac:dyDescent="0.2">
      <c r="A53" s="445"/>
      <c r="B53" s="445"/>
      <c r="C53" s="445"/>
      <c r="D53" s="445"/>
      <c r="E53" s="445"/>
      <c r="F53" s="445"/>
      <c r="G53" s="445"/>
      <c r="H53" s="445"/>
      <c r="I53" s="445"/>
    </row>
    <row r="54" spans="1:9" ht="12.75" customHeight="1" x14ac:dyDescent="0.2">
      <c r="A54" s="445"/>
      <c r="B54" s="445"/>
      <c r="C54" s="445"/>
      <c r="D54" s="445"/>
      <c r="E54" s="445"/>
      <c r="F54" s="445"/>
      <c r="G54" s="445"/>
      <c r="H54" s="445"/>
      <c r="I54" s="445"/>
    </row>
    <row r="55" spans="1:9" ht="12.75" customHeight="1" x14ac:dyDescent="0.2">
      <c r="A55" s="445"/>
      <c r="B55" s="445"/>
      <c r="C55" s="445"/>
      <c r="D55" s="445"/>
      <c r="E55" s="445"/>
      <c r="F55" s="445"/>
      <c r="G55" s="445"/>
      <c r="H55" s="445"/>
      <c r="I55" s="445"/>
    </row>
    <row r="56" spans="1:9" ht="12.75" customHeight="1" x14ac:dyDescent="0.2">
      <c r="A56" s="445"/>
      <c r="B56" s="445"/>
      <c r="C56" s="445"/>
      <c r="D56" s="445"/>
      <c r="E56" s="445"/>
      <c r="F56" s="445"/>
      <c r="G56" s="445"/>
      <c r="H56" s="445"/>
      <c r="I56" s="445"/>
    </row>
    <row r="57" spans="1:9" ht="12.75" customHeight="1" x14ac:dyDescent="0.2">
      <c r="A57" s="445"/>
      <c r="B57" s="445"/>
      <c r="C57" s="445"/>
      <c r="D57" s="445"/>
      <c r="E57" s="445"/>
      <c r="F57" s="445"/>
      <c r="G57" s="445"/>
      <c r="H57" s="445"/>
      <c r="I57" s="445"/>
    </row>
    <row r="58" spans="1:9" ht="12.75" customHeight="1" x14ac:dyDescent="0.2">
      <c r="A58" s="445"/>
      <c r="B58" s="445"/>
      <c r="C58" s="445"/>
      <c r="D58" s="445"/>
      <c r="E58" s="445"/>
      <c r="F58" s="445"/>
      <c r="G58" s="445"/>
      <c r="H58" s="445"/>
      <c r="I58" s="445"/>
    </row>
    <row r="59" spans="1:9" ht="12.75" customHeight="1" x14ac:dyDescent="0.2">
      <c r="A59" s="445"/>
      <c r="B59" s="445"/>
      <c r="C59" s="445"/>
      <c r="D59" s="445"/>
      <c r="E59" s="445"/>
      <c r="F59" s="445"/>
      <c r="G59" s="445"/>
      <c r="H59" s="445"/>
      <c r="I59" s="445"/>
    </row>
    <row r="60" spans="1:9" ht="12.75" customHeight="1" x14ac:dyDescent="0.2">
      <c r="A60" s="445"/>
      <c r="B60" s="445"/>
      <c r="C60" s="445"/>
      <c r="D60" s="445"/>
      <c r="E60" s="445"/>
      <c r="F60" s="445"/>
      <c r="G60" s="445"/>
      <c r="H60" s="445"/>
      <c r="I60" s="445"/>
    </row>
  </sheetData>
  <mergeCells count="4">
    <mergeCell ref="A16:I17"/>
    <mergeCell ref="A19:I20"/>
    <mergeCell ref="A24:I27"/>
    <mergeCell ref="A30:I33"/>
  </mergeCells>
  <hyperlinks>
    <hyperlink ref="B11"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showGridLines="0" topLeftCell="A13" zoomScaleNormal="100" workbookViewId="0">
      <selection activeCell="A23" sqref="A23:T23"/>
    </sheetView>
  </sheetViews>
  <sheetFormatPr defaultRowHeight="12.75" x14ac:dyDescent="0.2"/>
  <cols>
    <col min="1" max="1" width="5.5703125" style="65" customWidth="1"/>
    <col min="2" max="2" width="23.5703125" style="65" customWidth="1"/>
    <col min="3" max="4" width="11.28515625" style="65" customWidth="1"/>
    <col min="5" max="6" width="6.140625" style="65" customWidth="1"/>
    <col min="7" max="7" width="6.42578125" style="65" customWidth="1"/>
    <col min="8" max="8" width="9.7109375" style="65" customWidth="1"/>
    <col min="9" max="10" width="10.5703125" style="65" customWidth="1"/>
    <col min="11" max="13" width="6.140625" style="65" customWidth="1"/>
    <col min="14" max="14" width="8.140625" style="65" customWidth="1"/>
    <col min="15" max="15" width="8.85546875" style="65" bestFit="1" customWidth="1"/>
    <col min="16" max="16" width="8" style="65" customWidth="1"/>
    <col min="17" max="17" width="8.85546875" style="65" bestFit="1" customWidth="1"/>
    <col min="18" max="20" width="8" style="65" customWidth="1"/>
    <col min="21" max="16384" width="9.140625" style="65"/>
  </cols>
  <sheetData>
    <row r="1" spans="1:20" s="53" customFormat="1" ht="21.75" customHeight="1" x14ac:dyDescent="0.25">
      <c r="A1" s="546" t="s">
        <v>2989</v>
      </c>
      <c r="B1" s="546"/>
      <c r="C1" s="546"/>
      <c r="D1" s="546"/>
      <c r="E1" s="546"/>
      <c r="F1" s="546"/>
      <c r="G1" s="546"/>
      <c r="H1" s="546"/>
      <c r="I1" s="546"/>
      <c r="J1" s="546"/>
      <c r="K1" s="546"/>
      <c r="L1" s="546"/>
      <c r="M1" s="546"/>
      <c r="N1" s="546"/>
      <c r="O1" s="546"/>
      <c r="P1" s="546"/>
      <c r="Q1" s="546"/>
      <c r="R1" s="546"/>
      <c r="S1" s="546"/>
      <c r="T1" s="546"/>
    </row>
    <row r="2" spans="1:20" s="53" customFormat="1" ht="21.75" customHeight="1" x14ac:dyDescent="0.25">
      <c r="A2" s="585" t="s">
        <v>2990</v>
      </c>
      <c r="B2" s="585"/>
      <c r="C2" s="585"/>
      <c r="D2" s="585"/>
      <c r="E2" s="585"/>
      <c r="F2" s="585"/>
      <c r="G2" s="585"/>
      <c r="H2" s="585"/>
      <c r="I2" s="585"/>
      <c r="J2" s="585"/>
      <c r="K2" s="585"/>
      <c r="L2" s="585"/>
      <c r="M2" s="585"/>
      <c r="N2" s="585"/>
      <c r="O2" s="585"/>
      <c r="P2" s="585"/>
      <c r="Q2" s="585"/>
      <c r="R2" s="585"/>
      <c r="S2" s="585"/>
      <c r="T2" s="585"/>
    </row>
    <row r="3" spans="1:20" s="48" customFormat="1" ht="27" customHeight="1" x14ac:dyDescent="0.2">
      <c r="A3" s="535" t="s">
        <v>2000</v>
      </c>
      <c r="B3" s="583" t="s">
        <v>2955</v>
      </c>
      <c r="C3" s="587" t="s">
        <v>3050</v>
      </c>
      <c r="D3" s="584"/>
      <c r="E3" s="584"/>
      <c r="F3" s="584"/>
      <c r="G3" s="584"/>
      <c r="H3" s="584"/>
      <c r="I3" s="584"/>
      <c r="J3" s="584"/>
      <c r="K3" s="584"/>
      <c r="L3" s="584"/>
      <c r="M3" s="584"/>
      <c r="N3" s="584"/>
      <c r="O3" s="584"/>
      <c r="P3" s="584"/>
      <c r="Q3" s="584"/>
      <c r="R3" s="584"/>
      <c r="S3" s="584"/>
      <c r="T3" s="584"/>
    </row>
    <row r="4" spans="1:20" s="48" customFormat="1" ht="27" customHeight="1" x14ac:dyDescent="0.2">
      <c r="A4" s="536"/>
      <c r="B4" s="583"/>
      <c r="C4" s="527" t="s">
        <v>2956</v>
      </c>
      <c r="D4" s="528"/>
      <c r="E4" s="528"/>
      <c r="F4" s="528"/>
      <c r="G4" s="528"/>
      <c r="H4" s="528"/>
      <c r="I4" s="528"/>
      <c r="J4" s="528"/>
      <c r="K4" s="528"/>
      <c r="L4" s="528"/>
      <c r="M4" s="528"/>
      <c r="N4" s="528"/>
      <c r="O4" s="528"/>
      <c r="P4" s="528"/>
      <c r="Q4" s="586"/>
      <c r="R4" s="550" t="s">
        <v>3051</v>
      </c>
      <c r="S4" s="512"/>
      <c r="T4" s="512"/>
    </row>
    <row r="5" spans="1:20" s="48" customFormat="1" ht="22.5" customHeight="1" x14ac:dyDescent="0.2">
      <c r="A5" s="536"/>
      <c r="B5" s="583"/>
      <c r="C5" s="527" t="s">
        <v>1109</v>
      </c>
      <c r="D5" s="528"/>
      <c r="E5" s="528"/>
      <c r="F5" s="528"/>
      <c r="G5" s="528"/>
      <c r="H5" s="528"/>
      <c r="I5" s="527" t="s">
        <v>1110</v>
      </c>
      <c r="J5" s="528"/>
      <c r="K5" s="528"/>
      <c r="L5" s="528"/>
      <c r="M5" s="528"/>
      <c r="N5" s="528"/>
      <c r="O5" s="527" t="s">
        <v>1111</v>
      </c>
      <c r="P5" s="528"/>
      <c r="Q5" s="584"/>
      <c r="R5" s="551"/>
      <c r="S5" s="514"/>
      <c r="T5" s="514"/>
    </row>
    <row r="6" spans="1:20" s="48" customFormat="1" ht="48.75" customHeight="1" x14ac:dyDescent="0.2">
      <c r="A6" s="537"/>
      <c r="B6" s="583"/>
      <c r="C6" s="451" t="s">
        <v>3078</v>
      </c>
      <c r="D6" s="451" t="s">
        <v>3047</v>
      </c>
      <c r="E6" s="410" t="s">
        <v>2906</v>
      </c>
      <c r="F6" s="410" t="s">
        <v>2907</v>
      </c>
      <c r="G6" s="410" t="s">
        <v>2908</v>
      </c>
      <c r="H6" s="451" t="s">
        <v>3048</v>
      </c>
      <c r="I6" s="470" t="s">
        <v>3078</v>
      </c>
      <c r="J6" s="451" t="s">
        <v>3047</v>
      </c>
      <c r="K6" s="410" t="s">
        <v>2906</v>
      </c>
      <c r="L6" s="410" t="s">
        <v>2907</v>
      </c>
      <c r="M6" s="410" t="s">
        <v>2908</v>
      </c>
      <c r="N6" s="451" t="s">
        <v>3048</v>
      </c>
      <c r="O6" s="366" t="s">
        <v>1008</v>
      </c>
      <c r="P6" s="368" t="s">
        <v>1009</v>
      </c>
      <c r="Q6" s="365" t="s">
        <v>1010</v>
      </c>
      <c r="R6" s="364" t="s">
        <v>2917</v>
      </c>
      <c r="S6" s="364" t="s">
        <v>2918</v>
      </c>
      <c r="T6" s="321" t="s">
        <v>2919</v>
      </c>
    </row>
    <row r="7" spans="1:20" ht="14.25" customHeight="1" x14ac:dyDescent="0.2">
      <c r="A7" s="124" t="s">
        <v>1011</v>
      </c>
      <c r="B7" s="132" t="s">
        <v>2791</v>
      </c>
      <c r="C7" s="63">
        <v>5751</v>
      </c>
      <c r="D7" s="63">
        <v>193</v>
      </c>
      <c r="E7" s="63">
        <v>368</v>
      </c>
      <c r="F7" s="63">
        <v>504</v>
      </c>
      <c r="G7" s="70">
        <v>207</v>
      </c>
      <c r="H7" s="70">
        <v>5236</v>
      </c>
      <c r="I7" s="63">
        <v>762</v>
      </c>
      <c r="J7" s="63">
        <v>22</v>
      </c>
      <c r="K7" s="63">
        <v>50</v>
      </c>
      <c r="L7" s="63">
        <v>63</v>
      </c>
      <c r="M7" s="70">
        <v>30</v>
      </c>
      <c r="N7" s="70">
        <v>401</v>
      </c>
      <c r="O7" s="125">
        <f t="shared" ref="O7:O18" si="0">SUM(C7:H7)</f>
        <v>12259</v>
      </c>
      <c r="P7" s="125">
        <f t="shared" ref="P7:P18" si="1">SUM(I7:N7)</f>
        <v>1328</v>
      </c>
      <c r="Q7" s="125">
        <f t="shared" ref="Q7:Q18" si="2">+P7+O7</f>
        <v>13587</v>
      </c>
      <c r="R7" s="58">
        <v>26</v>
      </c>
      <c r="S7" s="58">
        <v>0</v>
      </c>
      <c r="T7" s="133">
        <f t="shared" ref="T7:T18" si="3">+S7+R7</f>
        <v>26</v>
      </c>
    </row>
    <row r="8" spans="1:20" ht="14.25" customHeight="1" x14ac:dyDescent="0.2">
      <c r="A8" s="124" t="s">
        <v>1013</v>
      </c>
      <c r="B8" s="132" t="s">
        <v>2792</v>
      </c>
      <c r="C8" s="63">
        <v>5434</v>
      </c>
      <c r="D8" s="63">
        <v>220</v>
      </c>
      <c r="E8" s="63">
        <v>365</v>
      </c>
      <c r="F8" s="63">
        <v>530</v>
      </c>
      <c r="G8" s="70">
        <v>169</v>
      </c>
      <c r="H8" s="70">
        <v>4815</v>
      </c>
      <c r="I8" s="63">
        <v>790</v>
      </c>
      <c r="J8" s="63">
        <v>42</v>
      </c>
      <c r="K8" s="63">
        <v>44</v>
      </c>
      <c r="L8" s="63">
        <v>63</v>
      </c>
      <c r="M8" s="70">
        <v>23</v>
      </c>
      <c r="N8" s="70">
        <v>402</v>
      </c>
      <c r="O8" s="125">
        <f t="shared" si="0"/>
        <v>11533</v>
      </c>
      <c r="P8" s="125">
        <f t="shared" si="1"/>
        <v>1364</v>
      </c>
      <c r="Q8" s="125">
        <f t="shared" si="2"/>
        <v>12897</v>
      </c>
      <c r="R8" s="58">
        <v>21</v>
      </c>
      <c r="S8" s="58">
        <v>1</v>
      </c>
      <c r="T8" s="133">
        <f t="shared" si="3"/>
        <v>22</v>
      </c>
    </row>
    <row r="9" spans="1:20" ht="14.25" customHeight="1" x14ac:dyDescent="0.2">
      <c r="A9" s="124" t="s">
        <v>1015</v>
      </c>
      <c r="B9" s="132" t="s">
        <v>2793</v>
      </c>
      <c r="C9" s="63">
        <v>5826</v>
      </c>
      <c r="D9" s="63">
        <v>255</v>
      </c>
      <c r="E9" s="63">
        <v>488</v>
      </c>
      <c r="F9" s="63">
        <v>706</v>
      </c>
      <c r="G9" s="70">
        <v>203</v>
      </c>
      <c r="H9" s="70">
        <v>5758</v>
      </c>
      <c r="I9" s="63">
        <v>955</v>
      </c>
      <c r="J9" s="63">
        <v>52</v>
      </c>
      <c r="K9" s="63">
        <v>61</v>
      </c>
      <c r="L9" s="63">
        <v>75</v>
      </c>
      <c r="M9" s="70">
        <v>25</v>
      </c>
      <c r="N9" s="70">
        <v>426</v>
      </c>
      <c r="O9" s="125">
        <f t="shared" si="0"/>
        <v>13236</v>
      </c>
      <c r="P9" s="125">
        <f t="shared" si="1"/>
        <v>1594</v>
      </c>
      <c r="Q9" s="125">
        <f t="shared" si="2"/>
        <v>14830</v>
      </c>
      <c r="R9" s="58">
        <v>15</v>
      </c>
      <c r="S9" s="58">
        <v>3</v>
      </c>
      <c r="T9" s="133">
        <f t="shared" si="3"/>
        <v>18</v>
      </c>
    </row>
    <row r="10" spans="1:20" ht="14.25" customHeight="1" x14ac:dyDescent="0.2">
      <c r="A10" s="124" t="s">
        <v>1115</v>
      </c>
      <c r="B10" s="132" t="s">
        <v>2794</v>
      </c>
      <c r="C10" s="63">
        <v>6412</v>
      </c>
      <c r="D10" s="63">
        <v>343</v>
      </c>
      <c r="E10" s="63">
        <v>522</v>
      </c>
      <c r="F10" s="63">
        <v>796</v>
      </c>
      <c r="G10" s="70">
        <v>249</v>
      </c>
      <c r="H10" s="70">
        <v>5849</v>
      </c>
      <c r="I10" s="63">
        <v>948</v>
      </c>
      <c r="J10" s="63">
        <v>43</v>
      </c>
      <c r="K10" s="63">
        <v>66</v>
      </c>
      <c r="L10" s="63">
        <v>85</v>
      </c>
      <c r="M10" s="70">
        <v>25</v>
      </c>
      <c r="N10" s="70">
        <v>472</v>
      </c>
      <c r="O10" s="125">
        <f t="shared" si="0"/>
        <v>14171</v>
      </c>
      <c r="P10" s="125">
        <f t="shared" si="1"/>
        <v>1639</v>
      </c>
      <c r="Q10" s="125">
        <f t="shared" si="2"/>
        <v>15810</v>
      </c>
      <c r="R10" s="58">
        <v>24</v>
      </c>
      <c r="S10" s="58">
        <v>4</v>
      </c>
      <c r="T10" s="133">
        <f t="shared" si="3"/>
        <v>28</v>
      </c>
    </row>
    <row r="11" spans="1:20" ht="14.25" customHeight="1" x14ac:dyDescent="0.2">
      <c r="A11" s="124" t="s">
        <v>1017</v>
      </c>
      <c r="B11" s="132" t="s">
        <v>2795</v>
      </c>
      <c r="C11" s="63">
        <v>7496</v>
      </c>
      <c r="D11" s="63">
        <v>278</v>
      </c>
      <c r="E11" s="63">
        <v>537</v>
      </c>
      <c r="F11" s="63">
        <v>850</v>
      </c>
      <c r="G11" s="70">
        <v>262</v>
      </c>
      <c r="H11" s="70">
        <v>6515</v>
      </c>
      <c r="I11" s="63">
        <v>1168</v>
      </c>
      <c r="J11" s="63">
        <v>42</v>
      </c>
      <c r="K11" s="63">
        <v>55</v>
      </c>
      <c r="L11" s="63">
        <v>108</v>
      </c>
      <c r="M11" s="70">
        <v>24</v>
      </c>
      <c r="N11" s="70">
        <v>503</v>
      </c>
      <c r="O11" s="125">
        <f t="shared" si="0"/>
        <v>15938</v>
      </c>
      <c r="P11" s="125">
        <f t="shared" si="1"/>
        <v>1900</v>
      </c>
      <c r="Q11" s="125">
        <f t="shared" si="2"/>
        <v>17838</v>
      </c>
      <c r="R11" s="58">
        <v>22</v>
      </c>
      <c r="S11" s="58">
        <v>2</v>
      </c>
      <c r="T11" s="133">
        <f t="shared" si="3"/>
        <v>24</v>
      </c>
    </row>
    <row r="12" spans="1:20" ht="14.25" customHeight="1" x14ac:dyDescent="0.2">
      <c r="A12" s="124" t="s">
        <v>1019</v>
      </c>
      <c r="B12" s="132" t="s">
        <v>2796</v>
      </c>
      <c r="C12" s="63">
        <v>7208</v>
      </c>
      <c r="D12" s="63">
        <v>304</v>
      </c>
      <c r="E12" s="63">
        <v>561</v>
      </c>
      <c r="F12" s="63">
        <v>809</v>
      </c>
      <c r="G12" s="70">
        <v>271</v>
      </c>
      <c r="H12" s="70">
        <v>6432</v>
      </c>
      <c r="I12" s="63">
        <v>1070</v>
      </c>
      <c r="J12" s="63">
        <v>46</v>
      </c>
      <c r="K12" s="63">
        <v>71</v>
      </c>
      <c r="L12" s="63">
        <v>109</v>
      </c>
      <c r="M12" s="70">
        <v>31</v>
      </c>
      <c r="N12" s="70">
        <v>536</v>
      </c>
      <c r="O12" s="125">
        <f t="shared" si="0"/>
        <v>15585</v>
      </c>
      <c r="P12" s="125">
        <f t="shared" si="1"/>
        <v>1863</v>
      </c>
      <c r="Q12" s="125">
        <f t="shared" si="2"/>
        <v>17448</v>
      </c>
      <c r="R12" s="58">
        <v>8</v>
      </c>
      <c r="S12" s="58">
        <v>1</v>
      </c>
      <c r="T12" s="133">
        <f t="shared" si="3"/>
        <v>9</v>
      </c>
    </row>
    <row r="13" spans="1:20" ht="14.25" customHeight="1" x14ac:dyDescent="0.2">
      <c r="A13" s="124" t="s">
        <v>1021</v>
      </c>
      <c r="B13" s="132" t="s">
        <v>2797</v>
      </c>
      <c r="C13" s="63">
        <v>7715</v>
      </c>
      <c r="D13" s="63">
        <v>363</v>
      </c>
      <c r="E13" s="63">
        <v>633</v>
      </c>
      <c r="F13" s="63">
        <v>894</v>
      </c>
      <c r="G13" s="70">
        <v>277</v>
      </c>
      <c r="H13" s="70">
        <v>6632</v>
      </c>
      <c r="I13" s="63">
        <v>1107</v>
      </c>
      <c r="J13" s="63">
        <v>46</v>
      </c>
      <c r="K13" s="63">
        <v>77</v>
      </c>
      <c r="L13" s="63">
        <v>104</v>
      </c>
      <c r="M13" s="70">
        <v>49</v>
      </c>
      <c r="N13" s="70">
        <v>513</v>
      </c>
      <c r="O13" s="125">
        <f t="shared" si="0"/>
        <v>16514</v>
      </c>
      <c r="P13" s="125">
        <f t="shared" si="1"/>
        <v>1896</v>
      </c>
      <c r="Q13" s="125">
        <f t="shared" si="2"/>
        <v>18410</v>
      </c>
      <c r="R13" s="58">
        <v>1</v>
      </c>
      <c r="S13" s="58">
        <v>0</v>
      </c>
      <c r="T13" s="133">
        <f t="shared" si="3"/>
        <v>1</v>
      </c>
    </row>
    <row r="14" spans="1:20" ht="14.25" customHeight="1" x14ac:dyDescent="0.2">
      <c r="A14" s="124" t="s">
        <v>1023</v>
      </c>
      <c r="B14" s="132" t="s">
        <v>2798</v>
      </c>
      <c r="C14" s="63">
        <v>6385</v>
      </c>
      <c r="D14" s="63">
        <v>255</v>
      </c>
      <c r="E14" s="63">
        <v>499</v>
      </c>
      <c r="F14" s="63">
        <v>731</v>
      </c>
      <c r="G14" s="70">
        <v>204</v>
      </c>
      <c r="H14" s="70">
        <v>5319</v>
      </c>
      <c r="I14" s="63">
        <v>1060</v>
      </c>
      <c r="J14" s="63">
        <v>36</v>
      </c>
      <c r="K14" s="63">
        <v>54</v>
      </c>
      <c r="L14" s="63">
        <v>100</v>
      </c>
      <c r="M14" s="70">
        <v>27</v>
      </c>
      <c r="N14" s="70">
        <v>443</v>
      </c>
      <c r="O14" s="125">
        <f t="shared" si="0"/>
        <v>13393</v>
      </c>
      <c r="P14" s="125">
        <f t="shared" si="1"/>
        <v>1720</v>
      </c>
      <c r="Q14" s="125">
        <f t="shared" si="2"/>
        <v>15113</v>
      </c>
      <c r="R14" s="58">
        <v>4</v>
      </c>
      <c r="S14" s="58">
        <v>0</v>
      </c>
      <c r="T14" s="133">
        <f t="shared" si="3"/>
        <v>4</v>
      </c>
    </row>
    <row r="15" spans="1:20" ht="14.25" customHeight="1" x14ac:dyDescent="0.2">
      <c r="A15" s="124" t="s">
        <v>1025</v>
      </c>
      <c r="B15" s="132" t="s">
        <v>2799</v>
      </c>
      <c r="C15" s="63">
        <v>7418</v>
      </c>
      <c r="D15" s="63">
        <v>346</v>
      </c>
      <c r="E15" s="63">
        <v>604</v>
      </c>
      <c r="F15" s="63">
        <v>858</v>
      </c>
      <c r="G15" s="70">
        <v>254</v>
      </c>
      <c r="H15" s="70">
        <v>6515</v>
      </c>
      <c r="I15" s="63">
        <v>1082</v>
      </c>
      <c r="J15" s="63">
        <v>53</v>
      </c>
      <c r="K15" s="63">
        <v>63</v>
      </c>
      <c r="L15" s="63">
        <v>113</v>
      </c>
      <c r="M15" s="70">
        <v>27</v>
      </c>
      <c r="N15" s="70">
        <v>533</v>
      </c>
      <c r="O15" s="125">
        <f t="shared" si="0"/>
        <v>15995</v>
      </c>
      <c r="P15" s="125">
        <f t="shared" si="1"/>
        <v>1871</v>
      </c>
      <c r="Q15" s="125">
        <f t="shared" si="2"/>
        <v>17866</v>
      </c>
      <c r="R15" s="58">
        <v>3</v>
      </c>
      <c r="S15" s="58">
        <v>1</v>
      </c>
      <c r="T15" s="133">
        <f t="shared" si="3"/>
        <v>4</v>
      </c>
    </row>
    <row r="16" spans="1:20" ht="14.25" customHeight="1" x14ac:dyDescent="0.2">
      <c r="A16" s="124" t="s">
        <v>2800</v>
      </c>
      <c r="B16" s="132" t="s">
        <v>2801</v>
      </c>
      <c r="C16" s="63">
        <v>5923</v>
      </c>
      <c r="D16" s="63">
        <v>306</v>
      </c>
      <c r="E16" s="63">
        <v>463</v>
      </c>
      <c r="F16" s="63">
        <v>634</v>
      </c>
      <c r="G16" s="70">
        <v>237</v>
      </c>
      <c r="H16" s="70">
        <v>4717</v>
      </c>
      <c r="I16" s="63">
        <v>976</v>
      </c>
      <c r="J16" s="63">
        <v>36</v>
      </c>
      <c r="K16" s="63">
        <v>54</v>
      </c>
      <c r="L16" s="63">
        <v>90</v>
      </c>
      <c r="M16" s="70">
        <v>28</v>
      </c>
      <c r="N16" s="70">
        <v>374</v>
      </c>
      <c r="O16" s="125">
        <f t="shared" si="0"/>
        <v>12280</v>
      </c>
      <c r="P16" s="125">
        <f t="shared" si="1"/>
        <v>1558</v>
      </c>
      <c r="Q16" s="125">
        <f t="shared" si="2"/>
        <v>13838</v>
      </c>
      <c r="R16" s="58">
        <v>3</v>
      </c>
      <c r="S16" s="58">
        <v>0</v>
      </c>
      <c r="T16" s="133">
        <f t="shared" si="3"/>
        <v>3</v>
      </c>
    </row>
    <row r="17" spans="1:20" ht="14.25" customHeight="1" x14ac:dyDescent="0.2">
      <c r="A17" s="124" t="s">
        <v>2802</v>
      </c>
      <c r="B17" s="132" t="s">
        <v>2803</v>
      </c>
      <c r="C17" s="63">
        <v>6720</v>
      </c>
      <c r="D17" s="63">
        <v>371</v>
      </c>
      <c r="E17" s="63">
        <v>583</v>
      </c>
      <c r="F17" s="63">
        <v>826</v>
      </c>
      <c r="G17" s="70">
        <v>268</v>
      </c>
      <c r="H17" s="70">
        <v>6250</v>
      </c>
      <c r="I17" s="63">
        <v>1116</v>
      </c>
      <c r="J17" s="63">
        <v>44</v>
      </c>
      <c r="K17" s="63">
        <v>84</v>
      </c>
      <c r="L17" s="63">
        <v>107</v>
      </c>
      <c r="M17" s="70">
        <v>44</v>
      </c>
      <c r="N17" s="70">
        <v>614</v>
      </c>
      <c r="O17" s="125">
        <f t="shared" si="0"/>
        <v>15018</v>
      </c>
      <c r="P17" s="125">
        <f t="shared" si="1"/>
        <v>2009</v>
      </c>
      <c r="Q17" s="125">
        <f t="shared" si="2"/>
        <v>17027</v>
      </c>
      <c r="R17" s="58">
        <v>6</v>
      </c>
      <c r="S17" s="58">
        <v>0</v>
      </c>
      <c r="T17" s="133">
        <f t="shared" si="3"/>
        <v>6</v>
      </c>
    </row>
    <row r="18" spans="1:20" ht="14.25" customHeight="1" x14ac:dyDescent="0.2">
      <c r="A18" s="124" t="s">
        <v>2804</v>
      </c>
      <c r="B18" s="132" t="s">
        <v>2805</v>
      </c>
      <c r="C18" s="63">
        <v>6834</v>
      </c>
      <c r="D18" s="63">
        <v>349</v>
      </c>
      <c r="E18" s="63">
        <v>570</v>
      </c>
      <c r="F18" s="63">
        <v>789</v>
      </c>
      <c r="G18" s="70">
        <v>228</v>
      </c>
      <c r="H18" s="70">
        <v>5952</v>
      </c>
      <c r="I18" s="63">
        <v>1191</v>
      </c>
      <c r="J18" s="63">
        <v>62</v>
      </c>
      <c r="K18" s="63">
        <v>75</v>
      </c>
      <c r="L18" s="63">
        <v>102</v>
      </c>
      <c r="M18" s="70">
        <v>41</v>
      </c>
      <c r="N18" s="70">
        <v>532</v>
      </c>
      <c r="O18" s="125">
        <f t="shared" si="0"/>
        <v>14722</v>
      </c>
      <c r="P18" s="125">
        <f t="shared" si="1"/>
        <v>2003</v>
      </c>
      <c r="Q18" s="125">
        <f t="shared" si="2"/>
        <v>16725</v>
      </c>
      <c r="R18" s="58">
        <v>11</v>
      </c>
      <c r="S18" s="58">
        <v>0</v>
      </c>
      <c r="T18" s="133">
        <f t="shared" si="3"/>
        <v>11</v>
      </c>
    </row>
    <row r="19" spans="1:20" ht="22.5" customHeight="1" x14ac:dyDescent="0.2">
      <c r="A19" s="124" t="s">
        <v>2092</v>
      </c>
      <c r="B19" s="132" t="s">
        <v>2790</v>
      </c>
      <c r="C19" s="63">
        <v>0</v>
      </c>
      <c r="D19" s="63">
        <v>0</v>
      </c>
      <c r="E19" s="63">
        <v>0</v>
      </c>
      <c r="F19" s="63">
        <v>0</v>
      </c>
      <c r="G19" s="70">
        <v>0</v>
      </c>
      <c r="H19" s="70">
        <v>0</v>
      </c>
      <c r="I19" s="63">
        <v>0</v>
      </c>
      <c r="J19" s="63">
        <v>0</v>
      </c>
      <c r="K19" s="63">
        <v>0</v>
      </c>
      <c r="L19" s="63">
        <v>0</v>
      </c>
      <c r="M19" s="70">
        <v>0</v>
      </c>
      <c r="N19" s="70">
        <v>0</v>
      </c>
      <c r="O19" s="125">
        <f>SUM(C19:N19)</f>
        <v>0</v>
      </c>
      <c r="P19" s="125">
        <f>SUM(I19:N19)</f>
        <v>0</v>
      </c>
      <c r="Q19" s="125">
        <f>+P19+O19</f>
        <v>0</v>
      </c>
      <c r="R19" s="58">
        <v>215</v>
      </c>
      <c r="S19" s="58">
        <v>0</v>
      </c>
      <c r="T19" s="133">
        <f>+S19+R19</f>
        <v>215</v>
      </c>
    </row>
    <row r="20" spans="1:20" ht="18" customHeight="1" x14ac:dyDescent="0.2">
      <c r="A20" s="464"/>
      <c r="B20" s="121" t="s">
        <v>3056</v>
      </c>
      <c r="C20" s="126">
        <f>SUM(C7:C19)</f>
        <v>79122</v>
      </c>
      <c r="D20" s="126">
        <f t="shared" ref="D20:T20" si="4">SUM(D7:D19)</f>
        <v>3583</v>
      </c>
      <c r="E20" s="126">
        <f t="shared" si="4"/>
        <v>6193</v>
      </c>
      <c r="F20" s="126">
        <f t="shared" si="4"/>
        <v>8927</v>
      </c>
      <c r="G20" s="126">
        <f t="shared" si="4"/>
        <v>2829</v>
      </c>
      <c r="H20" s="126">
        <f t="shared" si="4"/>
        <v>69990</v>
      </c>
      <c r="I20" s="126">
        <f t="shared" si="4"/>
        <v>12225</v>
      </c>
      <c r="J20" s="126">
        <f t="shared" si="4"/>
        <v>524</v>
      </c>
      <c r="K20" s="126">
        <f t="shared" si="4"/>
        <v>754</v>
      </c>
      <c r="L20" s="126">
        <f t="shared" si="4"/>
        <v>1119</v>
      </c>
      <c r="M20" s="126">
        <f t="shared" si="4"/>
        <v>374</v>
      </c>
      <c r="N20" s="126">
        <f t="shared" si="4"/>
        <v>5749</v>
      </c>
      <c r="O20" s="126">
        <f t="shared" si="4"/>
        <v>170644</v>
      </c>
      <c r="P20" s="126">
        <f t="shared" si="4"/>
        <v>20745</v>
      </c>
      <c r="Q20" s="126">
        <f t="shared" si="4"/>
        <v>191389</v>
      </c>
      <c r="R20" s="126">
        <f t="shared" si="4"/>
        <v>359</v>
      </c>
      <c r="S20" s="126">
        <f t="shared" si="4"/>
        <v>12</v>
      </c>
      <c r="T20" s="126">
        <f t="shared" si="4"/>
        <v>371</v>
      </c>
    </row>
    <row r="21" spans="1:20" ht="14.25" customHeight="1" x14ac:dyDescent="0.2">
      <c r="A21" s="582" t="s">
        <v>3112</v>
      </c>
      <c r="B21" s="582"/>
      <c r="C21" s="582"/>
      <c r="D21" s="582"/>
      <c r="E21" s="582"/>
      <c r="F21" s="582"/>
      <c r="G21" s="582"/>
      <c r="H21" s="582"/>
      <c r="I21" s="582"/>
      <c r="J21" s="582"/>
      <c r="K21" s="582"/>
      <c r="L21" s="582"/>
      <c r="M21" s="582"/>
      <c r="N21" s="582"/>
      <c r="O21" s="582"/>
      <c r="P21" s="582"/>
      <c r="Q21" s="582"/>
      <c r="R21" s="582"/>
      <c r="S21" s="582"/>
      <c r="T21" s="582"/>
    </row>
    <row r="22" spans="1:20" ht="21.75" customHeight="1" x14ac:dyDescent="0.2">
      <c r="A22" s="546" t="s">
        <v>2991</v>
      </c>
      <c r="B22" s="546"/>
      <c r="C22" s="546"/>
      <c r="D22" s="546"/>
      <c r="E22" s="546"/>
      <c r="F22" s="546"/>
      <c r="G22" s="546"/>
      <c r="H22" s="546"/>
      <c r="I22" s="546"/>
      <c r="J22" s="546"/>
      <c r="K22" s="546"/>
      <c r="L22" s="546"/>
      <c r="M22" s="546"/>
      <c r="N22" s="546"/>
      <c r="O22" s="546"/>
      <c r="P22" s="546"/>
      <c r="Q22" s="546"/>
      <c r="R22" s="546"/>
      <c r="S22" s="546"/>
      <c r="T22" s="546"/>
    </row>
    <row r="23" spans="1:20" ht="21.75" customHeight="1" x14ac:dyDescent="0.2">
      <c r="A23" s="585" t="s">
        <v>2992</v>
      </c>
      <c r="B23" s="585"/>
      <c r="C23" s="585"/>
      <c r="D23" s="585"/>
      <c r="E23" s="585"/>
      <c r="F23" s="585"/>
      <c r="G23" s="585"/>
      <c r="H23" s="585"/>
      <c r="I23" s="585"/>
      <c r="J23" s="585"/>
      <c r="K23" s="585"/>
      <c r="L23" s="585"/>
      <c r="M23" s="585"/>
      <c r="N23" s="585"/>
      <c r="O23" s="585"/>
      <c r="P23" s="585"/>
      <c r="Q23" s="585"/>
      <c r="R23" s="585"/>
      <c r="S23" s="585"/>
      <c r="T23" s="585"/>
    </row>
    <row r="24" spans="1:20" s="48" customFormat="1" ht="27.75" customHeight="1" x14ac:dyDescent="0.2">
      <c r="A24" s="535" t="s">
        <v>2000</v>
      </c>
      <c r="B24" s="583" t="s">
        <v>2955</v>
      </c>
      <c r="C24" s="587" t="s">
        <v>3049</v>
      </c>
      <c r="D24" s="584"/>
      <c r="E24" s="584"/>
      <c r="F24" s="584"/>
      <c r="G24" s="584"/>
      <c r="H24" s="584"/>
      <c r="I24" s="584"/>
      <c r="J24" s="584"/>
      <c r="K24" s="584"/>
      <c r="L24" s="584"/>
      <c r="M24" s="584"/>
      <c r="N24" s="584"/>
      <c r="O24" s="584"/>
      <c r="P24" s="584"/>
      <c r="Q24" s="584"/>
      <c r="R24" s="584"/>
      <c r="S24" s="584"/>
      <c r="T24" s="584"/>
    </row>
    <row r="25" spans="1:20" s="48" customFormat="1" ht="27.75" customHeight="1" x14ac:dyDescent="0.2">
      <c r="A25" s="536"/>
      <c r="B25" s="583"/>
      <c r="C25" s="527" t="s">
        <v>2956</v>
      </c>
      <c r="D25" s="528"/>
      <c r="E25" s="528"/>
      <c r="F25" s="528"/>
      <c r="G25" s="528"/>
      <c r="H25" s="528"/>
      <c r="I25" s="528"/>
      <c r="J25" s="528"/>
      <c r="K25" s="528"/>
      <c r="L25" s="528"/>
      <c r="M25" s="528"/>
      <c r="N25" s="528"/>
      <c r="O25" s="528"/>
      <c r="P25" s="528"/>
      <c r="Q25" s="586"/>
      <c r="R25" s="550" t="s">
        <v>3051</v>
      </c>
      <c r="S25" s="512"/>
      <c r="T25" s="512"/>
    </row>
    <row r="26" spans="1:20" s="48" customFormat="1" ht="22.5" customHeight="1" x14ac:dyDescent="0.2">
      <c r="A26" s="536"/>
      <c r="B26" s="583"/>
      <c r="C26" s="527" t="s">
        <v>1109</v>
      </c>
      <c r="D26" s="528"/>
      <c r="E26" s="528"/>
      <c r="F26" s="528"/>
      <c r="G26" s="528"/>
      <c r="H26" s="528"/>
      <c r="I26" s="527" t="s">
        <v>1110</v>
      </c>
      <c r="J26" s="528"/>
      <c r="K26" s="528"/>
      <c r="L26" s="528"/>
      <c r="M26" s="528"/>
      <c r="N26" s="528"/>
      <c r="O26" s="527" t="s">
        <v>1111</v>
      </c>
      <c r="P26" s="528"/>
      <c r="Q26" s="584"/>
      <c r="R26" s="551"/>
      <c r="S26" s="514"/>
      <c r="T26" s="514"/>
    </row>
    <row r="27" spans="1:20" s="48" customFormat="1" ht="42.75" customHeight="1" x14ac:dyDescent="0.2">
      <c r="A27" s="537"/>
      <c r="B27" s="583"/>
      <c r="C27" s="470" t="s">
        <v>3078</v>
      </c>
      <c r="D27" s="451" t="s">
        <v>3047</v>
      </c>
      <c r="E27" s="410" t="s">
        <v>2906</v>
      </c>
      <c r="F27" s="410" t="s">
        <v>2907</v>
      </c>
      <c r="G27" s="410" t="s">
        <v>2908</v>
      </c>
      <c r="H27" s="451" t="s">
        <v>3048</v>
      </c>
      <c r="I27" s="470" t="s">
        <v>3078</v>
      </c>
      <c r="J27" s="451" t="s">
        <v>3047</v>
      </c>
      <c r="K27" s="410" t="s">
        <v>2906</v>
      </c>
      <c r="L27" s="410" t="s">
        <v>2907</v>
      </c>
      <c r="M27" s="410" t="s">
        <v>2908</v>
      </c>
      <c r="N27" s="451" t="s">
        <v>3048</v>
      </c>
      <c r="O27" s="366" t="s">
        <v>1008</v>
      </c>
      <c r="P27" s="368" t="s">
        <v>1009</v>
      </c>
      <c r="Q27" s="365" t="s">
        <v>1010</v>
      </c>
      <c r="R27" s="364" t="s">
        <v>2917</v>
      </c>
      <c r="S27" s="364" t="s">
        <v>2918</v>
      </c>
      <c r="T27" s="321" t="s">
        <v>2919</v>
      </c>
    </row>
    <row r="28" spans="1:20" ht="14.25" customHeight="1" x14ac:dyDescent="0.2">
      <c r="A28" s="124" t="s">
        <v>1011</v>
      </c>
      <c r="B28" s="132" t="s">
        <v>2791</v>
      </c>
      <c r="C28" s="63">
        <v>0</v>
      </c>
      <c r="D28" s="63">
        <v>193</v>
      </c>
      <c r="E28" s="63">
        <v>736</v>
      </c>
      <c r="F28" s="63">
        <v>1512</v>
      </c>
      <c r="G28" s="70">
        <v>828</v>
      </c>
      <c r="H28" s="70">
        <v>181535</v>
      </c>
      <c r="I28" s="63">
        <v>0</v>
      </c>
      <c r="J28" s="63">
        <v>22</v>
      </c>
      <c r="K28" s="63">
        <v>100</v>
      </c>
      <c r="L28" s="63">
        <v>189</v>
      </c>
      <c r="M28" s="70">
        <v>120</v>
      </c>
      <c r="N28" s="70">
        <v>9611</v>
      </c>
      <c r="O28" s="125">
        <f t="shared" ref="O28:O39" si="5">SUM(C28:H28)</f>
        <v>184804</v>
      </c>
      <c r="P28" s="125">
        <f t="shared" ref="P28:P39" si="6">SUM(I28:N28)</f>
        <v>10042</v>
      </c>
      <c r="Q28" s="125">
        <f t="shared" ref="Q28:Q39" si="7">+P28+O28</f>
        <v>194846</v>
      </c>
      <c r="R28" s="58">
        <v>30</v>
      </c>
      <c r="S28" s="58">
        <v>0</v>
      </c>
      <c r="T28" s="133">
        <f t="shared" ref="T28:T39" si="8">+S28+R28</f>
        <v>30</v>
      </c>
    </row>
    <row r="29" spans="1:20" ht="14.25" customHeight="1" x14ac:dyDescent="0.2">
      <c r="A29" s="124" t="s">
        <v>1013</v>
      </c>
      <c r="B29" s="132" t="s">
        <v>2792</v>
      </c>
      <c r="C29" s="63">
        <v>0</v>
      </c>
      <c r="D29" s="63">
        <v>220</v>
      </c>
      <c r="E29" s="63">
        <v>730</v>
      </c>
      <c r="F29" s="63">
        <v>1590</v>
      </c>
      <c r="G29" s="70">
        <v>676</v>
      </c>
      <c r="H29" s="70">
        <v>162592</v>
      </c>
      <c r="I29" s="63">
        <v>0</v>
      </c>
      <c r="J29" s="63">
        <v>42</v>
      </c>
      <c r="K29" s="63">
        <v>88</v>
      </c>
      <c r="L29" s="63">
        <v>189</v>
      </c>
      <c r="M29" s="70">
        <v>92</v>
      </c>
      <c r="N29" s="70">
        <v>10705</v>
      </c>
      <c r="O29" s="125">
        <f t="shared" si="5"/>
        <v>165808</v>
      </c>
      <c r="P29" s="125">
        <f t="shared" si="6"/>
        <v>11116</v>
      </c>
      <c r="Q29" s="125">
        <f t="shared" si="7"/>
        <v>176924</v>
      </c>
      <c r="R29" s="58">
        <v>74</v>
      </c>
      <c r="S29" s="58">
        <v>18</v>
      </c>
      <c r="T29" s="133">
        <f t="shared" si="8"/>
        <v>92</v>
      </c>
    </row>
    <row r="30" spans="1:20" ht="14.25" customHeight="1" x14ac:dyDescent="0.2">
      <c r="A30" s="124" t="s">
        <v>1015</v>
      </c>
      <c r="B30" s="132" t="s">
        <v>2793</v>
      </c>
      <c r="C30" s="63">
        <v>0</v>
      </c>
      <c r="D30" s="63">
        <v>255</v>
      </c>
      <c r="E30" s="63">
        <v>976</v>
      </c>
      <c r="F30" s="63">
        <v>2118</v>
      </c>
      <c r="G30" s="70">
        <v>812</v>
      </c>
      <c r="H30" s="70">
        <v>185858</v>
      </c>
      <c r="I30" s="63">
        <v>0</v>
      </c>
      <c r="J30" s="63">
        <v>52</v>
      </c>
      <c r="K30" s="63">
        <v>122</v>
      </c>
      <c r="L30" s="63">
        <v>225</v>
      </c>
      <c r="M30" s="70">
        <v>100</v>
      </c>
      <c r="N30" s="70">
        <v>10907</v>
      </c>
      <c r="O30" s="125">
        <f t="shared" si="5"/>
        <v>190019</v>
      </c>
      <c r="P30" s="125">
        <f t="shared" si="6"/>
        <v>11406</v>
      </c>
      <c r="Q30" s="125">
        <f t="shared" si="7"/>
        <v>201425</v>
      </c>
      <c r="R30" s="58">
        <v>26</v>
      </c>
      <c r="S30" s="58">
        <v>1</v>
      </c>
      <c r="T30" s="133">
        <f t="shared" si="8"/>
        <v>27</v>
      </c>
    </row>
    <row r="31" spans="1:20" ht="14.25" customHeight="1" x14ac:dyDescent="0.2">
      <c r="A31" s="124" t="s">
        <v>1115</v>
      </c>
      <c r="B31" s="132" t="s">
        <v>2794</v>
      </c>
      <c r="C31" s="63">
        <v>0</v>
      </c>
      <c r="D31" s="63">
        <v>343</v>
      </c>
      <c r="E31" s="63">
        <v>1044</v>
      </c>
      <c r="F31" s="63">
        <v>2385</v>
      </c>
      <c r="G31" s="70">
        <v>996</v>
      </c>
      <c r="H31" s="70">
        <v>184163</v>
      </c>
      <c r="I31" s="63">
        <v>0</v>
      </c>
      <c r="J31" s="63">
        <v>43</v>
      </c>
      <c r="K31" s="63">
        <v>132</v>
      </c>
      <c r="L31" s="63">
        <v>255</v>
      </c>
      <c r="M31" s="70">
        <v>100</v>
      </c>
      <c r="N31" s="70">
        <v>12824</v>
      </c>
      <c r="O31" s="125">
        <f t="shared" si="5"/>
        <v>188931</v>
      </c>
      <c r="P31" s="125">
        <f t="shared" si="6"/>
        <v>13354</v>
      </c>
      <c r="Q31" s="125">
        <f t="shared" si="7"/>
        <v>202285</v>
      </c>
      <c r="R31" s="58">
        <v>178</v>
      </c>
      <c r="S31" s="58">
        <v>0</v>
      </c>
      <c r="T31" s="133">
        <f t="shared" si="8"/>
        <v>178</v>
      </c>
    </row>
    <row r="32" spans="1:20" ht="14.25" customHeight="1" x14ac:dyDescent="0.2">
      <c r="A32" s="124" t="s">
        <v>1017</v>
      </c>
      <c r="B32" s="132" t="s">
        <v>2795</v>
      </c>
      <c r="C32" s="63">
        <v>0</v>
      </c>
      <c r="D32" s="63">
        <v>278</v>
      </c>
      <c r="E32" s="63">
        <v>1074</v>
      </c>
      <c r="F32" s="63">
        <v>2550</v>
      </c>
      <c r="G32" s="70">
        <v>1048</v>
      </c>
      <c r="H32" s="70">
        <v>199178</v>
      </c>
      <c r="I32" s="63">
        <v>0</v>
      </c>
      <c r="J32" s="63">
        <v>42</v>
      </c>
      <c r="K32" s="63">
        <v>108</v>
      </c>
      <c r="L32" s="63">
        <v>324</v>
      </c>
      <c r="M32" s="70">
        <v>96</v>
      </c>
      <c r="N32" s="70">
        <v>12595</v>
      </c>
      <c r="O32" s="125">
        <f t="shared" si="5"/>
        <v>204128</v>
      </c>
      <c r="P32" s="125">
        <f t="shared" si="6"/>
        <v>13165</v>
      </c>
      <c r="Q32" s="125">
        <f t="shared" si="7"/>
        <v>217293</v>
      </c>
      <c r="R32" s="58">
        <v>148</v>
      </c>
      <c r="S32" s="58">
        <v>0</v>
      </c>
      <c r="T32" s="133">
        <f t="shared" si="8"/>
        <v>148</v>
      </c>
    </row>
    <row r="33" spans="1:20" ht="14.25" customHeight="1" x14ac:dyDescent="0.2">
      <c r="A33" s="124" t="s">
        <v>1019</v>
      </c>
      <c r="B33" s="132" t="s">
        <v>2796</v>
      </c>
      <c r="C33" s="63">
        <v>0</v>
      </c>
      <c r="D33" s="63">
        <v>304</v>
      </c>
      <c r="E33" s="63">
        <v>1122</v>
      </c>
      <c r="F33" s="63">
        <v>2427</v>
      </c>
      <c r="G33" s="70">
        <v>1084</v>
      </c>
      <c r="H33" s="70">
        <v>199341</v>
      </c>
      <c r="I33" s="63">
        <v>0</v>
      </c>
      <c r="J33" s="63">
        <v>46</v>
      </c>
      <c r="K33" s="63">
        <v>142</v>
      </c>
      <c r="L33" s="63">
        <v>327</v>
      </c>
      <c r="M33" s="70">
        <v>124</v>
      </c>
      <c r="N33" s="70">
        <v>15452</v>
      </c>
      <c r="O33" s="125">
        <f t="shared" si="5"/>
        <v>204278</v>
      </c>
      <c r="P33" s="125">
        <f t="shared" si="6"/>
        <v>16091</v>
      </c>
      <c r="Q33" s="125">
        <f t="shared" si="7"/>
        <v>220369</v>
      </c>
      <c r="R33" s="58">
        <v>35</v>
      </c>
      <c r="S33" s="58">
        <v>0</v>
      </c>
      <c r="T33" s="133">
        <f t="shared" si="8"/>
        <v>35</v>
      </c>
    </row>
    <row r="34" spans="1:20" ht="14.25" customHeight="1" x14ac:dyDescent="0.2">
      <c r="A34" s="124" t="s">
        <v>1021</v>
      </c>
      <c r="B34" s="132" t="s">
        <v>2797</v>
      </c>
      <c r="C34" s="63">
        <v>0</v>
      </c>
      <c r="D34" s="63">
        <v>363</v>
      </c>
      <c r="E34" s="63">
        <v>1266</v>
      </c>
      <c r="F34" s="63">
        <v>2682</v>
      </c>
      <c r="G34" s="70">
        <v>1108</v>
      </c>
      <c r="H34" s="70">
        <v>204109</v>
      </c>
      <c r="I34" s="63">
        <v>0</v>
      </c>
      <c r="J34" s="63">
        <v>46</v>
      </c>
      <c r="K34" s="63">
        <v>154</v>
      </c>
      <c r="L34" s="63">
        <v>312</v>
      </c>
      <c r="M34" s="70">
        <v>196</v>
      </c>
      <c r="N34" s="70">
        <v>12129</v>
      </c>
      <c r="O34" s="125">
        <f t="shared" si="5"/>
        <v>209528</v>
      </c>
      <c r="P34" s="125">
        <f t="shared" si="6"/>
        <v>12837</v>
      </c>
      <c r="Q34" s="125">
        <f t="shared" si="7"/>
        <v>222365</v>
      </c>
      <c r="R34" s="58">
        <v>5</v>
      </c>
      <c r="S34" s="58">
        <v>0</v>
      </c>
      <c r="T34" s="133">
        <f t="shared" si="8"/>
        <v>5</v>
      </c>
    </row>
    <row r="35" spans="1:20" ht="14.25" customHeight="1" x14ac:dyDescent="0.2">
      <c r="A35" s="124" t="s">
        <v>1023</v>
      </c>
      <c r="B35" s="132" t="s">
        <v>2798</v>
      </c>
      <c r="C35" s="63">
        <v>0</v>
      </c>
      <c r="D35" s="63">
        <v>255</v>
      </c>
      <c r="E35" s="63">
        <v>998</v>
      </c>
      <c r="F35" s="63">
        <v>2193</v>
      </c>
      <c r="G35" s="70">
        <v>816</v>
      </c>
      <c r="H35" s="70">
        <v>161653</v>
      </c>
      <c r="I35" s="63">
        <v>0</v>
      </c>
      <c r="J35" s="63">
        <v>36</v>
      </c>
      <c r="K35" s="63">
        <v>108</v>
      </c>
      <c r="L35" s="63">
        <v>300</v>
      </c>
      <c r="M35" s="70">
        <v>108</v>
      </c>
      <c r="N35" s="70">
        <v>11076</v>
      </c>
      <c r="O35" s="125">
        <f t="shared" si="5"/>
        <v>165915</v>
      </c>
      <c r="P35" s="125">
        <f t="shared" si="6"/>
        <v>11628</v>
      </c>
      <c r="Q35" s="125">
        <f t="shared" si="7"/>
        <v>177543</v>
      </c>
      <c r="R35" s="58">
        <v>0</v>
      </c>
      <c r="S35" s="58">
        <v>0</v>
      </c>
      <c r="T35" s="133">
        <f t="shared" si="8"/>
        <v>0</v>
      </c>
    </row>
    <row r="36" spans="1:20" ht="14.25" customHeight="1" x14ac:dyDescent="0.2">
      <c r="A36" s="124" t="s">
        <v>1025</v>
      </c>
      <c r="B36" s="132" t="s">
        <v>2799</v>
      </c>
      <c r="C36" s="63">
        <v>0</v>
      </c>
      <c r="D36" s="63">
        <v>346</v>
      </c>
      <c r="E36" s="63">
        <v>1208</v>
      </c>
      <c r="F36" s="63">
        <v>2574</v>
      </c>
      <c r="G36" s="70">
        <v>1016</v>
      </c>
      <c r="H36" s="70">
        <v>189895</v>
      </c>
      <c r="I36" s="63">
        <v>0</v>
      </c>
      <c r="J36" s="63">
        <v>53</v>
      </c>
      <c r="K36" s="63">
        <v>126</v>
      </c>
      <c r="L36" s="63">
        <v>339</v>
      </c>
      <c r="M36" s="70">
        <v>108</v>
      </c>
      <c r="N36" s="70">
        <v>12379</v>
      </c>
      <c r="O36" s="125">
        <f t="shared" si="5"/>
        <v>195039</v>
      </c>
      <c r="P36" s="125">
        <f t="shared" si="6"/>
        <v>13005</v>
      </c>
      <c r="Q36" s="125">
        <f t="shared" si="7"/>
        <v>208044</v>
      </c>
      <c r="R36" s="58">
        <v>6</v>
      </c>
      <c r="S36" s="58">
        <v>0</v>
      </c>
      <c r="T36" s="133">
        <f t="shared" si="8"/>
        <v>6</v>
      </c>
    </row>
    <row r="37" spans="1:20" ht="14.25" customHeight="1" x14ac:dyDescent="0.2">
      <c r="A37" s="124" t="s">
        <v>2800</v>
      </c>
      <c r="B37" s="132" t="s">
        <v>2801</v>
      </c>
      <c r="C37" s="63">
        <v>0</v>
      </c>
      <c r="D37" s="63">
        <v>306</v>
      </c>
      <c r="E37" s="63">
        <v>926</v>
      </c>
      <c r="F37" s="63">
        <v>1902</v>
      </c>
      <c r="G37" s="70">
        <v>948</v>
      </c>
      <c r="H37" s="70">
        <v>147340</v>
      </c>
      <c r="I37" s="63">
        <v>0</v>
      </c>
      <c r="J37" s="63">
        <v>36</v>
      </c>
      <c r="K37" s="63">
        <v>108</v>
      </c>
      <c r="L37" s="63">
        <v>270</v>
      </c>
      <c r="M37" s="70">
        <v>112</v>
      </c>
      <c r="N37" s="70">
        <v>9944</v>
      </c>
      <c r="O37" s="125">
        <f t="shared" si="5"/>
        <v>151422</v>
      </c>
      <c r="P37" s="125">
        <f t="shared" si="6"/>
        <v>10470</v>
      </c>
      <c r="Q37" s="125">
        <f t="shared" si="7"/>
        <v>161892</v>
      </c>
      <c r="R37" s="58">
        <v>49</v>
      </c>
      <c r="S37" s="58">
        <v>0</v>
      </c>
      <c r="T37" s="133">
        <f t="shared" si="8"/>
        <v>49</v>
      </c>
    </row>
    <row r="38" spans="1:20" ht="14.25" customHeight="1" x14ac:dyDescent="0.2">
      <c r="A38" s="124" t="s">
        <v>2802</v>
      </c>
      <c r="B38" s="132" t="s">
        <v>2803</v>
      </c>
      <c r="C38" s="63">
        <v>0</v>
      </c>
      <c r="D38" s="63">
        <v>371</v>
      </c>
      <c r="E38" s="63">
        <v>1166</v>
      </c>
      <c r="F38" s="63">
        <v>2478</v>
      </c>
      <c r="G38" s="70">
        <v>1068</v>
      </c>
      <c r="H38" s="70">
        <v>175468</v>
      </c>
      <c r="I38" s="63">
        <v>0</v>
      </c>
      <c r="J38" s="63">
        <v>44</v>
      </c>
      <c r="K38" s="63">
        <v>168</v>
      </c>
      <c r="L38" s="63">
        <v>321</v>
      </c>
      <c r="M38" s="70">
        <v>176</v>
      </c>
      <c r="N38" s="70">
        <v>15011</v>
      </c>
      <c r="O38" s="125">
        <f t="shared" si="5"/>
        <v>180551</v>
      </c>
      <c r="P38" s="125">
        <f t="shared" si="6"/>
        <v>15720</v>
      </c>
      <c r="Q38" s="125">
        <f t="shared" si="7"/>
        <v>196271</v>
      </c>
      <c r="R38" s="58">
        <v>62</v>
      </c>
      <c r="S38" s="58">
        <v>0</v>
      </c>
      <c r="T38" s="133">
        <f t="shared" si="8"/>
        <v>62</v>
      </c>
    </row>
    <row r="39" spans="1:20" ht="14.25" customHeight="1" x14ac:dyDescent="0.2">
      <c r="A39" s="124" t="s">
        <v>2804</v>
      </c>
      <c r="B39" s="132" t="s">
        <v>2805</v>
      </c>
      <c r="C39" s="63">
        <v>0</v>
      </c>
      <c r="D39" s="63">
        <v>349</v>
      </c>
      <c r="E39" s="63">
        <v>1140</v>
      </c>
      <c r="F39" s="63">
        <v>2367</v>
      </c>
      <c r="G39" s="70">
        <v>912</v>
      </c>
      <c r="H39" s="70">
        <v>160997</v>
      </c>
      <c r="I39" s="63">
        <v>0</v>
      </c>
      <c r="J39" s="63">
        <v>62</v>
      </c>
      <c r="K39" s="63">
        <v>150</v>
      </c>
      <c r="L39" s="63">
        <v>306</v>
      </c>
      <c r="M39" s="70">
        <v>164</v>
      </c>
      <c r="N39" s="70">
        <v>11801</v>
      </c>
      <c r="O39" s="125">
        <f t="shared" si="5"/>
        <v>165765</v>
      </c>
      <c r="P39" s="125">
        <f t="shared" si="6"/>
        <v>12483</v>
      </c>
      <c r="Q39" s="125">
        <f t="shared" si="7"/>
        <v>178248</v>
      </c>
      <c r="R39" s="58">
        <v>58</v>
      </c>
      <c r="S39" s="58">
        <v>0</v>
      </c>
      <c r="T39" s="133">
        <f t="shared" si="8"/>
        <v>58</v>
      </c>
    </row>
    <row r="40" spans="1:20" ht="22.5" customHeight="1" x14ac:dyDescent="0.2">
      <c r="A40" s="124" t="s">
        <v>2092</v>
      </c>
      <c r="B40" s="132" t="s">
        <v>2806</v>
      </c>
      <c r="C40" s="63">
        <v>0</v>
      </c>
      <c r="D40" s="63">
        <v>0</v>
      </c>
      <c r="E40" s="63">
        <v>0</v>
      </c>
      <c r="F40" s="63">
        <v>0</v>
      </c>
      <c r="G40" s="70">
        <v>0</v>
      </c>
      <c r="H40" s="70">
        <v>0</v>
      </c>
      <c r="I40" s="63">
        <v>0</v>
      </c>
      <c r="J40" s="63">
        <v>0</v>
      </c>
      <c r="K40" s="63">
        <v>0</v>
      </c>
      <c r="L40" s="63">
        <v>0</v>
      </c>
      <c r="M40" s="70">
        <v>0</v>
      </c>
      <c r="N40" s="70">
        <v>0</v>
      </c>
      <c r="O40" s="125">
        <f>SUM(C40:N40)</f>
        <v>0</v>
      </c>
      <c r="P40" s="125">
        <f>SUM(I40:N40)</f>
        <v>0</v>
      </c>
      <c r="Q40" s="125">
        <f>+P40+O40</f>
        <v>0</v>
      </c>
      <c r="R40" s="58">
        <v>0</v>
      </c>
      <c r="S40" s="58">
        <v>0</v>
      </c>
      <c r="T40" s="133">
        <f>+S40+R40</f>
        <v>0</v>
      </c>
    </row>
    <row r="41" spans="1:20" ht="19.5" customHeight="1" x14ac:dyDescent="0.2">
      <c r="A41" s="121"/>
      <c r="B41" s="121" t="s">
        <v>3056</v>
      </c>
      <c r="C41" s="126">
        <f>SUM(C28:C40)</f>
        <v>0</v>
      </c>
      <c r="D41" s="126">
        <f t="shared" ref="D41:T41" si="9">SUM(D28:D40)</f>
        <v>3583</v>
      </c>
      <c r="E41" s="126">
        <f t="shared" si="9"/>
        <v>12386</v>
      </c>
      <c r="F41" s="126">
        <f t="shared" si="9"/>
        <v>26778</v>
      </c>
      <c r="G41" s="126">
        <f t="shared" si="9"/>
        <v>11312</v>
      </c>
      <c r="H41" s="126">
        <f t="shared" si="9"/>
        <v>2152129</v>
      </c>
      <c r="I41" s="126">
        <f t="shared" si="9"/>
        <v>0</v>
      </c>
      <c r="J41" s="126">
        <f t="shared" si="9"/>
        <v>524</v>
      </c>
      <c r="K41" s="126">
        <f t="shared" si="9"/>
        <v>1506</v>
      </c>
      <c r="L41" s="126">
        <f t="shared" si="9"/>
        <v>3357</v>
      </c>
      <c r="M41" s="126">
        <f t="shared" si="9"/>
        <v>1496</v>
      </c>
      <c r="N41" s="126">
        <f t="shared" si="9"/>
        <v>144434</v>
      </c>
      <c r="O41" s="126">
        <f t="shared" si="9"/>
        <v>2206188</v>
      </c>
      <c r="P41" s="126">
        <f t="shared" si="9"/>
        <v>151317</v>
      </c>
      <c r="Q41" s="126">
        <f t="shared" si="9"/>
        <v>2357505</v>
      </c>
      <c r="R41" s="126">
        <f t="shared" si="9"/>
        <v>671</v>
      </c>
      <c r="S41" s="126">
        <f t="shared" si="9"/>
        <v>19</v>
      </c>
      <c r="T41" s="126">
        <f t="shared" si="9"/>
        <v>690</v>
      </c>
    </row>
    <row r="42" spans="1:20" x14ac:dyDescent="0.2">
      <c r="A42" s="582" t="s">
        <v>3112</v>
      </c>
      <c r="B42" s="582"/>
      <c r="C42" s="582"/>
      <c r="D42" s="582"/>
      <c r="E42" s="582"/>
      <c r="F42" s="582"/>
      <c r="G42" s="582"/>
      <c r="H42" s="582"/>
      <c r="I42" s="582"/>
      <c r="J42" s="582"/>
      <c r="K42" s="582"/>
      <c r="L42" s="582"/>
      <c r="M42" s="582"/>
      <c r="N42" s="582"/>
      <c r="O42" s="582"/>
      <c r="P42" s="582"/>
      <c r="Q42" s="582"/>
      <c r="R42" s="582"/>
      <c r="S42" s="582"/>
      <c r="T42" s="582"/>
    </row>
  </sheetData>
  <mergeCells count="22">
    <mergeCell ref="I26:N26"/>
    <mergeCell ref="O26:Q26"/>
    <mergeCell ref="A23:T23"/>
    <mergeCell ref="C25:Q25"/>
    <mergeCell ref="C24:T24"/>
    <mergeCell ref="R25:T26"/>
    <mergeCell ref="A21:T21"/>
    <mergeCell ref="A42:T42"/>
    <mergeCell ref="A1:T1"/>
    <mergeCell ref="A3:A6"/>
    <mergeCell ref="B3:B6"/>
    <mergeCell ref="C5:H5"/>
    <mergeCell ref="I5:N5"/>
    <mergeCell ref="O5:Q5"/>
    <mergeCell ref="A2:T2"/>
    <mergeCell ref="C4:Q4"/>
    <mergeCell ref="C3:T3"/>
    <mergeCell ref="R4:T5"/>
    <mergeCell ref="A22:T22"/>
    <mergeCell ref="A24:A27"/>
    <mergeCell ref="B24:B27"/>
    <mergeCell ref="C26:H26"/>
  </mergeCells>
  <printOptions horizontalCentered="1" verticalCentered="1"/>
  <pageMargins left="0" right="0" top="0" bottom="0" header="0" footer="0"/>
  <pageSetup paperSize="9" scale="79" orientation="landscape" r:id="rId1"/>
  <ignoredErrors>
    <ignoredError sqref="O7:P18 O28:P39 P19" formulaRange="1"/>
    <ignoredError sqref="A7:A19 A28:A40 E6:G6 E27:G27 K27:M27 K6:M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showGridLines="0" zoomScaleNormal="100" workbookViewId="0">
      <selection activeCell="A2" sqref="A2:T2"/>
    </sheetView>
  </sheetViews>
  <sheetFormatPr defaultRowHeight="15" x14ac:dyDescent="0.25"/>
  <cols>
    <col min="1" max="1" width="5.140625" style="12" customWidth="1"/>
    <col min="2" max="2" width="41.140625" style="12" customWidth="1"/>
    <col min="3" max="8" width="9.7109375" style="12" customWidth="1"/>
    <col min="9" max="14" width="10.5703125" style="12" customWidth="1"/>
    <col min="15" max="20" width="7.42578125" style="12" customWidth="1"/>
    <col min="21" max="22" width="34.140625" style="12" customWidth="1"/>
    <col min="23" max="16384" width="9.140625" style="12"/>
  </cols>
  <sheetData>
    <row r="1" spans="1:20" s="4" customFormat="1" ht="22.5" customHeight="1" x14ac:dyDescent="0.2">
      <c r="A1" s="591" t="s">
        <v>2993</v>
      </c>
      <c r="B1" s="592"/>
      <c r="C1" s="592"/>
      <c r="D1" s="592"/>
      <c r="E1" s="592"/>
      <c r="F1" s="592"/>
      <c r="G1" s="592"/>
      <c r="H1" s="592"/>
      <c r="I1" s="592"/>
      <c r="J1" s="592"/>
      <c r="K1" s="592"/>
      <c r="L1" s="592"/>
      <c r="M1" s="592"/>
      <c r="N1" s="592"/>
      <c r="O1" s="592"/>
      <c r="P1" s="592"/>
      <c r="Q1" s="592"/>
      <c r="R1" s="592"/>
      <c r="S1" s="592"/>
      <c r="T1" s="592"/>
    </row>
    <row r="2" spans="1:20" s="4" customFormat="1" ht="22.5" customHeight="1" x14ac:dyDescent="0.2">
      <c r="A2" s="542" t="s">
        <v>2994</v>
      </c>
      <c r="B2" s="542"/>
      <c r="C2" s="542"/>
      <c r="D2" s="542"/>
      <c r="E2" s="542"/>
      <c r="F2" s="542"/>
      <c r="G2" s="542"/>
      <c r="H2" s="542"/>
      <c r="I2" s="542"/>
      <c r="J2" s="542"/>
      <c r="K2" s="542"/>
      <c r="L2" s="542"/>
      <c r="M2" s="542"/>
      <c r="N2" s="542"/>
      <c r="O2" s="542"/>
      <c r="P2" s="542"/>
      <c r="Q2" s="542"/>
      <c r="R2" s="542"/>
      <c r="S2" s="542"/>
      <c r="T2" s="542"/>
    </row>
    <row r="3" spans="1:20" s="4" customFormat="1" ht="15" customHeight="1" x14ac:dyDescent="0.2">
      <c r="A3" s="5"/>
      <c r="B3" s="6"/>
      <c r="C3" s="7"/>
      <c r="D3" s="7"/>
      <c r="E3" s="7"/>
      <c r="F3" s="7"/>
      <c r="G3" s="7"/>
      <c r="H3" s="7"/>
      <c r="I3" s="7"/>
      <c r="J3" s="7"/>
      <c r="K3" s="7"/>
      <c r="L3" s="7"/>
      <c r="M3" s="7"/>
      <c r="N3" s="7"/>
      <c r="O3" s="7"/>
      <c r="P3" s="7"/>
      <c r="Q3" s="7"/>
      <c r="R3" s="7"/>
      <c r="S3" s="596" t="s">
        <v>3007</v>
      </c>
      <c r="T3" s="596"/>
    </row>
    <row r="4" spans="1:20" s="7" customFormat="1" ht="37.5" customHeight="1" x14ac:dyDescent="0.2">
      <c r="A4" s="535" t="s">
        <v>1007</v>
      </c>
      <c r="B4" s="538" t="s">
        <v>2910</v>
      </c>
      <c r="C4" s="593" t="s">
        <v>3121</v>
      </c>
      <c r="D4" s="594"/>
      <c r="E4" s="594"/>
      <c r="F4" s="594"/>
      <c r="G4" s="594"/>
      <c r="H4" s="594"/>
      <c r="I4" s="593" t="s">
        <v>3054</v>
      </c>
      <c r="J4" s="594"/>
      <c r="K4" s="594"/>
      <c r="L4" s="594"/>
      <c r="M4" s="594"/>
      <c r="N4" s="595"/>
      <c r="O4" s="527" t="s">
        <v>1010</v>
      </c>
      <c r="P4" s="528"/>
      <c r="Q4" s="528"/>
      <c r="R4" s="528"/>
      <c r="S4" s="528"/>
      <c r="T4" s="528"/>
    </row>
    <row r="5" spans="1:20" s="7" customFormat="1" ht="30" customHeight="1" x14ac:dyDescent="0.2">
      <c r="A5" s="536"/>
      <c r="B5" s="539"/>
      <c r="C5" s="527" t="s">
        <v>2911</v>
      </c>
      <c r="D5" s="589"/>
      <c r="E5" s="590"/>
      <c r="F5" s="527" t="s">
        <v>2912</v>
      </c>
      <c r="G5" s="589"/>
      <c r="H5" s="590"/>
      <c r="I5" s="527" t="s">
        <v>2911</v>
      </c>
      <c r="J5" s="589"/>
      <c r="K5" s="590"/>
      <c r="L5" s="527" t="s">
        <v>2912</v>
      </c>
      <c r="M5" s="589"/>
      <c r="N5" s="590"/>
      <c r="O5" s="527" t="s">
        <v>2911</v>
      </c>
      <c r="P5" s="589"/>
      <c r="Q5" s="590"/>
      <c r="R5" s="527" t="s">
        <v>2912</v>
      </c>
      <c r="S5" s="589"/>
      <c r="T5" s="589"/>
    </row>
    <row r="6" spans="1:20" s="7" customFormat="1" ht="26.25" customHeight="1" x14ac:dyDescent="0.2">
      <c r="A6" s="537"/>
      <c r="B6" s="540"/>
      <c r="C6" s="8" t="s">
        <v>1008</v>
      </c>
      <c r="D6" s="9" t="s">
        <v>1009</v>
      </c>
      <c r="E6" s="8" t="s">
        <v>1010</v>
      </c>
      <c r="F6" s="8" t="s">
        <v>1008</v>
      </c>
      <c r="G6" s="9" t="s">
        <v>1009</v>
      </c>
      <c r="H6" s="8" t="s">
        <v>1010</v>
      </c>
      <c r="I6" s="10" t="s">
        <v>1008</v>
      </c>
      <c r="J6" s="9" t="s">
        <v>1009</v>
      </c>
      <c r="K6" s="8" t="s">
        <v>1010</v>
      </c>
      <c r="L6" s="8" t="s">
        <v>1008</v>
      </c>
      <c r="M6" s="9" t="s">
        <v>1009</v>
      </c>
      <c r="N6" s="8" t="s">
        <v>1010</v>
      </c>
      <c r="O6" s="8" t="s">
        <v>1008</v>
      </c>
      <c r="P6" s="9" t="s">
        <v>1009</v>
      </c>
      <c r="Q6" s="8" t="s">
        <v>1010</v>
      </c>
      <c r="R6" s="8" t="s">
        <v>1008</v>
      </c>
      <c r="S6" s="9" t="s">
        <v>1009</v>
      </c>
      <c r="T6" s="296" t="s">
        <v>1010</v>
      </c>
    </row>
    <row r="7" spans="1:20" ht="16.5" customHeight="1" x14ac:dyDescent="0.25">
      <c r="A7" s="192" t="s">
        <v>1011</v>
      </c>
      <c r="B7" s="11" t="s">
        <v>1012</v>
      </c>
      <c r="C7" s="134">
        <v>1</v>
      </c>
      <c r="D7" s="134">
        <v>0</v>
      </c>
      <c r="E7" s="135">
        <f>+D7+C7</f>
        <v>1</v>
      </c>
      <c r="F7" s="134">
        <v>0</v>
      </c>
      <c r="G7" s="134">
        <v>0</v>
      </c>
      <c r="H7" s="135">
        <f>+G7+F7</f>
        <v>0</v>
      </c>
      <c r="I7" s="134">
        <v>11</v>
      </c>
      <c r="J7" s="134">
        <v>3</v>
      </c>
      <c r="K7" s="135">
        <f>+J7+I7</f>
        <v>14</v>
      </c>
      <c r="L7" s="134">
        <v>0</v>
      </c>
      <c r="M7" s="134">
        <v>0</v>
      </c>
      <c r="N7" s="135">
        <f>+M7+L7</f>
        <v>0</v>
      </c>
      <c r="O7" s="134">
        <f>+C7+I7</f>
        <v>12</v>
      </c>
      <c r="P7" s="134">
        <f>+D7+J7</f>
        <v>3</v>
      </c>
      <c r="Q7" s="134">
        <f>+E7+K7</f>
        <v>15</v>
      </c>
      <c r="R7" s="134">
        <f>+F7+L7</f>
        <v>0</v>
      </c>
      <c r="S7" s="134">
        <f>+G7+M7</f>
        <v>0</v>
      </c>
      <c r="T7" s="135">
        <f>+S7+R7</f>
        <v>0</v>
      </c>
    </row>
    <row r="8" spans="1:20" ht="16.5" customHeight="1" x14ac:dyDescent="0.25">
      <c r="A8" s="192" t="s">
        <v>1013</v>
      </c>
      <c r="B8" s="11" t="s">
        <v>1014</v>
      </c>
      <c r="C8" s="134">
        <v>0</v>
      </c>
      <c r="D8" s="134">
        <v>0</v>
      </c>
      <c r="E8" s="135">
        <f t="shared" ref="E8:E76" si="0">+D8+C8</f>
        <v>0</v>
      </c>
      <c r="F8" s="134">
        <v>0</v>
      </c>
      <c r="G8" s="134">
        <v>0</v>
      </c>
      <c r="H8" s="135">
        <f t="shared" ref="H8:H76" si="1">+G8+F8</f>
        <v>0</v>
      </c>
      <c r="I8" s="134">
        <v>2</v>
      </c>
      <c r="J8" s="134">
        <v>0</v>
      </c>
      <c r="K8" s="135">
        <f t="shared" ref="K8:K75" si="2">+J8+I8</f>
        <v>2</v>
      </c>
      <c r="L8" s="134">
        <v>0</v>
      </c>
      <c r="M8" s="134">
        <v>0</v>
      </c>
      <c r="N8" s="135">
        <f t="shared" ref="N8:N76" si="3">+M8+L8</f>
        <v>0</v>
      </c>
      <c r="O8" s="134">
        <f t="shared" ref="O8:Q76" si="4">+C8+I8</f>
        <v>2</v>
      </c>
      <c r="P8" s="134">
        <f t="shared" si="4"/>
        <v>0</v>
      </c>
      <c r="Q8" s="134">
        <f t="shared" ref="Q8:Q75" si="5">+E8+K8</f>
        <v>2</v>
      </c>
      <c r="R8" s="134">
        <f t="shared" ref="R8:S76" si="6">+F8+L8</f>
        <v>0</v>
      </c>
      <c r="S8" s="134">
        <f t="shared" si="6"/>
        <v>0</v>
      </c>
      <c r="T8" s="135">
        <f t="shared" ref="T8:T76" si="7">+S8+R8</f>
        <v>0</v>
      </c>
    </row>
    <row r="9" spans="1:20" ht="16.5" customHeight="1" x14ac:dyDescent="0.25">
      <c r="A9" s="192" t="s">
        <v>1015</v>
      </c>
      <c r="B9" s="11" t="s">
        <v>1016</v>
      </c>
      <c r="C9" s="134">
        <v>0</v>
      </c>
      <c r="D9" s="134">
        <v>0</v>
      </c>
      <c r="E9" s="135">
        <f t="shared" si="0"/>
        <v>0</v>
      </c>
      <c r="F9" s="134">
        <v>0</v>
      </c>
      <c r="G9" s="134">
        <v>0</v>
      </c>
      <c r="H9" s="135">
        <f t="shared" si="1"/>
        <v>0</v>
      </c>
      <c r="I9" s="134">
        <v>2</v>
      </c>
      <c r="J9" s="134">
        <v>0</v>
      </c>
      <c r="K9" s="135">
        <f t="shared" si="2"/>
        <v>2</v>
      </c>
      <c r="L9" s="134">
        <v>0</v>
      </c>
      <c r="M9" s="134">
        <v>0</v>
      </c>
      <c r="N9" s="135">
        <f t="shared" si="3"/>
        <v>0</v>
      </c>
      <c r="O9" s="134">
        <f t="shared" si="4"/>
        <v>2</v>
      </c>
      <c r="P9" s="134">
        <f t="shared" si="4"/>
        <v>0</v>
      </c>
      <c r="Q9" s="134">
        <f t="shared" si="5"/>
        <v>2</v>
      </c>
      <c r="R9" s="134">
        <f t="shared" si="6"/>
        <v>0</v>
      </c>
      <c r="S9" s="134">
        <f t="shared" si="6"/>
        <v>0</v>
      </c>
      <c r="T9" s="135">
        <f t="shared" si="7"/>
        <v>0</v>
      </c>
    </row>
    <row r="10" spans="1:20" ht="16.5" customHeight="1" x14ac:dyDescent="0.25">
      <c r="A10" s="192" t="s">
        <v>1017</v>
      </c>
      <c r="B10" s="11" t="s">
        <v>1018</v>
      </c>
      <c r="C10" s="134">
        <v>14</v>
      </c>
      <c r="D10" s="134">
        <v>0</v>
      </c>
      <c r="E10" s="135">
        <f t="shared" si="0"/>
        <v>14</v>
      </c>
      <c r="F10" s="134">
        <v>2</v>
      </c>
      <c r="G10" s="134">
        <v>0</v>
      </c>
      <c r="H10" s="135">
        <f t="shared" si="1"/>
        <v>2</v>
      </c>
      <c r="I10" s="134">
        <v>34</v>
      </c>
      <c r="J10" s="134">
        <v>0</v>
      </c>
      <c r="K10" s="135">
        <f t="shared" si="2"/>
        <v>34</v>
      </c>
      <c r="L10" s="134">
        <v>5</v>
      </c>
      <c r="M10" s="134">
        <v>0</v>
      </c>
      <c r="N10" s="135">
        <f t="shared" si="3"/>
        <v>5</v>
      </c>
      <c r="O10" s="134">
        <f t="shared" si="4"/>
        <v>48</v>
      </c>
      <c r="P10" s="134">
        <f t="shared" si="4"/>
        <v>0</v>
      </c>
      <c r="Q10" s="134">
        <f t="shared" si="5"/>
        <v>48</v>
      </c>
      <c r="R10" s="134">
        <f t="shared" si="6"/>
        <v>7</v>
      </c>
      <c r="S10" s="134">
        <f t="shared" si="6"/>
        <v>0</v>
      </c>
      <c r="T10" s="135">
        <f t="shared" si="7"/>
        <v>7</v>
      </c>
    </row>
    <row r="11" spans="1:20" ht="16.5" customHeight="1" x14ac:dyDescent="0.25">
      <c r="A11" s="192" t="s">
        <v>1019</v>
      </c>
      <c r="B11" s="11" t="s">
        <v>1020</v>
      </c>
      <c r="C11" s="134">
        <v>0</v>
      </c>
      <c r="D11" s="134">
        <v>0</v>
      </c>
      <c r="E11" s="135">
        <f t="shared" si="0"/>
        <v>0</v>
      </c>
      <c r="F11" s="134">
        <v>0</v>
      </c>
      <c r="G11" s="134">
        <v>0</v>
      </c>
      <c r="H11" s="135">
        <f t="shared" si="1"/>
        <v>0</v>
      </c>
      <c r="I11" s="134">
        <v>0</v>
      </c>
      <c r="J11" s="134">
        <v>0</v>
      </c>
      <c r="K11" s="135">
        <f t="shared" si="2"/>
        <v>0</v>
      </c>
      <c r="L11" s="134">
        <v>0</v>
      </c>
      <c r="M11" s="134">
        <v>0</v>
      </c>
      <c r="N11" s="135">
        <f t="shared" si="3"/>
        <v>0</v>
      </c>
      <c r="O11" s="134">
        <f t="shared" si="4"/>
        <v>0</v>
      </c>
      <c r="P11" s="134">
        <f t="shared" si="4"/>
        <v>0</v>
      </c>
      <c r="Q11" s="134">
        <f t="shared" si="5"/>
        <v>0</v>
      </c>
      <c r="R11" s="134">
        <f t="shared" si="6"/>
        <v>0</v>
      </c>
      <c r="S11" s="134">
        <f t="shared" si="6"/>
        <v>0</v>
      </c>
      <c r="T11" s="135">
        <f t="shared" si="7"/>
        <v>0</v>
      </c>
    </row>
    <row r="12" spans="1:20" ht="16.5" customHeight="1" x14ac:dyDescent="0.25">
      <c r="A12" s="192" t="s">
        <v>1021</v>
      </c>
      <c r="B12" s="11" t="s">
        <v>1022</v>
      </c>
      <c r="C12" s="134">
        <v>0</v>
      </c>
      <c r="D12" s="134">
        <v>0</v>
      </c>
      <c r="E12" s="135">
        <f t="shared" si="0"/>
        <v>0</v>
      </c>
      <c r="F12" s="134">
        <v>0</v>
      </c>
      <c r="G12" s="134">
        <v>0</v>
      </c>
      <c r="H12" s="135">
        <f t="shared" si="1"/>
        <v>0</v>
      </c>
      <c r="I12" s="134">
        <v>10</v>
      </c>
      <c r="J12" s="134">
        <v>0</v>
      </c>
      <c r="K12" s="135">
        <f t="shared" si="2"/>
        <v>10</v>
      </c>
      <c r="L12" s="134">
        <v>1</v>
      </c>
      <c r="M12" s="134">
        <v>0</v>
      </c>
      <c r="N12" s="135">
        <f t="shared" si="3"/>
        <v>1</v>
      </c>
      <c r="O12" s="134">
        <f t="shared" si="4"/>
        <v>10</v>
      </c>
      <c r="P12" s="134">
        <f t="shared" si="4"/>
        <v>0</v>
      </c>
      <c r="Q12" s="134">
        <f t="shared" si="5"/>
        <v>10</v>
      </c>
      <c r="R12" s="134">
        <f t="shared" si="6"/>
        <v>1</v>
      </c>
      <c r="S12" s="134">
        <f t="shared" si="6"/>
        <v>0</v>
      </c>
      <c r="T12" s="135">
        <f t="shared" si="7"/>
        <v>1</v>
      </c>
    </row>
    <row r="13" spans="1:20" ht="16.5" customHeight="1" x14ac:dyDescent="0.25">
      <c r="A13" s="192" t="s">
        <v>1023</v>
      </c>
      <c r="B13" s="11" t="s">
        <v>1024</v>
      </c>
      <c r="C13" s="134">
        <v>0</v>
      </c>
      <c r="D13" s="134">
        <v>0</v>
      </c>
      <c r="E13" s="135">
        <f t="shared" si="0"/>
        <v>0</v>
      </c>
      <c r="F13" s="134">
        <v>0</v>
      </c>
      <c r="G13" s="134">
        <v>0</v>
      </c>
      <c r="H13" s="135">
        <f t="shared" si="1"/>
        <v>0</v>
      </c>
      <c r="I13" s="134">
        <v>19</v>
      </c>
      <c r="J13" s="134">
        <v>1</v>
      </c>
      <c r="K13" s="135">
        <f t="shared" si="2"/>
        <v>20</v>
      </c>
      <c r="L13" s="134">
        <v>2</v>
      </c>
      <c r="M13" s="134">
        <v>0</v>
      </c>
      <c r="N13" s="135">
        <f t="shared" si="3"/>
        <v>2</v>
      </c>
      <c r="O13" s="134">
        <f t="shared" si="4"/>
        <v>19</v>
      </c>
      <c r="P13" s="134">
        <f t="shared" si="4"/>
        <v>1</v>
      </c>
      <c r="Q13" s="134">
        <f t="shared" si="5"/>
        <v>20</v>
      </c>
      <c r="R13" s="134">
        <f t="shared" si="6"/>
        <v>2</v>
      </c>
      <c r="S13" s="134">
        <f t="shared" si="6"/>
        <v>0</v>
      </c>
      <c r="T13" s="135">
        <f t="shared" si="7"/>
        <v>2</v>
      </c>
    </row>
    <row r="14" spans="1:20" ht="16.5" customHeight="1" x14ac:dyDescent="0.25">
      <c r="A14" s="192" t="s">
        <v>1025</v>
      </c>
      <c r="B14" s="11" t="s">
        <v>1026</v>
      </c>
      <c r="C14" s="134">
        <v>0</v>
      </c>
      <c r="D14" s="134">
        <v>0</v>
      </c>
      <c r="E14" s="135">
        <f t="shared" si="0"/>
        <v>0</v>
      </c>
      <c r="F14" s="134">
        <v>0</v>
      </c>
      <c r="G14" s="134">
        <v>0</v>
      </c>
      <c r="H14" s="135">
        <f t="shared" si="1"/>
        <v>0</v>
      </c>
      <c r="I14" s="134">
        <v>0</v>
      </c>
      <c r="J14" s="134">
        <v>0</v>
      </c>
      <c r="K14" s="135">
        <f t="shared" si="2"/>
        <v>0</v>
      </c>
      <c r="L14" s="134">
        <v>0</v>
      </c>
      <c r="M14" s="134">
        <v>0</v>
      </c>
      <c r="N14" s="135">
        <f t="shared" si="3"/>
        <v>0</v>
      </c>
      <c r="O14" s="134">
        <f t="shared" si="4"/>
        <v>0</v>
      </c>
      <c r="P14" s="134">
        <f t="shared" si="4"/>
        <v>0</v>
      </c>
      <c r="Q14" s="134">
        <f t="shared" si="5"/>
        <v>0</v>
      </c>
      <c r="R14" s="134">
        <f t="shared" si="6"/>
        <v>0</v>
      </c>
      <c r="S14" s="134">
        <f t="shared" si="6"/>
        <v>0</v>
      </c>
      <c r="T14" s="135">
        <f t="shared" si="7"/>
        <v>0</v>
      </c>
    </row>
    <row r="15" spans="1:20" ht="16.5" customHeight="1" x14ac:dyDescent="0.25">
      <c r="A15" s="192">
        <v>10</v>
      </c>
      <c r="B15" s="11" t="s">
        <v>1027</v>
      </c>
      <c r="C15" s="134">
        <v>4</v>
      </c>
      <c r="D15" s="134">
        <v>1</v>
      </c>
      <c r="E15" s="135">
        <f t="shared" si="0"/>
        <v>5</v>
      </c>
      <c r="F15" s="134">
        <v>0</v>
      </c>
      <c r="G15" s="134">
        <v>0</v>
      </c>
      <c r="H15" s="135">
        <f t="shared" si="1"/>
        <v>0</v>
      </c>
      <c r="I15" s="134">
        <v>32</v>
      </c>
      <c r="J15" s="134">
        <v>12</v>
      </c>
      <c r="K15" s="135">
        <f t="shared" si="2"/>
        <v>44</v>
      </c>
      <c r="L15" s="134">
        <v>0</v>
      </c>
      <c r="M15" s="134">
        <v>0</v>
      </c>
      <c r="N15" s="135">
        <f t="shared" si="3"/>
        <v>0</v>
      </c>
      <c r="O15" s="134">
        <f t="shared" si="4"/>
        <v>36</v>
      </c>
      <c r="P15" s="134">
        <f t="shared" si="4"/>
        <v>13</v>
      </c>
      <c r="Q15" s="134">
        <f t="shared" si="5"/>
        <v>49</v>
      </c>
      <c r="R15" s="134">
        <f t="shared" si="6"/>
        <v>0</v>
      </c>
      <c r="S15" s="134">
        <f t="shared" si="6"/>
        <v>0</v>
      </c>
      <c r="T15" s="135">
        <f t="shared" si="7"/>
        <v>0</v>
      </c>
    </row>
    <row r="16" spans="1:20" ht="16.5" customHeight="1" x14ac:dyDescent="0.25">
      <c r="A16" s="192">
        <v>11</v>
      </c>
      <c r="B16" s="11" t="s">
        <v>1028</v>
      </c>
      <c r="C16" s="134">
        <v>0</v>
      </c>
      <c r="D16" s="134">
        <v>0</v>
      </c>
      <c r="E16" s="135">
        <f t="shared" si="0"/>
        <v>0</v>
      </c>
      <c r="F16" s="134">
        <v>0</v>
      </c>
      <c r="G16" s="134">
        <v>0</v>
      </c>
      <c r="H16" s="135">
        <f t="shared" si="1"/>
        <v>0</v>
      </c>
      <c r="I16" s="134">
        <v>6</v>
      </c>
      <c r="J16" s="134">
        <v>0</v>
      </c>
      <c r="K16" s="135">
        <f t="shared" si="2"/>
        <v>6</v>
      </c>
      <c r="L16" s="134">
        <v>0</v>
      </c>
      <c r="M16" s="134">
        <v>0</v>
      </c>
      <c r="N16" s="135">
        <f t="shared" si="3"/>
        <v>0</v>
      </c>
      <c r="O16" s="134">
        <f t="shared" si="4"/>
        <v>6</v>
      </c>
      <c r="P16" s="134">
        <f t="shared" si="4"/>
        <v>0</v>
      </c>
      <c r="Q16" s="134">
        <f t="shared" si="5"/>
        <v>6</v>
      </c>
      <c r="R16" s="134">
        <f t="shared" si="6"/>
        <v>0</v>
      </c>
      <c r="S16" s="134">
        <f t="shared" si="6"/>
        <v>0</v>
      </c>
      <c r="T16" s="135">
        <f t="shared" si="7"/>
        <v>0</v>
      </c>
    </row>
    <row r="17" spans="1:20" ht="16.5" customHeight="1" x14ac:dyDescent="0.25">
      <c r="A17" s="192">
        <v>12</v>
      </c>
      <c r="B17" s="11" t="s">
        <v>1029</v>
      </c>
      <c r="C17" s="134">
        <v>0</v>
      </c>
      <c r="D17" s="134">
        <v>0</v>
      </c>
      <c r="E17" s="135">
        <f t="shared" si="0"/>
        <v>0</v>
      </c>
      <c r="F17" s="134">
        <v>0</v>
      </c>
      <c r="G17" s="134">
        <v>0</v>
      </c>
      <c r="H17" s="135">
        <f t="shared" si="1"/>
        <v>0</v>
      </c>
      <c r="I17" s="134">
        <v>0</v>
      </c>
      <c r="J17" s="134">
        <v>0</v>
      </c>
      <c r="K17" s="135">
        <f t="shared" si="2"/>
        <v>0</v>
      </c>
      <c r="L17" s="134">
        <v>0</v>
      </c>
      <c r="M17" s="134">
        <v>0</v>
      </c>
      <c r="N17" s="135">
        <f t="shared" si="3"/>
        <v>0</v>
      </c>
      <c r="O17" s="134">
        <f t="shared" si="4"/>
        <v>0</v>
      </c>
      <c r="P17" s="134">
        <f t="shared" si="4"/>
        <v>0</v>
      </c>
      <c r="Q17" s="134">
        <f t="shared" si="5"/>
        <v>0</v>
      </c>
      <c r="R17" s="134">
        <f t="shared" si="6"/>
        <v>0</v>
      </c>
      <c r="S17" s="134">
        <f t="shared" si="6"/>
        <v>0</v>
      </c>
      <c r="T17" s="135">
        <f t="shared" si="7"/>
        <v>0</v>
      </c>
    </row>
    <row r="18" spans="1:20" ht="16.5" customHeight="1" x14ac:dyDescent="0.25">
      <c r="A18" s="192">
        <v>13</v>
      </c>
      <c r="B18" s="11" t="s">
        <v>1030</v>
      </c>
      <c r="C18" s="134">
        <v>2</v>
      </c>
      <c r="D18" s="134">
        <v>0</v>
      </c>
      <c r="E18" s="135">
        <f t="shared" si="0"/>
        <v>2</v>
      </c>
      <c r="F18" s="134">
        <v>0</v>
      </c>
      <c r="G18" s="134">
        <v>0</v>
      </c>
      <c r="H18" s="135">
        <f t="shared" si="1"/>
        <v>0</v>
      </c>
      <c r="I18" s="134">
        <v>54</v>
      </c>
      <c r="J18" s="134">
        <v>11</v>
      </c>
      <c r="K18" s="135">
        <f t="shared" si="2"/>
        <v>65</v>
      </c>
      <c r="L18" s="134">
        <v>0</v>
      </c>
      <c r="M18" s="134">
        <v>0</v>
      </c>
      <c r="N18" s="135">
        <f t="shared" si="3"/>
        <v>0</v>
      </c>
      <c r="O18" s="134">
        <f t="shared" si="4"/>
        <v>56</v>
      </c>
      <c r="P18" s="134">
        <f t="shared" si="4"/>
        <v>11</v>
      </c>
      <c r="Q18" s="134">
        <f t="shared" si="5"/>
        <v>67</v>
      </c>
      <c r="R18" s="134">
        <f t="shared" si="6"/>
        <v>0</v>
      </c>
      <c r="S18" s="134">
        <f t="shared" si="6"/>
        <v>0</v>
      </c>
      <c r="T18" s="135">
        <f t="shared" si="7"/>
        <v>0</v>
      </c>
    </row>
    <row r="19" spans="1:20" ht="16.5" customHeight="1" x14ac:dyDescent="0.25">
      <c r="A19" s="192">
        <v>14</v>
      </c>
      <c r="B19" s="11" t="s">
        <v>1031</v>
      </c>
      <c r="C19" s="134">
        <v>0</v>
      </c>
      <c r="D19" s="134">
        <v>0</v>
      </c>
      <c r="E19" s="135">
        <f t="shared" si="0"/>
        <v>0</v>
      </c>
      <c r="F19" s="134">
        <v>0</v>
      </c>
      <c r="G19" s="134">
        <v>0</v>
      </c>
      <c r="H19" s="135">
        <f t="shared" si="1"/>
        <v>0</v>
      </c>
      <c r="I19" s="134">
        <v>8</v>
      </c>
      <c r="J19" s="134">
        <v>4</v>
      </c>
      <c r="K19" s="135">
        <f t="shared" si="2"/>
        <v>12</v>
      </c>
      <c r="L19" s="134">
        <v>0</v>
      </c>
      <c r="M19" s="134">
        <v>0</v>
      </c>
      <c r="N19" s="135">
        <f t="shared" si="3"/>
        <v>0</v>
      </c>
      <c r="O19" s="134">
        <f t="shared" si="4"/>
        <v>8</v>
      </c>
      <c r="P19" s="134">
        <f t="shared" si="4"/>
        <v>4</v>
      </c>
      <c r="Q19" s="134">
        <f t="shared" si="5"/>
        <v>12</v>
      </c>
      <c r="R19" s="134">
        <f t="shared" si="6"/>
        <v>0</v>
      </c>
      <c r="S19" s="134">
        <f t="shared" si="6"/>
        <v>0</v>
      </c>
      <c r="T19" s="135">
        <f t="shared" si="7"/>
        <v>0</v>
      </c>
    </row>
    <row r="20" spans="1:20" ht="16.5" customHeight="1" x14ac:dyDescent="0.25">
      <c r="A20" s="192">
        <v>15</v>
      </c>
      <c r="B20" s="11" t="s">
        <v>1032</v>
      </c>
      <c r="C20" s="134">
        <v>0</v>
      </c>
      <c r="D20" s="134">
        <v>0</v>
      </c>
      <c r="E20" s="135">
        <f t="shared" si="0"/>
        <v>0</v>
      </c>
      <c r="F20" s="134">
        <v>0</v>
      </c>
      <c r="G20" s="134">
        <v>0</v>
      </c>
      <c r="H20" s="135">
        <f t="shared" si="1"/>
        <v>0</v>
      </c>
      <c r="I20" s="134">
        <v>7</v>
      </c>
      <c r="J20" s="134">
        <v>2</v>
      </c>
      <c r="K20" s="135">
        <f t="shared" si="2"/>
        <v>9</v>
      </c>
      <c r="L20" s="134">
        <v>0</v>
      </c>
      <c r="M20" s="134">
        <v>0</v>
      </c>
      <c r="N20" s="135">
        <f t="shared" si="3"/>
        <v>0</v>
      </c>
      <c r="O20" s="134">
        <f t="shared" si="4"/>
        <v>7</v>
      </c>
      <c r="P20" s="134">
        <f t="shared" si="4"/>
        <v>2</v>
      </c>
      <c r="Q20" s="134">
        <f t="shared" si="5"/>
        <v>9</v>
      </c>
      <c r="R20" s="134">
        <f t="shared" si="6"/>
        <v>0</v>
      </c>
      <c r="S20" s="134">
        <f t="shared" si="6"/>
        <v>0</v>
      </c>
      <c r="T20" s="135">
        <f t="shared" si="7"/>
        <v>0</v>
      </c>
    </row>
    <row r="21" spans="1:20" ht="16.5" customHeight="1" x14ac:dyDescent="0.25">
      <c r="A21" s="192">
        <v>16</v>
      </c>
      <c r="B21" s="11" t="s">
        <v>1033</v>
      </c>
      <c r="C21" s="134">
        <v>0</v>
      </c>
      <c r="D21" s="134">
        <v>0</v>
      </c>
      <c r="E21" s="135">
        <f t="shared" si="0"/>
        <v>0</v>
      </c>
      <c r="F21" s="134">
        <v>0</v>
      </c>
      <c r="G21" s="134">
        <v>0</v>
      </c>
      <c r="H21" s="135">
        <f t="shared" si="1"/>
        <v>0</v>
      </c>
      <c r="I21" s="134">
        <v>28</v>
      </c>
      <c r="J21" s="134">
        <v>1</v>
      </c>
      <c r="K21" s="135">
        <f t="shared" si="2"/>
        <v>29</v>
      </c>
      <c r="L21" s="134">
        <v>1</v>
      </c>
      <c r="M21" s="134">
        <v>0</v>
      </c>
      <c r="N21" s="135">
        <f t="shared" si="3"/>
        <v>1</v>
      </c>
      <c r="O21" s="134">
        <f t="shared" si="4"/>
        <v>28</v>
      </c>
      <c r="P21" s="134">
        <f t="shared" si="4"/>
        <v>1</v>
      </c>
      <c r="Q21" s="134">
        <f t="shared" si="5"/>
        <v>29</v>
      </c>
      <c r="R21" s="134">
        <f t="shared" si="6"/>
        <v>1</v>
      </c>
      <c r="S21" s="134">
        <f t="shared" si="6"/>
        <v>0</v>
      </c>
      <c r="T21" s="135">
        <f t="shared" si="7"/>
        <v>1</v>
      </c>
    </row>
    <row r="22" spans="1:20" ht="16.5" customHeight="1" x14ac:dyDescent="0.25">
      <c r="A22" s="192">
        <v>17</v>
      </c>
      <c r="B22" s="11" t="s">
        <v>1034</v>
      </c>
      <c r="C22" s="134">
        <v>0</v>
      </c>
      <c r="D22" s="134">
        <v>0</v>
      </c>
      <c r="E22" s="135">
        <f t="shared" si="0"/>
        <v>0</v>
      </c>
      <c r="F22" s="134">
        <v>0</v>
      </c>
      <c r="G22" s="134">
        <v>0</v>
      </c>
      <c r="H22" s="135">
        <f t="shared" si="1"/>
        <v>0</v>
      </c>
      <c r="I22" s="134">
        <v>14</v>
      </c>
      <c r="J22" s="134">
        <v>1</v>
      </c>
      <c r="K22" s="135">
        <f t="shared" si="2"/>
        <v>15</v>
      </c>
      <c r="L22" s="134">
        <v>0</v>
      </c>
      <c r="M22" s="134">
        <v>0</v>
      </c>
      <c r="N22" s="135">
        <f t="shared" si="3"/>
        <v>0</v>
      </c>
      <c r="O22" s="134">
        <f t="shared" si="4"/>
        <v>14</v>
      </c>
      <c r="P22" s="134">
        <f t="shared" si="4"/>
        <v>1</v>
      </c>
      <c r="Q22" s="134">
        <f t="shared" si="5"/>
        <v>15</v>
      </c>
      <c r="R22" s="134">
        <f t="shared" si="6"/>
        <v>0</v>
      </c>
      <c r="S22" s="134">
        <f t="shared" si="6"/>
        <v>0</v>
      </c>
      <c r="T22" s="135">
        <f t="shared" si="7"/>
        <v>0</v>
      </c>
    </row>
    <row r="23" spans="1:20" ht="16.5" customHeight="1" x14ac:dyDescent="0.25">
      <c r="A23" s="192">
        <v>18</v>
      </c>
      <c r="B23" s="11" t="s">
        <v>1035</v>
      </c>
      <c r="C23" s="134">
        <v>0</v>
      </c>
      <c r="D23" s="134">
        <v>0</v>
      </c>
      <c r="E23" s="135">
        <f t="shared" si="0"/>
        <v>0</v>
      </c>
      <c r="F23" s="134">
        <v>0</v>
      </c>
      <c r="G23" s="134">
        <v>0</v>
      </c>
      <c r="H23" s="135">
        <f t="shared" si="1"/>
        <v>0</v>
      </c>
      <c r="I23" s="134">
        <v>5</v>
      </c>
      <c r="J23" s="134">
        <v>0</v>
      </c>
      <c r="K23" s="135">
        <f t="shared" si="2"/>
        <v>5</v>
      </c>
      <c r="L23" s="134">
        <v>0</v>
      </c>
      <c r="M23" s="134">
        <v>0</v>
      </c>
      <c r="N23" s="135">
        <f t="shared" si="3"/>
        <v>0</v>
      </c>
      <c r="O23" s="134">
        <f t="shared" si="4"/>
        <v>5</v>
      </c>
      <c r="P23" s="134">
        <f t="shared" si="4"/>
        <v>0</v>
      </c>
      <c r="Q23" s="134">
        <f t="shared" si="5"/>
        <v>5</v>
      </c>
      <c r="R23" s="134">
        <f t="shared" si="6"/>
        <v>0</v>
      </c>
      <c r="S23" s="134">
        <f t="shared" si="6"/>
        <v>0</v>
      </c>
      <c r="T23" s="135">
        <f t="shared" si="7"/>
        <v>0</v>
      </c>
    </row>
    <row r="24" spans="1:20" ht="16.5" customHeight="1" x14ac:dyDescent="0.25">
      <c r="A24" s="192">
        <v>19</v>
      </c>
      <c r="B24" s="11" t="s">
        <v>1036</v>
      </c>
      <c r="C24" s="134">
        <v>0</v>
      </c>
      <c r="D24" s="134">
        <v>0</v>
      </c>
      <c r="E24" s="135">
        <f t="shared" si="0"/>
        <v>0</v>
      </c>
      <c r="F24" s="134">
        <v>0</v>
      </c>
      <c r="G24" s="134">
        <v>0</v>
      </c>
      <c r="H24" s="135">
        <f t="shared" si="1"/>
        <v>0</v>
      </c>
      <c r="I24" s="134">
        <v>1</v>
      </c>
      <c r="J24" s="134">
        <v>0</v>
      </c>
      <c r="K24" s="135">
        <f t="shared" si="2"/>
        <v>1</v>
      </c>
      <c r="L24" s="134">
        <v>0</v>
      </c>
      <c r="M24" s="134">
        <v>0</v>
      </c>
      <c r="N24" s="135">
        <f t="shared" si="3"/>
        <v>0</v>
      </c>
      <c r="O24" s="134">
        <f t="shared" si="4"/>
        <v>1</v>
      </c>
      <c r="P24" s="134">
        <f t="shared" si="4"/>
        <v>0</v>
      </c>
      <c r="Q24" s="134">
        <f t="shared" si="5"/>
        <v>1</v>
      </c>
      <c r="R24" s="134">
        <f t="shared" si="6"/>
        <v>0</v>
      </c>
      <c r="S24" s="134">
        <f t="shared" si="6"/>
        <v>0</v>
      </c>
      <c r="T24" s="135">
        <f t="shared" si="7"/>
        <v>0</v>
      </c>
    </row>
    <row r="25" spans="1:20" ht="16.5" customHeight="1" x14ac:dyDescent="0.25">
      <c r="A25" s="192">
        <v>20</v>
      </c>
      <c r="B25" s="11" t="s">
        <v>1037</v>
      </c>
      <c r="C25" s="134">
        <v>0</v>
      </c>
      <c r="D25" s="134">
        <v>0</v>
      </c>
      <c r="E25" s="135">
        <f t="shared" si="0"/>
        <v>0</v>
      </c>
      <c r="F25" s="134">
        <v>0</v>
      </c>
      <c r="G25" s="134">
        <v>0</v>
      </c>
      <c r="H25" s="135">
        <f t="shared" si="1"/>
        <v>0</v>
      </c>
      <c r="I25" s="134">
        <v>18</v>
      </c>
      <c r="J25" s="134">
        <v>1</v>
      </c>
      <c r="K25" s="135">
        <f t="shared" si="2"/>
        <v>19</v>
      </c>
      <c r="L25" s="134">
        <v>0</v>
      </c>
      <c r="M25" s="134">
        <v>0</v>
      </c>
      <c r="N25" s="135">
        <f t="shared" si="3"/>
        <v>0</v>
      </c>
      <c r="O25" s="134">
        <f t="shared" si="4"/>
        <v>18</v>
      </c>
      <c r="P25" s="134">
        <f t="shared" si="4"/>
        <v>1</v>
      </c>
      <c r="Q25" s="134">
        <f t="shared" si="5"/>
        <v>19</v>
      </c>
      <c r="R25" s="134">
        <f t="shared" si="6"/>
        <v>0</v>
      </c>
      <c r="S25" s="134">
        <f t="shared" si="6"/>
        <v>0</v>
      </c>
      <c r="T25" s="135">
        <f t="shared" si="7"/>
        <v>0</v>
      </c>
    </row>
    <row r="26" spans="1:20" ht="16.5" customHeight="1" x14ac:dyDescent="0.25">
      <c r="A26" s="192">
        <v>21</v>
      </c>
      <c r="B26" s="11" t="s">
        <v>1038</v>
      </c>
      <c r="C26" s="134">
        <v>0</v>
      </c>
      <c r="D26" s="134">
        <v>0</v>
      </c>
      <c r="E26" s="135">
        <f t="shared" si="0"/>
        <v>0</v>
      </c>
      <c r="F26" s="134">
        <v>0</v>
      </c>
      <c r="G26" s="134">
        <v>0</v>
      </c>
      <c r="H26" s="135">
        <f t="shared" si="1"/>
        <v>0</v>
      </c>
      <c r="I26" s="134">
        <v>0</v>
      </c>
      <c r="J26" s="134">
        <v>0</v>
      </c>
      <c r="K26" s="135">
        <f t="shared" si="2"/>
        <v>0</v>
      </c>
      <c r="L26" s="134">
        <v>0</v>
      </c>
      <c r="M26" s="134">
        <v>0</v>
      </c>
      <c r="N26" s="135">
        <f t="shared" si="3"/>
        <v>0</v>
      </c>
      <c r="O26" s="134">
        <f t="shared" si="4"/>
        <v>0</v>
      </c>
      <c r="P26" s="134">
        <f t="shared" si="4"/>
        <v>0</v>
      </c>
      <c r="Q26" s="134">
        <f t="shared" si="5"/>
        <v>0</v>
      </c>
      <c r="R26" s="134">
        <f t="shared" si="6"/>
        <v>0</v>
      </c>
      <c r="S26" s="134">
        <f t="shared" si="6"/>
        <v>0</v>
      </c>
      <c r="T26" s="135">
        <f t="shared" si="7"/>
        <v>0</v>
      </c>
    </row>
    <row r="27" spans="1:20" ht="16.5" customHeight="1" x14ac:dyDescent="0.25">
      <c r="A27" s="192">
        <v>22</v>
      </c>
      <c r="B27" s="11" t="s">
        <v>1039</v>
      </c>
      <c r="C27" s="134">
        <v>3</v>
      </c>
      <c r="D27" s="134">
        <v>1</v>
      </c>
      <c r="E27" s="135">
        <f t="shared" si="0"/>
        <v>4</v>
      </c>
      <c r="F27" s="134">
        <v>0</v>
      </c>
      <c r="G27" s="134">
        <v>0</v>
      </c>
      <c r="H27" s="135">
        <f t="shared" si="1"/>
        <v>0</v>
      </c>
      <c r="I27" s="134">
        <v>60</v>
      </c>
      <c r="J27" s="134">
        <v>4</v>
      </c>
      <c r="K27" s="135">
        <f t="shared" si="2"/>
        <v>64</v>
      </c>
      <c r="L27" s="134">
        <v>0</v>
      </c>
      <c r="M27" s="134">
        <v>0</v>
      </c>
      <c r="N27" s="135">
        <f t="shared" si="3"/>
        <v>0</v>
      </c>
      <c r="O27" s="134">
        <f t="shared" si="4"/>
        <v>63</v>
      </c>
      <c r="P27" s="134">
        <f t="shared" si="4"/>
        <v>5</v>
      </c>
      <c r="Q27" s="134">
        <f t="shared" si="5"/>
        <v>68</v>
      </c>
      <c r="R27" s="134">
        <f t="shared" si="6"/>
        <v>0</v>
      </c>
      <c r="S27" s="134">
        <f t="shared" si="6"/>
        <v>0</v>
      </c>
      <c r="T27" s="135">
        <f t="shared" si="7"/>
        <v>0</v>
      </c>
    </row>
    <row r="28" spans="1:20" ht="16.5" customHeight="1" x14ac:dyDescent="0.25">
      <c r="A28" s="192">
        <v>23</v>
      </c>
      <c r="B28" s="11" t="s">
        <v>1040</v>
      </c>
      <c r="C28" s="134">
        <v>6</v>
      </c>
      <c r="D28" s="134">
        <v>0</v>
      </c>
      <c r="E28" s="135">
        <f t="shared" si="0"/>
        <v>6</v>
      </c>
      <c r="F28" s="134">
        <v>1</v>
      </c>
      <c r="G28" s="134">
        <v>0</v>
      </c>
      <c r="H28" s="135">
        <f t="shared" si="1"/>
        <v>1</v>
      </c>
      <c r="I28" s="134">
        <v>56</v>
      </c>
      <c r="J28" s="134">
        <v>1</v>
      </c>
      <c r="K28" s="135">
        <f t="shared" si="2"/>
        <v>57</v>
      </c>
      <c r="L28" s="134">
        <v>3</v>
      </c>
      <c r="M28" s="134">
        <v>0</v>
      </c>
      <c r="N28" s="135">
        <f t="shared" si="3"/>
        <v>3</v>
      </c>
      <c r="O28" s="134">
        <f t="shared" si="4"/>
        <v>62</v>
      </c>
      <c r="P28" s="134">
        <f t="shared" si="4"/>
        <v>1</v>
      </c>
      <c r="Q28" s="134">
        <f t="shared" si="5"/>
        <v>63</v>
      </c>
      <c r="R28" s="134">
        <f t="shared" si="6"/>
        <v>4</v>
      </c>
      <c r="S28" s="134">
        <f t="shared" si="6"/>
        <v>0</v>
      </c>
      <c r="T28" s="135">
        <f t="shared" si="7"/>
        <v>4</v>
      </c>
    </row>
    <row r="29" spans="1:20" ht="16.5" customHeight="1" x14ac:dyDescent="0.25">
      <c r="A29" s="192">
        <v>24</v>
      </c>
      <c r="B29" s="11" t="s">
        <v>1041</v>
      </c>
      <c r="C29" s="134">
        <v>9</v>
      </c>
      <c r="D29" s="134">
        <v>0</v>
      </c>
      <c r="E29" s="135">
        <f t="shared" si="0"/>
        <v>9</v>
      </c>
      <c r="F29" s="134">
        <v>0</v>
      </c>
      <c r="G29" s="134">
        <v>0</v>
      </c>
      <c r="H29" s="135">
        <f t="shared" si="1"/>
        <v>0</v>
      </c>
      <c r="I29" s="134">
        <v>53</v>
      </c>
      <c r="J29" s="134">
        <v>1</v>
      </c>
      <c r="K29" s="135">
        <f t="shared" si="2"/>
        <v>54</v>
      </c>
      <c r="L29" s="134">
        <v>1</v>
      </c>
      <c r="M29" s="134">
        <v>0</v>
      </c>
      <c r="N29" s="135">
        <f t="shared" si="3"/>
        <v>1</v>
      </c>
      <c r="O29" s="134">
        <f t="shared" si="4"/>
        <v>62</v>
      </c>
      <c r="P29" s="134">
        <f t="shared" si="4"/>
        <v>1</v>
      </c>
      <c r="Q29" s="134">
        <f t="shared" si="5"/>
        <v>63</v>
      </c>
      <c r="R29" s="134">
        <f t="shared" si="6"/>
        <v>1</v>
      </c>
      <c r="S29" s="134">
        <f t="shared" si="6"/>
        <v>0</v>
      </c>
      <c r="T29" s="135">
        <f t="shared" si="7"/>
        <v>1</v>
      </c>
    </row>
    <row r="30" spans="1:20" ht="16.5" customHeight="1" x14ac:dyDescent="0.25">
      <c r="A30" s="192">
        <v>25</v>
      </c>
      <c r="B30" s="11" t="s">
        <v>1042</v>
      </c>
      <c r="C30" s="134">
        <v>6</v>
      </c>
      <c r="D30" s="134">
        <v>0</v>
      </c>
      <c r="E30" s="135">
        <f t="shared" si="0"/>
        <v>6</v>
      </c>
      <c r="F30" s="134">
        <v>0</v>
      </c>
      <c r="G30" s="134">
        <v>0</v>
      </c>
      <c r="H30" s="135">
        <f t="shared" si="1"/>
        <v>0</v>
      </c>
      <c r="I30" s="134">
        <v>135</v>
      </c>
      <c r="J30" s="134">
        <v>4</v>
      </c>
      <c r="K30" s="135">
        <f t="shared" si="2"/>
        <v>139</v>
      </c>
      <c r="L30" s="134">
        <v>1</v>
      </c>
      <c r="M30" s="134">
        <v>0</v>
      </c>
      <c r="N30" s="135">
        <f t="shared" si="3"/>
        <v>1</v>
      </c>
      <c r="O30" s="134">
        <f t="shared" si="4"/>
        <v>141</v>
      </c>
      <c r="P30" s="134">
        <f t="shared" si="4"/>
        <v>4</v>
      </c>
      <c r="Q30" s="134">
        <f t="shared" si="5"/>
        <v>145</v>
      </c>
      <c r="R30" s="134">
        <f t="shared" si="6"/>
        <v>1</v>
      </c>
      <c r="S30" s="134">
        <f t="shared" si="6"/>
        <v>0</v>
      </c>
      <c r="T30" s="135">
        <f t="shared" si="7"/>
        <v>1</v>
      </c>
    </row>
    <row r="31" spans="1:20" ht="16.5" customHeight="1" x14ac:dyDescent="0.25">
      <c r="A31" s="192">
        <v>26</v>
      </c>
      <c r="B31" s="11" t="s">
        <v>1043</v>
      </c>
      <c r="C31" s="134">
        <v>0</v>
      </c>
      <c r="D31" s="134">
        <v>0</v>
      </c>
      <c r="E31" s="135">
        <f t="shared" si="0"/>
        <v>0</v>
      </c>
      <c r="F31" s="134">
        <v>0</v>
      </c>
      <c r="G31" s="134">
        <v>0</v>
      </c>
      <c r="H31" s="135">
        <f t="shared" si="1"/>
        <v>0</v>
      </c>
      <c r="I31" s="134">
        <v>7</v>
      </c>
      <c r="J31" s="134">
        <v>0</v>
      </c>
      <c r="K31" s="135">
        <f t="shared" si="2"/>
        <v>7</v>
      </c>
      <c r="L31" s="134">
        <v>0</v>
      </c>
      <c r="M31" s="134">
        <v>0</v>
      </c>
      <c r="N31" s="135">
        <f t="shared" si="3"/>
        <v>0</v>
      </c>
      <c r="O31" s="134">
        <f t="shared" si="4"/>
        <v>7</v>
      </c>
      <c r="P31" s="134">
        <f t="shared" si="4"/>
        <v>0</v>
      </c>
      <c r="Q31" s="134">
        <f t="shared" si="5"/>
        <v>7</v>
      </c>
      <c r="R31" s="134">
        <f t="shared" si="6"/>
        <v>0</v>
      </c>
      <c r="S31" s="134">
        <f t="shared" si="6"/>
        <v>0</v>
      </c>
      <c r="T31" s="135">
        <f t="shared" si="7"/>
        <v>0</v>
      </c>
    </row>
    <row r="32" spans="1:20" ht="16.5" customHeight="1" x14ac:dyDescent="0.25">
      <c r="A32" s="192">
        <v>27</v>
      </c>
      <c r="B32" s="11" t="s">
        <v>1044</v>
      </c>
      <c r="C32" s="134">
        <v>1</v>
      </c>
      <c r="D32" s="134">
        <v>1</v>
      </c>
      <c r="E32" s="135">
        <f t="shared" si="0"/>
        <v>2</v>
      </c>
      <c r="F32" s="134">
        <v>0</v>
      </c>
      <c r="G32" s="134">
        <v>0</v>
      </c>
      <c r="H32" s="135">
        <f t="shared" si="1"/>
        <v>0</v>
      </c>
      <c r="I32" s="134">
        <v>21</v>
      </c>
      <c r="J32" s="134">
        <v>1</v>
      </c>
      <c r="K32" s="135">
        <f t="shared" si="2"/>
        <v>22</v>
      </c>
      <c r="L32" s="134">
        <v>0</v>
      </c>
      <c r="M32" s="134">
        <v>0</v>
      </c>
      <c r="N32" s="135">
        <f t="shared" si="3"/>
        <v>0</v>
      </c>
      <c r="O32" s="134">
        <f t="shared" si="4"/>
        <v>22</v>
      </c>
      <c r="P32" s="134">
        <f t="shared" si="4"/>
        <v>2</v>
      </c>
      <c r="Q32" s="134">
        <f t="shared" si="5"/>
        <v>24</v>
      </c>
      <c r="R32" s="134">
        <f t="shared" si="6"/>
        <v>0</v>
      </c>
      <c r="S32" s="134">
        <f t="shared" si="6"/>
        <v>0</v>
      </c>
      <c r="T32" s="135">
        <f t="shared" si="7"/>
        <v>0</v>
      </c>
    </row>
    <row r="33" spans="1:20" ht="16.5" customHeight="1" x14ac:dyDescent="0.25">
      <c r="A33" s="192">
        <v>28</v>
      </c>
      <c r="B33" s="11" t="s">
        <v>1045</v>
      </c>
      <c r="C33" s="134">
        <v>1</v>
      </c>
      <c r="D33" s="134">
        <v>0</v>
      </c>
      <c r="E33" s="135">
        <f t="shared" si="0"/>
        <v>1</v>
      </c>
      <c r="F33" s="134">
        <v>0</v>
      </c>
      <c r="G33" s="134">
        <v>0</v>
      </c>
      <c r="H33" s="135">
        <f t="shared" si="1"/>
        <v>0</v>
      </c>
      <c r="I33" s="134">
        <v>31</v>
      </c>
      <c r="J33" s="134">
        <v>1</v>
      </c>
      <c r="K33" s="135">
        <f t="shared" si="2"/>
        <v>32</v>
      </c>
      <c r="L33" s="134">
        <v>1</v>
      </c>
      <c r="M33" s="134">
        <v>0</v>
      </c>
      <c r="N33" s="135">
        <f t="shared" si="3"/>
        <v>1</v>
      </c>
      <c r="O33" s="134">
        <f t="shared" si="4"/>
        <v>32</v>
      </c>
      <c r="P33" s="134">
        <f t="shared" si="4"/>
        <v>1</v>
      </c>
      <c r="Q33" s="134">
        <f t="shared" si="5"/>
        <v>33</v>
      </c>
      <c r="R33" s="134">
        <f t="shared" si="6"/>
        <v>1</v>
      </c>
      <c r="S33" s="134">
        <f t="shared" si="6"/>
        <v>0</v>
      </c>
      <c r="T33" s="135">
        <f t="shared" si="7"/>
        <v>1</v>
      </c>
    </row>
    <row r="34" spans="1:20" ht="16.5" customHeight="1" x14ac:dyDescent="0.25">
      <c r="A34" s="192">
        <v>29</v>
      </c>
      <c r="B34" s="11" t="s">
        <v>1046</v>
      </c>
      <c r="C34" s="134">
        <v>0</v>
      </c>
      <c r="D34" s="134">
        <v>2</v>
      </c>
      <c r="E34" s="135">
        <f t="shared" si="0"/>
        <v>2</v>
      </c>
      <c r="F34" s="134">
        <v>0</v>
      </c>
      <c r="G34" s="134">
        <v>0</v>
      </c>
      <c r="H34" s="135">
        <f t="shared" si="1"/>
        <v>0</v>
      </c>
      <c r="I34" s="134">
        <v>23</v>
      </c>
      <c r="J34" s="134">
        <v>1</v>
      </c>
      <c r="K34" s="135">
        <f t="shared" si="2"/>
        <v>24</v>
      </c>
      <c r="L34" s="134">
        <v>0</v>
      </c>
      <c r="M34" s="134">
        <v>0</v>
      </c>
      <c r="N34" s="135">
        <f t="shared" si="3"/>
        <v>0</v>
      </c>
      <c r="O34" s="134">
        <f t="shared" si="4"/>
        <v>23</v>
      </c>
      <c r="P34" s="134">
        <f t="shared" si="4"/>
        <v>3</v>
      </c>
      <c r="Q34" s="134">
        <f t="shared" si="5"/>
        <v>26</v>
      </c>
      <c r="R34" s="134">
        <f t="shared" si="6"/>
        <v>0</v>
      </c>
      <c r="S34" s="134">
        <f t="shared" si="6"/>
        <v>0</v>
      </c>
      <c r="T34" s="135">
        <f t="shared" si="7"/>
        <v>0</v>
      </c>
    </row>
    <row r="35" spans="1:20" ht="16.5" customHeight="1" x14ac:dyDescent="0.25">
      <c r="A35" s="192">
        <v>30</v>
      </c>
      <c r="B35" s="11" t="s">
        <v>1047</v>
      </c>
      <c r="C35" s="134">
        <v>1</v>
      </c>
      <c r="D35" s="134">
        <v>0</v>
      </c>
      <c r="E35" s="135">
        <f t="shared" si="0"/>
        <v>1</v>
      </c>
      <c r="F35" s="134">
        <v>0</v>
      </c>
      <c r="G35" s="134">
        <v>0</v>
      </c>
      <c r="H35" s="135">
        <f t="shared" si="1"/>
        <v>0</v>
      </c>
      <c r="I35" s="134">
        <v>9</v>
      </c>
      <c r="J35" s="134">
        <v>0</v>
      </c>
      <c r="K35" s="135">
        <f t="shared" si="2"/>
        <v>9</v>
      </c>
      <c r="L35" s="134">
        <v>1</v>
      </c>
      <c r="M35" s="134">
        <v>0</v>
      </c>
      <c r="N35" s="135">
        <f t="shared" si="3"/>
        <v>1</v>
      </c>
      <c r="O35" s="134">
        <f t="shared" si="4"/>
        <v>10</v>
      </c>
      <c r="P35" s="134">
        <f t="shared" si="4"/>
        <v>0</v>
      </c>
      <c r="Q35" s="134">
        <f t="shared" si="5"/>
        <v>10</v>
      </c>
      <c r="R35" s="134">
        <f t="shared" si="6"/>
        <v>1</v>
      </c>
      <c r="S35" s="134">
        <f t="shared" si="6"/>
        <v>0</v>
      </c>
      <c r="T35" s="135">
        <f t="shared" si="7"/>
        <v>1</v>
      </c>
    </row>
    <row r="36" spans="1:20" ht="16.5" customHeight="1" x14ac:dyDescent="0.25">
      <c r="A36" s="192">
        <v>31</v>
      </c>
      <c r="B36" s="11" t="s">
        <v>1048</v>
      </c>
      <c r="C36" s="134">
        <v>2</v>
      </c>
      <c r="D36" s="134">
        <v>0</v>
      </c>
      <c r="E36" s="135">
        <f t="shared" si="0"/>
        <v>2</v>
      </c>
      <c r="F36" s="134">
        <v>0</v>
      </c>
      <c r="G36" s="134">
        <v>0</v>
      </c>
      <c r="H36" s="135">
        <f t="shared" si="1"/>
        <v>0</v>
      </c>
      <c r="I36" s="134">
        <v>40</v>
      </c>
      <c r="J36" s="134">
        <v>0</v>
      </c>
      <c r="K36" s="135">
        <f t="shared" si="2"/>
        <v>40</v>
      </c>
      <c r="L36" s="134">
        <v>0</v>
      </c>
      <c r="M36" s="134">
        <v>0</v>
      </c>
      <c r="N36" s="135">
        <f t="shared" si="3"/>
        <v>0</v>
      </c>
      <c r="O36" s="134">
        <f t="shared" si="4"/>
        <v>42</v>
      </c>
      <c r="P36" s="134">
        <f t="shared" si="4"/>
        <v>0</v>
      </c>
      <c r="Q36" s="134">
        <f t="shared" si="5"/>
        <v>42</v>
      </c>
      <c r="R36" s="134">
        <f t="shared" si="6"/>
        <v>0</v>
      </c>
      <c r="S36" s="134">
        <f t="shared" si="6"/>
        <v>0</v>
      </c>
      <c r="T36" s="135">
        <f t="shared" si="7"/>
        <v>0</v>
      </c>
    </row>
    <row r="37" spans="1:20" ht="16.5" customHeight="1" x14ac:dyDescent="0.25">
      <c r="A37" s="192">
        <v>32</v>
      </c>
      <c r="B37" s="11" t="s">
        <v>1049</v>
      </c>
      <c r="C37" s="134">
        <v>0</v>
      </c>
      <c r="D37" s="134">
        <v>0</v>
      </c>
      <c r="E37" s="135">
        <f t="shared" si="0"/>
        <v>0</v>
      </c>
      <c r="F37" s="134">
        <v>0</v>
      </c>
      <c r="G37" s="134">
        <v>0</v>
      </c>
      <c r="H37" s="135">
        <f t="shared" si="1"/>
        <v>0</v>
      </c>
      <c r="I37" s="134">
        <v>4</v>
      </c>
      <c r="J37" s="134">
        <v>0</v>
      </c>
      <c r="K37" s="135">
        <f t="shared" si="2"/>
        <v>4</v>
      </c>
      <c r="L37" s="134">
        <v>3</v>
      </c>
      <c r="M37" s="134">
        <v>0</v>
      </c>
      <c r="N37" s="135">
        <f t="shared" si="3"/>
        <v>3</v>
      </c>
      <c r="O37" s="134">
        <f t="shared" si="4"/>
        <v>4</v>
      </c>
      <c r="P37" s="134">
        <f t="shared" si="4"/>
        <v>0</v>
      </c>
      <c r="Q37" s="134">
        <f t="shared" si="5"/>
        <v>4</v>
      </c>
      <c r="R37" s="134">
        <f t="shared" si="6"/>
        <v>3</v>
      </c>
      <c r="S37" s="134">
        <f t="shared" si="6"/>
        <v>0</v>
      </c>
      <c r="T37" s="135">
        <f t="shared" si="7"/>
        <v>3</v>
      </c>
    </row>
    <row r="38" spans="1:20" ht="16.5" customHeight="1" x14ac:dyDescent="0.25">
      <c r="A38" s="192">
        <v>33</v>
      </c>
      <c r="B38" s="11" t="s">
        <v>1050</v>
      </c>
      <c r="C38" s="134">
        <v>1</v>
      </c>
      <c r="D38" s="134">
        <v>0</v>
      </c>
      <c r="E38" s="135">
        <f t="shared" si="0"/>
        <v>1</v>
      </c>
      <c r="F38" s="134">
        <v>0</v>
      </c>
      <c r="G38" s="134">
        <v>0</v>
      </c>
      <c r="H38" s="135">
        <f t="shared" si="1"/>
        <v>0</v>
      </c>
      <c r="I38" s="134">
        <v>22</v>
      </c>
      <c r="J38" s="134">
        <v>1</v>
      </c>
      <c r="K38" s="135">
        <f t="shared" si="2"/>
        <v>23</v>
      </c>
      <c r="L38" s="134">
        <v>2</v>
      </c>
      <c r="M38" s="134">
        <v>0</v>
      </c>
      <c r="N38" s="135">
        <f t="shared" si="3"/>
        <v>2</v>
      </c>
      <c r="O38" s="134">
        <f t="shared" si="4"/>
        <v>23</v>
      </c>
      <c r="P38" s="134">
        <f t="shared" si="4"/>
        <v>1</v>
      </c>
      <c r="Q38" s="134">
        <f t="shared" si="5"/>
        <v>24</v>
      </c>
      <c r="R38" s="134">
        <f t="shared" si="6"/>
        <v>2</v>
      </c>
      <c r="S38" s="134">
        <f t="shared" si="6"/>
        <v>0</v>
      </c>
      <c r="T38" s="135">
        <f t="shared" si="7"/>
        <v>2</v>
      </c>
    </row>
    <row r="39" spans="1:20" ht="16.5" customHeight="1" x14ac:dyDescent="0.25">
      <c r="A39" s="192">
        <v>35</v>
      </c>
      <c r="B39" s="11" t="s">
        <v>1051</v>
      </c>
      <c r="C39" s="134">
        <v>0</v>
      </c>
      <c r="D39" s="134">
        <v>0</v>
      </c>
      <c r="E39" s="135">
        <f t="shared" si="0"/>
        <v>0</v>
      </c>
      <c r="F39" s="134">
        <v>0</v>
      </c>
      <c r="G39" s="134">
        <v>0</v>
      </c>
      <c r="H39" s="135">
        <f t="shared" si="1"/>
        <v>0</v>
      </c>
      <c r="I39" s="134">
        <v>15</v>
      </c>
      <c r="J39" s="134">
        <v>0</v>
      </c>
      <c r="K39" s="135">
        <f t="shared" si="2"/>
        <v>15</v>
      </c>
      <c r="L39" s="134">
        <v>0</v>
      </c>
      <c r="M39" s="134">
        <v>0</v>
      </c>
      <c r="N39" s="135">
        <f t="shared" si="3"/>
        <v>0</v>
      </c>
      <c r="O39" s="134">
        <f t="shared" si="4"/>
        <v>15</v>
      </c>
      <c r="P39" s="134">
        <f t="shared" si="4"/>
        <v>0</v>
      </c>
      <c r="Q39" s="134">
        <f t="shared" si="5"/>
        <v>15</v>
      </c>
      <c r="R39" s="134">
        <f t="shared" si="6"/>
        <v>0</v>
      </c>
      <c r="S39" s="134">
        <f t="shared" si="6"/>
        <v>0</v>
      </c>
      <c r="T39" s="135">
        <f t="shared" si="7"/>
        <v>0</v>
      </c>
    </row>
    <row r="40" spans="1:20" ht="16.5" customHeight="1" x14ac:dyDescent="0.25">
      <c r="A40" s="192">
        <v>36</v>
      </c>
      <c r="B40" s="11" t="s">
        <v>1052</v>
      </c>
      <c r="C40" s="134">
        <v>0</v>
      </c>
      <c r="D40" s="134">
        <v>0</v>
      </c>
      <c r="E40" s="135">
        <f t="shared" si="0"/>
        <v>0</v>
      </c>
      <c r="F40" s="134">
        <v>0</v>
      </c>
      <c r="G40" s="134">
        <v>0</v>
      </c>
      <c r="H40" s="135">
        <f t="shared" si="1"/>
        <v>0</v>
      </c>
      <c r="I40" s="134">
        <v>5</v>
      </c>
      <c r="J40" s="134">
        <v>0</v>
      </c>
      <c r="K40" s="135">
        <f t="shared" si="2"/>
        <v>5</v>
      </c>
      <c r="L40" s="134">
        <v>0</v>
      </c>
      <c r="M40" s="134">
        <v>0</v>
      </c>
      <c r="N40" s="135">
        <f t="shared" si="3"/>
        <v>0</v>
      </c>
      <c r="O40" s="134">
        <f t="shared" si="4"/>
        <v>5</v>
      </c>
      <c r="P40" s="134">
        <f t="shared" si="4"/>
        <v>0</v>
      </c>
      <c r="Q40" s="134">
        <f t="shared" si="5"/>
        <v>5</v>
      </c>
      <c r="R40" s="134">
        <f t="shared" si="6"/>
        <v>0</v>
      </c>
      <c r="S40" s="134">
        <f t="shared" si="6"/>
        <v>0</v>
      </c>
      <c r="T40" s="135">
        <f t="shared" si="7"/>
        <v>0</v>
      </c>
    </row>
    <row r="41" spans="1:20" ht="16.5" customHeight="1" x14ac:dyDescent="0.25">
      <c r="A41" s="192">
        <v>37</v>
      </c>
      <c r="B41" s="11" t="s">
        <v>1053</v>
      </c>
      <c r="C41" s="134">
        <v>0</v>
      </c>
      <c r="D41" s="134">
        <v>0</v>
      </c>
      <c r="E41" s="135">
        <f t="shared" si="0"/>
        <v>0</v>
      </c>
      <c r="F41" s="134">
        <v>0</v>
      </c>
      <c r="G41" s="134">
        <v>0</v>
      </c>
      <c r="H41" s="135">
        <f t="shared" si="1"/>
        <v>0</v>
      </c>
      <c r="I41" s="134">
        <v>1</v>
      </c>
      <c r="J41" s="134">
        <v>0</v>
      </c>
      <c r="K41" s="135">
        <f t="shared" si="2"/>
        <v>1</v>
      </c>
      <c r="L41" s="134">
        <v>0</v>
      </c>
      <c r="M41" s="134">
        <v>0</v>
      </c>
      <c r="N41" s="135">
        <f t="shared" si="3"/>
        <v>0</v>
      </c>
      <c r="O41" s="134">
        <f t="shared" si="4"/>
        <v>1</v>
      </c>
      <c r="P41" s="134">
        <f t="shared" si="4"/>
        <v>0</v>
      </c>
      <c r="Q41" s="134">
        <f t="shared" si="5"/>
        <v>1</v>
      </c>
      <c r="R41" s="134">
        <f t="shared" si="6"/>
        <v>0</v>
      </c>
      <c r="S41" s="134">
        <f t="shared" si="6"/>
        <v>0</v>
      </c>
      <c r="T41" s="135">
        <f t="shared" si="7"/>
        <v>0</v>
      </c>
    </row>
    <row r="42" spans="1:20" ht="16.5" customHeight="1" x14ac:dyDescent="0.25">
      <c r="A42" s="192">
        <v>38</v>
      </c>
      <c r="B42" s="11" t="s">
        <v>1054</v>
      </c>
      <c r="C42" s="134">
        <v>0</v>
      </c>
      <c r="D42" s="134">
        <v>0</v>
      </c>
      <c r="E42" s="135">
        <f t="shared" si="0"/>
        <v>0</v>
      </c>
      <c r="F42" s="134">
        <v>0</v>
      </c>
      <c r="G42" s="134">
        <v>0</v>
      </c>
      <c r="H42" s="135">
        <f t="shared" si="1"/>
        <v>0</v>
      </c>
      <c r="I42" s="134">
        <v>11</v>
      </c>
      <c r="J42" s="134">
        <v>0</v>
      </c>
      <c r="K42" s="135">
        <f t="shared" si="2"/>
        <v>11</v>
      </c>
      <c r="L42" s="134">
        <v>0</v>
      </c>
      <c r="M42" s="134">
        <v>0</v>
      </c>
      <c r="N42" s="135">
        <f t="shared" si="3"/>
        <v>0</v>
      </c>
      <c r="O42" s="134">
        <f t="shared" si="4"/>
        <v>11</v>
      </c>
      <c r="P42" s="134">
        <f t="shared" si="4"/>
        <v>0</v>
      </c>
      <c r="Q42" s="134">
        <f t="shared" si="5"/>
        <v>11</v>
      </c>
      <c r="R42" s="134">
        <f t="shared" si="6"/>
        <v>0</v>
      </c>
      <c r="S42" s="134">
        <f t="shared" si="6"/>
        <v>0</v>
      </c>
      <c r="T42" s="135">
        <f t="shared" si="7"/>
        <v>0</v>
      </c>
    </row>
    <row r="43" spans="1:20" ht="16.5" customHeight="1" x14ac:dyDescent="0.25">
      <c r="A43" s="192">
        <v>39</v>
      </c>
      <c r="B43" s="11" t="s">
        <v>1055</v>
      </c>
      <c r="C43" s="134">
        <v>0</v>
      </c>
      <c r="D43" s="134">
        <v>0</v>
      </c>
      <c r="E43" s="135">
        <f t="shared" si="0"/>
        <v>0</v>
      </c>
      <c r="F43" s="134">
        <v>0</v>
      </c>
      <c r="G43" s="134">
        <v>0</v>
      </c>
      <c r="H43" s="135">
        <f t="shared" si="1"/>
        <v>0</v>
      </c>
      <c r="I43" s="134">
        <v>2</v>
      </c>
      <c r="J43" s="134">
        <v>0</v>
      </c>
      <c r="K43" s="135">
        <f t="shared" si="2"/>
        <v>2</v>
      </c>
      <c r="L43" s="134">
        <v>0</v>
      </c>
      <c r="M43" s="134">
        <v>0</v>
      </c>
      <c r="N43" s="135">
        <f t="shared" si="3"/>
        <v>0</v>
      </c>
      <c r="O43" s="134">
        <f t="shared" si="4"/>
        <v>2</v>
      </c>
      <c r="P43" s="134">
        <f t="shared" si="4"/>
        <v>0</v>
      </c>
      <c r="Q43" s="134">
        <f t="shared" si="5"/>
        <v>2</v>
      </c>
      <c r="R43" s="134">
        <f t="shared" si="6"/>
        <v>0</v>
      </c>
      <c r="S43" s="134">
        <f t="shared" si="6"/>
        <v>0</v>
      </c>
      <c r="T43" s="135">
        <f t="shared" si="7"/>
        <v>0</v>
      </c>
    </row>
    <row r="44" spans="1:20" ht="16.5" customHeight="1" x14ac:dyDescent="0.25">
      <c r="A44" s="192">
        <v>41</v>
      </c>
      <c r="B44" s="11" t="s">
        <v>1056</v>
      </c>
      <c r="C44" s="134">
        <v>4</v>
      </c>
      <c r="D44" s="134">
        <v>0</v>
      </c>
      <c r="E44" s="135">
        <f t="shared" si="0"/>
        <v>4</v>
      </c>
      <c r="F44" s="134">
        <v>0</v>
      </c>
      <c r="G44" s="134">
        <v>0</v>
      </c>
      <c r="H44" s="135">
        <f t="shared" si="1"/>
        <v>0</v>
      </c>
      <c r="I44" s="134">
        <v>251</v>
      </c>
      <c r="J44" s="134">
        <v>0</v>
      </c>
      <c r="K44" s="135">
        <f t="shared" si="2"/>
        <v>251</v>
      </c>
      <c r="L44" s="134">
        <v>1</v>
      </c>
      <c r="M44" s="134">
        <v>0</v>
      </c>
      <c r="N44" s="135">
        <f t="shared" si="3"/>
        <v>1</v>
      </c>
      <c r="O44" s="134">
        <f t="shared" si="4"/>
        <v>255</v>
      </c>
      <c r="P44" s="134">
        <f t="shared" si="4"/>
        <v>0</v>
      </c>
      <c r="Q44" s="134">
        <f t="shared" si="5"/>
        <v>255</v>
      </c>
      <c r="R44" s="134">
        <f t="shared" si="6"/>
        <v>1</v>
      </c>
      <c r="S44" s="134">
        <f t="shared" si="6"/>
        <v>0</v>
      </c>
      <c r="T44" s="135">
        <f t="shared" si="7"/>
        <v>1</v>
      </c>
    </row>
    <row r="45" spans="1:20" ht="16.5" customHeight="1" x14ac:dyDescent="0.25">
      <c r="A45" s="192">
        <v>42</v>
      </c>
      <c r="B45" s="11" t="s">
        <v>1057</v>
      </c>
      <c r="C45" s="134">
        <v>2</v>
      </c>
      <c r="D45" s="134">
        <v>0</v>
      </c>
      <c r="E45" s="135">
        <f t="shared" si="0"/>
        <v>2</v>
      </c>
      <c r="F45" s="134">
        <v>0</v>
      </c>
      <c r="G45" s="134">
        <v>0</v>
      </c>
      <c r="H45" s="135">
        <f t="shared" si="1"/>
        <v>0</v>
      </c>
      <c r="I45" s="134">
        <v>68</v>
      </c>
      <c r="J45" s="134">
        <v>0</v>
      </c>
      <c r="K45" s="135">
        <f t="shared" si="2"/>
        <v>68</v>
      </c>
      <c r="L45" s="134">
        <v>2</v>
      </c>
      <c r="M45" s="134">
        <v>0</v>
      </c>
      <c r="N45" s="135">
        <f t="shared" si="3"/>
        <v>2</v>
      </c>
      <c r="O45" s="134">
        <f t="shared" si="4"/>
        <v>70</v>
      </c>
      <c r="P45" s="134">
        <f t="shared" si="4"/>
        <v>0</v>
      </c>
      <c r="Q45" s="134">
        <f t="shared" si="5"/>
        <v>70</v>
      </c>
      <c r="R45" s="134">
        <f t="shared" si="6"/>
        <v>2</v>
      </c>
      <c r="S45" s="134">
        <f t="shared" si="6"/>
        <v>0</v>
      </c>
      <c r="T45" s="135">
        <f t="shared" si="7"/>
        <v>2</v>
      </c>
    </row>
    <row r="46" spans="1:20" ht="16.5" customHeight="1" x14ac:dyDescent="0.25">
      <c r="A46" s="192">
        <v>43</v>
      </c>
      <c r="B46" s="11" t="s">
        <v>1058</v>
      </c>
      <c r="C46" s="134">
        <v>3</v>
      </c>
      <c r="D46" s="134">
        <v>0</v>
      </c>
      <c r="E46" s="135">
        <f t="shared" si="0"/>
        <v>3</v>
      </c>
      <c r="F46" s="134">
        <v>0</v>
      </c>
      <c r="G46" s="134">
        <v>0</v>
      </c>
      <c r="H46" s="135">
        <f t="shared" si="1"/>
        <v>0</v>
      </c>
      <c r="I46" s="134">
        <v>130</v>
      </c>
      <c r="J46" s="134">
        <v>1</v>
      </c>
      <c r="K46" s="135">
        <f t="shared" si="2"/>
        <v>131</v>
      </c>
      <c r="L46" s="134">
        <v>1</v>
      </c>
      <c r="M46" s="134">
        <v>0</v>
      </c>
      <c r="N46" s="135">
        <f t="shared" si="3"/>
        <v>1</v>
      </c>
      <c r="O46" s="134">
        <f t="shared" si="4"/>
        <v>133</v>
      </c>
      <c r="P46" s="134">
        <f t="shared" si="4"/>
        <v>1</v>
      </c>
      <c r="Q46" s="134">
        <f t="shared" si="5"/>
        <v>134</v>
      </c>
      <c r="R46" s="134">
        <f t="shared" si="6"/>
        <v>1</v>
      </c>
      <c r="S46" s="134">
        <f t="shared" si="6"/>
        <v>0</v>
      </c>
      <c r="T46" s="135">
        <f t="shared" si="7"/>
        <v>1</v>
      </c>
    </row>
    <row r="47" spans="1:20" ht="16.5" customHeight="1" x14ac:dyDescent="0.25">
      <c r="A47" s="192">
        <v>45</v>
      </c>
      <c r="B47" s="11" t="s">
        <v>1059</v>
      </c>
      <c r="C47" s="134">
        <v>0</v>
      </c>
      <c r="D47" s="134">
        <v>0</v>
      </c>
      <c r="E47" s="135">
        <f t="shared" si="0"/>
        <v>0</v>
      </c>
      <c r="F47" s="134">
        <v>0</v>
      </c>
      <c r="G47" s="134">
        <v>0</v>
      </c>
      <c r="H47" s="135">
        <f t="shared" si="1"/>
        <v>0</v>
      </c>
      <c r="I47" s="134">
        <v>10</v>
      </c>
      <c r="J47" s="134">
        <v>0</v>
      </c>
      <c r="K47" s="135">
        <f t="shared" si="2"/>
        <v>10</v>
      </c>
      <c r="L47" s="134">
        <v>0</v>
      </c>
      <c r="M47" s="134">
        <v>0</v>
      </c>
      <c r="N47" s="135">
        <f t="shared" si="3"/>
        <v>0</v>
      </c>
      <c r="O47" s="134">
        <f t="shared" si="4"/>
        <v>10</v>
      </c>
      <c r="P47" s="134">
        <f t="shared" si="4"/>
        <v>0</v>
      </c>
      <c r="Q47" s="134">
        <f t="shared" si="5"/>
        <v>10</v>
      </c>
      <c r="R47" s="134">
        <f t="shared" si="6"/>
        <v>0</v>
      </c>
      <c r="S47" s="134">
        <f t="shared" si="6"/>
        <v>0</v>
      </c>
      <c r="T47" s="135">
        <f t="shared" si="7"/>
        <v>0</v>
      </c>
    </row>
    <row r="48" spans="1:20" ht="16.5" customHeight="1" x14ac:dyDescent="0.25">
      <c r="A48" s="192">
        <v>46</v>
      </c>
      <c r="B48" s="11" t="s">
        <v>1060</v>
      </c>
      <c r="C48" s="134">
        <v>0</v>
      </c>
      <c r="D48" s="134">
        <v>0</v>
      </c>
      <c r="E48" s="135">
        <f t="shared" si="0"/>
        <v>0</v>
      </c>
      <c r="F48" s="134">
        <v>0</v>
      </c>
      <c r="G48" s="134">
        <v>0</v>
      </c>
      <c r="H48" s="135">
        <f t="shared" si="1"/>
        <v>0</v>
      </c>
      <c r="I48" s="134">
        <v>33</v>
      </c>
      <c r="J48" s="134">
        <v>0</v>
      </c>
      <c r="K48" s="135">
        <f t="shared" si="2"/>
        <v>33</v>
      </c>
      <c r="L48" s="134">
        <v>0</v>
      </c>
      <c r="M48" s="134">
        <v>0</v>
      </c>
      <c r="N48" s="135">
        <f t="shared" si="3"/>
        <v>0</v>
      </c>
      <c r="O48" s="134">
        <f t="shared" si="4"/>
        <v>33</v>
      </c>
      <c r="P48" s="134">
        <f t="shared" si="4"/>
        <v>0</v>
      </c>
      <c r="Q48" s="134">
        <f t="shared" si="5"/>
        <v>33</v>
      </c>
      <c r="R48" s="134">
        <f t="shared" si="6"/>
        <v>0</v>
      </c>
      <c r="S48" s="134">
        <f t="shared" si="6"/>
        <v>0</v>
      </c>
      <c r="T48" s="135">
        <f t="shared" si="7"/>
        <v>0</v>
      </c>
    </row>
    <row r="49" spans="1:20" ht="16.5" customHeight="1" x14ac:dyDescent="0.25">
      <c r="A49" s="192">
        <v>47</v>
      </c>
      <c r="B49" s="11" t="s">
        <v>1061</v>
      </c>
      <c r="C49" s="134">
        <v>2</v>
      </c>
      <c r="D49" s="134">
        <v>0</v>
      </c>
      <c r="E49" s="135">
        <f t="shared" si="0"/>
        <v>2</v>
      </c>
      <c r="F49" s="134">
        <v>0</v>
      </c>
      <c r="G49" s="134">
        <v>0</v>
      </c>
      <c r="H49" s="135">
        <f t="shared" si="1"/>
        <v>0</v>
      </c>
      <c r="I49" s="134">
        <v>30</v>
      </c>
      <c r="J49" s="134">
        <v>4</v>
      </c>
      <c r="K49" s="135">
        <f t="shared" si="2"/>
        <v>34</v>
      </c>
      <c r="L49" s="134">
        <v>1</v>
      </c>
      <c r="M49" s="134">
        <v>0</v>
      </c>
      <c r="N49" s="135">
        <f t="shared" si="3"/>
        <v>1</v>
      </c>
      <c r="O49" s="134">
        <f t="shared" si="4"/>
        <v>32</v>
      </c>
      <c r="P49" s="134">
        <f t="shared" si="4"/>
        <v>4</v>
      </c>
      <c r="Q49" s="134">
        <f t="shared" si="5"/>
        <v>36</v>
      </c>
      <c r="R49" s="134">
        <f t="shared" si="6"/>
        <v>1</v>
      </c>
      <c r="S49" s="134">
        <f t="shared" si="6"/>
        <v>0</v>
      </c>
      <c r="T49" s="135">
        <f t="shared" si="7"/>
        <v>1</v>
      </c>
    </row>
    <row r="50" spans="1:20" ht="16.5" customHeight="1" x14ac:dyDescent="0.25">
      <c r="A50" s="193">
        <v>49</v>
      </c>
      <c r="B50" s="189" t="s">
        <v>1062</v>
      </c>
      <c r="C50" s="190">
        <v>0</v>
      </c>
      <c r="D50" s="190">
        <v>0</v>
      </c>
      <c r="E50" s="191">
        <f t="shared" si="0"/>
        <v>0</v>
      </c>
      <c r="F50" s="190">
        <v>0</v>
      </c>
      <c r="G50" s="190">
        <v>0</v>
      </c>
      <c r="H50" s="191">
        <f t="shared" si="1"/>
        <v>0</v>
      </c>
      <c r="I50" s="190">
        <v>74</v>
      </c>
      <c r="J50" s="190">
        <v>1</v>
      </c>
      <c r="K50" s="191">
        <f t="shared" si="2"/>
        <v>75</v>
      </c>
      <c r="L50" s="190">
        <v>1</v>
      </c>
      <c r="M50" s="190">
        <v>0</v>
      </c>
      <c r="N50" s="191">
        <f t="shared" si="3"/>
        <v>1</v>
      </c>
      <c r="O50" s="190">
        <f t="shared" si="4"/>
        <v>74</v>
      </c>
      <c r="P50" s="190">
        <f t="shared" si="4"/>
        <v>1</v>
      </c>
      <c r="Q50" s="190">
        <f t="shared" si="5"/>
        <v>75</v>
      </c>
      <c r="R50" s="190">
        <f t="shared" si="6"/>
        <v>1</v>
      </c>
      <c r="S50" s="475">
        <f t="shared" si="6"/>
        <v>0</v>
      </c>
      <c r="T50" s="476">
        <f t="shared" si="7"/>
        <v>1</v>
      </c>
    </row>
    <row r="51" spans="1:20" ht="12.75" customHeight="1" x14ac:dyDescent="0.25">
      <c r="A51" s="13"/>
      <c r="B51" s="13"/>
      <c r="C51" s="134"/>
      <c r="D51" s="134"/>
      <c r="E51" s="135"/>
      <c r="F51" s="134"/>
      <c r="G51" s="134"/>
      <c r="H51" s="135"/>
      <c r="I51" s="134"/>
      <c r="J51" s="134"/>
      <c r="K51" s="135"/>
      <c r="L51" s="134"/>
      <c r="M51" s="134"/>
      <c r="N51" s="135"/>
      <c r="O51" s="134"/>
      <c r="P51" s="134"/>
      <c r="Q51" s="134"/>
      <c r="R51" s="134"/>
      <c r="S51" s="588" t="s">
        <v>3008</v>
      </c>
      <c r="T51" s="588"/>
    </row>
    <row r="52" spans="1:20" s="7" customFormat="1" ht="39.75" customHeight="1" x14ac:dyDescent="0.2">
      <c r="A52" s="535" t="s">
        <v>1007</v>
      </c>
      <c r="B52" s="538" t="s">
        <v>2910</v>
      </c>
      <c r="C52" s="593" t="s">
        <v>3053</v>
      </c>
      <c r="D52" s="594"/>
      <c r="E52" s="594"/>
      <c r="F52" s="594"/>
      <c r="G52" s="594"/>
      <c r="H52" s="594"/>
      <c r="I52" s="593" t="s">
        <v>3054</v>
      </c>
      <c r="J52" s="594"/>
      <c r="K52" s="594"/>
      <c r="L52" s="594"/>
      <c r="M52" s="594"/>
      <c r="N52" s="595"/>
      <c r="O52" s="527" t="s">
        <v>1010</v>
      </c>
      <c r="P52" s="528"/>
      <c r="Q52" s="528"/>
      <c r="R52" s="528"/>
      <c r="S52" s="528"/>
      <c r="T52" s="528"/>
    </row>
    <row r="53" spans="1:20" s="7" customFormat="1" ht="30" customHeight="1" x14ac:dyDescent="0.2">
      <c r="A53" s="536"/>
      <c r="B53" s="539"/>
      <c r="C53" s="527" t="s">
        <v>2911</v>
      </c>
      <c r="D53" s="589"/>
      <c r="E53" s="590"/>
      <c r="F53" s="527" t="s">
        <v>2912</v>
      </c>
      <c r="G53" s="589"/>
      <c r="H53" s="590"/>
      <c r="I53" s="527" t="s">
        <v>2911</v>
      </c>
      <c r="J53" s="589"/>
      <c r="K53" s="590"/>
      <c r="L53" s="527" t="s">
        <v>2912</v>
      </c>
      <c r="M53" s="589"/>
      <c r="N53" s="590"/>
      <c r="O53" s="527" t="s">
        <v>2911</v>
      </c>
      <c r="P53" s="589"/>
      <c r="Q53" s="590"/>
      <c r="R53" s="527" t="s">
        <v>2912</v>
      </c>
      <c r="S53" s="589"/>
      <c r="T53" s="589"/>
    </row>
    <row r="54" spans="1:20" s="7" customFormat="1" ht="26.25" customHeight="1" x14ac:dyDescent="0.2">
      <c r="A54" s="537"/>
      <c r="B54" s="540"/>
      <c r="C54" s="298" t="s">
        <v>1008</v>
      </c>
      <c r="D54" s="299" t="s">
        <v>1009</v>
      </c>
      <c r="E54" s="298" t="s">
        <v>1010</v>
      </c>
      <c r="F54" s="298" t="s">
        <v>1008</v>
      </c>
      <c r="G54" s="299" t="s">
        <v>1009</v>
      </c>
      <c r="H54" s="298" t="s">
        <v>1010</v>
      </c>
      <c r="I54" s="297" t="s">
        <v>1008</v>
      </c>
      <c r="J54" s="299" t="s">
        <v>1009</v>
      </c>
      <c r="K54" s="298" t="s">
        <v>1010</v>
      </c>
      <c r="L54" s="298" t="s">
        <v>1008</v>
      </c>
      <c r="M54" s="299" t="s">
        <v>1009</v>
      </c>
      <c r="N54" s="298" t="s">
        <v>1010</v>
      </c>
      <c r="O54" s="298" t="s">
        <v>1008</v>
      </c>
      <c r="P54" s="299" t="s">
        <v>1009</v>
      </c>
      <c r="Q54" s="298" t="s">
        <v>1010</v>
      </c>
      <c r="R54" s="298" t="s">
        <v>1008</v>
      </c>
      <c r="S54" s="299" t="s">
        <v>1009</v>
      </c>
      <c r="T54" s="296" t="s">
        <v>1010</v>
      </c>
    </row>
    <row r="55" spans="1:20" x14ac:dyDescent="0.25">
      <c r="A55" s="13">
        <v>50</v>
      </c>
      <c r="B55" s="13" t="s">
        <v>1063</v>
      </c>
      <c r="C55" s="134">
        <v>0</v>
      </c>
      <c r="D55" s="134">
        <v>0</v>
      </c>
      <c r="E55" s="135">
        <f t="shared" si="0"/>
        <v>0</v>
      </c>
      <c r="F55" s="134">
        <v>0</v>
      </c>
      <c r="G55" s="134">
        <v>0</v>
      </c>
      <c r="H55" s="135">
        <f t="shared" si="1"/>
        <v>0</v>
      </c>
      <c r="I55" s="134">
        <v>2</v>
      </c>
      <c r="J55" s="134">
        <v>0</v>
      </c>
      <c r="K55" s="135">
        <f t="shared" si="2"/>
        <v>2</v>
      </c>
      <c r="L55" s="134">
        <v>0</v>
      </c>
      <c r="M55" s="134">
        <v>0</v>
      </c>
      <c r="N55" s="135">
        <f t="shared" si="3"/>
        <v>0</v>
      </c>
      <c r="O55" s="134">
        <f t="shared" si="4"/>
        <v>2</v>
      </c>
      <c r="P55" s="134">
        <f t="shared" si="4"/>
        <v>0</v>
      </c>
      <c r="Q55" s="134">
        <f t="shared" si="5"/>
        <v>2</v>
      </c>
      <c r="R55" s="134">
        <f t="shared" si="6"/>
        <v>0</v>
      </c>
      <c r="S55" s="134">
        <f t="shared" si="6"/>
        <v>0</v>
      </c>
      <c r="T55" s="135">
        <f t="shared" si="7"/>
        <v>0</v>
      </c>
    </row>
    <row r="56" spans="1:20" x14ac:dyDescent="0.25">
      <c r="A56" s="13">
        <v>51</v>
      </c>
      <c r="B56" s="13" t="s">
        <v>1064</v>
      </c>
      <c r="C56" s="134">
        <v>0</v>
      </c>
      <c r="D56" s="134">
        <v>0</v>
      </c>
      <c r="E56" s="135">
        <f t="shared" si="0"/>
        <v>0</v>
      </c>
      <c r="F56" s="134">
        <v>0</v>
      </c>
      <c r="G56" s="134">
        <v>0</v>
      </c>
      <c r="H56" s="135">
        <f t="shared" si="1"/>
        <v>0</v>
      </c>
      <c r="I56" s="134">
        <v>1</v>
      </c>
      <c r="J56" s="134">
        <v>3</v>
      </c>
      <c r="K56" s="135">
        <f t="shared" si="2"/>
        <v>4</v>
      </c>
      <c r="L56" s="134">
        <v>0</v>
      </c>
      <c r="M56" s="134">
        <v>0</v>
      </c>
      <c r="N56" s="135">
        <f t="shared" si="3"/>
        <v>0</v>
      </c>
      <c r="O56" s="134">
        <f t="shared" si="4"/>
        <v>1</v>
      </c>
      <c r="P56" s="134">
        <f t="shared" si="4"/>
        <v>3</v>
      </c>
      <c r="Q56" s="134">
        <f t="shared" si="5"/>
        <v>4</v>
      </c>
      <c r="R56" s="134">
        <f t="shared" si="6"/>
        <v>0</v>
      </c>
      <c r="S56" s="134">
        <f t="shared" si="6"/>
        <v>0</v>
      </c>
      <c r="T56" s="135">
        <f t="shared" si="7"/>
        <v>0</v>
      </c>
    </row>
    <row r="57" spans="1:20" ht="15.75" customHeight="1" x14ac:dyDescent="0.25">
      <c r="A57" s="13">
        <v>52</v>
      </c>
      <c r="B57" s="14" t="s">
        <v>1065</v>
      </c>
      <c r="C57" s="134">
        <v>1</v>
      </c>
      <c r="D57" s="134">
        <v>0</v>
      </c>
      <c r="E57" s="135">
        <f t="shared" si="0"/>
        <v>1</v>
      </c>
      <c r="F57" s="134">
        <v>0</v>
      </c>
      <c r="G57" s="134">
        <v>0</v>
      </c>
      <c r="H57" s="135">
        <f t="shared" si="1"/>
        <v>0</v>
      </c>
      <c r="I57" s="134">
        <v>25</v>
      </c>
      <c r="J57" s="134">
        <v>1</v>
      </c>
      <c r="K57" s="135">
        <f t="shared" si="2"/>
        <v>26</v>
      </c>
      <c r="L57" s="134">
        <v>0</v>
      </c>
      <c r="M57" s="134">
        <v>0</v>
      </c>
      <c r="N57" s="135">
        <f t="shared" si="3"/>
        <v>0</v>
      </c>
      <c r="O57" s="134">
        <f t="shared" si="4"/>
        <v>26</v>
      </c>
      <c r="P57" s="134">
        <f t="shared" si="4"/>
        <v>1</v>
      </c>
      <c r="Q57" s="134">
        <f t="shared" si="5"/>
        <v>27</v>
      </c>
      <c r="R57" s="134">
        <f t="shared" si="6"/>
        <v>0</v>
      </c>
      <c r="S57" s="134">
        <f t="shared" si="6"/>
        <v>0</v>
      </c>
      <c r="T57" s="135">
        <f t="shared" si="7"/>
        <v>0</v>
      </c>
    </row>
    <row r="58" spans="1:20" ht="15.75" customHeight="1" x14ac:dyDescent="0.25">
      <c r="A58" s="13">
        <v>53</v>
      </c>
      <c r="B58" s="13" t="s">
        <v>1066</v>
      </c>
      <c r="C58" s="134">
        <v>0</v>
      </c>
      <c r="D58" s="134">
        <v>0</v>
      </c>
      <c r="E58" s="135">
        <f t="shared" si="0"/>
        <v>0</v>
      </c>
      <c r="F58" s="134">
        <v>0</v>
      </c>
      <c r="G58" s="134">
        <v>0</v>
      </c>
      <c r="H58" s="135">
        <f t="shared" si="1"/>
        <v>0</v>
      </c>
      <c r="I58" s="134">
        <v>0</v>
      </c>
      <c r="J58" s="134">
        <v>0</v>
      </c>
      <c r="K58" s="135">
        <f t="shared" si="2"/>
        <v>0</v>
      </c>
      <c r="L58" s="134">
        <v>0</v>
      </c>
      <c r="M58" s="134">
        <v>0</v>
      </c>
      <c r="N58" s="135">
        <f t="shared" si="3"/>
        <v>0</v>
      </c>
      <c r="O58" s="134">
        <f t="shared" si="4"/>
        <v>0</v>
      </c>
      <c r="P58" s="134">
        <f t="shared" si="4"/>
        <v>0</v>
      </c>
      <c r="Q58" s="134">
        <f t="shared" si="5"/>
        <v>0</v>
      </c>
      <c r="R58" s="134">
        <f t="shared" si="6"/>
        <v>0</v>
      </c>
      <c r="S58" s="134">
        <f t="shared" si="6"/>
        <v>0</v>
      </c>
      <c r="T58" s="135">
        <f t="shared" si="7"/>
        <v>0</v>
      </c>
    </row>
    <row r="59" spans="1:20" x14ac:dyDescent="0.25">
      <c r="A59" s="13">
        <v>55</v>
      </c>
      <c r="B59" s="13" t="s">
        <v>1067</v>
      </c>
      <c r="C59" s="134">
        <v>2</v>
      </c>
      <c r="D59" s="134">
        <v>0</v>
      </c>
      <c r="E59" s="135">
        <f t="shared" si="0"/>
        <v>2</v>
      </c>
      <c r="F59" s="134">
        <v>0</v>
      </c>
      <c r="G59" s="134">
        <v>0</v>
      </c>
      <c r="H59" s="135">
        <f t="shared" si="1"/>
        <v>0</v>
      </c>
      <c r="I59" s="134">
        <v>6</v>
      </c>
      <c r="J59" s="134">
        <v>1</v>
      </c>
      <c r="K59" s="135">
        <f t="shared" si="2"/>
        <v>7</v>
      </c>
      <c r="L59" s="134">
        <v>0</v>
      </c>
      <c r="M59" s="134">
        <v>0</v>
      </c>
      <c r="N59" s="135">
        <f t="shared" si="3"/>
        <v>0</v>
      </c>
      <c r="O59" s="134">
        <f t="shared" si="4"/>
        <v>8</v>
      </c>
      <c r="P59" s="134">
        <f t="shared" si="4"/>
        <v>1</v>
      </c>
      <c r="Q59" s="134">
        <f t="shared" si="5"/>
        <v>9</v>
      </c>
      <c r="R59" s="134">
        <f t="shared" si="6"/>
        <v>0</v>
      </c>
      <c r="S59" s="134">
        <f t="shared" si="6"/>
        <v>0</v>
      </c>
      <c r="T59" s="135">
        <f t="shared" si="7"/>
        <v>0</v>
      </c>
    </row>
    <row r="60" spans="1:20" ht="16.5" customHeight="1" x14ac:dyDescent="0.25">
      <c r="A60" s="13">
        <v>56</v>
      </c>
      <c r="B60" s="13" t="s">
        <v>1068</v>
      </c>
      <c r="C60" s="134">
        <v>1</v>
      </c>
      <c r="D60" s="134">
        <v>0</v>
      </c>
      <c r="E60" s="135">
        <f t="shared" si="0"/>
        <v>1</v>
      </c>
      <c r="F60" s="134">
        <v>0</v>
      </c>
      <c r="G60" s="134">
        <v>0</v>
      </c>
      <c r="H60" s="135">
        <f t="shared" si="1"/>
        <v>0</v>
      </c>
      <c r="I60" s="134">
        <v>18</v>
      </c>
      <c r="J60" s="134">
        <v>0</v>
      </c>
      <c r="K60" s="135">
        <f t="shared" si="2"/>
        <v>18</v>
      </c>
      <c r="L60" s="134">
        <v>0</v>
      </c>
      <c r="M60" s="134">
        <v>0</v>
      </c>
      <c r="N60" s="135">
        <f t="shared" si="3"/>
        <v>0</v>
      </c>
      <c r="O60" s="134">
        <f t="shared" si="4"/>
        <v>19</v>
      </c>
      <c r="P60" s="134">
        <f t="shared" si="4"/>
        <v>0</v>
      </c>
      <c r="Q60" s="134">
        <f t="shared" si="5"/>
        <v>19</v>
      </c>
      <c r="R60" s="134">
        <f t="shared" si="6"/>
        <v>0</v>
      </c>
      <c r="S60" s="134">
        <f t="shared" si="6"/>
        <v>0</v>
      </c>
      <c r="T60" s="135">
        <f t="shared" si="7"/>
        <v>0</v>
      </c>
    </row>
    <row r="61" spans="1:20" ht="16.5" customHeight="1" x14ac:dyDescent="0.25">
      <c r="A61" s="13">
        <v>58</v>
      </c>
      <c r="B61" s="13" t="s">
        <v>1069</v>
      </c>
      <c r="C61" s="134">
        <v>0</v>
      </c>
      <c r="D61" s="134">
        <v>0</v>
      </c>
      <c r="E61" s="135">
        <f t="shared" si="0"/>
        <v>0</v>
      </c>
      <c r="F61" s="134">
        <v>0</v>
      </c>
      <c r="G61" s="134">
        <v>0</v>
      </c>
      <c r="H61" s="135">
        <f t="shared" si="1"/>
        <v>0</v>
      </c>
      <c r="I61" s="134">
        <v>0</v>
      </c>
      <c r="J61" s="134">
        <v>0</v>
      </c>
      <c r="K61" s="135">
        <f t="shared" si="2"/>
        <v>0</v>
      </c>
      <c r="L61" s="134">
        <v>0</v>
      </c>
      <c r="M61" s="134">
        <v>0</v>
      </c>
      <c r="N61" s="135">
        <f t="shared" si="3"/>
        <v>0</v>
      </c>
      <c r="O61" s="134">
        <f t="shared" si="4"/>
        <v>0</v>
      </c>
      <c r="P61" s="134">
        <f t="shared" si="4"/>
        <v>0</v>
      </c>
      <c r="Q61" s="134">
        <f t="shared" si="5"/>
        <v>0</v>
      </c>
      <c r="R61" s="134">
        <f t="shared" si="6"/>
        <v>0</v>
      </c>
      <c r="S61" s="134">
        <f t="shared" si="6"/>
        <v>0</v>
      </c>
      <c r="T61" s="135">
        <f t="shared" si="7"/>
        <v>0</v>
      </c>
    </row>
    <row r="62" spans="1:20" ht="16.5" customHeight="1" x14ac:dyDescent="0.25">
      <c r="A62" s="13">
        <v>59</v>
      </c>
      <c r="B62" s="13" t="s">
        <v>1070</v>
      </c>
      <c r="C62" s="134">
        <v>0</v>
      </c>
      <c r="D62" s="134">
        <v>0</v>
      </c>
      <c r="E62" s="135">
        <f t="shared" si="0"/>
        <v>0</v>
      </c>
      <c r="F62" s="134">
        <v>0</v>
      </c>
      <c r="G62" s="134">
        <v>0</v>
      </c>
      <c r="H62" s="135">
        <f t="shared" si="1"/>
        <v>0</v>
      </c>
      <c r="I62" s="134">
        <v>0</v>
      </c>
      <c r="J62" s="134">
        <v>0</v>
      </c>
      <c r="K62" s="135">
        <f t="shared" si="2"/>
        <v>0</v>
      </c>
      <c r="L62" s="134">
        <v>0</v>
      </c>
      <c r="M62" s="134">
        <v>0</v>
      </c>
      <c r="N62" s="135">
        <f t="shared" si="3"/>
        <v>0</v>
      </c>
      <c r="O62" s="134">
        <f t="shared" si="4"/>
        <v>0</v>
      </c>
      <c r="P62" s="134">
        <f t="shared" si="4"/>
        <v>0</v>
      </c>
      <c r="Q62" s="134">
        <f>+E62+K62</f>
        <v>0</v>
      </c>
      <c r="R62" s="134">
        <f t="shared" si="6"/>
        <v>0</v>
      </c>
      <c r="S62" s="134">
        <f t="shared" si="6"/>
        <v>0</v>
      </c>
      <c r="T62" s="135">
        <f t="shared" si="7"/>
        <v>0</v>
      </c>
    </row>
    <row r="63" spans="1:20" ht="16.5" customHeight="1" x14ac:dyDescent="0.25">
      <c r="A63" s="13">
        <v>60</v>
      </c>
      <c r="B63" s="13" t="s">
        <v>1071</v>
      </c>
      <c r="C63" s="134">
        <v>0</v>
      </c>
      <c r="D63" s="134">
        <v>0</v>
      </c>
      <c r="E63" s="135">
        <f t="shared" si="0"/>
        <v>0</v>
      </c>
      <c r="F63" s="134">
        <v>0</v>
      </c>
      <c r="G63" s="134">
        <v>0</v>
      </c>
      <c r="H63" s="135">
        <f t="shared" si="1"/>
        <v>0</v>
      </c>
      <c r="I63" s="134">
        <v>0</v>
      </c>
      <c r="J63" s="134">
        <v>0</v>
      </c>
      <c r="K63" s="135">
        <f t="shared" si="2"/>
        <v>0</v>
      </c>
      <c r="L63" s="134">
        <v>0</v>
      </c>
      <c r="M63" s="134">
        <v>0</v>
      </c>
      <c r="N63" s="135">
        <f t="shared" si="3"/>
        <v>0</v>
      </c>
      <c r="O63" s="134">
        <f t="shared" si="4"/>
        <v>0</v>
      </c>
      <c r="P63" s="134">
        <f t="shared" si="4"/>
        <v>0</v>
      </c>
      <c r="Q63" s="134">
        <f t="shared" si="5"/>
        <v>0</v>
      </c>
      <c r="R63" s="134">
        <f t="shared" si="6"/>
        <v>0</v>
      </c>
      <c r="S63" s="134">
        <f t="shared" si="6"/>
        <v>0</v>
      </c>
      <c r="T63" s="135">
        <f t="shared" si="7"/>
        <v>0</v>
      </c>
    </row>
    <row r="64" spans="1:20" ht="16.5" customHeight="1" x14ac:dyDescent="0.25">
      <c r="A64" s="13">
        <v>61</v>
      </c>
      <c r="B64" s="14" t="s">
        <v>1072</v>
      </c>
      <c r="C64" s="134">
        <v>0</v>
      </c>
      <c r="D64" s="134">
        <v>0</v>
      </c>
      <c r="E64" s="135">
        <f t="shared" si="0"/>
        <v>0</v>
      </c>
      <c r="F64" s="134">
        <v>0</v>
      </c>
      <c r="G64" s="134">
        <v>0</v>
      </c>
      <c r="H64" s="135">
        <f t="shared" si="1"/>
        <v>0</v>
      </c>
      <c r="I64" s="134">
        <v>5</v>
      </c>
      <c r="J64" s="134">
        <v>0</v>
      </c>
      <c r="K64" s="135">
        <f t="shared" si="2"/>
        <v>5</v>
      </c>
      <c r="L64" s="134">
        <v>0</v>
      </c>
      <c r="M64" s="134">
        <v>0</v>
      </c>
      <c r="N64" s="135">
        <f t="shared" si="3"/>
        <v>0</v>
      </c>
      <c r="O64" s="134">
        <f t="shared" si="4"/>
        <v>5</v>
      </c>
      <c r="P64" s="134">
        <f t="shared" si="4"/>
        <v>0</v>
      </c>
      <c r="Q64" s="134">
        <f t="shared" si="5"/>
        <v>5</v>
      </c>
      <c r="R64" s="134">
        <f t="shared" si="6"/>
        <v>0</v>
      </c>
      <c r="S64" s="134">
        <f t="shared" si="6"/>
        <v>0</v>
      </c>
      <c r="T64" s="135">
        <f t="shared" si="7"/>
        <v>0</v>
      </c>
    </row>
    <row r="65" spans="1:20" ht="16.5" customHeight="1" x14ac:dyDescent="0.25">
      <c r="A65" s="13">
        <v>62</v>
      </c>
      <c r="B65" s="13" t="s">
        <v>1073</v>
      </c>
      <c r="C65" s="134">
        <v>0</v>
      </c>
      <c r="D65" s="134">
        <v>0</v>
      </c>
      <c r="E65" s="135">
        <f t="shared" si="0"/>
        <v>0</v>
      </c>
      <c r="F65" s="134">
        <v>0</v>
      </c>
      <c r="G65" s="134">
        <v>0</v>
      </c>
      <c r="H65" s="135">
        <f t="shared" si="1"/>
        <v>0</v>
      </c>
      <c r="I65" s="134">
        <v>1</v>
      </c>
      <c r="J65" s="134">
        <v>0</v>
      </c>
      <c r="K65" s="135">
        <f t="shared" si="2"/>
        <v>1</v>
      </c>
      <c r="L65" s="134">
        <v>0</v>
      </c>
      <c r="M65" s="134">
        <v>0</v>
      </c>
      <c r="N65" s="135">
        <f t="shared" si="3"/>
        <v>0</v>
      </c>
      <c r="O65" s="134">
        <f t="shared" si="4"/>
        <v>1</v>
      </c>
      <c r="P65" s="134">
        <f t="shared" si="4"/>
        <v>0</v>
      </c>
      <c r="Q65" s="134">
        <f t="shared" si="5"/>
        <v>1</v>
      </c>
      <c r="R65" s="134">
        <f t="shared" si="6"/>
        <v>0</v>
      </c>
      <c r="S65" s="134">
        <f t="shared" si="6"/>
        <v>0</v>
      </c>
      <c r="T65" s="135">
        <f t="shared" si="7"/>
        <v>0</v>
      </c>
    </row>
    <row r="66" spans="1:20" ht="16.5" customHeight="1" x14ac:dyDescent="0.25">
      <c r="A66" s="13">
        <v>63</v>
      </c>
      <c r="B66" s="13" t="s">
        <v>1074</v>
      </c>
      <c r="C66" s="134">
        <v>0</v>
      </c>
      <c r="D66" s="134">
        <v>0</v>
      </c>
      <c r="E66" s="135">
        <f t="shared" si="0"/>
        <v>0</v>
      </c>
      <c r="F66" s="134">
        <v>0</v>
      </c>
      <c r="G66" s="134">
        <v>0</v>
      </c>
      <c r="H66" s="135">
        <f t="shared" si="1"/>
        <v>0</v>
      </c>
      <c r="I66" s="134">
        <v>0</v>
      </c>
      <c r="J66" s="134">
        <v>0</v>
      </c>
      <c r="K66" s="135">
        <f t="shared" si="2"/>
        <v>0</v>
      </c>
      <c r="L66" s="134">
        <v>0</v>
      </c>
      <c r="M66" s="134">
        <v>0</v>
      </c>
      <c r="N66" s="135">
        <f t="shared" si="3"/>
        <v>0</v>
      </c>
      <c r="O66" s="134">
        <f t="shared" si="4"/>
        <v>0</v>
      </c>
      <c r="P66" s="134">
        <f t="shared" si="4"/>
        <v>0</v>
      </c>
      <c r="Q66" s="134">
        <f t="shared" si="5"/>
        <v>0</v>
      </c>
      <c r="R66" s="134">
        <f t="shared" si="6"/>
        <v>0</v>
      </c>
      <c r="S66" s="134">
        <f t="shared" si="6"/>
        <v>0</v>
      </c>
      <c r="T66" s="135">
        <f t="shared" si="7"/>
        <v>0</v>
      </c>
    </row>
    <row r="67" spans="1:20" ht="16.5" customHeight="1" x14ac:dyDescent="0.25">
      <c r="A67" s="13">
        <v>64</v>
      </c>
      <c r="B67" s="14" t="s">
        <v>1075</v>
      </c>
      <c r="C67" s="134">
        <v>0</v>
      </c>
      <c r="D67" s="134">
        <v>0</v>
      </c>
      <c r="E67" s="135">
        <f t="shared" si="0"/>
        <v>0</v>
      </c>
      <c r="F67" s="134">
        <v>0</v>
      </c>
      <c r="G67" s="134">
        <v>0</v>
      </c>
      <c r="H67" s="135">
        <f t="shared" si="1"/>
        <v>0</v>
      </c>
      <c r="I67" s="134">
        <v>0</v>
      </c>
      <c r="J67" s="134">
        <v>0</v>
      </c>
      <c r="K67" s="135">
        <f t="shared" si="2"/>
        <v>0</v>
      </c>
      <c r="L67" s="134">
        <v>0</v>
      </c>
      <c r="M67" s="134">
        <v>0</v>
      </c>
      <c r="N67" s="135">
        <f t="shared" si="3"/>
        <v>0</v>
      </c>
      <c r="O67" s="134">
        <f t="shared" si="4"/>
        <v>0</v>
      </c>
      <c r="P67" s="134">
        <f t="shared" si="4"/>
        <v>0</v>
      </c>
      <c r="Q67" s="134">
        <f t="shared" si="5"/>
        <v>0</v>
      </c>
      <c r="R67" s="134">
        <f t="shared" si="6"/>
        <v>0</v>
      </c>
      <c r="S67" s="134">
        <f t="shared" si="6"/>
        <v>0</v>
      </c>
      <c r="T67" s="135">
        <f t="shared" si="7"/>
        <v>0</v>
      </c>
    </row>
    <row r="68" spans="1:20" ht="16.5" customHeight="1" x14ac:dyDescent="0.25">
      <c r="A68" s="13">
        <v>65</v>
      </c>
      <c r="B68" s="14" t="s">
        <v>1076</v>
      </c>
      <c r="C68" s="134">
        <v>0</v>
      </c>
      <c r="D68" s="134">
        <v>0</v>
      </c>
      <c r="E68" s="135">
        <f t="shared" si="0"/>
        <v>0</v>
      </c>
      <c r="F68" s="134">
        <v>0</v>
      </c>
      <c r="G68" s="134">
        <v>0</v>
      </c>
      <c r="H68" s="135">
        <f t="shared" si="1"/>
        <v>0</v>
      </c>
      <c r="I68" s="134">
        <v>0</v>
      </c>
      <c r="J68" s="134">
        <v>0</v>
      </c>
      <c r="K68" s="135">
        <f t="shared" si="2"/>
        <v>0</v>
      </c>
      <c r="L68" s="134">
        <v>0</v>
      </c>
      <c r="M68" s="134">
        <v>0</v>
      </c>
      <c r="N68" s="135">
        <f t="shared" si="3"/>
        <v>0</v>
      </c>
      <c r="O68" s="134">
        <f t="shared" si="4"/>
        <v>0</v>
      </c>
      <c r="P68" s="134">
        <f t="shared" si="4"/>
        <v>0</v>
      </c>
      <c r="Q68" s="134">
        <f t="shared" si="5"/>
        <v>0</v>
      </c>
      <c r="R68" s="134">
        <f t="shared" si="6"/>
        <v>0</v>
      </c>
      <c r="S68" s="134">
        <f t="shared" si="6"/>
        <v>0</v>
      </c>
      <c r="T68" s="135">
        <f t="shared" si="7"/>
        <v>0</v>
      </c>
    </row>
    <row r="69" spans="1:20" ht="16.5" customHeight="1" x14ac:dyDescent="0.25">
      <c r="A69" s="13">
        <v>66</v>
      </c>
      <c r="B69" s="13" t="s">
        <v>1077</v>
      </c>
      <c r="C69" s="134">
        <v>0</v>
      </c>
      <c r="D69" s="134">
        <v>0</v>
      </c>
      <c r="E69" s="135">
        <f t="shared" si="0"/>
        <v>0</v>
      </c>
      <c r="F69" s="134">
        <v>0</v>
      </c>
      <c r="G69" s="134">
        <v>0</v>
      </c>
      <c r="H69" s="135">
        <f t="shared" si="1"/>
        <v>0</v>
      </c>
      <c r="I69" s="134">
        <v>0</v>
      </c>
      <c r="J69" s="134">
        <v>0</v>
      </c>
      <c r="K69" s="135">
        <f t="shared" si="2"/>
        <v>0</v>
      </c>
      <c r="L69" s="134">
        <v>0</v>
      </c>
      <c r="M69" s="134">
        <v>0</v>
      </c>
      <c r="N69" s="135">
        <f t="shared" si="3"/>
        <v>0</v>
      </c>
      <c r="O69" s="134">
        <f t="shared" si="4"/>
        <v>0</v>
      </c>
      <c r="P69" s="134">
        <f t="shared" si="4"/>
        <v>0</v>
      </c>
      <c r="Q69" s="134">
        <f t="shared" si="5"/>
        <v>0</v>
      </c>
      <c r="R69" s="134">
        <f t="shared" si="6"/>
        <v>0</v>
      </c>
      <c r="S69" s="134">
        <f t="shared" si="6"/>
        <v>0</v>
      </c>
      <c r="T69" s="135">
        <f t="shared" si="7"/>
        <v>0</v>
      </c>
    </row>
    <row r="70" spans="1:20" ht="16.5" customHeight="1" x14ac:dyDescent="0.25">
      <c r="A70" s="13">
        <v>68</v>
      </c>
      <c r="B70" s="13" t="s">
        <v>1078</v>
      </c>
      <c r="C70" s="134">
        <v>0</v>
      </c>
      <c r="D70" s="134">
        <v>0</v>
      </c>
      <c r="E70" s="135">
        <f t="shared" si="0"/>
        <v>0</v>
      </c>
      <c r="F70" s="134">
        <v>0</v>
      </c>
      <c r="G70" s="134">
        <v>0</v>
      </c>
      <c r="H70" s="135">
        <f t="shared" si="1"/>
        <v>0</v>
      </c>
      <c r="I70" s="134">
        <v>1</v>
      </c>
      <c r="J70" s="134">
        <v>0</v>
      </c>
      <c r="K70" s="135">
        <f t="shared" si="2"/>
        <v>1</v>
      </c>
      <c r="L70" s="134">
        <v>0</v>
      </c>
      <c r="M70" s="134">
        <v>0</v>
      </c>
      <c r="N70" s="135">
        <f t="shared" si="3"/>
        <v>0</v>
      </c>
      <c r="O70" s="134">
        <f t="shared" si="4"/>
        <v>1</v>
      </c>
      <c r="P70" s="134">
        <f t="shared" si="4"/>
        <v>0</v>
      </c>
      <c r="Q70" s="134">
        <f t="shared" si="5"/>
        <v>1</v>
      </c>
      <c r="R70" s="134">
        <f t="shared" si="6"/>
        <v>0</v>
      </c>
      <c r="S70" s="134">
        <f t="shared" si="6"/>
        <v>0</v>
      </c>
      <c r="T70" s="135">
        <f t="shared" si="7"/>
        <v>0</v>
      </c>
    </row>
    <row r="71" spans="1:20" ht="16.5" customHeight="1" x14ac:dyDescent="0.25">
      <c r="A71" s="13">
        <v>69</v>
      </c>
      <c r="B71" s="14" t="s">
        <v>1079</v>
      </c>
      <c r="C71" s="134">
        <v>0</v>
      </c>
      <c r="D71" s="134">
        <v>0</v>
      </c>
      <c r="E71" s="135">
        <f t="shared" si="0"/>
        <v>0</v>
      </c>
      <c r="F71" s="134">
        <v>0</v>
      </c>
      <c r="G71" s="134">
        <v>0</v>
      </c>
      <c r="H71" s="135">
        <f t="shared" si="1"/>
        <v>0</v>
      </c>
      <c r="I71" s="134">
        <v>0</v>
      </c>
      <c r="J71" s="134">
        <v>1</v>
      </c>
      <c r="K71" s="135">
        <f t="shared" si="2"/>
        <v>1</v>
      </c>
      <c r="L71" s="134">
        <v>0</v>
      </c>
      <c r="M71" s="134">
        <v>0</v>
      </c>
      <c r="N71" s="135">
        <f t="shared" si="3"/>
        <v>0</v>
      </c>
      <c r="O71" s="134">
        <f t="shared" si="4"/>
        <v>0</v>
      </c>
      <c r="P71" s="134">
        <f t="shared" si="4"/>
        <v>1</v>
      </c>
      <c r="Q71" s="134">
        <f t="shared" si="5"/>
        <v>1</v>
      </c>
      <c r="R71" s="134">
        <f t="shared" si="6"/>
        <v>0</v>
      </c>
      <c r="S71" s="134">
        <f t="shared" si="6"/>
        <v>0</v>
      </c>
      <c r="T71" s="135">
        <f t="shared" si="7"/>
        <v>0</v>
      </c>
    </row>
    <row r="72" spans="1:20" ht="16.5" customHeight="1" x14ac:dyDescent="0.25">
      <c r="A72" s="13">
        <v>70</v>
      </c>
      <c r="B72" s="14" t="s">
        <v>1080</v>
      </c>
      <c r="C72" s="134">
        <v>0</v>
      </c>
      <c r="D72" s="134">
        <v>0</v>
      </c>
      <c r="E72" s="135">
        <f t="shared" si="0"/>
        <v>0</v>
      </c>
      <c r="F72" s="134">
        <v>0</v>
      </c>
      <c r="G72" s="134">
        <v>0</v>
      </c>
      <c r="H72" s="135">
        <f t="shared" si="1"/>
        <v>0</v>
      </c>
      <c r="I72" s="134">
        <v>5</v>
      </c>
      <c r="J72" s="134">
        <v>2</v>
      </c>
      <c r="K72" s="135">
        <f t="shared" si="2"/>
        <v>7</v>
      </c>
      <c r="L72" s="134">
        <v>1</v>
      </c>
      <c r="M72" s="134">
        <v>0</v>
      </c>
      <c r="N72" s="135">
        <f t="shared" si="3"/>
        <v>1</v>
      </c>
      <c r="O72" s="134">
        <f t="shared" si="4"/>
        <v>5</v>
      </c>
      <c r="P72" s="134">
        <f t="shared" si="4"/>
        <v>2</v>
      </c>
      <c r="Q72" s="134">
        <f t="shared" si="5"/>
        <v>7</v>
      </c>
      <c r="R72" s="134">
        <f t="shared" si="6"/>
        <v>1</v>
      </c>
      <c r="S72" s="134">
        <f t="shared" si="6"/>
        <v>0</v>
      </c>
      <c r="T72" s="135">
        <f t="shared" si="7"/>
        <v>1</v>
      </c>
    </row>
    <row r="73" spans="1:20" ht="16.5" customHeight="1" x14ac:dyDescent="0.25">
      <c r="A73" s="13">
        <v>71</v>
      </c>
      <c r="B73" s="13" t="s">
        <v>1081</v>
      </c>
      <c r="C73" s="134">
        <v>0</v>
      </c>
      <c r="D73" s="134">
        <v>0</v>
      </c>
      <c r="E73" s="135">
        <f t="shared" si="0"/>
        <v>0</v>
      </c>
      <c r="F73" s="134">
        <v>0</v>
      </c>
      <c r="G73" s="134">
        <v>0</v>
      </c>
      <c r="H73" s="135">
        <f t="shared" si="1"/>
        <v>0</v>
      </c>
      <c r="I73" s="134">
        <v>7</v>
      </c>
      <c r="J73" s="134">
        <v>0</v>
      </c>
      <c r="K73" s="135">
        <f t="shared" si="2"/>
        <v>7</v>
      </c>
      <c r="L73" s="134">
        <v>0</v>
      </c>
      <c r="M73" s="134">
        <v>0</v>
      </c>
      <c r="N73" s="135">
        <f t="shared" si="3"/>
        <v>0</v>
      </c>
      <c r="O73" s="134">
        <f t="shared" si="4"/>
        <v>7</v>
      </c>
      <c r="P73" s="134">
        <f t="shared" si="4"/>
        <v>0</v>
      </c>
      <c r="Q73" s="134">
        <f t="shared" si="5"/>
        <v>7</v>
      </c>
      <c r="R73" s="134">
        <f t="shared" si="6"/>
        <v>0</v>
      </c>
      <c r="S73" s="134">
        <f t="shared" si="6"/>
        <v>0</v>
      </c>
      <c r="T73" s="135">
        <f t="shared" si="7"/>
        <v>0</v>
      </c>
    </row>
    <row r="74" spans="1:20" ht="16.5" customHeight="1" x14ac:dyDescent="0.25">
      <c r="A74" s="13">
        <v>72</v>
      </c>
      <c r="B74" s="13" t="s">
        <v>1082</v>
      </c>
      <c r="C74" s="134">
        <v>0</v>
      </c>
      <c r="D74" s="134">
        <v>0</v>
      </c>
      <c r="E74" s="135">
        <f t="shared" si="0"/>
        <v>0</v>
      </c>
      <c r="F74" s="134">
        <v>0</v>
      </c>
      <c r="G74" s="134">
        <v>0</v>
      </c>
      <c r="H74" s="135">
        <f t="shared" si="1"/>
        <v>0</v>
      </c>
      <c r="I74" s="134">
        <v>0</v>
      </c>
      <c r="J74" s="134">
        <v>0</v>
      </c>
      <c r="K74" s="135">
        <f t="shared" si="2"/>
        <v>0</v>
      </c>
      <c r="L74" s="134">
        <v>0</v>
      </c>
      <c r="M74" s="134">
        <v>0</v>
      </c>
      <c r="N74" s="135">
        <f t="shared" si="3"/>
        <v>0</v>
      </c>
      <c r="O74" s="134">
        <f t="shared" si="4"/>
        <v>0</v>
      </c>
      <c r="P74" s="134">
        <f t="shared" si="4"/>
        <v>0</v>
      </c>
      <c r="Q74" s="134">
        <f t="shared" si="5"/>
        <v>0</v>
      </c>
      <c r="R74" s="134">
        <f t="shared" si="6"/>
        <v>0</v>
      </c>
      <c r="S74" s="134">
        <f t="shared" si="6"/>
        <v>0</v>
      </c>
      <c r="T74" s="135">
        <f t="shared" si="7"/>
        <v>0</v>
      </c>
    </row>
    <row r="75" spans="1:20" ht="16.5" customHeight="1" x14ac:dyDescent="0.25">
      <c r="A75" s="13">
        <v>73</v>
      </c>
      <c r="B75" s="13" t="s">
        <v>1083</v>
      </c>
      <c r="C75" s="134">
        <v>0</v>
      </c>
      <c r="D75" s="134">
        <v>0</v>
      </c>
      <c r="E75" s="135">
        <f t="shared" si="0"/>
        <v>0</v>
      </c>
      <c r="F75" s="134">
        <v>0</v>
      </c>
      <c r="G75" s="134">
        <v>0</v>
      </c>
      <c r="H75" s="135">
        <f t="shared" si="1"/>
        <v>0</v>
      </c>
      <c r="I75" s="134">
        <v>6</v>
      </c>
      <c r="J75" s="134">
        <v>0</v>
      </c>
      <c r="K75" s="135">
        <f t="shared" si="2"/>
        <v>6</v>
      </c>
      <c r="L75" s="134">
        <v>0</v>
      </c>
      <c r="M75" s="134">
        <v>0</v>
      </c>
      <c r="N75" s="135">
        <f t="shared" si="3"/>
        <v>0</v>
      </c>
      <c r="O75" s="134">
        <f t="shared" si="4"/>
        <v>6</v>
      </c>
      <c r="P75" s="134">
        <f t="shared" si="4"/>
        <v>0</v>
      </c>
      <c r="Q75" s="134">
        <f t="shared" si="5"/>
        <v>6</v>
      </c>
      <c r="R75" s="134">
        <f t="shared" si="6"/>
        <v>0</v>
      </c>
      <c r="S75" s="134">
        <f t="shared" si="6"/>
        <v>0</v>
      </c>
      <c r="T75" s="135">
        <f t="shared" si="7"/>
        <v>0</v>
      </c>
    </row>
    <row r="76" spans="1:20" ht="16.5" customHeight="1" x14ac:dyDescent="0.25">
      <c r="A76" s="13">
        <v>74</v>
      </c>
      <c r="B76" s="13" t="s">
        <v>1084</v>
      </c>
      <c r="C76" s="134">
        <v>0</v>
      </c>
      <c r="D76" s="134">
        <v>0</v>
      </c>
      <c r="E76" s="135">
        <f t="shared" si="0"/>
        <v>0</v>
      </c>
      <c r="F76" s="134">
        <v>0</v>
      </c>
      <c r="G76" s="134">
        <v>0</v>
      </c>
      <c r="H76" s="135">
        <f t="shared" si="1"/>
        <v>0</v>
      </c>
      <c r="I76" s="134">
        <v>0</v>
      </c>
      <c r="J76" s="134">
        <v>0</v>
      </c>
      <c r="K76" s="135">
        <f t="shared" ref="K76:K98" si="8">+J76+I76</f>
        <v>0</v>
      </c>
      <c r="L76" s="134">
        <v>0</v>
      </c>
      <c r="M76" s="134">
        <v>0</v>
      </c>
      <c r="N76" s="135">
        <f t="shared" si="3"/>
        <v>0</v>
      </c>
      <c r="O76" s="134">
        <f t="shared" si="4"/>
        <v>0</v>
      </c>
      <c r="P76" s="134">
        <f t="shared" si="4"/>
        <v>0</v>
      </c>
      <c r="Q76" s="134">
        <f t="shared" si="4"/>
        <v>0</v>
      </c>
      <c r="R76" s="134">
        <f t="shared" si="6"/>
        <v>0</v>
      </c>
      <c r="S76" s="134">
        <f t="shared" si="6"/>
        <v>0</v>
      </c>
      <c r="T76" s="135">
        <f t="shared" si="7"/>
        <v>0</v>
      </c>
    </row>
    <row r="77" spans="1:20" ht="16.5" customHeight="1" x14ac:dyDescent="0.25">
      <c r="A77" s="13">
        <v>75</v>
      </c>
      <c r="B77" s="13" t="s">
        <v>1085</v>
      </c>
      <c r="C77" s="134">
        <v>0</v>
      </c>
      <c r="D77" s="134">
        <v>0</v>
      </c>
      <c r="E77" s="135">
        <f t="shared" ref="E77:E98" si="9">+D77+C77</f>
        <v>0</v>
      </c>
      <c r="F77" s="134">
        <v>0</v>
      </c>
      <c r="G77" s="134">
        <v>0</v>
      </c>
      <c r="H77" s="135">
        <f t="shared" ref="H77:H98" si="10">+G77+F77</f>
        <v>0</v>
      </c>
      <c r="I77" s="134">
        <v>0</v>
      </c>
      <c r="J77" s="134">
        <v>0</v>
      </c>
      <c r="K77" s="135">
        <f t="shared" si="8"/>
        <v>0</v>
      </c>
      <c r="L77" s="134">
        <v>0</v>
      </c>
      <c r="M77" s="134">
        <v>0</v>
      </c>
      <c r="N77" s="135">
        <f t="shared" ref="N77:N98" si="11">+M77+L77</f>
        <v>0</v>
      </c>
      <c r="O77" s="134">
        <f t="shared" ref="O77:Q98" si="12">+C77+I77</f>
        <v>0</v>
      </c>
      <c r="P77" s="134">
        <f t="shared" si="12"/>
        <v>0</v>
      </c>
      <c r="Q77" s="134">
        <f t="shared" si="12"/>
        <v>0</v>
      </c>
      <c r="R77" s="134">
        <f t="shared" ref="R77:S98" si="13">+F77+L77</f>
        <v>0</v>
      </c>
      <c r="S77" s="134">
        <f t="shared" si="13"/>
        <v>0</v>
      </c>
      <c r="T77" s="135">
        <f t="shared" ref="T77:T98" si="14">+S77+R77</f>
        <v>0</v>
      </c>
    </row>
    <row r="78" spans="1:20" ht="16.5" customHeight="1" x14ac:dyDescent="0.25">
      <c r="A78" s="13">
        <v>77</v>
      </c>
      <c r="B78" s="13" t="s">
        <v>1086</v>
      </c>
      <c r="C78" s="134">
        <v>0</v>
      </c>
      <c r="D78" s="134">
        <v>0</v>
      </c>
      <c r="E78" s="135">
        <f t="shared" si="9"/>
        <v>0</v>
      </c>
      <c r="F78" s="134">
        <v>0</v>
      </c>
      <c r="G78" s="134">
        <v>0</v>
      </c>
      <c r="H78" s="135">
        <f t="shared" si="10"/>
        <v>0</v>
      </c>
      <c r="I78" s="134">
        <v>1</v>
      </c>
      <c r="J78" s="134">
        <v>0</v>
      </c>
      <c r="K78" s="135">
        <f t="shared" si="8"/>
        <v>1</v>
      </c>
      <c r="L78" s="134">
        <v>0</v>
      </c>
      <c r="M78" s="134">
        <v>0</v>
      </c>
      <c r="N78" s="135">
        <f t="shared" si="11"/>
        <v>0</v>
      </c>
      <c r="O78" s="134">
        <f t="shared" si="12"/>
        <v>1</v>
      </c>
      <c r="P78" s="134">
        <f t="shared" si="12"/>
        <v>0</v>
      </c>
      <c r="Q78" s="134">
        <f t="shared" si="12"/>
        <v>1</v>
      </c>
      <c r="R78" s="134">
        <f t="shared" si="13"/>
        <v>0</v>
      </c>
      <c r="S78" s="134">
        <f t="shared" si="13"/>
        <v>0</v>
      </c>
      <c r="T78" s="135">
        <f t="shared" si="14"/>
        <v>0</v>
      </c>
    </row>
    <row r="79" spans="1:20" ht="16.5" customHeight="1" x14ac:dyDescent="0.25">
      <c r="A79" s="13">
        <v>78</v>
      </c>
      <c r="B79" s="14" t="s">
        <v>1087</v>
      </c>
      <c r="C79" s="134">
        <v>0</v>
      </c>
      <c r="D79" s="134">
        <v>0</v>
      </c>
      <c r="E79" s="135">
        <f t="shared" si="9"/>
        <v>0</v>
      </c>
      <c r="F79" s="134">
        <v>0</v>
      </c>
      <c r="G79" s="134">
        <v>0</v>
      </c>
      <c r="H79" s="135">
        <f t="shared" si="10"/>
        <v>0</v>
      </c>
      <c r="I79" s="134">
        <v>0</v>
      </c>
      <c r="J79" s="134">
        <v>0</v>
      </c>
      <c r="K79" s="135">
        <f t="shared" si="8"/>
        <v>0</v>
      </c>
      <c r="L79" s="134">
        <v>0</v>
      </c>
      <c r="M79" s="134">
        <v>0</v>
      </c>
      <c r="N79" s="135">
        <f t="shared" si="11"/>
        <v>0</v>
      </c>
      <c r="O79" s="134">
        <f t="shared" si="12"/>
        <v>0</v>
      </c>
      <c r="P79" s="134">
        <f t="shared" si="12"/>
        <v>0</v>
      </c>
      <c r="Q79" s="134">
        <f t="shared" si="12"/>
        <v>0</v>
      </c>
      <c r="R79" s="134">
        <f t="shared" si="13"/>
        <v>0</v>
      </c>
      <c r="S79" s="134">
        <f t="shared" si="13"/>
        <v>0</v>
      </c>
      <c r="T79" s="135">
        <f t="shared" si="14"/>
        <v>0</v>
      </c>
    </row>
    <row r="80" spans="1:20" ht="16.5" customHeight="1" x14ac:dyDescent="0.25">
      <c r="A80" s="13">
        <v>79</v>
      </c>
      <c r="B80" s="13" t="s">
        <v>1088</v>
      </c>
      <c r="C80" s="134">
        <v>0</v>
      </c>
      <c r="D80" s="134">
        <v>0</v>
      </c>
      <c r="E80" s="135">
        <f t="shared" si="9"/>
        <v>0</v>
      </c>
      <c r="F80" s="134">
        <v>0</v>
      </c>
      <c r="G80" s="134">
        <v>0</v>
      </c>
      <c r="H80" s="135">
        <f t="shared" si="10"/>
        <v>0</v>
      </c>
      <c r="I80" s="134">
        <v>1</v>
      </c>
      <c r="J80" s="134">
        <v>0</v>
      </c>
      <c r="K80" s="135">
        <f t="shared" si="8"/>
        <v>1</v>
      </c>
      <c r="L80" s="134">
        <v>0</v>
      </c>
      <c r="M80" s="134">
        <v>0</v>
      </c>
      <c r="N80" s="135">
        <f t="shared" si="11"/>
        <v>0</v>
      </c>
      <c r="O80" s="134">
        <f t="shared" si="12"/>
        <v>1</v>
      </c>
      <c r="P80" s="134">
        <f t="shared" si="12"/>
        <v>0</v>
      </c>
      <c r="Q80" s="134">
        <f t="shared" si="12"/>
        <v>1</v>
      </c>
      <c r="R80" s="134">
        <f t="shared" si="13"/>
        <v>0</v>
      </c>
      <c r="S80" s="134">
        <f t="shared" si="13"/>
        <v>0</v>
      </c>
      <c r="T80" s="135">
        <f t="shared" si="14"/>
        <v>0</v>
      </c>
    </row>
    <row r="81" spans="1:20" ht="16.5" customHeight="1" x14ac:dyDescent="0.25">
      <c r="A81" s="13">
        <v>80</v>
      </c>
      <c r="B81" s="14" t="s">
        <v>1089</v>
      </c>
      <c r="C81" s="134">
        <v>0</v>
      </c>
      <c r="D81" s="134">
        <v>0</v>
      </c>
      <c r="E81" s="135">
        <f t="shared" si="9"/>
        <v>0</v>
      </c>
      <c r="F81" s="134">
        <v>0</v>
      </c>
      <c r="G81" s="134">
        <v>0</v>
      </c>
      <c r="H81" s="135">
        <f t="shared" si="10"/>
        <v>0</v>
      </c>
      <c r="I81" s="134">
        <v>7</v>
      </c>
      <c r="J81" s="134">
        <v>0</v>
      </c>
      <c r="K81" s="135">
        <f t="shared" si="8"/>
        <v>7</v>
      </c>
      <c r="L81" s="134">
        <v>0</v>
      </c>
      <c r="M81" s="134">
        <v>0</v>
      </c>
      <c r="N81" s="135">
        <f t="shared" si="11"/>
        <v>0</v>
      </c>
      <c r="O81" s="134">
        <f t="shared" si="12"/>
        <v>7</v>
      </c>
      <c r="P81" s="134">
        <f t="shared" si="12"/>
        <v>0</v>
      </c>
      <c r="Q81" s="134">
        <f t="shared" si="12"/>
        <v>7</v>
      </c>
      <c r="R81" s="134">
        <f t="shared" si="13"/>
        <v>0</v>
      </c>
      <c r="S81" s="134">
        <f t="shared" si="13"/>
        <v>0</v>
      </c>
      <c r="T81" s="135">
        <f t="shared" si="14"/>
        <v>0</v>
      </c>
    </row>
    <row r="82" spans="1:20" ht="16.5" customHeight="1" x14ac:dyDescent="0.25">
      <c r="A82" s="13">
        <v>81</v>
      </c>
      <c r="B82" s="14" t="s">
        <v>1090</v>
      </c>
      <c r="C82" s="134">
        <v>0</v>
      </c>
      <c r="D82" s="134">
        <v>0</v>
      </c>
      <c r="E82" s="135">
        <f t="shared" si="9"/>
        <v>0</v>
      </c>
      <c r="F82" s="134">
        <v>0</v>
      </c>
      <c r="G82" s="134">
        <v>0</v>
      </c>
      <c r="H82" s="135">
        <f t="shared" si="10"/>
        <v>0</v>
      </c>
      <c r="I82" s="134">
        <v>7</v>
      </c>
      <c r="J82" s="134">
        <v>3</v>
      </c>
      <c r="K82" s="135">
        <f t="shared" si="8"/>
        <v>10</v>
      </c>
      <c r="L82" s="134">
        <v>0</v>
      </c>
      <c r="M82" s="134">
        <v>0</v>
      </c>
      <c r="N82" s="135">
        <f t="shared" si="11"/>
        <v>0</v>
      </c>
      <c r="O82" s="134">
        <f t="shared" si="12"/>
        <v>7</v>
      </c>
      <c r="P82" s="134">
        <f t="shared" si="12"/>
        <v>3</v>
      </c>
      <c r="Q82" s="134">
        <f t="shared" si="12"/>
        <v>10</v>
      </c>
      <c r="R82" s="134">
        <f t="shared" si="13"/>
        <v>0</v>
      </c>
      <c r="S82" s="134">
        <f t="shared" si="13"/>
        <v>0</v>
      </c>
      <c r="T82" s="135">
        <f t="shared" si="14"/>
        <v>0</v>
      </c>
    </row>
    <row r="83" spans="1:20" ht="16.5" customHeight="1" x14ac:dyDescent="0.25">
      <c r="A83" s="13">
        <v>82</v>
      </c>
      <c r="B83" s="14" t="s">
        <v>1091</v>
      </c>
      <c r="C83" s="134">
        <v>2</v>
      </c>
      <c r="D83" s="134">
        <v>0</v>
      </c>
      <c r="E83" s="135">
        <f t="shared" si="9"/>
        <v>2</v>
      </c>
      <c r="F83" s="134">
        <v>0</v>
      </c>
      <c r="G83" s="134">
        <v>0</v>
      </c>
      <c r="H83" s="135">
        <f t="shared" si="10"/>
        <v>0</v>
      </c>
      <c r="I83" s="134">
        <v>9</v>
      </c>
      <c r="J83" s="134">
        <v>1</v>
      </c>
      <c r="K83" s="135">
        <f t="shared" si="8"/>
        <v>10</v>
      </c>
      <c r="L83" s="134">
        <v>0</v>
      </c>
      <c r="M83" s="134">
        <v>0</v>
      </c>
      <c r="N83" s="135">
        <f t="shared" si="11"/>
        <v>0</v>
      </c>
      <c r="O83" s="134">
        <f t="shared" si="12"/>
        <v>11</v>
      </c>
      <c r="P83" s="134">
        <f t="shared" si="12"/>
        <v>1</v>
      </c>
      <c r="Q83" s="134">
        <f t="shared" si="12"/>
        <v>12</v>
      </c>
      <c r="R83" s="134">
        <f t="shared" si="13"/>
        <v>0</v>
      </c>
      <c r="S83" s="134">
        <f t="shared" si="13"/>
        <v>0</v>
      </c>
      <c r="T83" s="135">
        <f t="shared" si="14"/>
        <v>0</v>
      </c>
    </row>
    <row r="84" spans="1:20" ht="16.5" customHeight="1" x14ac:dyDescent="0.25">
      <c r="A84" s="13">
        <v>84</v>
      </c>
      <c r="B84" s="13" t="s">
        <v>1092</v>
      </c>
      <c r="C84" s="134">
        <v>0</v>
      </c>
      <c r="D84" s="134">
        <v>0</v>
      </c>
      <c r="E84" s="135">
        <f t="shared" si="9"/>
        <v>0</v>
      </c>
      <c r="F84" s="134">
        <v>0</v>
      </c>
      <c r="G84" s="134">
        <v>0</v>
      </c>
      <c r="H84" s="135">
        <f t="shared" si="10"/>
        <v>0</v>
      </c>
      <c r="I84" s="134">
        <v>0</v>
      </c>
      <c r="J84" s="134">
        <v>0</v>
      </c>
      <c r="K84" s="135">
        <f t="shared" si="8"/>
        <v>0</v>
      </c>
      <c r="L84" s="134">
        <v>0</v>
      </c>
      <c r="M84" s="134">
        <v>0</v>
      </c>
      <c r="N84" s="135">
        <f t="shared" si="11"/>
        <v>0</v>
      </c>
      <c r="O84" s="134">
        <f t="shared" si="12"/>
        <v>0</v>
      </c>
      <c r="P84" s="134">
        <f t="shared" si="12"/>
        <v>0</v>
      </c>
      <c r="Q84" s="134">
        <f t="shared" si="12"/>
        <v>0</v>
      </c>
      <c r="R84" s="134">
        <f t="shared" si="13"/>
        <v>0</v>
      </c>
      <c r="S84" s="134">
        <f t="shared" si="13"/>
        <v>0</v>
      </c>
      <c r="T84" s="135">
        <f t="shared" si="14"/>
        <v>0</v>
      </c>
    </row>
    <row r="85" spans="1:20" ht="16.5" customHeight="1" x14ac:dyDescent="0.25">
      <c r="A85" s="13">
        <v>85</v>
      </c>
      <c r="B85" s="13" t="s">
        <v>1093</v>
      </c>
      <c r="C85" s="134">
        <v>0</v>
      </c>
      <c r="D85" s="134">
        <v>0</v>
      </c>
      <c r="E85" s="135">
        <f t="shared" si="9"/>
        <v>0</v>
      </c>
      <c r="F85" s="134">
        <v>0</v>
      </c>
      <c r="G85" s="134">
        <v>0</v>
      </c>
      <c r="H85" s="135">
        <f t="shared" si="10"/>
        <v>0</v>
      </c>
      <c r="I85" s="134">
        <v>3</v>
      </c>
      <c r="J85" s="134">
        <v>1</v>
      </c>
      <c r="K85" s="135">
        <f t="shared" si="8"/>
        <v>4</v>
      </c>
      <c r="L85" s="134">
        <v>0</v>
      </c>
      <c r="M85" s="134">
        <v>0</v>
      </c>
      <c r="N85" s="135">
        <f t="shared" si="11"/>
        <v>0</v>
      </c>
      <c r="O85" s="134">
        <f t="shared" si="12"/>
        <v>3</v>
      </c>
      <c r="P85" s="134">
        <f t="shared" si="12"/>
        <v>1</v>
      </c>
      <c r="Q85" s="134">
        <f t="shared" si="12"/>
        <v>4</v>
      </c>
      <c r="R85" s="134">
        <f t="shared" si="13"/>
        <v>0</v>
      </c>
      <c r="S85" s="134">
        <f t="shared" si="13"/>
        <v>0</v>
      </c>
      <c r="T85" s="135">
        <f t="shared" si="14"/>
        <v>0</v>
      </c>
    </row>
    <row r="86" spans="1:20" ht="16.5" customHeight="1" x14ac:dyDescent="0.25">
      <c r="A86" s="13">
        <v>86</v>
      </c>
      <c r="B86" s="13" t="s">
        <v>1094</v>
      </c>
      <c r="C86" s="134">
        <v>0</v>
      </c>
      <c r="D86" s="134">
        <v>0</v>
      </c>
      <c r="E86" s="135">
        <f t="shared" si="9"/>
        <v>0</v>
      </c>
      <c r="F86" s="134">
        <v>0</v>
      </c>
      <c r="G86" s="134">
        <v>0</v>
      </c>
      <c r="H86" s="135">
        <f t="shared" si="10"/>
        <v>0</v>
      </c>
      <c r="I86" s="134">
        <v>1</v>
      </c>
      <c r="J86" s="134">
        <v>4</v>
      </c>
      <c r="K86" s="135">
        <f t="shared" si="8"/>
        <v>5</v>
      </c>
      <c r="L86" s="134">
        <v>1</v>
      </c>
      <c r="M86" s="134">
        <v>0</v>
      </c>
      <c r="N86" s="135">
        <f t="shared" si="11"/>
        <v>1</v>
      </c>
      <c r="O86" s="134">
        <f t="shared" si="12"/>
        <v>1</v>
      </c>
      <c r="P86" s="134">
        <f t="shared" si="12"/>
        <v>4</v>
      </c>
      <c r="Q86" s="134">
        <f t="shared" si="12"/>
        <v>5</v>
      </c>
      <c r="R86" s="134">
        <f t="shared" si="13"/>
        <v>1</v>
      </c>
      <c r="S86" s="134">
        <f t="shared" si="13"/>
        <v>0</v>
      </c>
      <c r="T86" s="135">
        <f t="shared" si="14"/>
        <v>1</v>
      </c>
    </row>
    <row r="87" spans="1:20" ht="16.5" customHeight="1" x14ac:dyDescent="0.25">
      <c r="A87" s="13">
        <v>87</v>
      </c>
      <c r="B87" s="14" t="s">
        <v>1095</v>
      </c>
      <c r="C87" s="134">
        <v>0</v>
      </c>
      <c r="D87" s="134">
        <v>0</v>
      </c>
      <c r="E87" s="135">
        <f t="shared" si="9"/>
        <v>0</v>
      </c>
      <c r="F87" s="134">
        <v>0</v>
      </c>
      <c r="G87" s="134">
        <v>0</v>
      </c>
      <c r="H87" s="135">
        <f t="shared" si="10"/>
        <v>0</v>
      </c>
      <c r="I87" s="134">
        <v>0</v>
      </c>
      <c r="J87" s="134">
        <v>1</v>
      </c>
      <c r="K87" s="135">
        <f t="shared" si="8"/>
        <v>1</v>
      </c>
      <c r="L87" s="134">
        <v>0</v>
      </c>
      <c r="M87" s="134">
        <v>0</v>
      </c>
      <c r="N87" s="135">
        <f t="shared" si="11"/>
        <v>0</v>
      </c>
      <c r="O87" s="134">
        <f t="shared" si="12"/>
        <v>0</v>
      </c>
      <c r="P87" s="134">
        <f t="shared" si="12"/>
        <v>1</v>
      </c>
      <c r="Q87" s="134">
        <f t="shared" si="12"/>
        <v>1</v>
      </c>
      <c r="R87" s="134">
        <f t="shared" si="13"/>
        <v>0</v>
      </c>
      <c r="S87" s="134">
        <f t="shared" si="13"/>
        <v>0</v>
      </c>
      <c r="T87" s="135">
        <f t="shared" si="14"/>
        <v>0</v>
      </c>
    </row>
    <row r="88" spans="1:20" ht="16.5" customHeight="1" x14ac:dyDescent="0.25">
      <c r="A88" s="13">
        <v>88</v>
      </c>
      <c r="B88" s="14" t="s">
        <v>1096</v>
      </c>
      <c r="C88" s="134">
        <v>0</v>
      </c>
      <c r="D88" s="134">
        <v>0</v>
      </c>
      <c r="E88" s="135">
        <f t="shared" si="9"/>
        <v>0</v>
      </c>
      <c r="F88" s="134">
        <v>0</v>
      </c>
      <c r="G88" s="134">
        <v>0</v>
      </c>
      <c r="H88" s="135">
        <f t="shared" si="10"/>
        <v>0</v>
      </c>
      <c r="I88" s="134">
        <v>1</v>
      </c>
      <c r="J88" s="134">
        <v>0</v>
      </c>
      <c r="K88" s="135">
        <f t="shared" si="8"/>
        <v>1</v>
      </c>
      <c r="L88" s="134">
        <v>0</v>
      </c>
      <c r="M88" s="134">
        <v>0</v>
      </c>
      <c r="N88" s="135">
        <f t="shared" si="11"/>
        <v>0</v>
      </c>
      <c r="O88" s="134">
        <f t="shared" si="12"/>
        <v>1</v>
      </c>
      <c r="P88" s="134">
        <f t="shared" si="12"/>
        <v>0</v>
      </c>
      <c r="Q88" s="134">
        <f t="shared" si="12"/>
        <v>1</v>
      </c>
      <c r="R88" s="134">
        <f t="shared" si="13"/>
        <v>0</v>
      </c>
      <c r="S88" s="134">
        <f t="shared" si="13"/>
        <v>0</v>
      </c>
      <c r="T88" s="135">
        <f t="shared" si="14"/>
        <v>0</v>
      </c>
    </row>
    <row r="89" spans="1:20" ht="16.5" customHeight="1" x14ac:dyDescent="0.25">
      <c r="A89" s="13">
        <v>90</v>
      </c>
      <c r="B89" s="14" t="s">
        <v>1097</v>
      </c>
      <c r="C89" s="134">
        <v>0</v>
      </c>
      <c r="D89" s="134">
        <v>0</v>
      </c>
      <c r="E89" s="135">
        <f t="shared" si="9"/>
        <v>0</v>
      </c>
      <c r="F89" s="134">
        <v>0</v>
      </c>
      <c r="G89" s="134">
        <v>0</v>
      </c>
      <c r="H89" s="135">
        <f t="shared" si="10"/>
        <v>0</v>
      </c>
      <c r="I89" s="134">
        <v>17</v>
      </c>
      <c r="J89" s="134">
        <v>0</v>
      </c>
      <c r="K89" s="135">
        <f t="shared" si="8"/>
        <v>17</v>
      </c>
      <c r="L89" s="134">
        <v>2</v>
      </c>
      <c r="M89" s="134">
        <v>0</v>
      </c>
      <c r="N89" s="135">
        <f t="shared" si="11"/>
        <v>2</v>
      </c>
      <c r="O89" s="134">
        <f t="shared" si="12"/>
        <v>17</v>
      </c>
      <c r="P89" s="134">
        <f t="shared" si="12"/>
        <v>0</v>
      </c>
      <c r="Q89" s="134">
        <f t="shared" si="12"/>
        <v>17</v>
      </c>
      <c r="R89" s="134">
        <f t="shared" si="13"/>
        <v>2</v>
      </c>
      <c r="S89" s="134">
        <f t="shared" si="13"/>
        <v>0</v>
      </c>
      <c r="T89" s="135">
        <f t="shared" si="14"/>
        <v>2</v>
      </c>
    </row>
    <row r="90" spans="1:20" ht="16.5" customHeight="1" x14ac:dyDescent="0.25">
      <c r="A90" s="13">
        <v>91</v>
      </c>
      <c r="B90" s="13" t="s">
        <v>1098</v>
      </c>
      <c r="C90" s="134">
        <v>0</v>
      </c>
      <c r="D90" s="134">
        <v>0</v>
      </c>
      <c r="E90" s="135">
        <f t="shared" si="9"/>
        <v>0</v>
      </c>
      <c r="F90" s="134">
        <v>0</v>
      </c>
      <c r="G90" s="134">
        <v>0</v>
      </c>
      <c r="H90" s="135">
        <f t="shared" si="10"/>
        <v>0</v>
      </c>
      <c r="I90" s="134">
        <v>2</v>
      </c>
      <c r="J90" s="134">
        <v>0</v>
      </c>
      <c r="K90" s="135">
        <f t="shared" si="8"/>
        <v>2</v>
      </c>
      <c r="L90" s="134">
        <v>0</v>
      </c>
      <c r="M90" s="134">
        <v>0</v>
      </c>
      <c r="N90" s="135">
        <f t="shared" si="11"/>
        <v>0</v>
      </c>
      <c r="O90" s="134">
        <f t="shared" si="12"/>
        <v>2</v>
      </c>
      <c r="P90" s="134">
        <f t="shared" si="12"/>
        <v>0</v>
      </c>
      <c r="Q90" s="134">
        <f t="shared" si="12"/>
        <v>2</v>
      </c>
      <c r="R90" s="134">
        <f t="shared" si="13"/>
        <v>0</v>
      </c>
      <c r="S90" s="134">
        <f t="shared" si="13"/>
        <v>0</v>
      </c>
      <c r="T90" s="135">
        <f t="shared" si="14"/>
        <v>0</v>
      </c>
    </row>
    <row r="91" spans="1:20" ht="16.5" customHeight="1" x14ac:dyDescent="0.25">
      <c r="A91" s="13">
        <v>92</v>
      </c>
      <c r="B91" s="14" t="s">
        <v>1099</v>
      </c>
      <c r="C91" s="134">
        <v>0</v>
      </c>
      <c r="D91" s="134">
        <v>0</v>
      </c>
      <c r="E91" s="135">
        <f t="shared" si="9"/>
        <v>0</v>
      </c>
      <c r="F91" s="134">
        <v>0</v>
      </c>
      <c r="G91" s="134">
        <v>0</v>
      </c>
      <c r="H91" s="135">
        <f t="shared" si="10"/>
        <v>0</v>
      </c>
      <c r="I91" s="134">
        <v>6</v>
      </c>
      <c r="J91" s="134">
        <v>1</v>
      </c>
      <c r="K91" s="135">
        <f t="shared" si="8"/>
        <v>7</v>
      </c>
      <c r="L91" s="134">
        <v>0</v>
      </c>
      <c r="M91" s="134">
        <v>0</v>
      </c>
      <c r="N91" s="135">
        <f t="shared" si="11"/>
        <v>0</v>
      </c>
      <c r="O91" s="134">
        <f t="shared" si="12"/>
        <v>6</v>
      </c>
      <c r="P91" s="134">
        <f t="shared" si="12"/>
        <v>1</v>
      </c>
      <c r="Q91" s="134">
        <f t="shared" si="12"/>
        <v>7</v>
      </c>
      <c r="R91" s="134">
        <f t="shared" si="13"/>
        <v>0</v>
      </c>
      <c r="S91" s="134">
        <f t="shared" si="13"/>
        <v>0</v>
      </c>
      <c r="T91" s="135">
        <f t="shared" si="14"/>
        <v>0</v>
      </c>
    </row>
    <row r="92" spans="1:20" ht="16.5" customHeight="1" x14ac:dyDescent="0.25">
      <c r="A92" s="13">
        <v>93</v>
      </c>
      <c r="B92" s="13" t="s">
        <v>1100</v>
      </c>
      <c r="C92" s="134">
        <v>0</v>
      </c>
      <c r="D92" s="134">
        <v>0</v>
      </c>
      <c r="E92" s="135">
        <f t="shared" si="9"/>
        <v>0</v>
      </c>
      <c r="F92" s="134">
        <v>0</v>
      </c>
      <c r="G92" s="134">
        <v>0</v>
      </c>
      <c r="H92" s="135">
        <f t="shared" si="10"/>
        <v>0</v>
      </c>
      <c r="I92" s="134">
        <v>5</v>
      </c>
      <c r="J92" s="134">
        <v>0</v>
      </c>
      <c r="K92" s="135">
        <f t="shared" si="8"/>
        <v>5</v>
      </c>
      <c r="L92" s="134">
        <v>0</v>
      </c>
      <c r="M92" s="134">
        <v>0</v>
      </c>
      <c r="N92" s="135">
        <f t="shared" si="11"/>
        <v>0</v>
      </c>
      <c r="O92" s="134">
        <f t="shared" si="12"/>
        <v>5</v>
      </c>
      <c r="P92" s="134">
        <f t="shared" si="12"/>
        <v>0</v>
      </c>
      <c r="Q92" s="134">
        <f t="shared" si="12"/>
        <v>5</v>
      </c>
      <c r="R92" s="134">
        <f t="shared" si="13"/>
        <v>0</v>
      </c>
      <c r="S92" s="134">
        <f t="shared" si="13"/>
        <v>0</v>
      </c>
      <c r="T92" s="135">
        <f t="shared" si="14"/>
        <v>0</v>
      </c>
    </row>
    <row r="93" spans="1:20" ht="16.5" customHeight="1" x14ac:dyDescent="0.25">
      <c r="A93" s="13">
        <v>94</v>
      </c>
      <c r="B93" s="14" t="s">
        <v>1101</v>
      </c>
      <c r="C93" s="134">
        <v>0</v>
      </c>
      <c r="D93" s="134">
        <v>0</v>
      </c>
      <c r="E93" s="135">
        <f t="shared" si="9"/>
        <v>0</v>
      </c>
      <c r="F93" s="134">
        <v>0</v>
      </c>
      <c r="G93" s="134">
        <v>0</v>
      </c>
      <c r="H93" s="135">
        <f t="shared" si="10"/>
        <v>0</v>
      </c>
      <c r="I93" s="134">
        <v>1</v>
      </c>
      <c r="J93" s="134">
        <v>0</v>
      </c>
      <c r="K93" s="135">
        <f t="shared" si="8"/>
        <v>1</v>
      </c>
      <c r="L93" s="134">
        <v>0</v>
      </c>
      <c r="M93" s="134">
        <v>0</v>
      </c>
      <c r="N93" s="135">
        <f t="shared" si="11"/>
        <v>0</v>
      </c>
      <c r="O93" s="134">
        <f t="shared" si="12"/>
        <v>1</v>
      </c>
      <c r="P93" s="134">
        <f t="shared" si="12"/>
        <v>0</v>
      </c>
      <c r="Q93" s="134">
        <f t="shared" si="12"/>
        <v>1</v>
      </c>
      <c r="R93" s="134">
        <f t="shared" si="13"/>
        <v>0</v>
      </c>
      <c r="S93" s="134">
        <f t="shared" si="13"/>
        <v>0</v>
      </c>
      <c r="T93" s="135">
        <f t="shared" si="14"/>
        <v>0</v>
      </c>
    </row>
    <row r="94" spans="1:20" ht="16.5" customHeight="1" x14ac:dyDescent="0.25">
      <c r="A94" s="13">
        <v>95</v>
      </c>
      <c r="B94" s="13" t="s">
        <v>1102</v>
      </c>
      <c r="C94" s="134">
        <v>1</v>
      </c>
      <c r="D94" s="134">
        <v>0</v>
      </c>
      <c r="E94" s="135">
        <f t="shared" si="9"/>
        <v>1</v>
      </c>
      <c r="F94" s="134">
        <v>0</v>
      </c>
      <c r="G94" s="134">
        <v>0</v>
      </c>
      <c r="H94" s="135">
        <f t="shared" si="10"/>
        <v>0</v>
      </c>
      <c r="I94" s="134">
        <v>11</v>
      </c>
      <c r="J94" s="134">
        <v>0</v>
      </c>
      <c r="K94" s="135">
        <f t="shared" si="8"/>
        <v>11</v>
      </c>
      <c r="L94" s="134">
        <v>0</v>
      </c>
      <c r="M94" s="134">
        <v>0</v>
      </c>
      <c r="N94" s="135">
        <f t="shared" si="11"/>
        <v>0</v>
      </c>
      <c r="O94" s="134">
        <f t="shared" si="12"/>
        <v>12</v>
      </c>
      <c r="P94" s="134">
        <f t="shared" si="12"/>
        <v>0</v>
      </c>
      <c r="Q94" s="134">
        <f t="shared" si="12"/>
        <v>12</v>
      </c>
      <c r="R94" s="134">
        <f t="shared" si="13"/>
        <v>0</v>
      </c>
      <c r="S94" s="134">
        <f t="shared" si="13"/>
        <v>0</v>
      </c>
      <c r="T94" s="135">
        <f t="shared" si="14"/>
        <v>0</v>
      </c>
    </row>
    <row r="95" spans="1:20" ht="16.5" customHeight="1" x14ac:dyDescent="0.25">
      <c r="A95" s="13">
        <v>96</v>
      </c>
      <c r="B95" s="14" t="s">
        <v>1103</v>
      </c>
      <c r="C95" s="134">
        <v>0</v>
      </c>
      <c r="D95" s="134">
        <v>0</v>
      </c>
      <c r="E95" s="135">
        <f t="shared" si="9"/>
        <v>0</v>
      </c>
      <c r="F95" s="134">
        <v>0</v>
      </c>
      <c r="G95" s="134">
        <v>0</v>
      </c>
      <c r="H95" s="135">
        <f t="shared" si="10"/>
        <v>0</v>
      </c>
      <c r="I95" s="134">
        <v>10</v>
      </c>
      <c r="J95" s="134">
        <v>2</v>
      </c>
      <c r="K95" s="135">
        <f t="shared" si="8"/>
        <v>12</v>
      </c>
      <c r="L95" s="134">
        <v>0</v>
      </c>
      <c r="M95" s="134">
        <v>0</v>
      </c>
      <c r="N95" s="135">
        <f t="shared" si="11"/>
        <v>0</v>
      </c>
      <c r="O95" s="134">
        <f t="shared" si="12"/>
        <v>10</v>
      </c>
      <c r="P95" s="134">
        <f t="shared" si="12"/>
        <v>2</v>
      </c>
      <c r="Q95" s="134">
        <f t="shared" si="12"/>
        <v>12</v>
      </c>
      <c r="R95" s="134">
        <f t="shared" si="13"/>
        <v>0</v>
      </c>
      <c r="S95" s="134">
        <f t="shared" si="13"/>
        <v>0</v>
      </c>
      <c r="T95" s="135">
        <f t="shared" si="14"/>
        <v>0</v>
      </c>
    </row>
    <row r="96" spans="1:20" ht="16.5" customHeight="1" x14ac:dyDescent="0.25">
      <c r="A96" s="13">
        <v>97</v>
      </c>
      <c r="B96" s="14" t="s">
        <v>1104</v>
      </c>
      <c r="C96" s="134">
        <v>0</v>
      </c>
      <c r="D96" s="134">
        <v>0</v>
      </c>
      <c r="E96" s="135">
        <f t="shared" si="9"/>
        <v>0</v>
      </c>
      <c r="F96" s="134">
        <v>0</v>
      </c>
      <c r="G96" s="134">
        <v>0</v>
      </c>
      <c r="H96" s="135">
        <f t="shared" si="10"/>
        <v>0</v>
      </c>
      <c r="I96" s="134">
        <v>0</v>
      </c>
      <c r="J96" s="134">
        <v>0</v>
      </c>
      <c r="K96" s="135">
        <f t="shared" si="8"/>
        <v>0</v>
      </c>
      <c r="L96" s="134">
        <v>0</v>
      </c>
      <c r="M96" s="134">
        <v>0</v>
      </c>
      <c r="N96" s="135">
        <f t="shared" si="11"/>
        <v>0</v>
      </c>
      <c r="O96" s="134">
        <f t="shared" si="12"/>
        <v>0</v>
      </c>
      <c r="P96" s="134">
        <f t="shared" si="12"/>
        <v>0</v>
      </c>
      <c r="Q96" s="134">
        <f t="shared" si="12"/>
        <v>0</v>
      </c>
      <c r="R96" s="134">
        <f t="shared" si="13"/>
        <v>0</v>
      </c>
      <c r="S96" s="134">
        <f t="shared" si="13"/>
        <v>0</v>
      </c>
      <c r="T96" s="135">
        <f t="shared" si="14"/>
        <v>0</v>
      </c>
    </row>
    <row r="97" spans="1:20" ht="16.5" customHeight="1" x14ac:dyDescent="0.25">
      <c r="A97" s="13">
        <v>98</v>
      </c>
      <c r="B97" s="14" t="s">
        <v>1105</v>
      </c>
      <c r="C97" s="134">
        <v>0</v>
      </c>
      <c r="D97" s="134">
        <v>0</v>
      </c>
      <c r="E97" s="135">
        <f t="shared" si="9"/>
        <v>0</v>
      </c>
      <c r="F97" s="134">
        <v>0</v>
      </c>
      <c r="G97" s="134">
        <v>0</v>
      </c>
      <c r="H97" s="135">
        <f t="shared" si="10"/>
        <v>0</v>
      </c>
      <c r="I97" s="134">
        <v>0</v>
      </c>
      <c r="J97" s="134">
        <v>0</v>
      </c>
      <c r="K97" s="135">
        <f t="shared" si="8"/>
        <v>0</v>
      </c>
      <c r="L97" s="134">
        <v>0</v>
      </c>
      <c r="M97" s="134">
        <v>0</v>
      </c>
      <c r="N97" s="135">
        <f t="shared" si="11"/>
        <v>0</v>
      </c>
      <c r="O97" s="134">
        <f t="shared" si="12"/>
        <v>0</v>
      </c>
      <c r="P97" s="134">
        <f t="shared" si="12"/>
        <v>0</v>
      </c>
      <c r="Q97" s="134">
        <f t="shared" si="12"/>
        <v>0</v>
      </c>
      <c r="R97" s="134">
        <f t="shared" si="13"/>
        <v>0</v>
      </c>
      <c r="S97" s="134">
        <f t="shared" si="13"/>
        <v>0</v>
      </c>
      <c r="T97" s="135">
        <f t="shared" si="14"/>
        <v>0</v>
      </c>
    </row>
    <row r="98" spans="1:20" ht="16.5" customHeight="1" x14ac:dyDescent="0.25">
      <c r="A98" s="13">
        <v>99</v>
      </c>
      <c r="B98" s="14" t="s">
        <v>1106</v>
      </c>
      <c r="C98" s="134">
        <v>0</v>
      </c>
      <c r="D98" s="134">
        <v>0</v>
      </c>
      <c r="E98" s="135">
        <f t="shared" si="9"/>
        <v>0</v>
      </c>
      <c r="F98" s="134">
        <v>0</v>
      </c>
      <c r="G98" s="134">
        <v>0</v>
      </c>
      <c r="H98" s="135">
        <f t="shared" si="10"/>
        <v>0</v>
      </c>
      <c r="I98" s="134">
        <v>8</v>
      </c>
      <c r="J98" s="134">
        <v>0</v>
      </c>
      <c r="K98" s="135">
        <f t="shared" si="8"/>
        <v>8</v>
      </c>
      <c r="L98" s="134">
        <v>0</v>
      </c>
      <c r="M98" s="134">
        <v>0</v>
      </c>
      <c r="N98" s="135">
        <f t="shared" si="11"/>
        <v>0</v>
      </c>
      <c r="O98" s="134">
        <f t="shared" si="12"/>
        <v>8</v>
      </c>
      <c r="P98" s="134">
        <f t="shared" si="12"/>
        <v>0</v>
      </c>
      <c r="Q98" s="134">
        <f t="shared" si="12"/>
        <v>8</v>
      </c>
      <c r="R98" s="134">
        <f t="shared" si="13"/>
        <v>0</v>
      </c>
      <c r="S98" s="134">
        <f t="shared" si="13"/>
        <v>0</v>
      </c>
      <c r="T98" s="135">
        <f t="shared" si="14"/>
        <v>0</v>
      </c>
    </row>
    <row r="99" spans="1:20" ht="17.25" customHeight="1" x14ac:dyDescent="0.25">
      <c r="A99" s="599" t="s">
        <v>0</v>
      </c>
      <c r="B99" s="599"/>
      <c r="C99" s="136">
        <f>SUM(C7:C98)</f>
        <v>69</v>
      </c>
      <c r="D99" s="136">
        <f t="shared" ref="D99:T99" si="15">SUM(D7:D98)</f>
        <v>5</v>
      </c>
      <c r="E99" s="136">
        <f t="shared" si="15"/>
        <v>74</v>
      </c>
      <c r="F99" s="136">
        <f t="shared" si="15"/>
        <v>3</v>
      </c>
      <c r="G99" s="136">
        <f t="shared" si="15"/>
        <v>0</v>
      </c>
      <c r="H99" s="136">
        <f t="shared" si="15"/>
        <v>3</v>
      </c>
      <c r="I99" s="136">
        <f t="shared" si="15"/>
        <v>1509</v>
      </c>
      <c r="J99" s="136">
        <f t="shared" si="15"/>
        <v>77</v>
      </c>
      <c r="K99" s="136">
        <f t="shared" si="15"/>
        <v>1586</v>
      </c>
      <c r="L99" s="136">
        <f t="shared" si="15"/>
        <v>31</v>
      </c>
      <c r="M99" s="136">
        <f t="shared" si="15"/>
        <v>0</v>
      </c>
      <c r="N99" s="136">
        <f t="shared" si="15"/>
        <v>31</v>
      </c>
      <c r="O99" s="136">
        <f t="shared" si="15"/>
        <v>1578</v>
      </c>
      <c r="P99" s="136">
        <f t="shared" si="15"/>
        <v>82</v>
      </c>
      <c r="Q99" s="136">
        <f t="shared" si="15"/>
        <v>1660</v>
      </c>
      <c r="R99" s="136">
        <f t="shared" si="15"/>
        <v>34</v>
      </c>
      <c r="S99" s="136">
        <f t="shared" si="15"/>
        <v>0</v>
      </c>
      <c r="T99" s="136">
        <f t="shared" si="15"/>
        <v>34</v>
      </c>
    </row>
    <row r="100" spans="1:20" x14ac:dyDescent="0.25">
      <c r="A100" s="597" t="s">
        <v>3113</v>
      </c>
      <c r="B100" s="598"/>
      <c r="C100" s="598"/>
      <c r="D100" s="598"/>
      <c r="E100" s="598"/>
      <c r="F100" s="598"/>
      <c r="G100" s="598"/>
      <c r="H100" s="598"/>
      <c r="I100" s="598"/>
      <c r="J100" s="598"/>
      <c r="K100" s="598"/>
      <c r="L100" s="598"/>
      <c r="M100" s="598"/>
      <c r="N100" s="598"/>
      <c r="O100" s="598"/>
      <c r="P100" s="598"/>
      <c r="Q100" s="598"/>
      <c r="R100" s="598"/>
      <c r="S100" s="598"/>
      <c r="T100" s="598"/>
    </row>
  </sheetData>
  <mergeCells count="28">
    <mergeCell ref="A100:T100"/>
    <mergeCell ref="A99:B99"/>
    <mergeCell ref="A52:A54"/>
    <mergeCell ref="B52:B54"/>
    <mergeCell ref="C52:H52"/>
    <mergeCell ref="O52:T52"/>
    <mergeCell ref="C53:E53"/>
    <mergeCell ref="F53:H53"/>
    <mergeCell ref="I53:K53"/>
    <mergeCell ref="L53:N53"/>
    <mergeCell ref="O53:Q53"/>
    <mergeCell ref="R53:T53"/>
    <mergeCell ref="I52:N52"/>
    <mergeCell ref="S51:T51"/>
    <mergeCell ref="L5:N5"/>
    <mergeCell ref="O5:Q5"/>
    <mergeCell ref="R5:T5"/>
    <mergeCell ref="A1:T1"/>
    <mergeCell ref="A4:A6"/>
    <mergeCell ref="B4:B6"/>
    <mergeCell ref="C4:H4"/>
    <mergeCell ref="I4:N4"/>
    <mergeCell ref="O4:T4"/>
    <mergeCell ref="C5:E5"/>
    <mergeCell ref="F5:H5"/>
    <mergeCell ref="I5:K5"/>
    <mergeCell ref="A2:T2"/>
    <mergeCell ref="S3:T3"/>
  </mergeCells>
  <printOptions horizontalCentered="1" verticalCentered="1"/>
  <pageMargins left="0" right="0" top="0" bottom="0" header="0" footer="0"/>
  <pageSetup paperSize="9" scale="64" orientation="landscape" r:id="rId1"/>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zoomScaleNormal="100" workbookViewId="0">
      <selection activeCell="A2" sqref="A2:T2"/>
    </sheetView>
  </sheetViews>
  <sheetFormatPr defaultRowHeight="12.75" x14ac:dyDescent="0.2"/>
  <cols>
    <col min="1" max="1" width="5" style="6" customWidth="1"/>
    <col min="2" max="2" width="13.140625" style="6" customWidth="1"/>
    <col min="3" max="8" width="9.42578125" style="6" customWidth="1"/>
    <col min="9" max="14" width="10.7109375" style="6" customWidth="1"/>
    <col min="15" max="20" width="6.42578125" style="6" customWidth="1"/>
    <col min="21" max="231" width="9.140625" style="6"/>
    <col min="232" max="232" width="4.5703125" style="6" customWidth="1"/>
    <col min="233" max="233" width="65" style="6" customWidth="1"/>
    <col min="234" max="487" width="9.140625" style="6"/>
    <col min="488" max="488" width="4.5703125" style="6" customWidth="1"/>
    <col min="489" max="489" width="65" style="6" customWidth="1"/>
    <col min="490" max="743" width="9.140625" style="6"/>
    <col min="744" max="744" width="4.5703125" style="6" customWidth="1"/>
    <col min="745" max="745" width="65" style="6" customWidth="1"/>
    <col min="746" max="999" width="9.140625" style="6"/>
    <col min="1000" max="1000" width="4.5703125" style="6" customWidth="1"/>
    <col min="1001" max="1001" width="65" style="6" customWidth="1"/>
    <col min="1002" max="1255" width="9.140625" style="6"/>
    <col min="1256" max="1256" width="4.5703125" style="6" customWidth="1"/>
    <col min="1257" max="1257" width="65" style="6" customWidth="1"/>
    <col min="1258" max="1511" width="9.140625" style="6"/>
    <col min="1512" max="1512" width="4.5703125" style="6" customWidth="1"/>
    <col min="1513" max="1513" width="65" style="6" customWidth="1"/>
    <col min="1514" max="1767" width="9.140625" style="6"/>
    <col min="1768" max="1768" width="4.5703125" style="6" customWidth="1"/>
    <col min="1769" max="1769" width="65" style="6" customWidth="1"/>
    <col min="1770" max="2023" width="9.140625" style="6"/>
    <col min="2024" max="2024" width="4.5703125" style="6" customWidth="1"/>
    <col min="2025" max="2025" width="65" style="6" customWidth="1"/>
    <col min="2026" max="2279" width="9.140625" style="6"/>
    <col min="2280" max="2280" width="4.5703125" style="6" customWidth="1"/>
    <col min="2281" max="2281" width="65" style="6" customWidth="1"/>
    <col min="2282" max="2535" width="9.140625" style="6"/>
    <col min="2536" max="2536" width="4.5703125" style="6" customWidth="1"/>
    <col min="2537" max="2537" width="65" style="6" customWidth="1"/>
    <col min="2538" max="2791" width="9.140625" style="6"/>
    <col min="2792" max="2792" width="4.5703125" style="6" customWidth="1"/>
    <col min="2793" max="2793" width="65" style="6" customWidth="1"/>
    <col min="2794" max="3047" width="9.140625" style="6"/>
    <col min="3048" max="3048" width="4.5703125" style="6" customWidth="1"/>
    <col min="3049" max="3049" width="65" style="6" customWidth="1"/>
    <col min="3050" max="3303" width="9.140625" style="6"/>
    <col min="3304" max="3304" width="4.5703125" style="6" customWidth="1"/>
    <col min="3305" max="3305" width="65" style="6" customWidth="1"/>
    <col min="3306" max="3559" width="9.140625" style="6"/>
    <col min="3560" max="3560" width="4.5703125" style="6" customWidth="1"/>
    <col min="3561" max="3561" width="65" style="6" customWidth="1"/>
    <col min="3562" max="3815" width="9.140625" style="6"/>
    <col min="3816" max="3816" width="4.5703125" style="6" customWidth="1"/>
    <col min="3817" max="3817" width="65" style="6" customWidth="1"/>
    <col min="3818" max="4071" width="9.140625" style="6"/>
    <col min="4072" max="4072" width="4.5703125" style="6" customWidth="1"/>
    <col min="4073" max="4073" width="65" style="6" customWidth="1"/>
    <col min="4074" max="4327" width="9.140625" style="6"/>
    <col min="4328" max="4328" width="4.5703125" style="6" customWidth="1"/>
    <col min="4329" max="4329" width="65" style="6" customWidth="1"/>
    <col min="4330" max="4583" width="9.140625" style="6"/>
    <col min="4584" max="4584" width="4.5703125" style="6" customWidth="1"/>
    <col min="4585" max="4585" width="65" style="6" customWidth="1"/>
    <col min="4586" max="4839" width="9.140625" style="6"/>
    <col min="4840" max="4840" width="4.5703125" style="6" customWidth="1"/>
    <col min="4841" max="4841" width="65" style="6" customWidth="1"/>
    <col min="4842" max="5095" width="9.140625" style="6"/>
    <col min="5096" max="5096" width="4.5703125" style="6" customWidth="1"/>
    <col min="5097" max="5097" width="65" style="6" customWidth="1"/>
    <col min="5098" max="5351" width="9.140625" style="6"/>
    <col min="5352" max="5352" width="4.5703125" style="6" customWidth="1"/>
    <col min="5353" max="5353" width="65" style="6" customWidth="1"/>
    <col min="5354" max="5607" width="9.140625" style="6"/>
    <col min="5608" max="5608" width="4.5703125" style="6" customWidth="1"/>
    <col min="5609" max="5609" width="65" style="6" customWidth="1"/>
    <col min="5610" max="5863" width="9.140625" style="6"/>
    <col min="5864" max="5864" width="4.5703125" style="6" customWidth="1"/>
    <col min="5865" max="5865" width="65" style="6" customWidth="1"/>
    <col min="5866" max="6119" width="9.140625" style="6"/>
    <col min="6120" max="6120" width="4.5703125" style="6" customWidth="1"/>
    <col min="6121" max="6121" width="65" style="6" customWidth="1"/>
    <col min="6122" max="6375" width="9.140625" style="6"/>
    <col min="6376" max="6376" width="4.5703125" style="6" customWidth="1"/>
    <col min="6377" max="6377" width="65" style="6" customWidth="1"/>
    <col min="6378" max="6631" width="9.140625" style="6"/>
    <col min="6632" max="6632" width="4.5703125" style="6" customWidth="1"/>
    <col min="6633" max="6633" width="65" style="6" customWidth="1"/>
    <col min="6634" max="6887" width="9.140625" style="6"/>
    <col min="6888" max="6888" width="4.5703125" style="6" customWidth="1"/>
    <col min="6889" max="6889" width="65" style="6" customWidth="1"/>
    <col min="6890" max="7143" width="9.140625" style="6"/>
    <col min="7144" max="7144" width="4.5703125" style="6" customWidth="1"/>
    <col min="7145" max="7145" width="65" style="6" customWidth="1"/>
    <col min="7146" max="7399" width="9.140625" style="6"/>
    <col min="7400" max="7400" width="4.5703125" style="6" customWidth="1"/>
    <col min="7401" max="7401" width="65" style="6" customWidth="1"/>
    <col min="7402" max="7655" width="9.140625" style="6"/>
    <col min="7656" max="7656" width="4.5703125" style="6" customWidth="1"/>
    <col min="7657" max="7657" width="65" style="6" customWidth="1"/>
    <col min="7658" max="7911" width="9.140625" style="6"/>
    <col min="7912" max="7912" width="4.5703125" style="6" customWidth="1"/>
    <col min="7913" max="7913" width="65" style="6" customWidth="1"/>
    <col min="7914" max="8167" width="9.140625" style="6"/>
    <col min="8168" max="8168" width="4.5703125" style="6" customWidth="1"/>
    <col min="8169" max="8169" width="65" style="6" customWidth="1"/>
    <col min="8170" max="8423" width="9.140625" style="6"/>
    <col min="8424" max="8424" width="4.5703125" style="6" customWidth="1"/>
    <col min="8425" max="8425" width="65" style="6" customWidth="1"/>
    <col min="8426" max="8679" width="9.140625" style="6"/>
    <col min="8680" max="8680" width="4.5703125" style="6" customWidth="1"/>
    <col min="8681" max="8681" width="65" style="6" customWidth="1"/>
    <col min="8682" max="8935" width="9.140625" style="6"/>
    <col min="8936" max="8936" width="4.5703125" style="6" customWidth="1"/>
    <col min="8937" max="8937" width="65" style="6" customWidth="1"/>
    <col min="8938" max="9191" width="9.140625" style="6"/>
    <col min="9192" max="9192" width="4.5703125" style="6" customWidth="1"/>
    <col min="9193" max="9193" width="65" style="6" customWidth="1"/>
    <col min="9194" max="9447" width="9.140625" style="6"/>
    <col min="9448" max="9448" width="4.5703125" style="6" customWidth="1"/>
    <col min="9449" max="9449" width="65" style="6" customWidth="1"/>
    <col min="9450" max="9703" width="9.140625" style="6"/>
    <col min="9704" max="9704" width="4.5703125" style="6" customWidth="1"/>
    <col min="9705" max="9705" width="65" style="6" customWidth="1"/>
    <col min="9706" max="9959" width="9.140625" style="6"/>
    <col min="9960" max="9960" width="4.5703125" style="6" customWidth="1"/>
    <col min="9961" max="9961" width="65" style="6" customWidth="1"/>
    <col min="9962" max="10215" width="9.140625" style="6"/>
    <col min="10216" max="10216" width="4.5703125" style="6" customWidth="1"/>
    <col min="10217" max="10217" width="65" style="6" customWidth="1"/>
    <col min="10218" max="10471" width="9.140625" style="6"/>
    <col min="10472" max="10472" width="4.5703125" style="6" customWidth="1"/>
    <col min="10473" max="10473" width="65" style="6" customWidth="1"/>
    <col min="10474" max="10727" width="9.140625" style="6"/>
    <col min="10728" max="10728" width="4.5703125" style="6" customWidth="1"/>
    <col min="10729" max="10729" width="65" style="6" customWidth="1"/>
    <col min="10730" max="10983" width="9.140625" style="6"/>
    <col min="10984" max="10984" width="4.5703125" style="6" customWidth="1"/>
    <col min="10985" max="10985" width="65" style="6" customWidth="1"/>
    <col min="10986" max="11239" width="9.140625" style="6"/>
    <col min="11240" max="11240" width="4.5703125" style="6" customWidth="1"/>
    <col min="11241" max="11241" width="65" style="6" customWidth="1"/>
    <col min="11242" max="11495" width="9.140625" style="6"/>
    <col min="11496" max="11496" width="4.5703125" style="6" customWidth="1"/>
    <col min="11497" max="11497" width="65" style="6" customWidth="1"/>
    <col min="11498" max="11751" width="9.140625" style="6"/>
    <col min="11752" max="11752" width="4.5703125" style="6" customWidth="1"/>
    <col min="11753" max="11753" width="65" style="6" customWidth="1"/>
    <col min="11754" max="12007" width="9.140625" style="6"/>
    <col min="12008" max="12008" width="4.5703125" style="6" customWidth="1"/>
    <col min="12009" max="12009" width="65" style="6" customWidth="1"/>
    <col min="12010" max="12263" width="9.140625" style="6"/>
    <col min="12264" max="12264" width="4.5703125" style="6" customWidth="1"/>
    <col min="12265" max="12265" width="65" style="6" customWidth="1"/>
    <col min="12266" max="12519" width="9.140625" style="6"/>
    <col min="12520" max="12520" width="4.5703125" style="6" customWidth="1"/>
    <col min="12521" max="12521" width="65" style="6" customWidth="1"/>
    <col min="12522" max="12775" width="9.140625" style="6"/>
    <col min="12776" max="12776" width="4.5703125" style="6" customWidth="1"/>
    <col min="12777" max="12777" width="65" style="6" customWidth="1"/>
    <col min="12778" max="13031" width="9.140625" style="6"/>
    <col min="13032" max="13032" width="4.5703125" style="6" customWidth="1"/>
    <col min="13033" max="13033" width="65" style="6" customWidth="1"/>
    <col min="13034" max="13287" width="9.140625" style="6"/>
    <col min="13288" max="13288" width="4.5703125" style="6" customWidth="1"/>
    <col min="13289" max="13289" width="65" style="6" customWidth="1"/>
    <col min="13290" max="13543" width="9.140625" style="6"/>
    <col min="13544" max="13544" width="4.5703125" style="6" customWidth="1"/>
    <col min="13545" max="13545" width="65" style="6" customWidth="1"/>
    <col min="13546" max="13799" width="9.140625" style="6"/>
    <col min="13800" max="13800" width="4.5703125" style="6" customWidth="1"/>
    <col min="13801" max="13801" width="65" style="6" customWidth="1"/>
    <col min="13802" max="14055" width="9.140625" style="6"/>
    <col min="14056" max="14056" width="4.5703125" style="6" customWidth="1"/>
    <col min="14057" max="14057" width="65" style="6" customWidth="1"/>
    <col min="14058" max="14311" width="9.140625" style="6"/>
    <col min="14312" max="14312" width="4.5703125" style="6" customWidth="1"/>
    <col min="14313" max="14313" width="65" style="6" customWidth="1"/>
    <col min="14314" max="14567" width="9.140625" style="6"/>
    <col min="14568" max="14568" width="4.5703125" style="6" customWidth="1"/>
    <col min="14569" max="14569" width="65" style="6" customWidth="1"/>
    <col min="14570" max="14823" width="9.140625" style="6"/>
    <col min="14824" max="14824" width="4.5703125" style="6" customWidth="1"/>
    <col min="14825" max="14825" width="65" style="6" customWidth="1"/>
    <col min="14826" max="15079" width="9.140625" style="6"/>
    <col min="15080" max="15080" width="4.5703125" style="6" customWidth="1"/>
    <col min="15081" max="15081" width="65" style="6" customWidth="1"/>
    <col min="15082" max="15335" width="9.140625" style="6"/>
    <col min="15336" max="15336" width="4.5703125" style="6" customWidth="1"/>
    <col min="15337" max="15337" width="65" style="6" customWidth="1"/>
    <col min="15338" max="15591" width="9.140625" style="6"/>
    <col min="15592" max="15592" width="4.5703125" style="6" customWidth="1"/>
    <col min="15593" max="15593" width="65" style="6" customWidth="1"/>
    <col min="15594" max="15847" width="9.140625" style="6"/>
    <col min="15848" max="15848" width="4.5703125" style="6" customWidth="1"/>
    <col min="15849" max="15849" width="65" style="6" customWidth="1"/>
    <col min="15850" max="16103" width="9.140625" style="6"/>
    <col min="16104" max="16104" width="4.5703125" style="6" customWidth="1"/>
    <col min="16105" max="16105" width="65" style="6" customWidth="1"/>
    <col min="16106" max="16384" width="9.140625" style="6"/>
  </cols>
  <sheetData>
    <row r="1" spans="1:20" s="33" customFormat="1" ht="24.75" customHeight="1" x14ac:dyDescent="0.2">
      <c r="A1" s="591" t="s">
        <v>2995</v>
      </c>
      <c r="B1" s="592"/>
      <c r="C1" s="592"/>
      <c r="D1" s="592"/>
      <c r="E1" s="592"/>
      <c r="F1" s="592"/>
      <c r="G1" s="592"/>
      <c r="H1" s="592"/>
      <c r="I1" s="592"/>
      <c r="J1" s="592"/>
      <c r="K1" s="592"/>
      <c r="L1" s="592"/>
      <c r="M1" s="592"/>
      <c r="N1" s="592"/>
      <c r="O1" s="592"/>
      <c r="P1" s="592"/>
      <c r="Q1" s="592"/>
      <c r="R1" s="592"/>
      <c r="S1" s="592"/>
      <c r="T1" s="592"/>
    </row>
    <row r="2" spans="1:20" s="33" customFormat="1" ht="16.5" customHeight="1" x14ac:dyDescent="0.2">
      <c r="A2" s="542" t="s">
        <v>2996</v>
      </c>
      <c r="B2" s="542"/>
      <c r="C2" s="542"/>
      <c r="D2" s="542"/>
      <c r="E2" s="542"/>
      <c r="F2" s="542"/>
      <c r="G2" s="542"/>
      <c r="H2" s="542"/>
      <c r="I2" s="542"/>
      <c r="J2" s="542"/>
      <c r="K2" s="542"/>
      <c r="L2" s="542"/>
      <c r="M2" s="542"/>
      <c r="N2" s="542"/>
      <c r="O2" s="542"/>
      <c r="P2" s="542"/>
      <c r="Q2" s="542"/>
      <c r="R2" s="542"/>
      <c r="S2" s="542"/>
      <c r="T2" s="542"/>
    </row>
    <row r="3" spans="1:20" s="33" customFormat="1" ht="12" customHeight="1" x14ac:dyDescent="0.2">
      <c r="A3" s="201"/>
      <c r="B3" s="201"/>
      <c r="C3" s="195"/>
      <c r="D3" s="195"/>
      <c r="E3" s="195"/>
      <c r="F3" s="195"/>
      <c r="G3" s="195"/>
      <c r="H3" s="195"/>
      <c r="I3" s="195"/>
      <c r="J3" s="195"/>
      <c r="K3" s="195"/>
      <c r="L3" s="195"/>
      <c r="M3" s="195"/>
      <c r="N3" s="195"/>
      <c r="O3" s="195"/>
      <c r="P3" s="195"/>
      <c r="Q3" s="195"/>
      <c r="R3" s="195"/>
      <c r="S3" s="601" t="s">
        <v>3009</v>
      </c>
      <c r="T3" s="601"/>
    </row>
    <row r="4" spans="1:20" s="5" customFormat="1" ht="37.5" customHeight="1" x14ac:dyDescent="0.2">
      <c r="A4" s="535" t="s">
        <v>1107</v>
      </c>
      <c r="B4" s="538" t="s">
        <v>1108</v>
      </c>
      <c r="C4" s="593" t="s">
        <v>3121</v>
      </c>
      <c r="D4" s="594"/>
      <c r="E4" s="594"/>
      <c r="F4" s="594"/>
      <c r="G4" s="594"/>
      <c r="H4" s="594"/>
      <c r="I4" s="593" t="s">
        <v>3054</v>
      </c>
      <c r="J4" s="594"/>
      <c r="K4" s="594"/>
      <c r="L4" s="594"/>
      <c r="M4" s="594"/>
      <c r="N4" s="595"/>
      <c r="O4" s="527" t="s">
        <v>1010</v>
      </c>
      <c r="P4" s="528"/>
      <c r="Q4" s="528"/>
      <c r="R4" s="528"/>
      <c r="S4" s="528"/>
      <c r="T4" s="528"/>
    </row>
    <row r="5" spans="1:20" s="5" customFormat="1" ht="34.5" customHeight="1" x14ac:dyDescent="0.2">
      <c r="A5" s="536"/>
      <c r="B5" s="539"/>
      <c r="C5" s="527" t="s">
        <v>2911</v>
      </c>
      <c r="D5" s="589"/>
      <c r="E5" s="590"/>
      <c r="F5" s="527" t="s">
        <v>2912</v>
      </c>
      <c r="G5" s="589"/>
      <c r="H5" s="590"/>
      <c r="I5" s="527" t="s">
        <v>2911</v>
      </c>
      <c r="J5" s="589"/>
      <c r="K5" s="590"/>
      <c r="L5" s="527" t="s">
        <v>2912</v>
      </c>
      <c r="M5" s="589"/>
      <c r="N5" s="590"/>
      <c r="O5" s="527" t="s">
        <v>2911</v>
      </c>
      <c r="P5" s="589"/>
      <c r="Q5" s="590"/>
      <c r="R5" s="527" t="s">
        <v>2912</v>
      </c>
      <c r="S5" s="589"/>
      <c r="T5" s="589"/>
    </row>
    <row r="6" spans="1:20" s="5" customFormat="1" ht="31.5" customHeight="1" x14ac:dyDescent="0.2">
      <c r="A6" s="537"/>
      <c r="B6" s="540"/>
      <c r="C6" s="304" t="s">
        <v>1008</v>
      </c>
      <c r="D6" s="305" t="s">
        <v>1009</v>
      </c>
      <c r="E6" s="304" t="s">
        <v>1010</v>
      </c>
      <c r="F6" s="304" t="s">
        <v>1008</v>
      </c>
      <c r="G6" s="305" t="s">
        <v>1009</v>
      </c>
      <c r="H6" s="304" t="s">
        <v>1010</v>
      </c>
      <c r="I6" s="303" t="s">
        <v>1008</v>
      </c>
      <c r="J6" s="305" t="s">
        <v>1009</v>
      </c>
      <c r="K6" s="304" t="s">
        <v>1010</v>
      </c>
      <c r="L6" s="304" t="s">
        <v>1008</v>
      </c>
      <c r="M6" s="305" t="s">
        <v>1009</v>
      </c>
      <c r="N6" s="304" t="s">
        <v>1010</v>
      </c>
      <c r="O6" s="304" t="s">
        <v>1008</v>
      </c>
      <c r="P6" s="305" t="s">
        <v>1009</v>
      </c>
      <c r="Q6" s="304" t="s">
        <v>1010</v>
      </c>
      <c r="R6" s="304" t="s">
        <v>1008</v>
      </c>
      <c r="S6" s="305" t="s">
        <v>1009</v>
      </c>
      <c r="T6" s="302" t="s">
        <v>1010</v>
      </c>
    </row>
    <row r="7" spans="1:20" s="19" customFormat="1" x14ac:dyDescent="0.2">
      <c r="A7" s="22" t="s">
        <v>1011</v>
      </c>
      <c r="B7" s="26" t="s">
        <v>1112</v>
      </c>
      <c r="C7" s="34">
        <v>0</v>
      </c>
      <c r="D7" s="34">
        <v>0</v>
      </c>
      <c r="E7" s="35">
        <f>C7+D7</f>
        <v>0</v>
      </c>
      <c r="F7" s="35">
        <v>0</v>
      </c>
      <c r="G7" s="35">
        <v>0</v>
      </c>
      <c r="H7" s="35">
        <f>F7+G7</f>
        <v>0</v>
      </c>
      <c r="I7" s="34">
        <v>33</v>
      </c>
      <c r="J7" s="34">
        <v>0</v>
      </c>
      <c r="K7" s="35">
        <f>I7+J7</f>
        <v>33</v>
      </c>
      <c r="L7" s="34">
        <v>1</v>
      </c>
      <c r="M7" s="34">
        <v>0</v>
      </c>
      <c r="N7" s="35">
        <f>L7+M7</f>
        <v>1</v>
      </c>
      <c r="O7" s="34">
        <f>C7+I7</f>
        <v>33</v>
      </c>
      <c r="P7" s="34">
        <f>D7+J7</f>
        <v>0</v>
      </c>
      <c r="Q7" s="35">
        <f>O7+P7</f>
        <v>33</v>
      </c>
      <c r="R7" s="35">
        <f>F7+L7</f>
        <v>1</v>
      </c>
      <c r="S7" s="35">
        <f>G7+M7</f>
        <v>0</v>
      </c>
      <c r="T7" s="35">
        <f>R7+S7</f>
        <v>1</v>
      </c>
    </row>
    <row r="8" spans="1:20" s="19" customFormat="1" x14ac:dyDescent="0.2">
      <c r="A8" s="22" t="s">
        <v>1013</v>
      </c>
      <c r="B8" s="26" t="s">
        <v>1113</v>
      </c>
      <c r="C8" s="34">
        <v>0</v>
      </c>
      <c r="D8" s="34">
        <v>0</v>
      </c>
      <c r="E8" s="35">
        <f t="shared" ref="E8:E75" si="0">C8+D8</f>
        <v>0</v>
      </c>
      <c r="F8" s="35">
        <v>0</v>
      </c>
      <c r="G8" s="35">
        <v>0</v>
      </c>
      <c r="H8" s="35">
        <f t="shared" ref="H8:H75" si="1">F8+G8</f>
        <v>0</v>
      </c>
      <c r="I8" s="34">
        <v>11</v>
      </c>
      <c r="J8" s="34">
        <v>0</v>
      </c>
      <c r="K8" s="35">
        <f t="shared" ref="K8:K75" si="2">I8+J8</f>
        <v>11</v>
      </c>
      <c r="L8" s="34">
        <v>0</v>
      </c>
      <c r="M8" s="34">
        <v>0</v>
      </c>
      <c r="N8" s="35">
        <f t="shared" ref="N8:N75" si="3">L8+M8</f>
        <v>0</v>
      </c>
      <c r="O8" s="34">
        <f t="shared" ref="O8:O75" si="4">C8+I8</f>
        <v>11</v>
      </c>
      <c r="P8" s="34">
        <f t="shared" ref="P8:P75" si="5">D8+J8</f>
        <v>0</v>
      </c>
      <c r="Q8" s="35">
        <f t="shared" ref="Q8:Q75" si="6">O8+P8</f>
        <v>11</v>
      </c>
      <c r="R8" s="35">
        <f t="shared" ref="R8:R75" si="7">F8+L8</f>
        <v>0</v>
      </c>
      <c r="S8" s="35">
        <f t="shared" ref="S8:S75" si="8">G8+M8</f>
        <v>0</v>
      </c>
      <c r="T8" s="35">
        <f t="shared" ref="T8:T75" si="9">R8+S8</f>
        <v>0</v>
      </c>
    </row>
    <row r="9" spans="1:20" s="19" customFormat="1" x14ac:dyDescent="0.2">
      <c r="A9" s="22" t="s">
        <v>1015</v>
      </c>
      <c r="B9" s="26" t="s">
        <v>1114</v>
      </c>
      <c r="C9" s="34">
        <v>0</v>
      </c>
      <c r="D9" s="34">
        <v>0</v>
      </c>
      <c r="E9" s="35">
        <f t="shared" si="0"/>
        <v>0</v>
      </c>
      <c r="F9" s="35">
        <v>0</v>
      </c>
      <c r="G9" s="35">
        <v>0</v>
      </c>
      <c r="H9" s="35">
        <f t="shared" si="1"/>
        <v>0</v>
      </c>
      <c r="I9" s="34">
        <v>5</v>
      </c>
      <c r="J9" s="34">
        <v>0</v>
      </c>
      <c r="K9" s="35">
        <f t="shared" si="2"/>
        <v>5</v>
      </c>
      <c r="L9" s="34">
        <v>0</v>
      </c>
      <c r="M9" s="34">
        <v>0</v>
      </c>
      <c r="N9" s="35">
        <f t="shared" si="3"/>
        <v>0</v>
      </c>
      <c r="O9" s="34">
        <f t="shared" si="4"/>
        <v>5</v>
      </c>
      <c r="P9" s="34">
        <f t="shared" si="5"/>
        <v>0</v>
      </c>
      <c r="Q9" s="35">
        <f t="shared" si="6"/>
        <v>5</v>
      </c>
      <c r="R9" s="35">
        <f t="shared" si="7"/>
        <v>0</v>
      </c>
      <c r="S9" s="35">
        <f t="shared" si="8"/>
        <v>0</v>
      </c>
      <c r="T9" s="35">
        <f t="shared" si="9"/>
        <v>0</v>
      </c>
    </row>
    <row r="10" spans="1:20" s="19" customFormat="1" x14ac:dyDescent="0.2">
      <c r="A10" s="22" t="s">
        <v>1115</v>
      </c>
      <c r="B10" s="26" t="s">
        <v>1116</v>
      </c>
      <c r="C10" s="34">
        <v>0</v>
      </c>
      <c r="D10" s="34">
        <v>0</v>
      </c>
      <c r="E10" s="35">
        <f t="shared" si="0"/>
        <v>0</v>
      </c>
      <c r="F10" s="35">
        <v>0</v>
      </c>
      <c r="G10" s="35">
        <v>0</v>
      </c>
      <c r="H10" s="35">
        <f t="shared" si="1"/>
        <v>0</v>
      </c>
      <c r="I10" s="34">
        <v>0</v>
      </c>
      <c r="J10" s="34">
        <v>0</v>
      </c>
      <c r="K10" s="35">
        <f t="shared" si="2"/>
        <v>0</v>
      </c>
      <c r="L10" s="34">
        <v>0</v>
      </c>
      <c r="M10" s="34">
        <v>0</v>
      </c>
      <c r="N10" s="35">
        <f t="shared" si="3"/>
        <v>0</v>
      </c>
      <c r="O10" s="34">
        <f t="shared" si="4"/>
        <v>0</v>
      </c>
      <c r="P10" s="34">
        <f t="shared" si="5"/>
        <v>0</v>
      </c>
      <c r="Q10" s="35">
        <f t="shared" si="6"/>
        <v>0</v>
      </c>
      <c r="R10" s="35">
        <f t="shared" si="7"/>
        <v>0</v>
      </c>
      <c r="S10" s="35">
        <f t="shared" si="8"/>
        <v>0</v>
      </c>
      <c r="T10" s="35">
        <f t="shared" si="9"/>
        <v>0</v>
      </c>
    </row>
    <row r="11" spans="1:20" s="19" customFormat="1" x14ac:dyDescent="0.2">
      <c r="A11" s="22" t="s">
        <v>1017</v>
      </c>
      <c r="B11" s="26" t="s">
        <v>1117</v>
      </c>
      <c r="C11" s="34">
        <v>0</v>
      </c>
      <c r="D11" s="34">
        <v>0</v>
      </c>
      <c r="E11" s="35">
        <f t="shared" si="0"/>
        <v>0</v>
      </c>
      <c r="F11" s="35">
        <v>0</v>
      </c>
      <c r="G11" s="35">
        <v>0</v>
      </c>
      <c r="H11" s="35">
        <f t="shared" si="1"/>
        <v>0</v>
      </c>
      <c r="I11" s="34">
        <v>6</v>
      </c>
      <c r="J11" s="34">
        <v>0</v>
      </c>
      <c r="K11" s="35">
        <f t="shared" si="2"/>
        <v>6</v>
      </c>
      <c r="L11" s="34">
        <v>0</v>
      </c>
      <c r="M11" s="34">
        <v>0</v>
      </c>
      <c r="N11" s="35">
        <f t="shared" si="3"/>
        <v>0</v>
      </c>
      <c r="O11" s="34">
        <f t="shared" si="4"/>
        <v>6</v>
      </c>
      <c r="P11" s="34">
        <f t="shared" si="5"/>
        <v>0</v>
      </c>
      <c r="Q11" s="35">
        <f t="shared" si="6"/>
        <v>6</v>
      </c>
      <c r="R11" s="35">
        <f t="shared" si="7"/>
        <v>0</v>
      </c>
      <c r="S11" s="35">
        <f t="shared" si="8"/>
        <v>0</v>
      </c>
      <c r="T11" s="35">
        <f t="shared" si="9"/>
        <v>0</v>
      </c>
    </row>
    <row r="12" spans="1:20" s="19" customFormat="1" x14ac:dyDescent="0.2">
      <c r="A12" s="22" t="s">
        <v>1019</v>
      </c>
      <c r="B12" s="26" t="s">
        <v>1118</v>
      </c>
      <c r="C12" s="34">
        <v>1</v>
      </c>
      <c r="D12" s="34">
        <v>1</v>
      </c>
      <c r="E12" s="35">
        <f t="shared" si="0"/>
        <v>2</v>
      </c>
      <c r="F12" s="35">
        <v>0</v>
      </c>
      <c r="G12" s="35">
        <v>0</v>
      </c>
      <c r="H12" s="35">
        <f t="shared" si="1"/>
        <v>0</v>
      </c>
      <c r="I12" s="34">
        <v>122</v>
      </c>
      <c r="J12" s="34">
        <v>8</v>
      </c>
      <c r="K12" s="35">
        <f t="shared" si="2"/>
        <v>130</v>
      </c>
      <c r="L12" s="34">
        <v>1</v>
      </c>
      <c r="M12" s="34">
        <v>0</v>
      </c>
      <c r="N12" s="35">
        <f t="shared" si="3"/>
        <v>1</v>
      </c>
      <c r="O12" s="34">
        <f t="shared" si="4"/>
        <v>123</v>
      </c>
      <c r="P12" s="34">
        <f t="shared" si="5"/>
        <v>9</v>
      </c>
      <c r="Q12" s="35">
        <f t="shared" si="6"/>
        <v>132</v>
      </c>
      <c r="R12" s="35">
        <f t="shared" si="7"/>
        <v>1</v>
      </c>
      <c r="S12" s="35">
        <f t="shared" si="8"/>
        <v>0</v>
      </c>
      <c r="T12" s="35">
        <f t="shared" si="9"/>
        <v>1</v>
      </c>
    </row>
    <row r="13" spans="1:20" s="19" customFormat="1" x14ac:dyDescent="0.2">
      <c r="A13" s="22" t="s">
        <v>1021</v>
      </c>
      <c r="B13" s="26" t="s">
        <v>1119</v>
      </c>
      <c r="C13" s="34">
        <v>4</v>
      </c>
      <c r="D13" s="34">
        <v>0</v>
      </c>
      <c r="E13" s="35">
        <f t="shared" si="0"/>
        <v>4</v>
      </c>
      <c r="F13" s="35">
        <v>0</v>
      </c>
      <c r="G13" s="35">
        <v>0</v>
      </c>
      <c r="H13" s="35">
        <f t="shared" si="1"/>
        <v>0</v>
      </c>
      <c r="I13" s="34">
        <v>44</v>
      </c>
      <c r="J13" s="34">
        <v>2</v>
      </c>
      <c r="K13" s="35">
        <f t="shared" si="2"/>
        <v>46</v>
      </c>
      <c r="L13" s="34">
        <v>0</v>
      </c>
      <c r="M13" s="34">
        <v>0</v>
      </c>
      <c r="N13" s="35">
        <f t="shared" si="3"/>
        <v>0</v>
      </c>
      <c r="O13" s="34">
        <f t="shared" si="4"/>
        <v>48</v>
      </c>
      <c r="P13" s="34">
        <f t="shared" si="5"/>
        <v>2</v>
      </c>
      <c r="Q13" s="35">
        <f t="shared" si="6"/>
        <v>50</v>
      </c>
      <c r="R13" s="35">
        <f t="shared" si="7"/>
        <v>0</v>
      </c>
      <c r="S13" s="35">
        <f t="shared" si="8"/>
        <v>0</v>
      </c>
      <c r="T13" s="35">
        <f t="shared" si="9"/>
        <v>0</v>
      </c>
    </row>
    <row r="14" spans="1:20" s="19" customFormat="1" x14ac:dyDescent="0.2">
      <c r="A14" s="22" t="s">
        <v>1023</v>
      </c>
      <c r="B14" s="26" t="s">
        <v>1120</v>
      </c>
      <c r="C14" s="34">
        <v>0</v>
      </c>
      <c r="D14" s="34">
        <v>0</v>
      </c>
      <c r="E14" s="35">
        <f t="shared" si="0"/>
        <v>0</v>
      </c>
      <c r="F14" s="35">
        <v>0</v>
      </c>
      <c r="G14" s="35">
        <v>0</v>
      </c>
      <c r="H14" s="35">
        <f t="shared" si="1"/>
        <v>0</v>
      </c>
      <c r="I14" s="34">
        <v>5</v>
      </c>
      <c r="J14" s="34">
        <v>0</v>
      </c>
      <c r="K14" s="35">
        <f t="shared" si="2"/>
        <v>5</v>
      </c>
      <c r="L14" s="34">
        <v>0</v>
      </c>
      <c r="M14" s="34">
        <v>0</v>
      </c>
      <c r="N14" s="35">
        <f t="shared" si="3"/>
        <v>0</v>
      </c>
      <c r="O14" s="34">
        <f t="shared" si="4"/>
        <v>5</v>
      </c>
      <c r="P14" s="34">
        <f t="shared" si="5"/>
        <v>0</v>
      </c>
      <c r="Q14" s="35">
        <f t="shared" si="6"/>
        <v>5</v>
      </c>
      <c r="R14" s="35">
        <f t="shared" si="7"/>
        <v>0</v>
      </c>
      <c r="S14" s="35">
        <f t="shared" si="8"/>
        <v>0</v>
      </c>
      <c r="T14" s="35">
        <f t="shared" si="9"/>
        <v>0</v>
      </c>
    </row>
    <row r="15" spans="1:20" s="19" customFormat="1" x14ac:dyDescent="0.2">
      <c r="A15" s="22" t="s">
        <v>1025</v>
      </c>
      <c r="B15" s="26" t="s">
        <v>1121</v>
      </c>
      <c r="C15" s="34">
        <v>0</v>
      </c>
      <c r="D15" s="34">
        <v>0</v>
      </c>
      <c r="E15" s="35">
        <f t="shared" si="0"/>
        <v>0</v>
      </c>
      <c r="F15" s="35">
        <v>0</v>
      </c>
      <c r="G15" s="35">
        <v>0</v>
      </c>
      <c r="H15" s="35">
        <f t="shared" si="1"/>
        <v>0</v>
      </c>
      <c r="I15" s="34">
        <v>11</v>
      </c>
      <c r="J15" s="34">
        <v>1</v>
      </c>
      <c r="K15" s="35">
        <f t="shared" si="2"/>
        <v>12</v>
      </c>
      <c r="L15" s="34">
        <v>0</v>
      </c>
      <c r="M15" s="34">
        <v>0</v>
      </c>
      <c r="N15" s="35">
        <f t="shared" si="3"/>
        <v>0</v>
      </c>
      <c r="O15" s="34">
        <f t="shared" si="4"/>
        <v>11</v>
      </c>
      <c r="P15" s="34">
        <f t="shared" si="5"/>
        <v>1</v>
      </c>
      <c r="Q15" s="35">
        <f t="shared" si="6"/>
        <v>12</v>
      </c>
      <c r="R15" s="35">
        <f t="shared" si="7"/>
        <v>0</v>
      </c>
      <c r="S15" s="35">
        <f t="shared" si="8"/>
        <v>0</v>
      </c>
      <c r="T15" s="35">
        <f t="shared" si="9"/>
        <v>0</v>
      </c>
    </row>
    <row r="16" spans="1:20" s="19" customFormat="1" x14ac:dyDescent="0.2">
      <c r="A16" s="24">
        <f t="shared" ref="A16:A46" si="10">+A15+1</f>
        <v>10</v>
      </c>
      <c r="B16" s="26" t="s">
        <v>1122</v>
      </c>
      <c r="C16" s="34">
        <v>0</v>
      </c>
      <c r="D16" s="34">
        <v>0</v>
      </c>
      <c r="E16" s="35">
        <f t="shared" si="0"/>
        <v>0</v>
      </c>
      <c r="F16" s="35">
        <v>0</v>
      </c>
      <c r="G16" s="35">
        <v>0</v>
      </c>
      <c r="H16" s="35">
        <f t="shared" si="1"/>
        <v>0</v>
      </c>
      <c r="I16" s="34">
        <v>13</v>
      </c>
      <c r="J16" s="34">
        <v>3</v>
      </c>
      <c r="K16" s="35">
        <f t="shared" si="2"/>
        <v>16</v>
      </c>
      <c r="L16" s="34">
        <v>0</v>
      </c>
      <c r="M16" s="34">
        <v>0</v>
      </c>
      <c r="N16" s="35">
        <f t="shared" si="3"/>
        <v>0</v>
      </c>
      <c r="O16" s="34">
        <f t="shared" si="4"/>
        <v>13</v>
      </c>
      <c r="P16" s="34">
        <f t="shared" si="5"/>
        <v>3</v>
      </c>
      <c r="Q16" s="35">
        <f t="shared" si="6"/>
        <v>16</v>
      </c>
      <c r="R16" s="35">
        <f t="shared" si="7"/>
        <v>0</v>
      </c>
      <c r="S16" s="35">
        <f t="shared" si="8"/>
        <v>0</v>
      </c>
      <c r="T16" s="35">
        <f t="shared" si="9"/>
        <v>0</v>
      </c>
    </row>
    <row r="17" spans="1:20" s="19" customFormat="1" x14ac:dyDescent="0.2">
      <c r="A17" s="24">
        <f t="shared" si="10"/>
        <v>11</v>
      </c>
      <c r="B17" s="26" t="s">
        <v>1123</v>
      </c>
      <c r="C17" s="34">
        <v>2</v>
      </c>
      <c r="D17" s="34">
        <v>0</v>
      </c>
      <c r="E17" s="35">
        <f t="shared" si="0"/>
        <v>2</v>
      </c>
      <c r="F17" s="35">
        <v>0</v>
      </c>
      <c r="G17" s="35">
        <v>0</v>
      </c>
      <c r="H17" s="35">
        <f t="shared" si="1"/>
        <v>0</v>
      </c>
      <c r="I17" s="34">
        <v>7</v>
      </c>
      <c r="J17" s="34">
        <v>0</v>
      </c>
      <c r="K17" s="35">
        <f t="shared" si="2"/>
        <v>7</v>
      </c>
      <c r="L17" s="34">
        <v>3</v>
      </c>
      <c r="M17" s="34">
        <v>0</v>
      </c>
      <c r="N17" s="35">
        <f t="shared" si="3"/>
        <v>3</v>
      </c>
      <c r="O17" s="34">
        <f t="shared" si="4"/>
        <v>9</v>
      </c>
      <c r="P17" s="34">
        <f t="shared" si="5"/>
        <v>0</v>
      </c>
      <c r="Q17" s="35">
        <f t="shared" si="6"/>
        <v>9</v>
      </c>
      <c r="R17" s="35">
        <f t="shared" si="7"/>
        <v>3</v>
      </c>
      <c r="S17" s="35">
        <f t="shared" si="8"/>
        <v>0</v>
      </c>
      <c r="T17" s="35">
        <f t="shared" si="9"/>
        <v>3</v>
      </c>
    </row>
    <row r="18" spans="1:20" s="19" customFormat="1" x14ac:dyDescent="0.2">
      <c r="A18" s="24">
        <f t="shared" si="10"/>
        <v>12</v>
      </c>
      <c r="B18" s="26" t="s">
        <v>1124</v>
      </c>
      <c r="C18" s="34">
        <v>0</v>
      </c>
      <c r="D18" s="34">
        <v>0</v>
      </c>
      <c r="E18" s="35">
        <f t="shared" si="0"/>
        <v>0</v>
      </c>
      <c r="F18" s="35">
        <v>0</v>
      </c>
      <c r="G18" s="35">
        <v>0</v>
      </c>
      <c r="H18" s="35">
        <f t="shared" si="1"/>
        <v>0</v>
      </c>
      <c r="I18" s="34">
        <v>5</v>
      </c>
      <c r="J18" s="34">
        <v>0</v>
      </c>
      <c r="K18" s="35">
        <f t="shared" si="2"/>
        <v>5</v>
      </c>
      <c r="L18" s="34">
        <v>0</v>
      </c>
      <c r="M18" s="34">
        <v>0</v>
      </c>
      <c r="N18" s="35">
        <f t="shared" si="3"/>
        <v>0</v>
      </c>
      <c r="O18" s="34">
        <f t="shared" si="4"/>
        <v>5</v>
      </c>
      <c r="P18" s="34">
        <f t="shared" si="5"/>
        <v>0</v>
      </c>
      <c r="Q18" s="35">
        <f t="shared" si="6"/>
        <v>5</v>
      </c>
      <c r="R18" s="35">
        <f t="shared" si="7"/>
        <v>0</v>
      </c>
      <c r="S18" s="35">
        <f t="shared" si="8"/>
        <v>0</v>
      </c>
      <c r="T18" s="35">
        <f t="shared" si="9"/>
        <v>0</v>
      </c>
    </row>
    <row r="19" spans="1:20" s="19" customFormat="1" x14ac:dyDescent="0.2">
      <c r="A19" s="24">
        <f t="shared" si="10"/>
        <v>13</v>
      </c>
      <c r="B19" s="26" t="s">
        <v>1125</v>
      </c>
      <c r="C19" s="34">
        <v>0</v>
      </c>
      <c r="D19" s="34">
        <v>0</v>
      </c>
      <c r="E19" s="35">
        <f t="shared" si="0"/>
        <v>0</v>
      </c>
      <c r="F19" s="35">
        <v>0</v>
      </c>
      <c r="G19" s="35">
        <v>0</v>
      </c>
      <c r="H19" s="35">
        <f t="shared" si="1"/>
        <v>0</v>
      </c>
      <c r="I19" s="34">
        <v>2</v>
      </c>
      <c r="J19" s="34">
        <v>0</v>
      </c>
      <c r="K19" s="35">
        <f t="shared" si="2"/>
        <v>2</v>
      </c>
      <c r="L19" s="34">
        <v>0</v>
      </c>
      <c r="M19" s="34">
        <v>0</v>
      </c>
      <c r="N19" s="35">
        <f t="shared" si="3"/>
        <v>0</v>
      </c>
      <c r="O19" s="34">
        <f t="shared" si="4"/>
        <v>2</v>
      </c>
      <c r="P19" s="34">
        <f t="shared" si="5"/>
        <v>0</v>
      </c>
      <c r="Q19" s="35">
        <f t="shared" si="6"/>
        <v>2</v>
      </c>
      <c r="R19" s="35">
        <f t="shared" si="7"/>
        <v>0</v>
      </c>
      <c r="S19" s="35">
        <f t="shared" si="8"/>
        <v>0</v>
      </c>
      <c r="T19" s="35">
        <f t="shared" si="9"/>
        <v>0</v>
      </c>
    </row>
    <row r="20" spans="1:20" s="19" customFormat="1" x14ac:dyDescent="0.2">
      <c r="A20" s="24">
        <f t="shared" si="10"/>
        <v>14</v>
      </c>
      <c r="B20" s="26" t="s">
        <v>1126</v>
      </c>
      <c r="C20" s="34">
        <v>3</v>
      </c>
      <c r="D20" s="34">
        <v>0</v>
      </c>
      <c r="E20" s="35">
        <f t="shared" si="0"/>
        <v>3</v>
      </c>
      <c r="F20" s="35">
        <v>0</v>
      </c>
      <c r="G20" s="35">
        <v>0</v>
      </c>
      <c r="H20" s="35">
        <f t="shared" si="1"/>
        <v>0</v>
      </c>
      <c r="I20" s="34">
        <v>9</v>
      </c>
      <c r="J20" s="34">
        <v>1</v>
      </c>
      <c r="K20" s="35">
        <f t="shared" si="2"/>
        <v>10</v>
      </c>
      <c r="L20" s="34">
        <v>1</v>
      </c>
      <c r="M20" s="34">
        <v>0</v>
      </c>
      <c r="N20" s="35">
        <f t="shared" si="3"/>
        <v>1</v>
      </c>
      <c r="O20" s="34">
        <f t="shared" si="4"/>
        <v>12</v>
      </c>
      <c r="P20" s="34">
        <f t="shared" si="5"/>
        <v>1</v>
      </c>
      <c r="Q20" s="35">
        <f t="shared" si="6"/>
        <v>13</v>
      </c>
      <c r="R20" s="35">
        <f t="shared" si="7"/>
        <v>1</v>
      </c>
      <c r="S20" s="35">
        <f t="shared" si="8"/>
        <v>0</v>
      </c>
      <c r="T20" s="35">
        <f t="shared" si="9"/>
        <v>1</v>
      </c>
    </row>
    <row r="21" spans="1:20" s="19" customFormat="1" x14ac:dyDescent="0.2">
      <c r="A21" s="24">
        <f t="shared" si="10"/>
        <v>15</v>
      </c>
      <c r="B21" s="26" t="s">
        <v>1127</v>
      </c>
      <c r="C21" s="34">
        <v>0</v>
      </c>
      <c r="D21" s="34">
        <v>0</v>
      </c>
      <c r="E21" s="35">
        <f t="shared" si="0"/>
        <v>0</v>
      </c>
      <c r="F21" s="35">
        <v>0</v>
      </c>
      <c r="G21" s="35">
        <v>0</v>
      </c>
      <c r="H21" s="35">
        <f t="shared" si="1"/>
        <v>0</v>
      </c>
      <c r="I21" s="34">
        <v>5</v>
      </c>
      <c r="J21" s="34">
        <v>1</v>
      </c>
      <c r="K21" s="35">
        <f t="shared" si="2"/>
        <v>6</v>
      </c>
      <c r="L21" s="34">
        <v>0</v>
      </c>
      <c r="M21" s="34">
        <v>0</v>
      </c>
      <c r="N21" s="35">
        <f t="shared" si="3"/>
        <v>0</v>
      </c>
      <c r="O21" s="34">
        <f t="shared" si="4"/>
        <v>5</v>
      </c>
      <c r="P21" s="34">
        <f t="shared" si="5"/>
        <v>1</v>
      </c>
      <c r="Q21" s="35">
        <f t="shared" si="6"/>
        <v>6</v>
      </c>
      <c r="R21" s="35">
        <f t="shared" si="7"/>
        <v>0</v>
      </c>
      <c r="S21" s="35">
        <f t="shared" si="8"/>
        <v>0</v>
      </c>
      <c r="T21" s="35">
        <f t="shared" si="9"/>
        <v>0</v>
      </c>
    </row>
    <row r="22" spans="1:20" s="19" customFormat="1" x14ac:dyDescent="0.2">
      <c r="A22" s="24">
        <f t="shared" si="10"/>
        <v>16</v>
      </c>
      <c r="B22" s="26" t="s">
        <v>1128</v>
      </c>
      <c r="C22" s="34">
        <v>4</v>
      </c>
      <c r="D22" s="34">
        <v>0</v>
      </c>
      <c r="E22" s="35">
        <f t="shared" si="0"/>
        <v>4</v>
      </c>
      <c r="F22" s="35">
        <v>0</v>
      </c>
      <c r="G22" s="35">
        <v>0</v>
      </c>
      <c r="H22" s="35">
        <f t="shared" si="1"/>
        <v>0</v>
      </c>
      <c r="I22" s="34">
        <v>112</v>
      </c>
      <c r="J22" s="34">
        <v>11</v>
      </c>
      <c r="K22" s="35">
        <f t="shared" si="2"/>
        <v>123</v>
      </c>
      <c r="L22" s="34">
        <v>2</v>
      </c>
      <c r="M22" s="34">
        <v>0</v>
      </c>
      <c r="N22" s="35">
        <f t="shared" si="3"/>
        <v>2</v>
      </c>
      <c r="O22" s="34">
        <f t="shared" si="4"/>
        <v>116</v>
      </c>
      <c r="P22" s="34">
        <f t="shared" si="5"/>
        <v>11</v>
      </c>
      <c r="Q22" s="35">
        <f t="shared" si="6"/>
        <v>127</v>
      </c>
      <c r="R22" s="35">
        <f t="shared" si="7"/>
        <v>2</v>
      </c>
      <c r="S22" s="35">
        <f t="shared" si="8"/>
        <v>0</v>
      </c>
      <c r="T22" s="35">
        <f t="shared" si="9"/>
        <v>2</v>
      </c>
    </row>
    <row r="23" spans="1:20" s="19" customFormat="1" x14ac:dyDescent="0.2">
      <c r="A23" s="24">
        <f t="shared" si="10"/>
        <v>17</v>
      </c>
      <c r="B23" s="26" t="s">
        <v>1129</v>
      </c>
      <c r="C23" s="34">
        <v>0</v>
      </c>
      <c r="D23" s="34">
        <v>0</v>
      </c>
      <c r="E23" s="35">
        <f t="shared" si="0"/>
        <v>0</v>
      </c>
      <c r="F23" s="35">
        <v>0</v>
      </c>
      <c r="G23" s="35">
        <v>0</v>
      </c>
      <c r="H23" s="35">
        <f t="shared" si="1"/>
        <v>0</v>
      </c>
      <c r="I23" s="34">
        <v>2</v>
      </c>
      <c r="J23" s="34">
        <v>1</v>
      </c>
      <c r="K23" s="35">
        <f t="shared" si="2"/>
        <v>3</v>
      </c>
      <c r="L23" s="34">
        <v>0</v>
      </c>
      <c r="M23" s="34">
        <v>0</v>
      </c>
      <c r="N23" s="35">
        <f t="shared" si="3"/>
        <v>0</v>
      </c>
      <c r="O23" s="34">
        <f t="shared" si="4"/>
        <v>2</v>
      </c>
      <c r="P23" s="34">
        <f t="shared" si="5"/>
        <v>1</v>
      </c>
      <c r="Q23" s="35">
        <f t="shared" si="6"/>
        <v>3</v>
      </c>
      <c r="R23" s="35">
        <f t="shared" si="7"/>
        <v>0</v>
      </c>
      <c r="S23" s="35">
        <f t="shared" si="8"/>
        <v>0</v>
      </c>
      <c r="T23" s="35">
        <f t="shared" si="9"/>
        <v>0</v>
      </c>
    </row>
    <row r="24" spans="1:20" s="19" customFormat="1" x14ac:dyDescent="0.2">
      <c r="A24" s="24">
        <f t="shared" si="10"/>
        <v>18</v>
      </c>
      <c r="B24" s="26" t="s">
        <v>1130</v>
      </c>
      <c r="C24" s="34">
        <v>0</v>
      </c>
      <c r="D24" s="34">
        <v>0</v>
      </c>
      <c r="E24" s="35">
        <f t="shared" si="0"/>
        <v>0</v>
      </c>
      <c r="F24" s="35">
        <v>0</v>
      </c>
      <c r="G24" s="35">
        <v>0</v>
      </c>
      <c r="H24" s="35">
        <f t="shared" si="1"/>
        <v>0</v>
      </c>
      <c r="I24" s="34">
        <v>2</v>
      </c>
      <c r="J24" s="34">
        <v>1</v>
      </c>
      <c r="K24" s="35">
        <f t="shared" si="2"/>
        <v>3</v>
      </c>
      <c r="L24" s="34">
        <v>0</v>
      </c>
      <c r="M24" s="34">
        <v>0</v>
      </c>
      <c r="N24" s="35">
        <f t="shared" si="3"/>
        <v>0</v>
      </c>
      <c r="O24" s="34">
        <f t="shared" si="4"/>
        <v>2</v>
      </c>
      <c r="P24" s="34">
        <f t="shared" si="5"/>
        <v>1</v>
      </c>
      <c r="Q24" s="35">
        <f t="shared" si="6"/>
        <v>3</v>
      </c>
      <c r="R24" s="35">
        <f t="shared" si="7"/>
        <v>0</v>
      </c>
      <c r="S24" s="35">
        <f t="shared" si="8"/>
        <v>0</v>
      </c>
      <c r="T24" s="35">
        <f t="shared" si="9"/>
        <v>0</v>
      </c>
    </row>
    <row r="25" spans="1:20" s="19" customFormat="1" x14ac:dyDescent="0.2">
      <c r="A25" s="24">
        <f t="shared" si="10"/>
        <v>19</v>
      </c>
      <c r="B25" s="26" t="s">
        <v>1131</v>
      </c>
      <c r="C25" s="34">
        <v>1</v>
      </c>
      <c r="D25" s="34">
        <v>0</v>
      </c>
      <c r="E25" s="35">
        <f t="shared" si="0"/>
        <v>1</v>
      </c>
      <c r="F25" s="35">
        <v>0</v>
      </c>
      <c r="G25" s="35">
        <v>0</v>
      </c>
      <c r="H25" s="35">
        <f t="shared" si="1"/>
        <v>0</v>
      </c>
      <c r="I25" s="34">
        <v>9</v>
      </c>
      <c r="J25" s="34">
        <v>0</v>
      </c>
      <c r="K25" s="35">
        <f t="shared" si="2"/>
        <v>9</v>
      </c>
      <c r="L25" s="34">
        <v>0</v>
      </c>
      <c r="M25" s="34">
        <v>0</v>
      </c>
      <c r="N25" s="35">
        <f t="shared" si="3"/>
        <v>0</v>
      </c>
      <c r="O25" s="34">
        <f t="shared" si="4"/>
        <v>10</v>
      </c>
      <c r="P25" s="34">
        <f t="shared" si="5"/>
        <v>0</v>
      </c>
      <c r="Q25" s="35">
        <f t="shared" si="6"/>
        <v>10</v>
      </c>
      <c r="R25" s="35">
        <f t="shared" si="7"/>
        <v>0</v>
      </c>
      <c r="S25" s="35">
        <f t="shared" si="8"/>
        <v>0</v>
      </c>
      <c r="T25" s="35">
        <f t="shared" si="9"/>
        <v>0</v>
      </c>
    </row>
    <row r="26" spans="1:20" s="19" customFormat="1" x14ac:dyDescent="0.2">
      <c r="A26" s="24">
        <f t="shared" si="10"/>
        <v>20</v>
      </c>
      <c r="B26" s="26" t="s">
        <v>1132</v>
      </c>
      <c r="C26" s="34">
        <v>1</v>
      </c>
      <c r="D26" s="34">
        <v>0</v>
      </c>
      <c r="E26" s="35">
        <f t="shared" si="0"/>
        <v>1</v>
      </c>
      <c r="F26" s="35">
        <v>0</v>
      </c>
      <c r="G26" s="35">
        <v>0</v>
      </c>
      <c r="H26" s="35">
        <f t="shared" si="1"/>
        <v>0</v>
      </c>
      <c r="I26" s="34">
        <v>17</v>
      </c>
      <c r="J26" s="34">
        <v>0</v>
      </c>
      <c r="K26" s="35">
        <f t="shared" si="2"/>
        <v>17</v>
      </c>
      <c r="L26" s="34">
        <v>0</v>
      </c>
      <c r="M26" s="34">
        <v>0</v>
      </c>
      <c r="N26" s="35">
        <f t="shared" si="3"/>
        <v>0</v>
      </c>
      <c r="O26" s="34">
        <f t="shared" si="4"/>
        <v>18</v>
      </c>
      <c r="P26" s="34">
        <f t="shared" si="5"/>
        <v>0</v>
      </c>
      <c r="Q26" s="35">
        <f t="shared" si="6"/>
        <v>18</v>
      </c>
      <c r="R26" s="35">
        <f t="shared" si="7"/>
        <v>0</v>
      </c>
      <c r="S26" s="35">
        <f t="shared" si="8"/>
        <v>0</v>
      </c>
      <c r="T26" s="35">
        <f t="shared" si="9"/>
        <v>0</v>
      </c>
    </row>
    <row r="27" spans="1:20" s="19" customFormat="1" x14ac:dyDescent="0.2">
      <c r="A27" s="24">
        <f t="shared" si="10"/>
        <v>21</v>
      </c>
      <c r="B27" s="26" t="s">
        <v>1133</v>
      </c>
      <c r="C27" s="34">
        <v>0</v>
      </c>
      <c r="D27" s="34">
        <v>0</v>
      </c>
      <c r="E27" s="35">
        <f t="shared" si="0"/>
        <v>0</v>
      </c>
      <c r="F27" s="35">
        <v>0</v>
      </c>
      <c r="G27" s="35">
        <v>0</v>
      </c>
      <c r="H27" s="35">
        <f t="shared" si="1"/>
        <v>0</v>
      </c>
      <c r="I27" s="34">
        <v>23</v>
      </c>
      <c r="J27" s="34">
        <v>3</v>
      </c>
      <c r="K27" s="35">
        <f t="shared" si="2"/>
        <v>26</v>
      </c>
      <c r="L27" s="34">
        <v>0</v>
      </c>
      <c r="M27" s="34">
        <v>0</v>
      </c>
      <c r="N27" s="35">
        <f t="shared" si="3"/>
        <v>0</v>
      </c>
      <c r="O27" s="34">
        <f t="shared" si="4"/>
        <v>23</v>
      </c>
      <c r="P27" s="34">
        <f t="shared" si="5"/>
        <v>3</v>
      </c>
      <c r="Q27" s="35">
        <f t="shared" si="6"/>
        <v>26</v>
      </c>
      <c r="R27" s="35">
        <f t="shared" si="7"/>
        <v>0</v>
      </c>
      <c r="S27" s="35">
        <f t="shared" si="8"/>
        <v>0</v>
      </c>
      <c r="T27" s="35">
        <f t="shared" si="9"/>
        <v>0</v>
      </c>
    </row>
    <row r="28" spans="1:20" s="19" customFormat="1" x14ac:dyDescent="0.2">
      <c r="A28" s="24">
        <f t="shared" si="10"/>
        <v>22</v>
      </c>
      <c r="B28" s="26" t="s">
        <v>1134</v>
      </c>
      <c r="C28" s="34">
        <v>0</v>
      </c>
      <c r="D28" s="34">
        <v>0</v>
      </c>
      <c r="E28" s="35">
        <f t="shared" si="0"/>
        <v>0</v>
      </c>
      <c r="F28" s="35">
        <v>0</v>
      </c>
      <c r="G28" s="35">
        <v>0</v>
      </c>
      <c r="H28" s="35">
        <f t="shared" si="1"/>
        <v>0</v>
      </c>
      <c r="I28" s="34">
        <v>3</v>
      </c>
      <c r="J28" s="34">
        <v>0</v>
      </c>
      <c r="K28" s="35">
        <f t="shared" si="2"/>
        <v>3</v>
      </c>
      <c r="L28" s="34">
        <v>0</v>
      </c>
      <c r="M28" s="34">
        <v>0</v>
      </c>
      <c r="N28" s="35">
        <f t="shared" si="3"/>
        <v>0</v>
      </c>
      <c r="O28" s="34">
        <f t="shared" si="4"/>
        <v>3</v>
      </c>
      <c r="P28" s="34">
        <f t="shared" si="5"/>
        <v>0</v>
      </c>
      <c r="Q28" s="35">
        <f t="shared" si="6"/>
        <v>3</v>
      </c>
      <c r="R28" s="35">
        <f t="shared" si="7"/>
        <v>0</v>
      </c>
      <c r="S28" s="35">
        <f t="shared" si="8"/>
        <v>0</v>
      </c>
      <c r="T28" s="35">
        <f t="shared" si="9"/>
        <v>0</v>
      </c>
    </row>
    <row r="29" spans="1:20" s="19" customFormat="1" x14ac:dyDescent="0.2">
      <c r="A29" s="24">
        <f t="shared" si="10"/>
        <v>23</v>
      </c>
      <c r="B29" s="26" t="s">
        <v>1135</v>
      </c>
      <c r="C29" s="34">
        <v>1</v>
      </c>
      <c r="D29" s="34">
        <v>0</v>
      </c>
      <c r="E29" s="35">
        <f t="shared" si="0"/>
        <v>1</v>
      </c>
      <c r="F29" s="35">
        <v>0</v>
      </c>
      <c r="G29" s="35">
        <v>0</v>
      </c>
      <c r="H29" s="35">
        <f t="shared" si="1"/>
        <v>0</v>
      </c>
      <c r="I29" s="34">
        <v>21</v>
      </c>
      <c r="J29" s="34">
        <v>0</v>
      </c>
      <c r="K29" s="35">
        <f t="shared" si="2"/>
        <v>21</v>
      </c>
      <c r="L29" s="34">
        <v>0</v>
      </c>
      <c r="M29" s="34">
        <v>0</v>
      </c>
      <c r="N29" s="35">
        <f t="shared" si="3"/>
        <v>0</v>
      </c>
      <c r="O29" s="34">
        <f t="shared" si="4"/>
        <v>22</v>
      </c>
      <c r="P29" s="34">
        <f t="shared" si="5"/>
        <v>0</v>
      </c>
      <c r="Q29" s="35">
        <f t="shared" si="6"/>
        <v>22</v>
      </c>
      <c r="R29" s="35">
        <f t="shared" si="7"/>
        <v>0</v>
      </c>
      <c r="S29" s="35">
        <f t="shared" si="8"/>
        <v>0</v>
      </c>
      <c r="T29" s="35">
        <f t="shared" si="9"/>
        <v>0</v>
      </c>
    </row>
    <row r="30" spans="1:20" s="19" customFormat="1" x14ac:dyDescent="0.2">
      <c r="A30" s="24">
        <f t="shared" si="10"/>
        <v>24</v>
      </c>
      <c r="B30" s="26" t="s">
        <v>1136</v>
      </c>
      <c r="C30" s="34">
        <v>0</v>
      </c>
      <c r="D30" s="34">
        <v>0</v>
      </c>
      <c r="E30" s="35">
        <f t="shared" si="0"/>
        <v>0</v>
      </c>
      <c r="F30" s="35">
        <v>0</v>
      </c>
      <c r="G30" s="35">
        <v>0</v>
      </c>
      <c r="H30" s="35">
        <f t="shared" si="1"/>
        <v>0</v>
      </c>
      <c r="I30" s="34">
        <v>8</v>
      </c>
      <c r="J30" s="34">
        <v>0</v>
      </c>
      <c r="K30" s="35">
        <f t="shared" si="2"/>
        <v>8</v>
      </c>
      <c r="L30" s="34">
        <v>0</v>
      </c>
      <c r="M30" s="34">
        <v>0</v>
      </c>
      <c r="N30" s="35">
        <f t="shared" si="3"/>
        <v>0</v>
      </c>
      <c r="O30" s="34">
        <f t="shared" si="4"/>
        <v>8</v>
      </c>
      <c r="P30" s="34">
        <f t="shared" si="5"/>
        <v>0</v>
      </c>
      <c r="Q30" s="35">
        <f t="shared" si="6"/>
        <v>8</v>
      </c>
      <c r="R30" s="35">
        <f t="shared" si="7"/>
        <v>0</v>
      </c>
      <c r="S30" s="35">
        <f t="shared" si="8"/>
        <v>0</v>
      </c>
      <c r="T30" s="35">
        <f t="shared" si="9"/>
        <v>0</v>
      </c>
    </row>
    <row r="31" spans="1:20" s="19" customFormat="1" x14ac:dyDescent="0.2">
      <c r="A31" s="24">
        <f t="shared" si="10"/>
        <v>25</v>
      </c>
      <c r="B31" s="26" t="s">
        <v>1137</v>
      </c>
      <c r="C31" s="34">
        <v>0</v>
      </c>
      <c r="D31" s="34">
        <v>0</v>
      </c>
      <c r="E31" s="35">
        <f t="shared" si="0"/>
        <v>0</v>
      </c>
      <c r="F31" s="35">
        <v>0</v>
      </c>
      <c r="G31" s="35">
        <v>0</v>
      </c>
      <c r="H31" s="35">
        <f t="shared" si="1"/>
        <v>0</v>
      </c>
      <c r="I31" s="34">
        <v>8</v>
      </c>
      <c r="J31" s="34">
        <v>0</v>
      </c>
      <c r="K31" s="35">
        <f t="shared" si="2"/>
        <v>8</v>
      </c>
      <c r="L31" s="34">
        <v>0</v>
      </c>
      <c r="M31" s="34">
        <v>0</v>
      </c>
      <c r="N31" s="35">
        <f t="shared" si="3"/>
        <v>0</v>
      </c>
      <c r="O31" s="34">
        <f t="shared" si="4"/>
        <v>8</v>
      </c>
      <c r="P31" s="34">
        <f t="shared" si="5"/>
        <v>0</v>
      </c>
      <c r="Q31" s="35">
        <f t="shared" si="6"/>
        <v>8</v>
      </c>
      <c r="R31" s="35">
        <f t="shared" si="7"/>
        <v>0</v>
      </c>
      <c r="S31" s="35">
        <f t="shared" si="8"/>
        <v>0</v>
      </c>
      <c r="T31" s="35">
        <f t="shared" si="9"/>
        <v>0</v>
      </c>
    </row>
    <row r="32" spans="1:20" s="19" customFormat="1" x14ac:dyDescent="0.2">
      <c r="A32" s="24">
        <f t="shared" si="10"/>
        <v>26</v>
      </c>
      <c r="B32" s="26" t="s">
        <v>1138</v>
      </c>
      <c r="C32" s="34">
        <v>0</v>
      </c>
      <c r="D32" s="34">
        <v>0</v>
      </c>
      <c r="E32" s="35">
        <f t="shared" si="0"/>
        <v>0</v>
      </c>
      <c r="F32" s="35">
        <v>0</v>
      </c>
      <c r="G32" s="35">
        <v>0</v>
      </c>
      <c r="H32" s="35">
        <f t="shared" si="1"/>
        <v>0</v>
      </c>
      <c r="I32" s="34">
        <v>7</v>
      </c>
      <c r="J32" s="34">
        <v>1</v>
      </c>
      <c r="K32" s="35">
        <f t="shared" si="2"/>
        <v>8</v>
      </c>
      <c r="L32" s="34">
        <v>0</v>
      </c>
      <c r="M32" s="34">
        <v>0</v>
      </c>
      <c r="N32" s="35">
        <f t="shared" si="3"/>
        <v>0</v>
      </c>
      <c r="O32" s="34">
        <f t="shared" si="4"/>
        <v>7</v>
      </c>
      <c r="P32" s="34">
        <f t="shared" si="5"/>
        <v>1</v>
      </c>
      <c r="Q32" s="35">
        <f t="shared" si="6"/>
        <v>8</v>
      </c>
      <c r="R32" s="35">
        <f t="shared" si="7"/>
        <v>0</v>
      </c>
      <c r="S32" s="35">
        <f t="shared" si="8"/>
        <v>0</v>
      </c>
      <c r="T32" s="35">
        <f t="shared" si="9"/>
        <v>0</v>
      </c>
    </row>
    <row r="33" spans="1:20" s="19" customFormat="1" x14ac:dyDescent="0.2">
      <c r="A33" s="24">
        <f t="shared" si="10"/>
        <v>27</v>
      </c>
      <c r="B33" s="26" t="s">
        <v>1139</v>
      </c>
      <c r="C33" s="34">
        <v>1</v>
      </c>
      <c r="D33" s="34">
        <v>0</v>
      </c>
      <c r="E33" s="35">
        <f t="shared" si="0"/>
        <v>1</v>
      </c>
      <c r="F33" s="35">
        <v>0</v>
      </c>
      <c r="G33" s="35">
        <v>0</v>
      </c>
      <c r="H33" s="35">
        <f t="shared" si="1"/>
        <v>0</v>
      </c>
      <c r="I33" s="34">
        <v>33</v>
      </c>
      <c r="J33" s="34">
        <v>2</v>
      </c>
      <c r="K33" s="35">
        <f t="shared" si="2"/>
        <v>35</v>
      </c>
      <c r="L33" s="34">
        <v>0</v>
      </c>
      <c r="M33" s="34">
        <v>0</v>
      </c>
      <c r="N33" s="35">
        <f t="shared" si="3"/>
        <v>0</v>
      </c>
      <c r="O33" s="34">
        <f t="shared" si="4"/>
        <v>34</v>
      </c>
      <c r="P33" s="34">
        <f t="shared" si="5"/>
        <v>2</v>
      </c>
      <c r="Q33" s="35">
        <f t="shared" si="6"/>
        <v>36</v>
      </c>
      <c r="R33" s="35">
        <f t="shared" si="7"/>
        <v>0</v>
      </c>
      <c r="S33" s="35">
        <f t="shared" si="8"/>
        <v>0</v>
      </c>
      <c r="T33" s="35">
        <f t="shared" si="9"/>
        <v>0</v>
      </c>
    </row>
    <row r="34" spans="1:20" s="19" customFormat="1" x14ac:dyDescent="0.2">
      <c r="A34" s="24">
        <f t="shared" si="10"/>
        <v>28</v>
      </c>
      <c r="B34" s="26" t="s">
        <v>1140</v>
      </c>
      <c r="C34" s="34">
        <v>0</v>
      </c>
      <c r="D34" s="34">
        <v>0</v>
      </c>
      <c r="E34" s="35">
        <f t="shared" si="0"/>
        <v>0</v>
      </c>
      <c r="F34" s="35">
        <v>0</v>
      </c>
      <c r="G34" s="35">
        <v>0</v>
      </c>
      <c r="H34" s="35">
        <f t="shared" si="1"/>
        <v>0</v>
      </c>
      <c r="I34" s="34">
        <v>3</v>
      </c>
      <c r="J34" s="34">
        <v>0</v>
      </c>
      <c r="K34" s="35">
        <f t="shared" si="2"/>
        <v>3</v>
      </c>
      <c r="L34" s="34">
        <v>0</v>
      </c>
      <c r="M34" s="34">
        <v>0</v>
      </c>
      <c r="N34" s="35">
        <f t="shared" si="3"/>
        <v>0</v>
      </c>
      <c r="O34" s="34">
        <f t="shared" si="4"/>
        <v>3</v>
      </c>
      <c r="P34" s="34">
        <f t="shared" si="5"/>
        <v>0</v>
      </c>
      <c r="Q34" s="35">
        <f t="shared" si="6"/>
        <v>3</v>
      </c>
      <c r="R34" s="35">
        <f t="shared" si="7"/>
        <v>0</v>
      </c>
      <c r="S34" s="35">
        <f t="shared" si="8"/>
        <v>0</v>
      </c>
      <c r="T34" s="35">
        <f t="shared" si="9"/>
        <v>0</v>
      </c>
    </row>
    <row r="35" spans="1:20" s="19" customFormat="1" x14ac:dyDescent="0.2">
      <c r="A35" s="24">
        <f t="shared" si="10"/>
        <v>29</v>
      </c>
      <c r="B35" s="26" t="s">
        <v>1141</v>
      </c>
      <c r="C35" s="34">
        <v>0</v>
      </c>
      <c r="D35" s="34">
        <v>0</v>
      </c>
      <c r="E35" s="35">
        <f t="shared" si="0"/>
        <v>0</v>
      </c>
      <c r="F35" s="35">
        <v>0</v>
      </c>
      <c r="G35" s="35">
        <v>0</v>
      </c>
      <c r="H35" s="35">
        <f t="shared" si="1"/>
        <v>0</v>
      </c>
      <c r="I35" s="34">
        <v>0</v>
      </c>
      <c r="J35" s="34">
        <v>0</v>
      </c>
      <c r="K35" s="35">
        <f t="shared" si="2"/>
        <v>0</v>
      </c>
      <c r="L35" s="34">
        <v>0</v>
      </c>
      <c r="M35" s="34">
        <v>0</v>
      </c>
      <c r="N35" s="35">
        <f t="shared" si="3"/>
        <v>0</v>
      </c>
      <c r="O35" s="34">
        <f t="shared" si="4"/>
        <v>0</v>
      </c>
      <c r="P35" s="34">
        <f t="shared" si="5"/>
        <v>0</v>
      </c>
      <c r="Q35" s="35">
        <f t="shared" si="6"/>
        <v>0</v>
      </c>
      <c r="R35" s="35">
        <f t="shared" si="7"/>
        <v>0</v>
      </c>
      <c r="S35" s="35">
        <f t="shared" si="8"/>
        <v>0</v>
      </c>
      <c r="T35" s="35">
        <f t="shared" si="9"/>
        <v>0</v>
      </c>
    </row>
    <row r="36" spans="1:20" s="19" customFormat="1" x14ac:dyDescent="0.2">
      <c r="A36" s="24">
        <f t="shared" si="10"/>
        <v>30</v>
      </c>
      <c r="B36" s="26" t="s">
        <v>1142</v>
      </c>
      <c r="C36" s="34">
        <v>0</v>
      </c>
      <c r="D36" s="34">
        <v>0</v>
      </c>
      <c r="E36" s="35">
        <f t="shared" si="0"/>
        <v>0</v>
      </c>
      <c r="F36" s="35">
        <v>0</v>
      </c>
      <c r="G36" s="35">
        <v>0</v>
      </c>
      <c r="H36" s="35">
        <f t="shared" si="1"/>
        <v>0</v>
      </c>
      <c r="I36" s="34">
        <v>2</v>
      </c>
      <c r="J36" s="34">
        <v>0</v>
      </c>
      <c r="K36" s="35">
        <f t="shared" si="2"/>
        <v>2</v>
      </c>
      <c r="L36" s="34">
        <v>0</v>
      </c>
      <c r="M36" s="34">
        <v>0</v>
      </c>
      <c r="N36" s="35">
        <f t="shared" si="3"/>
        <v>0</v>
      </c>
      <c r="O36" s="34">
        <f t="shared" si="4"/>
        <v>2</v>
      </c>
      <c r="P36" s="34">
        <f t="shared" si="5"/>
        <v>0</v>
      </c>
      <c r="Q36" s="35">
        <f t="shared" si="6"/>
        <v>2</v>
      </c>
      <c r="R36" s="35">
        <f t="shared" si="7"/>
        <v>0</v>
      </c>
      <c r="S36" s="35">
        <f t="shared" si="8"/>
        <v>0</v>
      </c>
      <c r="T36" s="35">
        <f t="shared" si="9"/>
        <v>0</v>
      </c>
    </row>
    <row r="37" spans="1:20" s="19" customFormat="1" x14ac:dyDescent="0.2">
      <c r="A37" s="24">
        <f t="shared" si="10"/>
        <v>31</v>
      </c>
      <c r="B37" s="26" t="s">
        <v>1143</v>
      </c>
      <c r="C37" s="34">
        <v>1</v>
      </c>
      <c r="D37" s="34">
        <v>0</v>
      </c>
      <c r="E37" s="35">
        <f t="shared" si="0"/>
        <v>1</v>
      </c>
      <c r="F37" s="35">
        <v>0</v>
      </c>
      <c r="G37" s="35">
        <v>0</v>
      </c>
      <c r="H37" s="35">
        <f t="shared" si="1"/>
        <v>0</v>
      </c>
      <c r="I37" s="34">
        <v>11</v>
      </c>
      <c r="J37" s="34">
        <v>2</v>
      </c>
      <c r="K37" s="35">
        <f t="shared" si="2"/>
        <v>13</v>
      </c>
      <c r="L37" s="34">
        <v>0</v>
      </c>
      <c r="M37" s="34">
        <v>0</v>
      </c>
      <c r="N37" s="35">
        <f t="shared" si="3"/>
        <v>0</v>
      </c>
      <c r="O37" s="34">
        <f t="shared" si="4"/>
        <v>12</v>
      </c>
      <c r="P37" s="34">
        <f t="shared" si="5"/>
        <v>2</v>
      </c>
      <c r="Q37" s="35">
        <f t="shared" si="6"/>
        <v>14</v>
      </c>
      <c r="R37" s="35">
        <f t="shared" si="7"/>
        <v>0</v>
      </c>
      <c r="S37" s="35">
        <f t="shared" si="8"/>
        <v>0</v>
      </c>
      <c r="T37" s="35">
        <f t="shared" si="9"/>
        <v>0</v>
      </c>
    </row>
    <row r="38" spans="1:20" s="19" customFormat="1" x14ac:dyDescent="0.2">
      <c r="A38" s="24">
        <f t="shared" si="10"/>
        <v>32</v>
      </c>
      <c r="B38" s="26" t="s">
        <v>1144</v>
      </c>
      <c r="C38" s="34">
        <v>0</v>
      </c>
      <c r="D38" s="34">
        <v>0</v>
      </c>
      <c r="E38" s="35">
        <f t="shared" si="0"/>
        <v>0</v>
      </c>
      <c r="F38" s="35">
        <v>0</v>
      </c>
      <c r="G38" s="35">
        <v>0</v>
      </c>
      <c r="H38" s="35">
        <f t="shared" si="1"/>
        <v>0</v>
      </c>
      <c r="I38" s="34">
        <v>4</v>
      </c>
      <c r="J38" s="34">
        <v>0</v>
      </c>
      <c r="K38" s="35">
        <f t="shared" si="2"/>
        <v>4</v>
      </c>
      <c r="L38" s="34">
        <v>0</v>
      </c>
      <c r="M38" s="34">
        <v>0</v>
      </c>
      <c r="N38" s="35">
        <f t="shared" si="3"/>
        <v>0</v>
      </c>
      <c r="O38" s="34">
        <f t="shared" si="4"/>
        <v>4</v>
      </c>
      <c r="P38" s="34">
        <f t="shared" si="5"/>
        <v>0</v>
      </c>
      <c r="Q38" s="35">
        <f t="shared" si="6"/>
        <v>4</v>
      </c>
      <c r="R38" s="35">
        <f t="shared" si="7"/>
        <v>0</v>
      </c>
      <c r="S38" s="35">
        <f t="shared" si="8"/>
        <v>0</v>
      </c>
      <c r="T38" s="35">
        <f t="shared" si="9"/>
        <v>0</v>
      </c>
    </row>
    <row r="39" spans="1:20" s="19" customFormat="1" x14ac:dyDescent="0.2">
      <c r="A39" s="24">
        <f t="shared" si="10"/>
        <v>33</v>
      </c>
      <c r="B39" s="26" t="s">
        <v>1145</v>
      </c>
      <c r="C39" s="34">
        <v>0</v>
      </c>
      <c r="D39" s="34">
        <v>0</v>
      </c>
      <c r="E39" s="35">
        <f t="shared" si="0"/>
        <v>0</v>
      </c>
      <c r="F39" s="35">
        <v>0</v>
      </c>
      <c r="G39" s="35">
        <v>0</v>
      </c>
      <c r="H39" s="35">
        <f t="shared" si="1"/>
        <v>0</v>
      </c>
      <c r="I39" s="34">
        <v>11</v>
      </c>
      <c r="J39" s="34">
        <v>0</v>
      </c>
      <c r="K39" s="35">
        <f t="shared" si="2"/>
        <v>11</v>
      </c>
      <c r="L39" s="34">
        <v>0</v>
      </c>
      <c r="M39" s="34">
        <v>0</v>
      </c>
      <c r="N39" s="35">
        <f t="shared" si="3"/>
        <v>0</v>
      </c>
      <c r="O39" s="34">
        <f t="shared" si="4"/>
        <v>11</v>
      </c>
      <c r="P39" s="34">
        <f t="shared" si="5"/>
        <v>0</v>
      </c>
      <c r="Q39" s="35">
        <f t="shared" si="6"/>
        <v>11</v>
      </c>
      <c r="R39" s="35">
        <f t="shared" si="7"/>
        <v>0</v>
      </c>
      <c r="S39" s="35">
        <f t="shared" si="8"/>
        <v>0</v>
      </c>
      <c r="T39" s="35">
        <f t="shared" si="9"/>
        <v>0</v>
      </c>
    </row>
    <row r="40" spans="1:20" s="19" customFormat="1" x14ac:dyDescent="0.2">
      <c r="A40" s="24">
        <f t="shared" si="10"/>
        <v>34</v>
      </c>
      <c r="B40" s="26" t="s">
        <v>1146</v>
      </c>
      <c r="C40" s="34">
        <v>10</v>
      </c>
      <c r="D40" s="34">
        <v>0</v>
      </c>
      <c r="E40" s="35">
        <f t="shared" si="0"/>
        <v>10</v>
      </c>
      <c r="F40" s="35">
        <v>0</v>
      </c>
      <c r="G40" s="35">
        <v>0</v>
      </c>
      <c r="H40" s="35">
        <f t="shared" si="1"/>
        <v>0</v>
      </c>
      <c r="I40" s="34">
        <v>361</v>
      </c>
      <c r="J40" s="34">
        <v>19</v>
      </c>
      <c r="K40" s="35">
        <f t="shared" si="2"/>
        <v>380</v>
      </c>
      <c r="L40" s="34">
        <v>7</v>
      </c>
      <c r="M40" s="34">
        <v>0</v>
      </c>
      <c r="N40" s="35">
        <f t="shared" si="3"/>
        <v>7</v>
      </c>
      <c r="O40" s="34">
        <f t="shared" si="4"/>
        <v>371</v>
      </c>
      <c r="P40" s="34">
        <f t="shared" si="5"/>
        <v>19</v>
      </c>
      <c r="Q40" s="35">
        <f t="shared" si="6"/>
        <v>390</v>
      </c>
      <c r="R40" s="35">
        <f t="shared" si="7"/>
        <v>7</v>
      </c>
      <c r="S40" s="35">
        <f t="shared" si="8"/>
        <v>0</v>
      </c>
      <c r="T40" s="35">
        <f t="shared" si="9"/>
        <v>7</v>
      </c>
    </row>
    <row r="41" spans="1:20" s="19" customFormat="1" x14ac:dyDescent="0.2">
      <c r="A41" s="24">
        <f t="shared" si="10"/>
        <v>35</v>
      </c>
      <c r="B41" s="26" t="s">
        <v>1147</v>
      </c>
      <c r="C41" s="34">
        <v>0</v>
      </c>
      <c r="D41" s="34">
        <v>0</v>
      </c>
      <c r="E41" s="35">
        <f t="shared" si="0"/>
        <v>0</v>
      </c>
      <c r="F41" s="35">
        <v>0</v>
      </c>
      <c r="G41" s="35">
        <v>0</v>
      </c>
      <c r="H41" s="35">
        <f t="shared" si="1"/>
        <v>0</v>
      </c>
      <c r="I41" s="34">
        <v>50</v>
      </c>
      <c r="J41" s="34">
        <v>2</v>
      </c>
      <c r="K41" s="35">
        <f t="shared" si="2"/>
        <v>52</v>
      </c>
      <c r="L41" s="34">
        <v>2</v>
      </c>
      <c r="M41" s="34">
        <v>0</v>
      </c>
      <c r="N41" s="35">
        <f t="shared" si="3"/>
        <v>2</v>
      </c>
      <c r="O41" s="34">
        <f t="shared" si="4"/>
        <v>50</v>
      </c>
      <c r="P41" s="34">
        <f t="shared" si="5"/>
        <v>2</v>
      </c>
      <c r="Q41" s="35">
        <f t="shared" si="6"/>
        <v>52</v>
      </c>
      <c r="R41" s="35">
        <f t="shared" si="7"/>
        <v>2</v>
      </c>
      <c r="S41" s="35">
        <f t="shared" si="8"/>
        <v>0</v>
      </c>
      <c r="T41" s="35">
        <f t="shared" si="9"/>
        <v>2</v>
      </c>
    </row>
    <row r="42" spans="1:20" s="19" customFormat="1" x14ac:dyDescent="0.2">
      <c r="A42" s="24">
        <f t="shared" si="10"/>
        <v>36</v>
      </c>
      <c r="B42" s="26" t="s">
        <v>1148</v>
      </c>
      <c r="C42" s="34">
        <v>0</v>
      </c>
      <c r="D42" s="34">
        <v>0</v>
      </c>
      <c r="E42" s="35">
        <f t="shared" si="0"/>
        <v>0</v>
      </c>
      <c r="F42" s="35">
        <v>0</v>
      </c>
      <c r="G42" s="35">
        <v>0</v>
      </c>
      <c r="H42" s="35">
        <f t="shared" si="1"/>
        <v>0</v>
      </c>
      <c r="I42" s="34">
        <v>1</v>
      </c>
      <c r="J42" s="34">
        <v>0</v>
      </c>
      <c r="K42" s="35">
        <f t="shared" si="2"/>
        <v>1</v>
      </c>
      <c r="L42" s="34">
        <v>0</v>
      </c>
      <c r="M42" s="34">
        <v>0</v>
      </c>
      <c r="N42" s="35">
        <f t="shared" si="3"/>
        <v>0</v>
      </c>
      <c r="O42" s="34">
        <f t="shared" si="4"/>
        <v>1</v>
      </c>
      <c r="P42" s="34">
        <f t="shared" si="5"/>
        <v>0</v>
      </c>
      <c r="Q42" s="35">
        <f t="shared" si="6"/>
        <v>1</v>
      </c>
      <c r="R42" s="35">
        <f t="shared" si="7"/>
        <v>0</v>
      </c>
      <c r="S42" s="35">
        <f t="shared" si="8"/>
        <v>0</v>
      </c>
      <c r="T42" s="35">
        <f t="shared" si="9"/>
        <v>0</v>
      </c>
    </row>
    <row r="43" spans="1:20" s="19" customFormat="1" x14ac:dyDescent="0.2">
      <c r="A43" s="24">
        <f t="shared" si="10"/>
        <v>37</v>
      </c>
      <c r="B43" s="26" t="s">
        <v>1149</v>
      </c>
      <c r="C43" s="34">
        <v>0</v>
      </c>
      <c r="D43" s="34">
        <v>0</v>
      </c>
      <c r="E43" s="35">
        <f t="shared" si="0"/>
        <v>0</v>
      </c>
      <c r="F43" s="35">
        <v>0</v>
      </c>
      <c r="G43" s="35">
        <v>0</v>
      </c>
      <c r="H43" s="35">
        <f t="shared" si="1"/>
        <v>0</v>
      </c>
      <c r="I43" s="34">
        <v>4</v>
      </c>
      <c r="J43" s="34">
        <v>0</v>
      </c>
      <c r="K43" s="35">
        <f t="shared" si="2"/>
        <v>4</v>
      </c>
      <c r="L43" s="34">
        <v>0</v>
      </c>
      <c r="M43" s="34">
        <v>0</v>
      </c>
      <c r="N43" s="35">
        <f t="shared" si="3"/>
        <v>0</v>
      </c>
      <c r="O43" s="34">
        <f t="shared" si="4"/>
        <v>4</v>
      </c>
      <c r="P43" s="34">
        <f t="shared" si="5"/>
        <v>0</v>
      </c>
      <c r="Q43" s="35">
        <f t="shared" si="6"/>
        <v>4</v>
      </c>
      <c r="R43" s="35">
        <f t="shared" si="7"/>
        <v>0</v>
      </c>
      <c r="S43" s="35">
        <f t="shared" si="8"/>
        <v>0</v>
      </c>
      <c r="T43" s="35">
        <f t="shared" si="9"/>
        <v>0</v>
      </c>
    </row>
    <row r="44" spans="1:20" s="19" customFormat="1" x14ac:dyDescent="0.2">
      <c r="A44" s="24">
        <f t="shared" si="10"/>
        <v>38</v>
      </c>
      <c r="B44" s="26" t="s">
        <v>1150</v>
      </c>
      <c r="C44" s="34">
        <v>3</v>
      </c>
      <c r="D44" s="34">
        <v>1</v>
      </c>
      <c r="E44" s="35">
        <f t="shared" si="0"/>
        <v>4</v>
      </c>
      <c r="F44" s="35">
        <v>0</v>
      </c>
      <c r="G44" s="35">
        <v>0</v>
      </c>
      <c r="H44" s="35">
        <f t="shared" si="1"/>
        <v>0</v>
      </c>
      <c r="I44" s="34">
        <v>36</v>
      </c>
      <c r="J44" s="34">
        <v>1</v>
      </c>
      <c r="K44" s="35">
        <f t="shared" si="2"/>
        <v>37</v>
      </c>
      <c r="L44" s="34">
        <v>1</v>
      </c>
      <c r="M44" s="34">
        <v>0</v>
      </c>
      <c r="N44" s="35">
        <f t="shared" si="3"/>
        <v>1</v>
      </c>
      <c r="O44" s="34">
        <f t="shared" si="4"/>
        <v>39</v>
      </c>
      <c r="P44" s="34">
        <f t="shared" si="5"/>
        <v>2</v>
      </c>
      <c r="Q44" s="35">
        <f t="shared" si="6"/>
        <v>41</v>
      </c>
      <c r="R44" s="35">
        <f t="shared" si="7"/>
        <v>1</v>
      </c>
      <c r="S44" s="35">
        <f t="shared" si="8"/>
        <v>0</v>
      </c>
      <c r="T44" s="35">
        <f t="shared" si="9"/>
        <v>1</v>
      </c>
    </row>
    <row r="45" spans="1:20" s="19" customFormat="1" x14ac:dyDescent="0.2">
      <c r="A45" s="24">
        <f t="shared" si="10"/>
        <v>39</v>
      </c>
      <c r="B45" s="26" t="s">
        <v>1151</v>
      </c>
      <c r="C45" s="34">
        <v>1</v>
      </c>
      <c r="D45" s="34">
        <v>0</v>
      </c>
      <c r="E45" s="35">
        <f t="shared" si="0"/>
        <v>1</v>
      </c>
      <c r="F45" s="35">
        <v>0</v>
      </c>
      <c r="G45" s="35">
        <v>0</v>
      </c>
      <c r="H45" s="35">
        <f t="shared" si="1"/>
        <v>0</v>
      </c>
      <c r="I45" s="34">
        <v>5</v>
      </c>
      <c r="J45" s="34">
        <v>1</v>
      </c>
      <c r="K45" s="35">
        <f t="shared" si="2"/>
        <v>6</v>
      </c>
      <c r="L45" s="34">
        <v>0</v>
      </c>
      <c r="M45" s="34">
        <v>0</v>
      </c>
      <c r="N45" s="35">
        <f t="shared" si="3"/>
        <v>0</v>
      </c>
      <c r="O45" s="34">
        <f t="shared" si="4"/>
        <v>6</v>
      </c>
      <c r="P45" s="34">
        <f t="shared" si="5"/>
        <v>1</v>
      </c>
      <c r="Q45" s="35">
        <f t="shared" si="6"/>
        <v>7</v>
      </c>
      <c r="R45" s="35">
        <f t="shared" si="7"/>
        <v>0</v>
      </c>
      <c r="S45" s="35">
        <f t="shared" si="8"/>
        <v>0</v>
      </c>
      <c r="T45" s="35">
        <f t="shared" si="9"/>
        <v>0</v>
      </c>
    </row>
    <row r="46" spans="1:20" s="19" customFormat="1" x14ac:dyDescent="0.2">
      <c r="A46" s="202">
        <f t="shared" si="10"/>
        <v>40</v>
      </c>
      <c r="B46" s="197" t="s">
        <v>1152</v>
      </c>
      <c r="C46" s="203">
        <v>0</v>
      </c>
      <c r="D46" s="203">
        <v>0</v>
      </c>
      <c r="E46" s="204">
        <f t="shared" si="0"/>
        <v>0</v>
      </c>
      <c r="F46" s="204">
        <v>0</v>
      </c>
      <c r="G46" s="204">
        <v>0</v>
      </c>
      <c r="H46" s="204">
        <f t="shared" si="1"/>
        <v>0</v>
      </c>
      <c r="I46" s="203">
        <v>4</v>
      </c>
      <c r="J46" s="203">
        <v>0</v>
      </c>
      <c r="K46" s="204">
        <f t="shared" si="2"/>
        <v>4</v>
      </c>
      <c r="L46" s="203">
        <v>0</v>
      </c>
      <c r="M46" s="203">
        <v>0</v>
      </c>
      <c r="N46" s="204">
        <f t="shared" si="3"/>
        <v>0</v>
      </c>
      <c r="O46" s="203">
        <f t="shared" si="4"/>
        <v>4</v>
      </c>
      <c r="P46" s="203">
        <f t="shared" si="5"/>
        <v>0</v>
      </c>
      <c r="Q46" s="204">
        <f t="shared" si="6"/>
        <v>4</v>
      </c>
      <c r="R46" s="204">
        <f t="shared" si="7"/>
        <v>0</v>
      </c>
      <c r="S46" s="204">
        <f t="shared" si="8"/>
        <v>0</v>
      </c>
      <c r="T46" s="204">
        <f t="shared" si="9"/>
        <v>0</v>
      </c>
    </row>
    <row r="47" spans="1:20" s="19" customFormat="1" ht="15" customHeight="1" x14ac:dyDescent="0.2">
      <c r="A47" s="24"/>
      <c r="B47" s="26"/>
      <c r="C47" s="34"/>
      <c r="D47" s="34"/>
      <c r="E47" s="35"/>
      <c r="F47" s="35"/>
      <c r="G47" s="35"/>
      <c r="H47" s="35"/>
      <c r="I47" s="35"/>
      <c r="J47" s="35"/>
      <c r="K47" s="35"/>
      <c r="L47" s="35"/>
      <c r="M47" s="35"/>
      <c r="N47" s="35"/>
      <c r="O47" s="34"/>
      <c r="P47" s="34"/>
      <c r="Q47" s="35"/>
      <c r="R47" s="35"/>
      <c r="S47" s="600" t="s">
        <v>3010</v>
      </c>
      <c r="T47" s="600"/>
    </row>
    <row r="48" spans="1:20" s="5" customFormat="1" ht="39.75" customHeight="1" x14ac:dyDescent="0.2">
      <c r="A48" s="535" t="s">
        <v>1107</v>
      </c>
      <c r="B48" s="538" t="s">
        <v>1108</v>
      </c>
      <c r="C48" s="593" t="s">
        <v>3053</v>
      </c>
      <c r="D48" s="594"/>
      <c r="E48" s="594"/>
      <c r="F48" s="594"/>
      <c r="G48" s="594"/>
      <c r="H48" s="594"/>
      <c r="I48" s="593" t="s">
        <v>3054</v>
      </c>
      <c r="J48" s="594"/>
      <c r="K48" s="594"/>
      <c r="L48" s="594"/>
      <c r="M48" s="594"/>
      <c r="N48" s="595"/>
      <c r="O48" s="527" t="s">
        <v>1010</v>
      </c>
      <c r="P48" s="528"/>
      <c r="Q48" s="528"/>
      <c r="R48" s="528"/>
      <c r="S48" s="528"/>
      <c r="T48" s="528"/>
    </row>
    <row r="49" spans="1:20" s="5" customFormat="1" ht="34.5" customHeight="1" x14ac:dyDescent="0.2">
      <c r="A49" s="536"/>
      <c r="B49" s="539"/>
      <c r="C49" s="527" t="s">
        <v>2911</v>
      </c>
      <c r="D49" s="589"/>
      <c r="E49" s="590"/>
      <c r="F49" s="527" t="s">
        <v>2912</v>
      </c>
      <c r="G49" s="589"/>
      <c r="H49" s="590"/>
      <c r="I49" s="527" t="s">
        <v>2911</v>
      </c>
      <c r="J49" s="589"/>
      <c r="K49" s="590"/>
      <c r="L49" s="527" t="s">
        <v>2912</v>
      </c>
      <c r="M49" s="589"/>
      <c r="N49" s="590"/>
      <c r="O49" s="527" t="s">
        <v>2911</v>
      </c>
      <c r="P49" s="589"/>
      <c r="Q49" s="590"/>
      <c r="R49" s="527" t="s">
        <v>2912</v>
      </c>
      <c r="S49" s="589"/>
      <c r="T49" s="589"/>
    </row>
    <row r="50" spans="1:20" s="5" customFormat="1" ht="32.25" customHeight="1" x14ac:dyDescent="0.2">
      <c r="A50" s="537"/>
      <c r="B50" s="540"/>
      <c r="C50" s="453" t="s">
        <v>1008</v>
      </c>
      <c r="D50" s="458" t="s">
        <v>1009</v>
      </c>
      <c r="E50" s="453" t="s">
        <v>1010</v>
      </c>
      <c r="F50" s="453" t="s">
        <v>1008</v>
      </c>
      <c r="G50" s="458" t="s">
        <v>1009</v>
      </c>
      <c r="H50" s="453" t="s">
        <v>1010</v>
      </c>
      <c r="I50" s="367" t="s">
        <v>1008</v>
      </c>
      <c r="J50" s="458" t="s">
        <v>1009</v>
      </c>
      <c r="K50" s="453" t="s">
        <v>1010</v>
      </c>
      <c r="L50" s="453" t="s">
        <v>1008</v>
      </c>
      <c r="M50" s="458" t="s">
        <v>1009</v>
      </c>
      <c r="N50" s="453" t="s">
        <v>1010</v>
      </c>
      <c r="O50" s="453" t="s">
        <v>1008</v>
      </c>
      <c r="P50" s="458" t="s">
        <v>1009</v>
      </c>
      <c r="Q50" s="453" t="s">
        <v>1010</v>
      </c>
      <c r="R50" s="453" t="s">
        <v>1008</v>
      </c>
      <c r="S50" s="458" t="s">
        <v>1009</v>
      </c>
      <c r="T50" s="452" t="s">
        <v>1010</v>
      </c>
    </row>
    <row r="51" spans="1:20" s="19" customFormat="1" x14ac:dyDescent="0.2">
      <c r="A51" s="24">
        <v>41</v>
      </c>
      <c r="B51" s="26" t="s">
        <v>1153</v>
      </c>
      <c r="C51" s="34">
        <v>7</v>
      </c>
      <c r="D51" s="34">
        <v>2</v>
      </c>
      <c r="E51" s="35">
        <f t="shared" si="0"/>
        <v>9</v>
      </c>
      <c r="F51" s="35">
        <v>0</v>
      </c>
      <c r="G51" s="35">
        <v>0</v>
      </c>
      <c r="H51" s="35">
        <f t="shared" si="1"/>
        <v>0</v>
      </c>
      <c r="I51" s="34">
        <v>92</v>
      </c>
      <c r="J51" s="34">
        <v>0</v>
      </c>
      <c r="K51" s="35">
        <f t="shared" si="2"/>
        <v>92</v>
      </c>
      <c r="L51" s="34">
        <v>3</v>
      </c>
      <c r="M51" s="34">
        <v>0</v>
      </c>
      <c r="N51" s="35">
        <f t="shared" si="3"/>
        <v>3</v>
      </c>
      <c r="O51" s="34">
        <f t="shared" si="4"/>
        <v>99</v>
      </c>
      <c r="P51" s="34">
        <f t="shared" si="5"/>
        <v>2</v>
      </c>
      <c r="Q51" s="35">
        <f t="shared" si="6"/>
        <v>101</v>
      </c>
      <c r="R51" s="35">
        <f t="shared" si="7"/>
        <v>3</v>
      </c>
      <c r="S51" s="35">
        <f t="shared" si="8"/>
        <v>0</v>
      </c>
      <c r="T51" s="35">
        <f t="shared" si="9"/>
        <v>3</v>
      </c>
    </row>
    <row r="52" spans="1:20" s="19" customFormat="1" x14ac:dyDescent="0.2">
      <c r="A52" s="24">
        <v>42</v>
      </c>
      <c r="B52" s="26" t="s">
        <v>1154</v>
      </c>
      <c r="C52" s="34">
        <v>5</v>
      </c>
      <c r="D52" s="34">
        <v>0</v>
      </c>
      <c r="E52" s="35">
        <f t="shared" si="0"/>
        <v>5</v>
      </c>
      <c r="F52" s="35">
        <v>0</v>
      </c>
      <c r="G52" s="35">
        <v>0</v>
      </c>
      <c r="H52" s="35">
        <f t="shared" si="1"/>
        <v>0</v>
      </c>
      <c r="I52" s="34">
        <v>60</v>
      </c>
      <c r="J52" s="34">
        <v>1</v>
      </c>
      <c r="K52" s="35">
        <f t="shared" si="2"/>
        <v>61</v>
      </c>
      <c r="L52" s="34">
        <v>0</v>
      </c>
      <c r="M52" s="34">
        <v>0</v>
      </c>
      <c r="N52" s="35">
        <f t="shared" si="3"/>
        <v>0</v>
      </c>
      <c r="O52" s="34">
        <f t="shared" si="4"/>
        <v>65</v>
      </c>
      <c r="P52" s="34">
        <f t="shared" si="5"/>
        <v>1</v>
      </c>
      <c r="Q52" s="35">
        <f t="shared" si="6"/>
        <v>66</v>
      </c>
      <c r="R52" s="35">
        <f t="shared" si="7"/>
        <v>0</v>
      </c>
      <c r="S52" s="35">
        <f t="shared" si="8"/>
        <v>0</v>
      </c>
      <c r="T52" s="35">
        <f t="shared" si="9"/>
        <v>0</v>
      </c>
    </row>
    <row r="53" spans="1:20" s="19" customFormat="1" x14ac:dyDescent="0.2">
      <c r="A53" s="24">
        <v>43</v>
      </c>
      <c r="B53" s="26" t="s">
        <v>1155</v>
      </c>
      <c r="C53" s="34">
        <v>2</v>
      </c>
      <c r="D53" s="34">
        <v>0</v>
      </c>
      <c r="E53" s="35">
        <f t="shared" si="0"/>
        <v>2</v>
      </c>
      <c r="F53" s="35">
        <v>1</v>
      </c>
      <c r="G53" s="35">
        <v>0</v>
      </c>
      <c r="H53" s="35">
        <f t="shared" si="1"/>
        <v>1</v>
      </c>
      <c r="I53" s="34">
        <v>10</v>
      </c>
      <c r="J53" s="34">
        <v>0</v>
      </c>
      <c r="K53" s="35">
        <f t="shared" si="2"/>
        <v>10</v>
      </c>
      <c r="L53" s="34">
        <v>2</v>
      </c>
      <c r="M53" s="34">
        <v>0</v>
      </c>
      <c r="N53" s="35">
        <f t="shared" si="3"/>
        <v>2</v>
      </c>
      <c r="O53" s="34">
        <f t="shared" si="4"/>
        <v>12</v>
      </c>
      <c r="P53" s="34">
        <f t="shared" si="5"/>
        <v>0</v>
      </c>
      <c r="Q53" s="35">
        <f t="shared" si="6"/>
        <v>12</v>
      </c>
      <c r="R53" s="35">
        <f t="shared" si="7"/>
        <v>3</v>
      </c>
      <c r="S53" s="35">
        <f t="shared" si="8"/>
        <v>0</v>
      </c>
      <c r="T53" s="35">
        <f t="shared" si="9"/>
        <v>3</v>
      </c>
    </row>
    <row r="54" spans="1:20" s="19" customFormat="1" x14ac:dyDescent="0.2">
      <c r="A54" s="24">
        <v>44</v>
      </c>
      <c r="B54" s="26" t="s">
        <v>1156</v>
      </c>
      <c r="C54" s="34">
        <v>0</v>
      </c>
      <c r="D54" s="34">
        <v>0</v>
      </c>
      <c r="E54" s="35">
        <f t="shared" si="0"/>
        <v>0</v>
      </c>
      <c r="F54" s="35">
        <v>0</v>
      </c>
      <c r="G54" s="35">
        <v>0</v>
      </c>
      <c r="H54" s="35">
        <f t="shared" si="1"/>
        <v>0</v>
      </c>
      <c r="I54" s="34">
        <v>11</v>
      </c>
      <c r="J54" s="34">
        <v>0</v>
      </c>
      <c r="K54" s="35">
        <f t="shared" si="2"/>
        <v>11</v>
      </c>
      <c r="L54" s="34">
        <v>0</v>
      </c>
      <c r="M54" s="34">
        <v>0</v>
      </c>
      <c r="N54" s="35">
        <f t="shared" si="3"/>
        <v>0</v>
      </c>
      <c r="O54" s="34">
        <f t="shared" si="4"/>
        <v>11</v>
      </c>
      <c r="P54" s="34">
        <f t="shared" si="5"/>
        <v>0</v>
      </c>
      <c r="Q54" s="35">
        <f t="shared" si="6"/>
        <v>11</v>
      </c>
      <c r="R54" s="35">
        <f t="shared" si="7"/>
        <v>0</v>
      </c>
      <c r="S54" s="35">
        <f t="shared" si="8"/>
        <v>0</v>
      </c>
      <c r="T54" s="35">
        <f t="shared" si="9"/>
        <v>0</v>
      </c>
    </row>
    <row r="55" spans="1:20" s="19" customFormat="1" x14ac:dyDescent="0.2">
      <c r="A55" s="24">
        <v>45</v>
      </c>
      <c r="B55" s="26" t="s">
        <v>1157</v>
      </c>
      <c r="C55" s="34">
        <v>2</v>
      </c>
      <c r="D55" s="34">
        <v>1</v>
      </c>
      <c r="E55" s="35">
        <f t="shared" si="0"/>
        <v>3</v>
      </c>
      <c r="F55" s="35">
        <v>0</v>
      </c>
      <c r="G55" s="35">
        <v>0</v>
      </c>
      <c r="H55" s="35">
        <f t="shared" si="1"/>
        <v>0</v>
      </c>
      <c r="I55" s="34">
        <v>28</v>
      </c>
      <c r="J55" s="34">
        <v>4</v>
      </c>
      <c r="K55" s="35">
        <f t="shared" si="2"/>
        <v>32</v>
      </c>
      <c r="L55" s="34">
        <v>0</v>
      </c>
      <c r="M55" s="34">
        <v>0</v>
      </c>
      <c r="N55" s="35">
        <f t="shared" si="3"/>
        <v>0</v>
      </c>
      <c r="O55" s="34">
        <f t="shared" si="4"/>
        <v>30</v>
      </c>
      <c r="P55" s="34">
        <f t="shared" si="5"/>
        <v>5</v>
      </c>
      <c r="Q55" s="35">
        <f t="shared" si="6"/>
        <v>35</v>
      </c>
      <c r="R55" s="35">
        <f t="shared" si="7"/>
        <v>0</v>
      </c>
      <c r="S55" s="35">
        <f t="shared" si="8"/>
        <v>0</v>
      </c>
      <c r="T55" s="35">
        <f t="shared" si="9"/>
        <v>0</v>
      </c>
    </row>
    <row r="56" spans="1:20" s="19" customFormat="1" x14ac:dyDescent="0.2">
      <c r="A56" s="24">
        <v>46</v>
      </c>
      <c r="B56" s="26" t="s">
        <v>1158</v>
      </c>
      <c r="C56" s="34">
        <v>0</v>
      </c>
      <c r="D56" s="34">
        <v>0</v>
      </c>
      <c r="E56" s="35">
        <f t="shared" si="0"/>
        <v>0</v>
      </c>
      <c r="F56" s="35">
        <v>0</v>
      </c>
      <c r="G56" s="35">
        <v>0</v>
      </c>
      <c r="H56" s="35">
        <f t="shared" si="1"/>
        <v>0</v>
      </c>
      <c r="I56" s="34">
        <v>8</v>
      </c>
      <c r="J56" s="34">
        <v>0</v>
      </c>
      <c r="K56" s="35">
        <f t="shared" si="2"/>
        <v>8</v>
      </c>
      <c r="L56" s="34">
        <v>1</v>
      </c>
      <c r="M56" s="34">
        <v>0</v>
      </c>
      <c r="N56" s="35">
        <f t="shared" si="3"/>
        <v>1</v>
      </c>
      <c r="O56" s="34">
        <f t="shared" si="4"/>
        <v>8</v>
      </c>
      <c r="P56" s="34">
        <f t="shared" si="5"/>
        <v>0</v>
      </c>
      <c r="Q56" s="35">
        <f t="shared" si="6"/>
        <v>8</v>
      </c>
      <c r="R56" s="35">
        <f t="shared" si="7"/>
        <v>1</v>
      </c>
      <c r="S56" s="35">
        <f t="shared" si="8"/>
        <v>0</v>
      </c>
      <c r="T56" s="35">
        <f t="shared" si="9"/>
        <v>1</v>
      </c>
    </row>
    <row r="57" spans="1:20" s="19" customFormat="1" x14ac:dyDescent="0.2">
      <c r="A57" s="24">
        <v>47</v>
      </c>
      <c r="B57" s="26" t="s">
        <v>1159</v>
      </c>
      <c r="C57" s="34">
        <v>0</v>
      </c>
      <c r="D57" s="34">
        <v>0</v>
      </c>
      <c r="E57" s="35">
        <f t="shared" si="0"/>
        <v>0</v>
      </c>
      <c r="F57" s="35">
        <v>0</v>
      </c>
      <c r="G57" s="35">
        <v>0</v>
      </c>
      <c r="H57" s="35">
        <f t="shared" si="1"/>
        <v>0</v>
      </c>
      <c r="I57" s="34">
        <v>4</v>
      </c>
      <c r="J57" s="34">
        <v>0</v>
      </c>
      <c r="K57" s="35">
        <f t="shared" si="2"/>
        <v>4</v>
      </c>
      <c r="L57" s="34">
        <v>0</v>
      </c>
      <c r="M57" s="34">
        <v>0</v>
      </c>
      <c r="N57" s="35">
        <f t="shared" si="3"/>
        <v>0</v>
      </c>
      <c r="O57" s="34">
        <f t="shared" si="4"/>
        <v>4</v>
      </c>
      <c r="P57" s="34">
        <f t="shared" si="5"/>
        <v>0</v>
      </c>
      <c r="Q57" s="35">
        <f t="shared" si="6"/>
        <v>4</v>
      </c>
      <c r="R57" s="35">
        <f t="shared" si="7"/>
        <v>0</v>
      </c>
      <c r="S57" s="35">
        <f t="shared" si="8"/>
        <v>0</v>
      </c>
      <c r="T57" s="35">
        <f t="shared" si="9"/>
        <v>0</v>
      </c>
    </row>
    <row r="58" spans="1:20" s="19" customFormat="1" x14ac:dyDescent="0.2">
      <c r="A58" s="24">
        <v>48</v>
      </c>
      <c r="B58" s="26" t="s">
        <v>1160</v>
      </c>
      <c r="C58" s="34">
        <v>0</v>
      </c>
      <c r="D58" s="34">
        <v>0</v>
      </c>
      <c r="E58" s="35">
        <f t="shared" si="0"/>
        <v>0</v>
      </c>
      <c r="F58" s="35">
        <v>0</v>
      </c>
      <c r="G58" s="35">
        <v>0</v>
      </c>
      <c r="H58" s="35">
        <f t="shared" si="1"/>
        <v>0</v>
      </c>
      <c r="I58" s="34">
        <v>14</v>
      </c>
      <c r="J58" s="34">
        <v>0</v>
      </c>
      <c r="K58" s="35">
        <f t="shared" si="2"/>
        <v>14</v>
      </c>
      <c r="L58" s="34">
        <v>0</v>
      </c>
      <c r="M58" s="34">
        <v>0</v>
      </c>
      <c r="N58" s="35">
        <f t="shared" si="3"/>
        <v>0</v>
      </c>
      <c r="O58" s="34">
        <f t="shared" si="4"/>
        <v>14</v>
      </c>
      <c r="P58" s="34">
        <f t="shared" si="5"/>
        <v>0</v>
      </c>
      <c r="Q58" s="35">
        <f t="shared" si="6"/>
        <v>14</v>
      </c>
      <c r="R58" s="35">
        <f t="shared" si="7"/>
        <v>0</v>
      </c>
      <c r="S58" s="35">
        <f t="shared" si="8"/>
        <v>0</v>
      </c>
      <c r="T58" s="35">
        <f t="shared" si="9"/>
        <v>0</v>
      </c>
    </row>
    <row r="59" spans="1:20" s="19" customFormat="1" x14ac:dyDescent="0.2">
      <c r="A59" s="24">
        <v>49</v>
      </c>
      <c r="B59" s="26" t="s">
        <v>1161</v>
      </c>
      <c r="C59" s="34">
        <v>0</v>
      </c>
      <c r="D59" s="34">
        <v>0</v>
      </c>
      <c r="E59" s="35">
        <f t="shared" si="0"/>
        <v>0</v>
      </c>
      <c r="F59" s="35">
        <v>0</v>
      </c>
      <c r="G59" s="35">
        <v>0</v>
      </c>
      <c r="H59" s="35">
        <f t="shared" si="1"/>
        <v>0</v>
      </c>
      <c r="I59" s="34">
        <v>2</v>
      </c>
      <c r="J59" s="34">
        <v>0</v>
      </c>
      <c r="K59" s="35">
        <f t="shared" si="2"/>
        <v>2</v>
      </c>
      <c r="L59" s="34">
        <v>0</v>
      </c>
      <c r="M59" s="34">
        <v>0</v>
      </c>
      <c r="N59" s="35">
        <f t="shared" si="3"/>
        <v>0</v>
      </c>
      <c r="O59" s="34">
        <f t="shared" si="4"/>
        <v>2</v>
      </c>
      <c r="P59" s="34">
        <f t="shared" si="5"/>
        <v>0</v>
      </c>
      <c r="Q59" s="35">
        <f t="shared" si="6"/>
        <v>2</v>
      </c>
      <c r="R59" s="35">
        <f t="shared" si="7"/>
        <v>0</v>
      </c>
      <c r="S59" s="35">
        <f t="shared" si="8"/>
        <v>0</v>
      </c>
      <c r="T59" s="35">
        <f t="shared" si="9"/>
        <v>0</v>
      </c>
    </row>
    <row r="60" spans="1:20" s="19" customFormat="1" x14ac:dyDescent="0.2">
      <c r="A60" s="24">
        <v>50</v>
      </c>
      <c r="B60" s="26" t="s">
        <v>1162</v>
      </c>
      <c r="C60" s="34">
        <v>0</v>
      </c>
      <c r="D60" s="34">
        <v>0</v>
      </c>
      <c r="E60" s="35">
        <f t="shared" si="0"/>
        <v>0</v>
      </c>
      <c r="F60" s="35">
        <v>0</v>
      </c>
      <c r="G60" s="35">
        <v>0</v>
      </c>
      <c r="H60" s="35">
        <f t="shared" si="1"/>
        <v>0</v>
      </c>
      <c r="I60" s="34">
        <v>1</v>
      </c>
      <c r="J60" s="34">
        <v>0</v>
      </c>
      <c r="K60" s="35">
        <f t="shared" si="2"/>
        <v>1</v>
      </c>
      <c r="L60" s="34">
        <v>0</v>
      </c>
      <c r="M60" s="34">
        <v>0</v>
      </c>
      <c r="N60" s="35">
        <f t="shared" si="3"/>
        <v>0</v>
      </c>
      <c r="O60" s="34">
        <f t="shared" si="4"/>
        <v>1</v>
      </c>
      <c r="P60" s="34">
        <f t="shared" si="5"/>
        <v>0</v>
      </c>
      <c r="Q60" s="35">
        <f t="shared" si="6"/>
        <v>1</v>
      </c>
      <c r="R60" s="35">
        <f t="shared" si="7"/>
        <v>0</v>
      </c>
      <c r="S60" s="35">
        <f t="shared" si="8"/>
        <v>0</v>
      </c>
      <c r="T60" s="35">
        <f t="shared" si="9"/>
        <v>0</v>
      </c>
    </row>
    <row r="61" spans="1:20" s="19" customFormat="1" x14ac:dyDescent="0.2">
      <c r="A61" s="24">
        <v>51</v>
      </c>
      <c r="B61" s="26" t="s">
        <v>1163</v>
      </c>
      <c r="C61" s="34">
        <v>0</v>
      </c>
      <c r="D61" s="34">
        <v>0</v>
      </c>
      <c r="E61" s="35">
        <f t="shared" si="0"/>
        <v>0</v>
      </c>
      <c r="F61" s="35">
        <v>0</v>
      </c>
      <c r="G61" s="35">
        <v>0</v>
      </c>
      <c r="H61" s="35">
        <f t="shared" si="1"/>
        <v>0</v>
      </c>
      <c r="I61" s="34">
        <v>3</v>
      </c>
      <c r="J61" s="34">
        <v>0</v>
      </c>
      <c r="K61" s="35">
        <f t="shared" si="2"/>
        <v>3</v>
      </c>
      <c r="L61" s="34">
        <v>0</v>
      </c>
      <c r="M61" s="34">
        <v>0</v>
      </c>
      <c r="N61" s="35">
        <f t="shared" si="3"/>
        <v>0</v>
      </c>
      <c r="O61" s="34">
        <f t="shared" si="4"/>
        <v>3</v>
      </c>
      <c r="P61" s="34">
        <f t="shared" si="5"/>
        <v>0</v>
      </c>
      <c r="Q61" s="35">
        <f t="shared" si="6"/>
        <v>3</v>
      </c>
      <c r="R61" s="35">
        <f t="shared" si="7"/>
        <v>0</v>
      </c>
      <c r="S61" s="35">
        <f t="shared" si="8"/>
        <v>0</v>
      </c>
      <c r="T61" s="35">
        <f t="shared" si="9"/>
        <v>0</v>
      </c>
    </row>
    <row r="62" spans="1:20" s="19" customFormat="1" x14ac:dyDescent="0.2">
      <c r="A62" s="24">
        <v>52</v>
      </c>
      <c r="B62" s="26" t="s">
        <v>1164</v>
      </c>
      <c r="C62" s="34">
        <v>1</v>
      </c>
      <c r="D62" s="34">
        <v>0</v>
      </c>
      <c r="E62" s="35">
        <f t="shared" si="0"/>
        <v>1</v>
      </c>
      <c r="F62" s="35">
        <v>0</v>
      </c>
      <c r="G62" s="35">
        <v>0</v>
      </c>
      <c r="H62" s="35">
        <f t="shared" si="1"/>
        <v>0</v>
      </c>
      <c r="I62" s="34">
        <v>3</v>
      </c>
      <c r="J62" s="34">
        <v>0</v>
      </c>
      <c r="K62" s="35">
        <f t="shared" si="2"/>
        <v>3</v>
      </c>
      <c r="L62" s="34">
        <v>0</v>
      </c>
      <c r="M62" s="34">
        <v>0</v>
      </c>
      <c r="N62" s="35">
        <f t="shared" si="3"/>
        <v>0</v>
      </c>
      <c r="O62" s="34">
        <f t="shared" si="4"/>
        <v>4</v>
      </c>
      <c r="P62" s="34">
        <f t="shared" si="5"/>
        <v>0</v>
      </c>
      <c r="Q62" s="35">
        <f t="shared" si="6"/>
        <v>4</v>
      </c>
      <c r="R62" s="35">
        <f t="shared" si="7"/>
        <v>0</v>
      </c>
      <c r="S62" s="35">
        <f t="shared" si="8"/>
        <v>0</v>
      </c>
      <c r="T62" s="35">
        <f t="shared" si="9"/>
        <v>0</v>
      </c>
    </row>
    <row r="63" spans="1:20" s="19" customFormat="1" x14ac:dyDescent="0.2">
      <c r="A63" s="24">
        <v>53</v>
      </c>
      <c r="B63" s="26" t="s">
        <v>1165</v>
      </c>
      <c r="C63" s="34">
        <v>0</v>
      </c>
      <c r="D63" s="34">
        <v>0</v>
      </c>
      <c r="E63" s="35">
        <f t="shared" si="0"/>
        <v>0</v>
      </c>
      <c r="F63" s="35">
        <v>0</v>
      </c>
      <c r="G63" s="35">
        <v>0</v>
      </c>
      <c r="H63" s="35">
        <f t="shared" si="1"/>
        <v>0</v>
      </c>
      <c r="I63" s="34">
        <v>4</v>
      </c>
      <c r="J63" s="34">
        <v>0</v>
      </c>
      <c r="K63" s="35">
        <f t="shared" si="2"/>
        <v>4</v>
      </c>
      <c r="L63" s="34">
        <v>0</v>
      </c>
      <c r="M63" s="34">
        <v>0</v>
      </c>
      <c r="N63" s="35">
        <f t="shared" si="3"/>
        <v>0</v>
      </c>
      <c r="O63" s="34">
        <f t="shared" si="4"/>
        <v>4</v>
      </c>
      <c r="P63" s="34">
        <f t="shared" si="5"/>
        <v>0</v>
      </c>
      <c r="Q63" s="35">
        <f t="shared" si="6"/>
        <v>4</v>
      </c>
      <c r="R63" s="35">
        <f t="shared" si="7"/>
        <v>0</v>
      </c>
      <c r="S63" s="35">
        <f t="shared" si="8"/>
        <v>0</v>
      </c>
      <c r="T63" s="35">
        <f t="shared" si="9"/>
        <v>0</v>
      </c>
    </row>
    <row r="64" spans="1:20" s="19" customFormat="1" x14ac:dyDescent="0.2">
      <c r="A64" s="24">
        <v>54</v>
      </c>
      <c r="B64" s="26" t="s">
        <v>1166</v>
      </c>
      <c r="C64" s="34">
        <v>1</v>
      </c>
      <c r="D64" s="34">
        <v>0</v>
      </c>
      <c r="E64" s="35">
        <f t="shared" si="0"/>
        <v>1</v>
      </c>
      <c r="F64" s="35">
        <v>0</v>
      </c>
      <c r="G64" s="35">
        <v>0</v>
      </c>
      <c r="H64" s="35">
        <f t="shared" si="1"/>
        <v>0</v>
      </c>
      <c r="I64" s="34">
        <v>31</v>
      </c>
      <c r="J64" s="34">
        <v>2</v>
      </c>
      <c r="K64" s="35">
        <f t="shared" si="2"/>
        <v>33</v>
      </c>
      <c r="L64" s="34">
        <v>0</v>
      </c>
      <c r="M64" s="34">
        <v>0</v>
      </c>
      <c r="N64" s="35">
        <f t="shared" si="3"/>
        <v>0</v>
      </c>
      <c r="O64" s="34">
        <f t="shared" si="4"/>
        <v>32</v>
      </c>
      <c r="P64" s="34">
        <f t="shared" si="5"/>
        <v>2</v>
      </c>
      <c r="Q64" s="35">
        <f t="shared" si="6"/>
        <v>34</v>
      </c>
      <c r="R64" s="35">
        <f t="shared" si="7"/>
        <v>0</v>
      </c>
      <c r="S64" s="35">
        <f t="shared" si="8"/>
        <v>0</v>
      </c>
      <c r="T64" s="35">
        <f t="shared" si="9"/>
        <v>0</v>
      </c>
    </row>
    <row r="65" spans="1:20" s="19" customFormat="1" x14ac:dyDescent="0.2">
      <c r="A65" s="24">
        <v>55</v>
      </c>
      <c r="B65" s="26" t="s">
        <v>1167</v>
      </c>
      <c r="C65" s="34">
        <v>0</v>
      </c>
      <c r="D65" s="34">
        <v>0</v>
      </c>
      <c r="E65" s="35">
        <f t="shared" si="0"/>
        <v>0</v>
      </c>
      <c r="F65" s="35">
        <v>0</v>
      </c>
      <c r="G65" s="35">
        <v>0</v>
      </c>
      <c r="H65" s="35">
        <f t="shared" si="1"/>
        <v>0</v>
      </c>
      <c r="I65" s="34">
        <v>17</v>
      </c>
      <c r="J65" s="34">
        <v>0</v>
      </c>
      <c r="K65" s="35">
        <f t="shared" si="2"/>
        <v>17</v>
      </c>
      <c r="L65" s="34">
        <v>2</v>
      </c>
      <c r="M65" s="34">
        <v>0</v>
      </c>
      <c r="N65" s="35">
        <f t="shared" si="3"/>
        <v>2</v>
      </c>
      <c r="O65" s="34">
        <f t="shared" si="4"/>
        <v>17</v>
      </c>
      <c r="P65" s="34">
        <f t="shared" si="5"/>
        <v>0</v>
      </c>
      <c r="Q65" s="35">
        <f t="shared" si="6"/>
        <v>17</v>
      </c>
      <c r="R65" s="35">
        <f t="shared" si="7"/>
        <v>2</v>
      </c>
      <c r="S65" s="35">
        <f t="shared" si="8"/>
        <v>0</v>
      </c>
      <c r="T65" s="35">
        <f t="shared" si="9"/>
        <v>2</v>
      </c>
    </row>
    <row r="66" spans="1:20" s="19" customFormat="1" x14ac:dyDescent="0.2">
      <c r="A66" s="24">
        <v>56</v>
      </c>
      <c r="B66" s="26" t="s">
        <v>1168</v>
      </c>
      <c r="C66" s="34">
        <v>0</v>
      </c>
      <c r="D66" s="34">
        <v>0</v>
      </c>
      <c r="E66" s="35">
        <f t="shared" si="0"/>
        <v>0</v>
      </c>
      <c r="F66" s="35">
        <v>0</v>
      </c>
      <c r="G66" s="35">
        <v>0</v>
      </c>
      <c r="H66" s="35">
        <f t="shared" si="1"/>
        <v>0</v>
      </c>
      <c r="I66" s="34">
        <v>4</v>
      </c>
      <c r="J66" s="34">
        <v>0</v>
      </c>
      <c r="K66" s="35">
        <f t="shared" si="2"/>
        <v>4</v>
      </c>
      <c r="L66" s="34">
        <v>0</v>
      </c>
      <c r="M66" s="34">
        <v>0</v>
      </c>
      <c r="N66" s="35">
        <f t="shared" si="3"/>
        <v>0</v>
      </c>
      <c r="O66" s="34">
        <f t="shared" si="4"/>
        <v>4</v>
      </c>
      <c r="P66" s="34">
        <f t="shared" si="5"/>
        <v>0</v>
      </c>
      <c r="Q66" s="35">
        <f t="shared" si="6"/>
        <v>4</v>
      </c>
      <c r="R66" s="35">
        <f t="shared" si="7"/>
        <v>0</v>
      </c>
      <c r="S66" s="35">
        <f t="shared" si="8"/>
        <v>0</v>
      </c>
      <c r="T66" s="35">
        <f t="shared" si="9"/>
        <v>0</v>
      </c>
    </row>
    <row r="67" spans="1:20" s="19" customFormat="1" x14ac:dyDescent="0.2">
      <c r="A67" s="24">
        <v>57</v>
      </c>
      <c r="B67" s="26" t="s">
        <v>1169</v>
      </c>
      <c r="C67" s="34">
        <v>0</v>
      </c>
      <c r="D67" s="34">
        <v>0</v>
      </c>
      <c r="E67" s="35">
        <f t="shared" si="0"/>
        <v>0</v>
      </c>
      <c r="F67" s="35">
        <v>0</v>
      </c>
      <c r="G67" s="35">
        <v>0</v>
      </c>
      <c r="H67" s="35">
        <f t="shared" si="1"/>
        <v>0</v>
      </c>
      <c r="I67" s="34">
        <v>3</v>
      </c>
      <c r="J67" s="34">
        <v>0</v>
      </c>
      <c r="K67" s="35">
        <f t="shared" si="2"/>
        <v>3</v>
      </c>
      <c r="L67" s="34">
        <v>0</v>
      </c>
      <c r="M67" s="34">
        <v>0</v>
      </c>
      <c r="N67" s="35">
        <f t="shared" si="3"/>
        <v>0</v>
      </c>
      <c r="O67" s="34">
        <f t="shared" si="4"/>
        <v>3</v>
      </c>
      <c r="P67" s="34">
        <f t="shared" si="5"/>
        <v>0</v>
      </c>
      <c r="Q67" s="35">
        <f t="shared" si="6"/>
        <v>3</v>
      </c>
      <c r="R67" s="35">
        <f t="shared" si="7"/>
        <v>0</v>
      </c>
      <c r="S67" s="35">
        <f t="shared" si="8"/>
        <v>0</v>
      </c>
      <c r="T67" s="35">
        <f t="shared" si="9"/>
        <v>0</v>
      </c>
    </row>
    <row r="68" spans="1:20" s="19" customFormat="1" x14ac:dyDescent="0.2">
      <c r="A68" s="24">
        <v>58</v>
      </c>
      <c r="B68" s="26" t="s">
        <v>1170</v>
      </c>
      <c r="C68" s="34">
        <v>0</v>
      </c>
      <c r="D68" s="34">
        <v>0</v>
      </c>
      <c r="E68" s="35">
        <f t="shared" si="0"/>
        <v>0</v>
      </c>
      <c r="F68" s="35">
        <v>0</v>
      </c>
      <c r="G68" s="35">
        <v>0</v>
      </c>
      <c r="H68" s="35">
        <f t="shared" si="1"/>
        <v>0</v>
      </c>
      <c r="I68" s="34">
        <v>10</v>
      </c>
      <c r="J68" s="34">
        <v>1</v>
      </c>
      <c r="K68" s="35">
        <f t="shared" si="2"/>
        <v>11</v>
      </c>
      <c r="L68" s="34">
        <v>0</v>
      </c>
      <c r="M68" s="34">
        <v>0</v>
      </c>
      <c r="N68" s="35">
        <f t="shared" si="3"/>
        <v>0</v>
      </c>
      <c r="O68" s="34">
        <f t="shared" si="4"/>
        <v>10</v>
      </c>
      <c r="P68" s="34">
        <f t="shared" si="5"/>
        <v>1</v>
      </c>
      <c r="Q68" s="35">
        <f t="shared" si="6"/>
        <v>11</v>
      </c>
      <c r="R68" s="35">
        <f t="shared" si="7"/>
        <v>0</v>
      </c>
      <c r="S68" s="35">
        <f t="shared" si="8"/>
        <v>0</v>
      </c>
      <c r="T68" s="35">
        <f t="shared" si="9"/>
        <v>0</v>
      </c>
    </row>
    <row r="69" spans="1:20" s="19" customFormat="1" x14ac:dyDescent="0.2">
      <c r="A69" s="24">
        <v>59</v>
      </c>
      <c r="B69" s="26" t="s">
        <v>1171</v>
      </c>
      <c r="C69" s="34">
        <v>3</v>
      </c>
      <c r="D69" s="34">
        <v>0</v>
      </c>
      <c r="E69" s="35">
        <f t="shared" si="0"/>
        <v>3</v>
      </c>
      <c r="F69" s="35">
        <v>0</v>
      </c>
      <c r="G69" s="35">
        <v>0</v>
      </c>
      <c r="H69" s="35">
        <f t="shared" si="1"/>
        <v>0</v>
      </c>
      <c r="I69" s="34">
        <v>37</v>
      </c>
      <c r="J69" s="34">
        <v>3</v>
      </c>
      <c r="K69" s="35">
        <f t="shared" si="2"/>
        <v>40</v>
      </c>
      <c r="L69" s="34">
        <v>0</v>
      </c>
      <c r="M69" s="34">
        <v>0</v>
      </c>
      <c r="N69" s="35">
        <f t="shared" si="3"/>
        <v>0</v>
      </c>
      <c r="O69" s="34">
        <f t="shared" si="4"/>
        <v>40</v>
      </c>
      <c r="P69" s="34">
        <f t="shared" si="5"/>
        <v>3</v>
      </c>
      <c r="Q69" s="35">
        <f t="shared" si="6"/>
        <v>43</v>
      </c>
      <c r="R69" s="35">
        <f t="shared" si="7"/>
        <v>0</v>
      </c>
      <c r="S69" s="35">
        <f t="shared" si="8"/>
        <v>0</v>
      </c>
      <c r="T69" s="35">
        <f t="shared" si="9"/>
        <v>0</v>
      </c>
    </row>
    <row r="70" spans="1:20" s="19" customFormat="1" x14ac:dyDescent="0.2">
      <c r="A70" s="24">
        <v>60</v>
      </c>
      <c r="B70" s="26" t="s">
        <v>1172</v>
      </c>
      <c r="C70" s="34">
        <v>0</v>
      </c>
      <c r="D70" s="34">
        <v>0</v>
      </c>
      <c r="E70" s="35">
        <f t="shared" si="0"/>
        <v>0</v>
      </c>
      <c r="F70" s="35">
        <v>0</v>
      </c>
      <c r="G70" s="35">
        <v>0</v>
      </c>
      <c r="H70" s="35">
        <f t="shared" si="1"/>
        <v>0</v>
      </c>
      <c r="I70" s="34">
        <v>10</v>
      </c>
      <c r="J70" s="34">
        <v>0</v>
      </c>
      <c r="K70" s="35">
        <f t="shared" si="2"/>
        <v>10</v>
      </c>
      <c r="L70" s="34">
        <v>1</v>
      </c>
      <c r="M70" s="34">
        <v>0</v>
      </c>
      <c r="N70" s="35">
        <f t="shared" si="3"/>
        <v>1</v>
      </c>
      <c r="O70" s="34">
        <f t="shared" si="4"/>
        <v>10</v>
      </c>
      <c r="P70" s="34">
        <f t="shared" si="5"/>
        <v>0</v>
      </c>
      <c r="Q70" s="35">
        <f t="shared" si="6"/>
        <v>10</v>
      </c>
      <c r="R70" s="35">
        <f t="shared" si="7"/>
        <v>1</v>
      </c>
      <c r="S70" s="35">
        <f t="shared" si="8"/>
        <v>0</v>
      </c>
      <c r="T70" s="35">
        <f t="shared" si="9"/>
        <v>1</v>
      </c>
    </row>
    <row r="71" spans="1:20" s="19" customFormat="1" x14ac:dyDescent="0.2">
      <c r="A71" s="24">
        <v>61</v>
      </c>
      <c r="B71" s="26" t="s">
        <v>1173</v>
      </c>
      <c r="C71" s="34">
        <v>0</v>
      </c>
      <c r="D71" s="34">
        <v>0</v>
      </c>
      <c r="E71" s="35">
        <f t="shared" si="0"/>
        <v>0</v>
      </c>
      <c r="F71" s="35">
        <v>0</v>
      </c>
      <c r="G71" s="35">
        <v>0</v>
      </c>
      <c r="H71" s="35">
        <f t="shared" si="1"/>
        <v>0</v>
      </c>
      <c r="I71" s="34">
        <v>7</v>
      </c>
      <c r="J71" s="34">
        <v>1</v>
      </c>
      <c r="K71" s="35">
        <f t="shared" si="2"/>
        <v>8</v>
      </c>
      <c r="L71" s="34">
        <v>0</v>
      </c>
      <c r="M71" s="34">
        <v>0</v>
      </c>
      <c r="N71" s="35">
        <f t="shared" si="3"/>
        <v>0</v>
      </c>
      <c r="O71" s="34">
        <f t="shared" si="4"/>
        <v>7</v>
      </c>
      <c r="P71" s="34">
        <f t="shared" si="5"/>
        <v>1</v>
      </c>
      <c r="Q71" s="35">
        <f t="shared" si="6"/>
        <v>8</v>
      </c>
      <c r="R71" s="35">
        <f t="shared" si="7"/>
        <v>0</v>
      </c>
      <c r="S71" s="35">
        <f t="shared" si="8"/>
        <v>0</v>
      </c>
      <c r="T71" s="35">
        <f t="shared" si="9"/>
        <v>0</v>
      </c>
    </row>
    <row r="72" spans="1:20" s="19" customFormat="1" x14ac:dyDescent="0.2">
      <c r="A72" s="24">
        <v>62</v>
      </c>
      <c r="B72" s="26" t="s">
        <v>1174</v>
      </c>
      <c r="C72" s="34">
        <v>0</v>
      </c>
      <c r="D72" s="34">
        <v>0</v>
      </c>
      <c r="E72" s="35">
        <f t="shared" si="0"/>
        <v>0</v>
      </c>
      <c r="F72" s="35">
        <v>0</v>
      </c>
      <c r="G72" s="35">
        <v>0</v>
      </c>
      <c r="H72" s="35">
        <f t="shared" si="1"/>
        <v>0</v>
      </c>
      <c r="I72" s="34">
        <v>2</v>
      </c>
      <c r="J72" s="34">
        <v>0</v>
      </c>
      <c r="K72" s="35">
        <f t="shared" si="2"/>
        <v>2</v>
      </c>
      <c r="L72" s="34">
        <v>0</v>
      </c>
      <c r="M72" s="34">
        <v>0</v>
      </c>
      <c r="N72" s="35">
        <f t="shared" si="3"/>
        <v>0</v>
      </c>
      <c r="O72" s="34">
        <f t="shared" si="4"/>
        <v>2</v>
      </c>
      <c r="P72" s="34">
        <f t="shared" si="5"/>
        <v>0</v>
      </c>
      <c r="Q72" s="35">
        <f t="shared" si="6"/>
        <v>2</v>
      </c>
      <c r="R72" s="35">
        <f t="shared" si="7"/>
        <v>0</v>
      </c>
      <c r="S72" s="35">
        <f t="shared" si="8"/>
        <v>0</v>
      </c>
      <c r="T72" s="35">
        <f t="shared" si="9"/>
        <v>0</v>
      </c>
    </row>
    <row r="73" spans="1:20" s="19" customFormat="1" x14ac:dyDescent="0.2">
      <c r="A73" s="24">
        <v>63</v>
      </c>
      <c r="B73" s="26" t="s">
        <v>1175</v>
      </c>
      <c r="C73" s="34">
        <v>0</v>
      </c>
      <c r="D73" s="34">
        <v>0</v>
      </c>
      <c r="E73" s="35">
        <f t="shared" si="0"/>
        <v>0</v>
      </c>
      <c r="F73" s="35">
        <v>0</v>
      </c>
      <c r="G73" s="35">
        <v>0</v>
      </c>
      <c r="H73" s="35">
        <f t="shared" si="1"/>
        <v>0</v>
      </c>
      <c r="I73" s="34">
        <v>4</v>
      </c>
      <c r="J73" s="34">
        <v>2</v>
      </c>
      <c r="K73" s="35">
        <f t="shared" si="2"/>
        <v>6</v>
      </c>
      <c r="L73" s="34">
        <v>0</v>
      </c>
      <c r="M73" s="34">
        <v>0</v>
      </c>
      <c r="N73" s="35">
        <f t="shared" si="3"/>
        <v>0</v>
      </c>
      <c r="O73" s="34">
        <f t="shared" si="4"/>
        <v>4</v>
      </c>
      <c r="P73" s="34">
        <f t="shared" si="5"/>
        <v>2</v>
      </c>
      <c r="Q73" s="35">
        <f t="shared" si="6"/>
        <v>6</v>
      </c>
      <c r="R73" s="35">
        <f t="shared" si="7"/>
        <v>0</v>
      </c>
      <c r="S73" s="35">
        <f t="shared" si="8"/>
        <v>0</v>
      </c>
      <c r="T73" s="35">
        <f t="shared" si="9"/>
        <v>0</v>
      </c>
    </row>
    <row r="74" spans="1:20" s="19" customFormat="1" x14ac:dyDescent="0.2">
      <c r="A74" s="24">
        <v>64</v>
      </c>
      <c r="B74" s="26" t="s">
        <v>1176</v>
      </c>
      <c r="C74" s="34">
        <v>0</v>
      </c>
      <c r="D74" s="34">
        <v>0</v>
      </c>
      <c r="E74" s="35">
        <f t="shared" si="0"/>
        <v>0</v>
      </c>
      <c r="F74" s="35">
        <v>0</v>
      </c>
      <c r="G74" s="35">
        <v>0</v>
      </c>
      <c r="H74" s="35">
        <f t="shared" si="1"/>
        <v>0</v>
      </c>
      <c r="I74" s="34">
        <v>20</v>
      </c>
      <c r="J74" s="34">
        <v>1</v>
      </c>
      <c r="K74" s="35">
        <f t="shared" si="2"/>
        <v>21</v>
      </c>
      <c r="L74" s="34">
        <v>0</v>
      </c>
      <c r="M74" s="34">
        <v>0</v>
      </c>
      <c r="N74" s="35">
        <f t="shared" si="3"/>
        <v>0</v>
      </c>
      <c r="O74" s="34">
        <f t="shared" si="4"/>
        <v>20</v>
      </c>
      <c r="P74" s="34">
        <f t="shared" si="5"/>
        <v>1</v>
      </c>
      <c r="Q74" s="35">
        <f t="shared" si="6"/>
        <v>21</v>
      </c>
      <c r="R74" s="35">
        <f t="shared" si="7"/>
        <v>0</v>
      </c>
      <c r="S74" s="35">
        <f t="shared" si="8"/>
        <v>0</v>
      </c>
      <c r="T74" s="35">
        <f t="shared" si="9"/>
        <v>0</v>
      </c>
    </row>
    <row r="75" spans="1:20" s="19" customFormat="1" x14ac:dyDescent="0.2">
      <c r="A75" s="24">
        <v>65</v>
      </c>
      <c r="B75" s="26" t="s">
        <v>1177</v>
      </c>
      <c r="C75" s="34">
        <v>0</v>
      </c>
      <c r="D75" s="34">
        <v>0</v>
      </c>
      <c r="E75" s="35">
        <f t="shared" si="0"/>
        <v>0</v>
      </c>
      <c r="F75" s="35">
        <v>0</v>
      </c>
      <c r="G75" s="35">
        <v>0</v>
      </c>
      <c r="H75" s="35">
        <f t="shared" si="1"/>
        <v>0</v>
      </c>
      <c r="I75" s="34">
        <v>11</v>
      </c>
      <c r="J75" s="34">
        <v>0</v>
      </c>
      <c r="K75" s="35">
        <f t="shared" si="2"/>
        <v>11</v>
      </c>
      <c r="L75" s="34">
        <v>0</v>
      </c>
      <c r="M75" s="34">
        <v>0</v>
      </c>
      <c r="N75" s="35">
        <f t="shared" si="3"/>
        <v>0</v>
      </c>
      <c r="O75" s="34">
        <f t="shared" si="4"/>
        <v>11</v>
      </c>
      <c r="P75" s="34">
        <f t="shared" si="5"/>
        <v>0</v>
      </c>
      <c r="Q75" s="35">
        <f t="shared" si="6"/>
        <v>11</v>
      </c>
      <c r="R75" s="35">
        <f t="shared" si="7"/>
        <v>0</v>
      </c>
      <c r="S75" s="35">
        <f t="shared" si="8"/>
        <v>0</v>
      </c>
      <c r="T75" s="35">
        <f t="shared" si="9"/>
        <v>0</v>
      </c>
    </row>
    <row r="76" spans="1:20" s="19" customFormat="1" x14ac:dyDescent="0.2">
      <c r="A76" s="24">
        <v>66</v>
      </c>
      <c r="B76" s="26" t="s">
        <v>1178</v>
      </c>
      <c r="C76" s="34">
        <v>0</v>
      </c>
      <c r="D76" s="34">
        <v>0</v>
      </c>
      <c r="E76" s="35">
        <f t="shared" ref="E76:E91" si="11">C76+D76</f>
        <v>0</v>
      </c>
      <c r="F76" s="35">
        <v>0</v>
      </c>
      <c r="G76" s="35">
        <v>0</v>
      </c>
      <c r="H76" s="35">
        <f t="shared" ref="H76:H91" si="12">F76+G76</f>
        <v>0</v>
      </c>
      <c r="I76" s="34">
        <v>5</v>
      </c>
      <c r="J76" s="34">
        <v>0</v>
      </c>
      <c r="K76" s="35">
        <f t="shared" ref="K76:K91" si="13">I76+J76</f>
        <v>5</v>
      </c>
      <c r="L76" s="34">
        <v>0</v>
      </c>
      <c r="M76" s="34">
        <v>0</v>
      </c>
      <c r="N76" s="35">
        <f t="shared" ref="N76:N91" si="14">L76+M76</f>
        <v>0</v>
      </c>
      <c r="O76" s="34">
        <f t="shared" ref="O76:O91" si="15">C76+I76</f>
        <v>5</v>
      </c>
      <c r="P76" s="34">
        <f t="shared" ref="P76:P91" si="16">D76+J76</f>
        <v>0</v>
      </c>
      <c r="Q76" s="35">
        <f t="shared" ref="Q76:Q91" si="17">O76+P76</f>
        <v>5</v>
      </c>
      <c r="R76" s="35">
        <f t="shared" ref="R76:R91" si="18">F76+L76</f>
        <v>0</v>
      </c>
      <c r="S76" s="35">
        <f t="shared" ref="S76:S91" si="19">G76+M76</f>
        <v>0</v>
      </c>
      <c r="T76" s="35">
        <f t="shared" ref="T76:T91" si="20">R76+S76</f>
        <v>0</v>
      </c>
    </row>
    <row r="77" spans="1:20" s="19" customFormat="1" x14ac:dyDescent="0.2">
      <c r="A77" s="24">
        <v>67</v>
      </c>
      <c r="B77" s="26" t="s">
        <v>1179</v>
      </c>
      <c r="C77" s="34">
        <v>11</v>
      </c>
      <c r="D77" s="34">
        <v>0</v>
      </c>
      <c r="E77" s="35">
        <f t="shared" si="11"/>
        <v>11</v>
      </c>
      <c r="F77" s="35">
        <v>2</v>
      </c>
      <c r="G77" s="35">
        <v>0</v>
      </c>
      <c r="H77" s="35">
        <f t="shared" si="12"/>
        <v>2</v>
      </c>
      <c r="I77" s="34">
        <v>28</v>
      </c>
      <c r="J77" s="34">
        <v>0</v>
      </c>
      <c r="K77" s="35">
        <f t="shared" si="13"/>
        <v>28</v>
      </c>
      <c r="L77" s="34">
        <v>4</v>
      </c>
      <c r="M77" s="34">
        <v>0</v>
      </c>
      <c r="N77" s="35">
        <f t="shared" si="14"/>
        <v>4</v>
      </c>
      <c r="O77" s="34">
        <f t="shared" si="15"/>
        <v>39</v>
      </c>
      <c r="P77" s="34">
        <f t="shared" si="16"/>
        <v>0</v>
      </c>
      <c r="Q77" s="35">
        <f t="shared" si="17"/>
        <v>39</v>
      </c>
      <c r="R77" s="35">
        <f t="shared" si="18"/>
        <v>6</v>
      </c>
      <c r="S77" s="35">
        <f t="shared" si="19"/>
        <v>0</v>
      </c>
      <c r="T77" s="35">
        <f t="shared" si="20"/>
        <v>6</v>
      </c>
    </row>
    <row r="78" spans="1:20" s="19" customFormat="1" x14ac:dyDescent="0.2">
      <c r="A78" s="24">
        <v>68</v>
      </c>
      <c r="B78" s="26" t="s">
        <v>1180</v>
      </c>
      <c r="C78" s="34">
        <v>0</v>
      </c>
      <c r="D78" s="34">
        <v>0</v>
      </c>
      <c r="E78" s="35">
        <f t="shared" si="11"/>
        <v>0</v>
      </c>
      <c r="F78" s="35">
        <v>0</v>
      </c>
      <c r="G78" s="35">
        <v>0</v>
      </c>
      <c r="H78" s="35">
        <f t="shared" si="12"/>
        <v>0</v>
      </c>
      <c r="I78" s="34">
        <v>2</v>
      </c>
      <c r="J78" s="34">
        <v>0</v>
      </c>
      <c r="K78" s="35">
        <f t="shared" si="13"/>
        <v>2</v>
      </c>
      <c r="L78" s="34">
        <v>0</v>
      </c>
      <c r="M78" s="34">
        <v>0</v>
      </c>
      <c r="N78" s="35">
        <f t="shared" si="14"/>
        <v>0</v>
      </c>
      <c r="O78" s="34">
        <f t="shared" si="15"/>
        <v>2</v>
      </c>
      <c r="P78" s="34">
        <f t="shared" si="16"/>
        <v>0</v>
      </c>
      <c r="Q78" s="35">
        <f t="shared" si="17"/>
        <v>2</v>
      </c>
      <c r="R78" s="35">
        <f t="shared" si="18"/>
        <v>0</v>
      </c>
      <c r="S78" s="35">
        <f t="shared" si="19"/>
        <v>0</v>
      </c>
      <c r="T78" s="35">
        <f t="shared" si="20"/>
        <v>0</v>
      </c>
    </row>
    <row r="79" spans="1:20" s="19" customFormat="1" x14ac:dyDescent="0.2">
      <c r="A79" s="24">
        <v>69</v>
      </c>
      <c r="B79" s="26" t="s">
        <v>1181</v>
      </c>
      <c r="C79" s="34">
        <v>0</v>
      </c>
      <c r="D79" s="34">
        <v>0</v>
      </c>
      <c r="E79" s="35">
        <f t="shared" si="11"/>
        <v>0</v>
      </c>
      <c r="F79" s="35">
        <v>0</v>
      </c>
      <c r="G79" s="35">
        <v>0</v>
      </c>
      <c r="H79" s="35">
        <f t="shared" si="12"/>
        <v>0</v>
      </c>
      <c r="I79" s="34">
        <v>1</v>
      </c>
      <c r="J79" s="34">
        <v>0</v>
      </c>
      <c r="K79" s="35">
        <f t="shared" si="13"/>
        <v>1</v>
      </c>
      <c r="L79" s="34">
        <v>0</v>
      </c>
      <c r="M79" s="34">
        <v>0</v>
      </c>
      <c r="N79" s="35">
        <f t="shared" si="14"/>
        <v>0</v>
      </c>
      <c r="O79" s="34">
        <f t="shared" si="15"/>
        <v>1</v>
      </c>
      <c r="P79" s="34">
        <f t="shared" si="16"/>
        <v>0</v>
      </c>
      <c r="Q79" s="35">
        <f t="shared" si="17"/>
        <v>1</v>
      </c>
      <c r="R79" s="35">
        <f t="shared" si="18"/>
        <v>0</v>
      </c>
      <c r="S79" s="35">
        <f t="shared" si="19"/>
        <v>0</v>
      </c>
      <c r="T79" s="35">
        <f t="shared" si="20"/>
        <v>0</v>
      </c>
    </row>
    <row r="80" spans="1:20" s="19" customFormat="1" x14ac:dyDescent="0.2">
      <c r="A80" s="24">
        <v>70</v>
      </c>
      <c r="B80" s="26" t="s">
        <v>1182</v>
      </c>
      <c r="C80" s="34">
        <v>1</v>
      </c>
      <c r="D80" s="34">
        <v>0</v>
      </c>
      <c r="E80" s="35">
        <f t="shared" si="11"/>
        <v>1</v>
      </c>
      <c r="F80" s="35">
        <v>0</v>
      </c>
      <c r="G80" s="35">
        <v>0</v>
      </c>
      <c r="H80" s="35">
        <f t="shared" si="12"/>
        <v>0</v>
      </c>
      <c r="I80" s="34">
        <v>5</v>
      </c>
      <c r="J80" s="34">
        <v>1</v>
      </c>
      <c r="K80" s="35">
        <f t="shared" si="13"/>
        <v>6</v>
      </c>
      <c r="L80" s="34">
        <v>0</v>
      </c>
      <c r="M80" s="34">
        <v>0</v>
      </c>
      <c r="N80" s="35">
        <f t="shared" si="14"/>
        <v>0</v>
      </c>
      <c r="O80" s="34">
        <f t="shared" si="15"/>
        <v>6</v>
      </c>
      <c r="P80" s="34">
        <f t="shared" si="16"/>
        <v>1</v>
      </c>
      <c r="Q80" s="35">
        <f t="shared" si="17"/>
        <v>7</v>
      </c>
      <c r="R80" s="35">
        <f t="shared" si="18"/>
        <v>0</v>
      </c>
      <c r="S80" s="35">
        <f t="shared" si="19"/>
        <v>0</v>
      </c>
      <c r="T80" s="35">
        <f t="shared" si="20"/>
        <v>0</v>
      </c>
    </row>
    <row r="81" spans="1:20" s="19" customFormat="1" x14ac:dyDescent="0.2">
      <c r="A81" s="24">
        <v>71</v>
      </c>
      <c r="B81" s="26" t="s">
        <v>1183</v>
      </c>
      <c r="C81" s="34">
        <v>0</v>
      </c>
      <c r="D81" s="34">
        <v>0</v>
      </c>
      <c r="E81" s="35">
        <f t="shared" si="11"/>
        <v>0</v>
      </c>
      <c r="F81" s="35">
        <v>0</v>
      </c>
      <c r="G81" s="35">
        <v>0</v>
      </c>
      <c r="H81" s="35">
        <f t="shared" si="12"/>
        <v>0</v>
      </c>
      <c r="I81" s="34">
        <v>9</v>
      </c>
      <c r="J81" s="34">
        <v>0</v>
      </c>
      <c r="K81" s="35">
        <f t="shared" si="13"/>
        <v>9</v>
      </c>
      <c r="L81" s="34">
        <v>0</v>
      </c>
      <c r="M81" s="34">
        <v>0</v>
      </c>
      <c r="N81" s="35">
        <f t="shared" si="14"/>
        <v>0</v>
      </c>
      <c r="O81" s="34">
        <f t="shared" si="15"/>
        <v>9</v>
      </c>
      <c r="P81" s="34">
        <f t="shared" si="16"/>
        <v>0</v>
      </c>
      <c r="Q81" s="35">
        <f t="shared" si="17"/>
        <v>9</v>
      </c>
      <c r="R81" s="35">
        <f t="shared" si="18"/>
        <v>0</v>
      </c>
      <c r="S81" s="35">
        <f t="shared" si="19"/>
        <v>0</v>
      </c>
      <c r="T81" s="35">
        <f t="shared" si="20"/>
        <v>0</v>
      </c>
    </row>
    <row r="82" spans="1:20" s="19" customFormat="1" x14ac:dyDescent="0.2">
      <c r="A82" s="24">
        <v>72</v>
      </c>
      <c r="B82" s="26" t="s">
        <v>1184</v>
      </c>
      <c r="C82" s="34">
        <v>2</v>
      </c>
      <c r="D82" s="34">
        <v>0</v>
      </c>
      <c r="E82" s="35">
        <f t="shared" si="11"/>
        <v>2</v>
      </c>
      <c r="F82" s="35">
        <v>0</v>
      </c>
      <c r="G82" s="35">
        <v>0</v>
      </c>
      <c r="H82" s="35">
        <f t="shared" si="12"/>
        <v>0</v>
      </c>
      <c r="I82" s="34">
        <v>9</v>
      </c>
      <c r="J82" s="34">
        <v>0</v>
      </c>
      <c r="K82" s="35">
        <f t="shared" si="13"/>
        <v>9</v>
      </c>
      <c r="L82" s="34">
        <v>0</v>
      </c>
      <c r="M82" s="34">
        <v>0</v>
      </c>
      <c r="N82" s="35">
        <f t="shared" si="14"/>
        <v>0</v>
      </c>
      <c r="O82" s="34">
        <f t="shared" si="15"/>
        <v>11</v>
      </c>
      <c r="P82" s="34">
        <f t="shared" si="16"/>
        <v>0</v>
      </c>
      <c r="Q82" s="35">
        <f t="shared" si="17"/>
        <v>11</v>
      </c>
      <c r="R82" s="35">
        <f t="shared" si="18"/>
        <v>0</v>
      </c>
      <c r="S82" s="35">
        <f t="shared" si="19"/>
        <v>0</v>
      </c>
      <c r="T82" s="35">
        <f t="shared" si="20"/>
        <v>0</v>
      </c>
    </row>
    <row r="83" spans="1:20" s="19" customFormat="1" x14ac:dyDescent="0.2">
      <c r="A83" s="24">
        <v>73</v>
      </c>
      <c r="B83" s="26" t="s">
        <v>1185</v>
      </c>
      <c r="C83" s="34">
        <v>0</v>
      </c>
      <c r="D83" s="34">
        <v>0</v>
      </c>
      <c r="E83" s="35">
        <f t="shared" si="11"/>
        <v>0</v>
      </c>
      <c r="F83" s="35">
        <v>0</v>
      </c>
      <c r="G83" s="35">
        <v>0</v>
      </c>
      <c r="H83" s="35">
        <f t="shared" si="12"/>
        <v>0</v>
      </c>
      <c r="I83" s="34">
        <v>1</v>
      </c>
      <c r="J83" s="34">
        <v>0</v>
      </c>
      <c r="K83" s="35">
        <f t="shared" si="13"/>
        <v>1</v>
      </c>
      <c r="L83" s="34">
        <v>0</v>
      </c>
      <c r="M83" s="34">
        <v>0</v>
      </c>
      <c r="N83" s="35">
        <f t="shared" si="14"/>
        <v>0</v>
      </c>
      <c r="O83" s="34">
        <f t="shared" si="15"/>
        <v>1</v>
      </c>
      <c r="P83" s="34">
        <f t="shared" si="16"/>
        <v>0</v>
      </c>
      <c r="Q83" s="35">
        <f t="shared" si="17"/>
        <v>1</v>
      </c>
      <c r="R83" s="35">
        <f t="shared" si="18"/>
        <v>0</v>
      </c>
      <c r="S83" s="35">
        <f t="shared" si="19"/>
        <v>0</v>
      </c>
      <c r="T83" s="35">
        <f t="shared" si="20"/>
        <v>0</v>
      </c>
    </row>
    <row r="84" spans="1:20" s="19" customFormat="1" x14ac:dyDescent="0.2">
      <c r="A84" s="24">
        <v>74</v>
      </c>
      <c r="B84" s="26" t="s">
        <v>1186</v>
      </c>
      <c r="C84" s="34">
        <v>1</v>
      </c>
      <c r="D84" s="34">
        <v>0</v>
      </c>
      <c r="E84" s="35">
        <f t="shared" si="11"/>
        <v>1</v>
      </c>
      <c r="F84" s="35">
        <v>0</v>
      </c>
      <c r="G84" s="35">
        <v>0</v>
      </c>
      <c r="H84" s="35">
        <f t="shared" si="12"/>
        <v>0</v>
      </c>
      <c r="I84" s="34">
        <v>10</v>
      </c>
      <c r="J84" s="34">
        <v>0</v>
      </c>
      <c r="K84" s="35">
        <f t="shared" si="13"/>
        <v>10</v>
      </c>
      <c r="L84" s="34">
        <v>0</v>
      </c>
      <c r="M84" s="34">
        <v>0</v>
      </c>
      <c r="N84" s="35">
        <f t="shared" si="14"/>
        <v>0</v>
      </c>
      <c r="O84" s="34">
        <f t="shared" si="15"/>
        <v>11</v>
      </c>
      <c r="P84" s="34">
        <f t="shared" si="16"/>
        <v>0</v>
      </c>
      <c r="Q84" s="35">
        <f t="shared" si="17"/>
        <v>11</v>
      </c>
      <c r="R84" s="35">
        <f t="shared" si="18"/>
        <v>0</v>
      </c>
      <c r="S84" s="35">
        <f t="shared" si="19"/>
        <v>0</v>
      </c>
      <c r="T84" s="35">
        <f t="shared" si="20"/>
        <v>0</v>
      </c>
    </row>
    <row r="85" spans="1:20" s="19" customFormat="1" x14ac:dyDescent="0.2">
      <c r="A85" s="24">
        <v>75</v>
      </c>
      <c r="B85" s="26" t="s">
        <v>1187</v>
      </c>
      <c r="C85" s="34">
        <v>0</v>
      </c>
      <c r="D85" s="34">
        <v>0</v>
      </c>
      <c r="E85" s="35">
        <f t="shared" si="11"/>
        <v>0</v>
      </c>
      <c r="F85" s="35">
        <v>0</v>
      </c>
      <c r="G85" s="35">
        <v>0</v>
      </c>
      <c r="H85" s="35">
        <f t="shared" si="12"/>
        <v>0</v>
      </c>
      <c r="I85" s="34">
        <v>0</v>
      </c>
      <c r="J85" s="34">
        <v>0</v>
      </c>
      <c r="K85" s="35">
        <f t="shared" si="13"/>
        <v>0</v>
      </c>
      <c r="L85" s="34">
        <v>0</v>
      </c>
      <c r="M85" s="34">
        <v>0</v>
      </c>
      <c r="N85" s="35">
        <f t="shared" si="14"/>
        <v>0</v>
      </c>
      <c r="O85" s="34">
        <f t="shared" si="15"/>
        <v>0</v>
      </c>
      <c r="P85" s="34">
        <f t="shared" si="16"/>
        <v>0</v>
      </c>
      <c r="Q85" s="35">
        <f t="shared" si="17"/>
        <v>0</v>
      </c>
      <c r="R85" s="35">
        <f t="shared" si="18"/>
        <v>0</v>
      </c>
      <c r="S85" s="35">
        <f t="shared" si="19"/>
        <v>0</v>
      </c>
      <c r="T85" s="35">
        <f t="shared" si="20"/>
        <v>0</v>
      </c>
    </row>
    <row r="86" spans="1:20" s="19" customFormat="1" x14ac:dyDescent="0.2">
      <c r="A86" s="24">
        <v>76</v>
      </c>
      <c r="B86" s="26" t="s">
        <v>1188</v>
      </c>
      <c r="C86" s="34">
        <v>0</v>
      </c>
      <c r="D86" s="34">
        <v>0</v>
      </c>
      <c r="E86" s="35">
        <f t="shared" si="11"/>
        <v>0</v>
      </c>
      <c r="F86" s="35">
        <v>0</v>
      </c>
      <c r="G86" s="35">
        <v>0</v>
      </c>
      <c r="H86" s="35">
        <f t="shared" si="12"/>
        <v>0</v>
      </c>
      <c r="I86" s="34">
        <v>3</v>
      </c>
      <c r="J86" s="34">
        <v>0</v>
      </c>
      <c r="K86" s="35">
        <f t="shared" si="13"/>
        <v>3</v>
      </c>
      <c r="L86" s="34">
        <v>0</v>
      </c>
      <c r="M86" s="34">
        <v>0</v>
      </c>
      <c r="N86" s="35">
        <f t="shared" si="14"/>
        <v>0</v>
      </c>
      <c r="O86" s="34">
        <f t="shared" si="15"/>
        <v>3</v>
      </c>
      <c r="P86" s="34">
        <f t="shared" si="16"/>
        <v>0</v>
      </c>
      <c r="Q86" s="35">
        <f t="shared" si="17"/>
        <v>3</v>
      </c>
      <c r="R86" s="35">
        <f t="shared" si="18"/>
        <v>0</v>
      </c>
      <c r="S86" s="35">
        <f t="shared" si="19"/>
        <v>0</v>
      </c>
      <c r="T86" s="35">
        <f t="shared" si="20"/>
        <v>0</v>
      </c>
    </row>
    <row r="87" spans="1:20" s="19" customFormat="1" x14ac:dyDescent="0.2">
      <c r="A87" s="24">
        <v>77</v>
      </c>
      <c r="B87" s="26" t="s">
        <v>1189</v>
      </c>
      <c r="C87" s="34">
        <v>0</v>
      </c>
      <c r="D87" s="34">
        <v>0</v>
      </c>
      <c r="E87" s="35">
        <f t="shared" si="11"/>
        <v>0</v>
      </c>
      <c r="F87" s="35">
        <v>0</v>
      </c>
      <c r="G87" s="35">
        <v>0</v>
      </c>
      <c r="H87" s="35">
        <f t="shared" si="12"/>
        <v>0</v>
      </c>
      <c r="I87" s="34">
        <v>9</v>
      </c>
      <c r="J87" s="34">
        <v>1</v>
      </c>
      <c r="K87" s="35">
        <f t="shared" si="13"/>
        <v>10</v>
      </c>
      <c r="L87" s="34">
        <v>0</v>
      </c>
      <c r="M87" s="34">
        <v>0</v>
      </c>
      <c r="N87" s="35">
        <f t="shared" si="14"/>
        <v>0</v>
      </c>
      <c r="O87" s="34">
        <f t="shared" si="15"/>
        <v>9</v>
      </c>
      <c r="P87" s="34">
        <f t="shared" si="16"/>
        <v>1</v>
      </c>
      <c r="Q87" s="35">
        <f t="shared" si="17"/>
        <v>10</v>
      </c>
      <c r="R87" s="35">
        <f t="shared" si="18"/>
        <v>0</v>
      </c>
      <c r="S87" s="35">
        <f t="shared" si="19"/>
        <v>0</v>
      </c>
      <c r="T87" s="35">
        <f t="shared" si="20"/>
        <v>0</v>
      </c>
    </row>
    <row r="88" spans="1:20" s="19" customFormat="1" x14ac:dyDescent="0.2">
      <c r="A88" s="24">
        <v>78</v>
      </c>
      <c r="B88" s="26" t="s">
        <v>1190</v>
      </c>
      <c r="C88" s="34">
        <v>0</v>
      </c>
      <c r="D88" s="34">
        <v>0</v>
      </c>
      <c r="E88" s="35">
        <f t="shared" si="11"/>
        <v>0</v>
      </c>
      <c r="F88" s="35">
        <v>0</v>
      </c>
      <c r="G88" s="35">
        <v>0</v>
      </c>
      <c r="H88" s="35">
        <f t="shared" si="12"/>
        <v>0</v>
      </c>
      <c r="I88" s="34">
        <v>2</v>
      </c>
      <c r="J88" s="34">
        <v>0</v>
      </c>
      <c r="K88" s="35">
        <f t="shared" si="13"/>
        <v>2</v>
      </c>
      <c r="L88" s="34">
        <v>0</v>
      </c>
      <c r="M88" s="34">
        <v>0</v>
      </c>
      <c r="N88" s="35">
        <f t="shared" si="14"/>
        <v>0</v>
      </c>
      <c r="O88" s="34">
        <f t="shared" si="15"/>
        <v>2</v>
      </c>
      <c r="P88" s="34">
        <f t="shared" si="16"/>
        <v>0</v>
      </c>
      <c r="Q88" s="35">
        <f t="shared" si="17"/>
        <v>2</v>
      </c>
      <c r="R88" s="35">
        <f t="shared" si="18"/>
        <v>0</v>
      </c>
      <c r="S88" s="35">
        <f t="shared" si="19"/>
        <v>0</v>
      </c>
      <c r="T88" s="35">
        <f t="shared" si="20"/>
        <v>0</v>
      </c>
    </row>
    <row r="89" spans="1:20" s="19" customFormat="1" x14ac:dyDescent="0.2">
      <c r="A89" s="24">
        <v>79</v>
      </c>
      <c r="B89" s="26" t="s">
        <v>1191</v>
      </c>
      <c r="C89" s="34">
        <v>0</v>
      </c>
      <c r="D89" s="34">
        <v>0</v>
      </c>
      <c r="E89" s="35">
        <f t="shared" si="11"/>
        <v>0</v>
      </c>
      <c r="F89" s="35">
        <v>0</v>
      </c>
      <c r="G89" s="35">
        <v>0</v>
      </c>
      <c r="H89" s="35">
        <f t="shared" si="12"/>
        <v>0</v>
      </c>
      <c r="I89" s="34">
        <v>4</v>
      </c>
      <c r="J89" s="34">
        <v>0</v>
      </c>
      <c r="K89" s="35">
        <f t="shared" si="13"/>
        <v>4</v>
      </c>
      <c r="L89" s="34">
        <v>0</v>
      </c>
      <c r="M89" s="34">
        <v>0</v>
      </c>
      <c r="N89" s="35">
        <f t="shared" si="14"/>
        <v>0</v>
      </c>
      <c r="O89" s="34">
        <f t="shared" si="15"/>
        <v>4</v>
      </c>
      <c r="P89" s="34">
        <f t="shared" si="16"/>
        <v>0</v>
      </c>
      <c r="Q89" s="35">
        <f t="shared" si="17"/>
        <v>4</v>
      </c>
      <c r="R89" s="35">
        <f t="shared" si="18"/>
        <v>0</v>
      </c>
      <c r="S89" s="35">
        <f t="shared" si="19"/>
        <v>0</v>
      </c>
      <c r="T89" s="35">
        <f t="shared" si="20"/>
        <v>0</v>
      </c>
    </row>
    <row r="90" spans="1:20" s="19" customFormat="1" x14ac:dyDescent="0.2">
      <c r="A90" s="24">
        <v>80</v>
      </c>
      <c r="B90" s="26" t="s">
        <v>1192</v>
      </c>
      <c r="C90" s="34">
        <v>0</v>
      </c>
      <c r="D90" s="34">
        <v>0</v>
      </c>
      <c r="E90" s="35">
        <f t="shared" si="11"/>
        <v>0</v>
      </c>
      <c r="F90" s="35">
        <v>0</v>
      </c>
      <c r="G90" s="35">
        <v>0</v>
      </c>
      <c r="H90" s="35">
        <f t="shared" si="12"/>
        <v>0</v>
      </c>
      <c r="I90" s="34">
        <v>6</v>
      </c>
      <c r="J90" s="34">
        <v>0</v>
      </c>
      <c r="K90" s="35">
        <f t="shared" si="13"/>
        <v>6</v>
      </c>
      <c r="L90" s="34">
        <v>0</v>
      </c>
      <c r="M90" s="34">
        <v>0</v>
      </c>
      <c r="N90" s="35">
        <f t="shared" si="14"/>
        <v>0</v>
      </c>
      <c r="O90" s="34">
        <f t="shared" si="15"/>
        <v>6</v>
      </c>
      <c r="P90" s="34">
        <f t="shared" si="16"/>
        <v>0</v>
      </c>
      <c r="Q90" s="35">
        <f t="shared" si="17"/>
        <v>6</v>
      </c>
      <c r="R90" s="35">
        <f t="shared" si="18"/>
        <v>0</v>
      </c>
      <c r="S90" s="35">
        <f t="shared" si="19"/>
        <v>0</v>
      </c>
      <c r="T90" s="35">
        <f t="shared" si="20"/>
        <v>0</v>
      </c>
    </row>
    <row r="91" spans="1:20" s="19" customFormat="1" x14ac:dyDescent="0.2">
      <c r="A91" s="24">
        <v>81</v>
      </c>
      <c r="B91" s="26" t="s">
        <v>1193</v>
      </c>
      <c r="C91" s="34">
        <v>0</v>
      </c>
      <c r="D91" s="34">
        <v>0</v>
      </c>
      <c r="E91" s="35">
        <f t="shared" si="11"/>
        <v>0</v>
      </c>
      <c r="F91" s="35">
        <v>0</v>
      </c>
      <c r="G91" s="35">
        <v>0</v>
      </c>
      <c r="H91" s="35">
        <f t="shared" si="12"/>
        <v>0</v>
      </c>
      <c r="I91" s="34">
        <v>4</v>
      </c>
      <c r="J91" s="34">
        <v>0</v>
      </c>
      <c r="K91" s="35">
        <f t="shared" si="13"/>
        <v>4</v>
      </c>
      <c r="L91" s="34">
        <v>0</v>
      </c>
      <c r="M91" s="34">
        <v>0</v>
      </c>
      <c r="N91" s="35">
        <f t="shared" si="14"/>
        <v>0</v>
      </c>
      <c r="O91" s="34">
        <f t="shared" si="15"/>
        <v>4</v>
      </c>
      <c r="P91" s="34">
        <f t="shared" si="16"/>
        <v>0</v>
      </c>
      <c r="Q91" s="35">
        <f t="shared" si="17"/>
        <v>4</v>
      </c>
      <c r="R91" s="35">
        <f t="shared" si="18"/>
        <v>0</v>
      </c>
      <c r="S91" s="35">
        <f t="shared" si="19"/>
        <v>0</v>
      </c>
      <c r="T91" s="35">
        <f t="shared" si="20"/>
        <v>0</v>
      </c>
    </row>
    <row r="92" spans="1:20" s="19" customFormat="1" x14ac:dyDescent="0.2">
      <c r="A92" s="27"/>
      <c r="B92" s="28" t="s">
        <v>1111</v>
      </c>
      <c r="C92" s="36">
        <f>SUM(C7:C91)</f>
        <v>69</v>
      </c>
      <c r="D92" s="36">
        <f t="shared" ref="D92:T92" si="21">SUM(D7:D91)</f>
        <v>5</v>
      </c>
      <c r="E92" s="36">
        <f t="shared" si="21"/>
        <v>74</v>
      </c>
      <c r="F92" s="36">
        <f t="shared" si="21"/>
        <v>3</v>
      </c>
      <c r="G92" s="36">
        <f t="shared" si="21"/>
        <v>0</v>
      </c>
      <c r="H92" s="36">
        <f t="shared" si="21"/>
        <v>3</v>
      </c>
      <c r="I92" s="36">
        <f t="shared" si="21"/>
        <v>1509</v>
      </c>
      <c r="J92" s="36">
        <f t="shared" si="21"/>
        <v>77</v>
      </c>
      <c r="K92" s="36">
        <f t="shared" si="21"/>
        <v>1586</v>
      </c>
      <c r="L92" s="36">
        <f t="shared" si="21"/>
        <v>31</v>
      </c>
      <c r="M92" s="36">
        <f t="shared" si="21"/>
        <v>0</v>
      </c>
      <c r="N92" s="36">
        <f t="shared" si="21"/>
        <v>31</v>
      </c>
      <c r="O92" s="36">
        <f t="shared" si="21"/>
        <v>1578</v>
      </c>
      <c r="P92" s="36">
        <f t="shared" si="21"/>
        <v>82</v>
      </c>
      <c r="Q92" s="36">
        <f t="shared" si="21"/>
        <v>1660</v>
      </c>
      <c r="R92" s="36">
        <f t="shared" si="21"/>
        <v>34</v>
      </c>
      <c r="S92" s="36">
        <f t="shared" si="21"/>
        <v>0</v>
      </c>
      <c r="T92" s="36">
        <f t="shared" si="21"/>
        <v>34</v>
      </c>
    </row>
  </sheetData>
  <mergeCells count="26">
    <mergeCell ref="A48:A50"/>
    <mergeCell ref="B48:B50"/>
    <mergeCell ref="C48:H48"/>
    <mergeCell ref="I48:N48"/>
    <mergeCell ref="O48:T48"/>
    <mergeCell ref="C49:E49"/>
    <mergeCell ref="F49:H49"/>
    <mergeCell ref="I49:K49"/>
    <mergeCell ref="L49:N49"/>
    <mergeCell ref="O49:Q49"/>
    <mergeCell ref="R49:T49"/>
    <mergeCell ref="S47:T47"/>
    <mergeCell ref="A1:T1"/>
    <mergeCell ref="A4:A6"/>
    <mergeCell ref="B4:B6"/>
    <mergeCell ref="C5:E5"/>
    <mergeCell ref="O5:Q5"/>
    <mergeCell ref="R5:T5"/>
    <mergeCell ref="C4:H4"/>
    <mergeCell ref="I4:N4"/>
    <mergeCell ref="O4:T4"/>
    <mergeCell ref="A2:T2"/>
    <mergeCell ref="F5:H5"/>
    <mergeCell ref="I5:K5"/>
    <mergeCell ref="L5:N5"/>
    <mergeCell ref="S3:T3"/>
  </mergeCells>
  <printOptions horizontalCentered="1" verticalCentered="1"/>
  <pageMargins left="0.25" right="0.23622047244094491" top="0" bottom="0" header="0.27559055118110237" footer="0.19685039370078741"/>
  <pageSetup paperSize="9" scale="80" orientation="landscape" horizontalDpi="300" verticalDpi="300" r:id="rId1"/>
  <headerFooter alignWithMargins="0"/>
  <rowBreaks count="1" manualBreakCount="1">
    <brk id="46" max="19" man="1"/>
  </rowBreaks>
  <ignoredErrors>
    <ignoredError sqref="Q51:Q91 Q7:Q46" formula="1"/>
    <ignoredError sqref="A7:A1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Normal="100" workbookViewId="0">
      <selection activeCell="A2" sqref="A2:S2"/>
    </sheetView>
  </sheetViews>
  <sheetFormatPr defaultRowHeight="12.75" x14ac:dyDescent="0.2"/>
  <cols>
    <col min="1" max="1" width="8.42578125" style="146" customWidth="1"/>
    <col min="2" max="19" width="6.42578125" style="146" customWidth="1"/>
    <col min="20" max="16384" width="9.140625" style="146"/>
  </cols>
  <sheetData>
    <row r="1" spans="1:19" ht="29.25" customHeight="1" x14ac:dyDescent="0.2">
      <c r="A1" s="605" t="s">
        <v>3011</v>
      </c>
      <c r="B1" s="605"/>
      <c r="C1" s="605"/>
      <c r="D1" s="605"/>
      <c r="E1" s="605"/>
      <c r="F1" s="605"/>
      <c r="G1" s="605"/>
      <c r="H1" s="605"/>
      <c r="I1" s="605"/>
      <c r="J1" s="605"/>
      <c r="K1" s="605"/>
      <c r="L1" s="605"/>
      <c r="M1" s="605"/>
      <c r="N1" s="605"/>
      <c r="O1" s="605"/>
      <c r="P1" s="605"/>
      <c r="Q1" s="605"/>
      <c r="R1" s="605"/>
      <c r="S1" s="605"/>
    </row>
    <row r="2" spans="1:19" ht="29.25" customHeight="1" x14ac:dyDescent="0.2">
      <c r="A2" s="610" t="s">
        <v>3012</v>
      </c>
      <c r="B2" s="610"/>
      <c r="C2" s="610"/>
      <c r="D2" s="610"/>
      <c r="E2" s="610"/>
      <c r="F2" s="610"/>
      <c r="G2" s="610"/>
      <c r="H2" s="610"/>
      <c r="I2" s="610"/>
      <c r="J2" s="610"/>
      <c r="K2" s="610"/>
      <c r="L2" s="610"/>
      <c r="M2" s="610"/>
      <c r="N2" s="610"/>
      <c r="O2" s="610"/>
      <c r="P2" s="610"/>
      <c r="Q2" s="610"/>
      <c r="R2" s="610"/>
      <c r="S2" s="610"/>
    </row>
    <row r="3" spans="1:19" s="177" customFormat="1" ht="53.25" customHeight="1" x14ac:dyDescent="0.25">
      <c r="A3" s="606" t="s">
        <v>2962</v>
      </c>
      <c r="B3" s="607" t="s">
        <v>3120</v>
      </c>
      <c r="C3" s="608"/>
      <c r="D3" s="608"/>
      <c r="E3" s="608"/>
      <c r="F3" s="608"/>
      <c r="G3" s="608"/>
      <c r="H3" s="608"/>
      <c r="I3" s="608"/>
      <c r="J3" s="606"/>
      <c r="K3" s="607" t="s">
        <v>3052</v>
      </c>
      <c r="L3" s="608"/>
      <c r="M3" s="608"/>
      <c r="N3" s="608"/>
      <c r="O3" s="608"/>
      <c r="P3" s="608"/>
      <c r="Q3" s="608"/>
      <c r="R3" s="608"/>
      <c r="S3" s="608"/>
    </row>
    <row r="4" spans="1:19" s="177" customFormat="1" ht="30" customHeight="1" x14ac:dyDescent="0.25">
      <c r="A4" s="606"/>
      <c r="B4" s="609" t="s">
        <v>2911</v>
      </c>
      <c r="C4" s="603"/>
      <c r="D4" s="603"/>
      <c r="E4" s="602" t="s">
        <v>2963</v>
      </c>
      <c r="F4" s="603"/>
      <c r="G4" s="603"/>
      <c r="H4" s="602" t="s">
        <v>1010</v>
      </c>
      <c r="I4" s="603"/>
      <c r="J4" s="604"/>
      <c r="K4" s="602" t="s">
        <v>2911</v>
      </c>
      <c r="L4" s="603"/>
      <c r="M4" s="603"/>
      <c r="N4" s="602" t="s">
        <v>2963</v>
      </c>
      <c r="O4" s="603"/>
      <c r="P4" s="603"/>
      <c r="Q4" s="602" t="s">
        <v>1010</v>
      </c>
      <c r="R4" s="603"/>
      <c r="S4" s="604"/>
    </row>
    <row r="5" spans="1:19" ht="26.25" customHeight="1" x14ac:dyDescent="0.2">
      <c r="A5" s="606"/>
      <c r="B5" s="144" t="s">
        <v>1008</v>
      </c>
      <c r="C5" s="145" t="s">
        <v>1009</v>
      </c>
      <c r="D5" s="144" t="s">
        <v>1010</v>
      </c>
      <c r="E5" s="144" t="s">
        <v>1008</v>
      </c>
      <c r="F5" s="145" t="s">
        <v>1009</v>
      </c>
      <c r="G5" s="144" t="s">
        <v>1010</v>
      </c>
      <c r="H5" s="144" t="s">
        <v>1008</v>
      </c>
      <c r="I5" s="145" t="s">
        <v>1009</v>
      </c>
      <c r="J5" s="144" t="s">
        <v>1010</v>
      </c>
      <c r="K5" s="144" t="s">
        <v>1008</v>
      </c>
      <c r="L5" s="145" t="s">
        <v>1009</v>
      </c>
      <c r="M5" s="144" t="s">
        <v>1010</v>
      </c>
      <c r="N5" s="144" t="s">
        <v>1008</v>
      </c>
      <c r="O5" s="145" t="s">
        <v>1009</v>
      </c>
      <c r="P5" s="144" t="s">
        <v>1010</v>
      </c>
      <c r="Q5" s="144" t="s">
        <v>1008</v>
      </c>
      <c r="R5" s="145" t="s">
        <v>1009</v>
      </c>
      <c r="S5" s="365" t="s">
        <v>1010</v>
      </c>
    </row>
    <row r="6" spans="1:19" s="172" customFormat="1" x14ac:dyDescent="0.2">
      <c r="A6" s="173">
        <v>15</v>
      </c>
      <c r="B6" s="208">
        <v>0</v>
      </c>
      <c r="C6" s="208">
        <v>0</v>
      </c>
      <c r="D6" s="209">
        <f t="shared" ref="D6:D68" si="0">+C6+B6</f>
        <v>0</v>
      </c>
      <c r="E6" s="208">
        <v>0</v>
      </c>
      <c r="F6" s="208">
        <v>0</v>
      </c>
      <c r="G6" s="209">
        <f t="shared" ref="G6:G68" si="1">+F6+E6</f>
        <v>0</v>
      </c>
      <c r="H6" s="209">
        <f t="shared" ref="H6:I68" si="2">+B6+E6</f>
        <v>0</v>
      </c>
      <c r="I6" s="209">
        <f t="shared" si="2"/>
        <v>0</v>
      </c>
      <c r="J6" s="209">
        <f t="shared" ref="J6:J68" si="3">+I6+H6</f>
        <v>0</v>
      </c>
      <c r="K6" s="208">
        <v>1</v>
      </c>
      <c r="L6" s="208">
        <v>1</v>
      </c>
      <c r="M6" s="209">
        <f t="shared" ref="M6:M55" si="4">+L6+K6</f>
        <v>2</v>
      </c>
      <c r="N6" s="208">
        <v>0</v>
      </c>
      <c r="O6" s="208">
        <v>0</v>
      </c>
      <c r="P6" s="209">
        <f t="shared" ref="P6:P68" si="5">+O6+N6</f>
        <v>0</v>
      </c>
      <c r="Q6" s="209">
        <f t="shared" ref="Q6:R7" si="6">+K6+N6</f>
        <v>1</v>
      </c>
      <c r="R6" s="209">
        <f t="shared" si="6"/>
        <v>1</v>
      </c>
      <c r="S6" s="209">
        <f t="shared" ref="S6:S55" si="7">+R6+Q6</f>
        <v>2</v>
      </c>
    </row>
    <row r="7" spans="1:19" s="172" customFormat="1" x14ac:dyDescent="0.2">
      <c r="A7" s="173">
        <f t="shared" ref="A7:A68" si="8">+A6+1</f>
        <v>16</v>
      </c>
      <c r="B7" s="208">
        <v>0</v>
      </c>
      <c r="C7" s="208">
        <v>0</v>
      </c>
      <c r="D7" s="209">
        <f t="shared" si="0"/>
        <v>0</v>
      </c>
      <c r="E7" s="208">
        <v>0</v>
      </c>
      <c r="F7" s="208">
        <v>0</v>
      </c>
      <c r="G7" s="209">
        <f t="shared" si="1"/>
        <v>0</v>
      </c>
      <c r="H7" s="209">
        <f t="shared" si="2"/>
        <v>0</v>
      </c>
      <c r="I7" s="209">
        <f t="shared" si="2"/>
        <v>0</v>
      </c>
      <c r="J7" s="209">
        <f t="shared" si="3"/>
        <v>0</v>
      </c>
      <c r="K7" s="175">
        <v>0</v>
      </c>
      <c r="L7" s="175">
        <v>0</v>
      </c>
      <c r="M7" s="209">
        <f t="shared" si="4"/>
        <v>0</v>
      </c>
      <c r="N7" s="208">
        <v>0</v>
      </c>
      <c r="O7" s="208">
        <v>0</v>
      </c>
      <c r="P7" s="209">
        <f t="shared" si="5"/>
        <v>0</v>
      </c>
      <c r="Q7" s="209">
        <f t="shared" si="6"/>
        <v>0</v>
      </c>
      <c r="R7" s="209">
        <f t="shared" si="6"/>
        <v>0</v>
      </c>
      <c r="S7" s="209">
        <f t="shared" si="7"/>
        <v>0</v>
      </c>
    </row>
    <row r="8" spans="1:19" s="172" customFormat="1" x14ac:dyDescent="0.2">
      <c r="A8" s="173">
        <f t="shared" si="8"/>
        <v>17</v>
      </c>
      <c r="B8" s="208">
        <v>1</v>
      </c>
      <c r="C8" s="208">
        <v>0</v>
      </c>
      <c r="D8" s="209">
        <f t="shared" si="0"/>
        <v>1</v>
      </c>
      <c r="E8" s="208">
        <v>0</v>
      </c>
      <c r="F8" s="208">
        <v>0</v>
      </c>
      <c r="G8" s="209">
        <f t="shared" si="1"/>
        <v>0</v>
      </c>
      <c r="H8" s="209">
        <f t="shared" si="2"/>
        <v>1</v>
      </c>
      <c r="I8" s="209">
        <f t="shared" si="2"/>
        <v>0</v>
      </c>
      <c r="J8" s="209">
        <f t="shared" si="3"/>
        <v>1</v>
      </c>
      <c r="K8" s="208">
        <v>4</v>
      </c>
      <c r="L8" s="208">
        <v>1</v>
      </c>
      <c r="M8" s="209">
        <f t="shared" si="4"/>
        <v>5</v>
      </c>
      <c r="N8" s="208">
        <v>0</v>
      </c>
      <c r="O8" s="208">
        <v>0</v>
      </c>
      <c r="P8" s="209">
        <f t="shared" si="5"/>
        <v>0</v>
      </c>
      <c r="Q8" s="209">
        <f t="shared" ref="Q8:R68" si="9">+K8+N8</f>
        <v>4</v>
      </c>
      <c r="R8" s="209">
        <f t="shared" si="9"/>
        <v>1</v>
      </c>
      <c r="S8" s="209">
        <f t="shared" si="7"/>
        <v>5</v>
      </c>
    </row>
    <row r="9" spans="1:19" s="172" customFormat="1" x14ac:dyDescent="0.2">
      <c r="A9" s="173">
        <f t="shared" si="8"/>
        <v>18</v>
      </c>
      <c r="B9" s="208">
        <v>0</v>
      </c>
      <c r="C9" s="208">
        <v>0</v>
      </c>
      <c r="D9" s="209">
        <f t="shared" si="0"/>
        <v>0</v>
      </c>
      <c r="E9" s="208">
        <v>0</v>
      </c>
      <c r="F9" s="208">
        <v>0</v>
      </c>
      <c r="G9" s="209">
        <f t="shared" si="1"/>
        <v>0</v>
      </c>
      <c r="H9" s="209">
        <f t="shared" si="2"/>
        <v>0</v>
      </c>
      <c r="I9" s="209">
        <f t="shared" si="2"/>
        <v>0</v>
      </c>
      <c r="J9" s="209">
        <f t="shared" si="3"/>
        <v>0</v>
      </c>
      <c r="K9" s="208">
        <v>5</v>
      </c>
      <c r="L9" s="208">
        <v>0</v>
      </c>
      <c r="M9" s="209">
        <f t="shared" si="4"/>
        <v>5</v>
      </c>
      <c r="N9" s="208">
        <v>0</v>
      </c>
      <c r="O9" s="208">
        <v>0</v>
      </c>
      <c r="P9" s="209">
        <f t="shared" si="5"/>
        <v>0</v>
      </c>
      <c r="Q9" s="209">
        <f t="shared" si="9"/>
        <v>5</v>
      </c>
      <c r="R9" s="209">
        <f t="shared" si="9"/>
        <v>0</v>
      </c>
      <c r="S9" s="209">
        <f t="shared" si="7"/>
        <v>5</v>
      </c>
    </row>
    <row r="10" spans="1:19" s="172" customFormat="1" x14ac:dyDescent="0.2">
      <c r="A10" s="173">
        <f t="shared" si="8"/>
        <v>19</v>
      </c>
      <c r="B10" s="208">
        <v>1</v>
      </c>
      <c r="C10" s="208">
        <v>0</v>
      </c>
      <c r="D10" s="209">
        <f t="shared" si="0"/>
        <v>1</v>
      </c>
      <c r="E10" s="208">
        <v>0</v>
      </c>
      <c r="F10" s="208">
        <v>0</v>
      </c>
      <c r="G10" s="209">
        <f t="shared" si="1"/>
        <v>0</v>
      </c>
      <c r="H10" s="209">
        <f t="shared" si="2"/>
        <v>1</v>
      </c>
      <c r="I10" s="209">
        <f t="shared" si="2"/>
        <v>0</v>
      </c>
      <c r="J10" s="209">
        <f t="shared" si="3"/>
        <v>1</v>
      </c>
      <c r="K10" s="208">
        <v>12</v>
      </c>
      <c r="L10" s="208">
        <v>3</v>
      </c>
      <c r="M10" s="209">
        <f t="shared" si="4"/>
        <v>15</v>
      </c>
      <c r="N10" s="208">
        <v>0</v>
      </c>
      <c r="O10" s="208">
        <v>0</v>
      </c>
      <c r="P10" s="209">
        <f t="shared" si="5"/>
        <v>0</v>
      </c>
      <c r="Q10" s="209">
        <f t="shared" si="9"/>
        <v>12</v>
      </c>
      <c r="R10" s="209">
        <f t="shared" si="9"/>
        <v>3</v>
      </c>
      <c r="S10" s="209">
        <f t="shared" si="7"/>
        <v>15</v>
      </c>
    </row>
    <row r="11" spans="1:19" s="172" customFormat="1" x14ac:dyDescent="0.2">
      <c r="A11" s="173">
        <f t="shared" si="8"/>
        <v>20</v>
      </c>
      <c r="B11" s="208">
        <v>0</v>
      </c>
      <c r="C11" s="208">
        <v>0</v>
      </c>
      <c r="D11" s="209">
        <f t="shared" si="0"/>
        <v>0</v>
      </c>
      <c r="E11" s="208">
        <v>0</v>
      </c>
      <c r="F11" s="208">
        <v>0</v>
      </c>
      <c r="G11" s="209">
        <f t="shared" si="1"/>
        <v>0</v>
      </c>
      <c r="H11" s="209">
        <f t="shared" si="2"/>
        <v>0</v>
      </c>
      <c r="I11" s="209">
        <f t="shared" si="2"/>
        <v>0</v>
      </c>
      <c r="J11" s="209">
        <f t="shared" si="3"/>
        <v>0</v>
      </c>
      <c r="K11" s="208">
        <v>11</v>
      </c>
      <c r="L11" s="208">
        <v>1</v>
      </c>
      <c r="M11" s="209">
        <f t="shared" si="4"/>
        <v>12</v>
      </c>
      <c r="N11" s="208">
        <v>0</v>
      </c>
      <c r="O11" s="208">
        <v>0</v>
      </c>
      <c r="P11" s="209">
        <f t="shared" si="5"/>
        <v>0</v>
      </c>
      <c r="Q11" s="209">
        <f t="shared" si="9"/>
        <v>11</v>
      </c>
      <c r="R11" s="209">
        <f t="shared" si="9"/>
        <v>1</v>
      </c>
      <c r="S11" s="209">
        <f t="shared" si="7"/>
        <v>12</v>
      </c>
    </row>
    <row r="12" spans="1:19" s="172" customFormat="1" x14ac:dyDescent="0.2">
      <c r="A12" s="173">
        <f t="shared" si="8"/>
        <v>21</v>
      </c>
      <c r="B12" s="208">
        <v>0</v>
      </c>
      <c r="C12" s="208">
        <v>0</v>
      </c>
      <c r="D12" s="209">
        <f t="shared" si="0"/>
        <v>0</v>
      </c>
      <c r="E12" s="208">
        <v>0</v>
      </c>
      <c r="F12" s="208">
        <v>0</v>
      </c>
      <c r="G12" s="209">
        <f t="shared" si="1"/>
        <v>0</v>
      </c>
      <c r="H12" s="209">
        <f t="shared" si="2"/>
        <v>0</v>
      </c>
      <c r="I12" s="209">
        <f t="shared" si="2"/>
        <v>0</v>
      </c>
      <c r="J12" s="209">
        <f t="shared" si="3"/>
        <v>0</v>
      </c>
      <c r="K12" s="208">
        <v>25</v>
      </c>
      <c r="L12" s="208">
        <v>1</v>
      </c>
      <c r="M12" s="209">
        <f t="shared" si="4"/>
        <v>26</v>
      </c>
      <c r="N12" s="208">
        <v>0</v>
      </c>
      <c r="O12" s="208">
        <v>0</v>
      </c>
      <c r="P12" s="209">
        <f t="shared" si="5"/>
        <v>0</v>
      </c>
      <c r="Q12" s="209">
        <f t="shared" si="9"/>
        <v>25</v>
      </c>
      <c r="R12" s="209">
        <f t="shared" si="9"/>
        <v>1</v>
      </c>
      <c r="S12" s="209">
        <f t="shared" si="7"/>
        <v>26</v>
      </c>
    </row>
    <row r="13" spans="1:19" s="172" customFormat="1" x14ac:dyDescent="0.2">
      <c r="A13" s="173">
        <f t="shared" si="8"/>
        <v>22</v>
      </c>
      <c r="B13" s="208">
        <v>0</v>
      </c>
      <c r="C13" s="208">
        <v>0</v>
      </c>
      <c r="D13" s="209">
        <f t="shared" si="0"/>
        <v>0</v>
      </c>
      <c r="E13" s="208">
        <v>0</v>
      </c>
      <c r="F13" s="208">
        <v>0</v>
      </c>
      <c r="G13" s="209">
        <f t="shared" si="1"/>
        <v>0</v>
      </c>
      <c r="H13" s="209">
        <f t="shared" si="2"/>
        <v>0</v>
      </c>
      <c r="I13" s="209">
        <f t="shared" si="2"/>
        <v>0</v>
      </c>
      <c r="J13" s="209">
        <f t="shared" si="3"/>
        <v>0</v>
      </c>
      <c r="K13" s="208">
        <v>13</v>
      </c>
      <c r="L13" s="208">
        <v>0</v>
      </c>
      <c r="M13" s="209">
        <f t="shared" si="4"/>
        <v>13</v>
      </c>
      <c r="N13" s="208">
        <v>0</v>
      </c>
      <c r="O13" s="208">
        <v>0</v>
      </c>
      <c r="P13" s="209">
        <f t="shared" si="5"/>
        <v>0</v>
      </c>
      <c r="Q13" s="209">
        <f t="shared" si="9"/>
        <v>13</v>
      </c>
      <c r="R13" s="209">
        <f t="shared" si="9"/>
        <v>0</v>
      </c>
      <c r="S13" s="209">
        <f t="shared" si="7"/>
        <v>13</v>
      </c>
    </row>
    <row r="14" spans="1:19" s="172" customFormat="1" x14ac:dyDescent="0.2">
      <c r="A14" s="173">
        <f t="shared" si="8"/>
        <v>23</v>
      </c>
      <c r="B14" s="208">
        <v>1</v>
      </c>
      <c r="C14" s="208">
        <v>1</v>
      </c>
      <c r="D14" s="209">
        <f t="shared" si="0"/>
        <v>2</v>
      </c>
      <c r="E14" s="208">
        <v>0</v>
      </c>
      <c r="F14" s="208">
        <v>0</v>
      </c>
      <c r="G14" s="209">
        <f t="shared" si="1"/>
        <v>0</v>
      </c>
      <c r="H14" s="209">
        <f t="shared" si="2"/>
        <v>1</v>
      </c>
      <c r="I14" s="209">
        <f t="shared" si="2"/>
        <v>1</v>
      </c>
      <c r="J14" s="209">
        <f t="shared" si="3"/>
        <v>2</v>
      </c>
      <c r="K14" s="208">
        <v>24</v>
      </c>
      <c r="L14" s="208">
        <v>0</v>
      </c>
      <c r="M14" s="209">
        <f t="shared" si="4"/>
        <v>24</v>
      </c>
      <c r="N14" s="208">
        <v>0</v>
      </c>
      <c r="O14" s="208">
        <v>0</v>
      </c>
      <c r="P14" s="209">
        <f t="shared" si="5"/>
        <v>0</v>
      </c>
      <c r="Q14" s="209">
        <f t="shared" si="9"/>
        <v>24</v>
      </c>
      <c r="R14" s="209">
        <f t="shared" si="9"/>
        <v>0</v>
      </c>
      <c r="S14" s="209">
        <f t="shared" si="7"/>
        <v>24</v>
      </c>
    </row>
    <row r="15" spans="1:19" s="172" customFormat="1" x14ac:dyDescent="0.2">
      <c r="A15" s="173">
        <f t="shared" si="8"/>
        <v>24</v>
      </c>
      <c r="B15" s="208">
        <v>1</v>
      </c>
      <c r="C15" s="208">
        <v>1</v>
      </c>
      <c r="D15" s="209">
        <f t="shared" si="0"/>
        <v>2</v>
      </c>
      <c r="E15" s="208">
        <v>0</v>
      </c>
      <c r="F15" s="208">
        <v>0</v>
      </c>
      <c r="G15" s="209">
        <f t="shared" si="1"/>
        <v>0</v>
      </c>
      <c r="H15" s="209">
        <f t="shared" si="2"/>
        <v>1</v>
      </c>
      <c r="I15" s="209">
        <f t="shared" si="2"/>
        <v>1</v>
      </c>
      <c r="J15" s="209">
        <f t="shared" si="3"/>
        <v>2</v>
      </c>
      <c r="K15" s="208">
        <v>31</v>
      </c>
      <c r="L15" s="208">
        <v>0</v>
      </c>
      <c r="M15" s="209">
        <f t="shared" si="4"/>
        <v>31</v>
      </c>
      <c r="N15" s="208">
        <v>0</v>
      </c>
      <c r="O15" s="208">
        <v>0</v>
      </c>
      <c r="P15" s="209">
        <f t="shared" si="5"/>
        <v>0</v>
      </c>
      <c r="Q15" s="209">
        <f t="shared" si="9"/>
        <v>31</v>
      </c>
      <c r="R15" s="209">
        <f t="shared" si="9"/>
        <v>0</v>
      </c>
      <c r="S15" s="209">
        <f t="shared" si="7"/>
        <v>31</v>
      </c>
    </row>
    <row r="16" spans="1:19" s="172" customFormat="1" x14ac:dyDescent="0.2">
      <c r="A16" s="173">
        <f t="shared" si="8"/>
        <v>25</v>
      </c>
      <c r="B16" s="208">
        <v>2</v>
      </c>
      <c r="C16" s="208">
        <v>1</v>
      </c>
      <c r="D16" s="209">
        <f t="shared" si="0"/>
        <v>3</v>
      </c>
      <c r="E16" s="208">
        <v>0</v>
      </c>
      <c r="F16" s="208">
        <v>0</v>
      </c>
      <c r="G16" s="209">
        <f t="shared" si="1"/>
        <v>0</v>
      </c>
      <c r="H16" s="209">
        <f t="shared" si="2"/>
        <v>2</v>
      </c>
      <c r="I16" s="209">
        <f t="shared" si="2"/>
        <v>1</v>
      </c>
      <c r="J16" s="209">
        <f t="shared" si="3"/>
        <v>3</v>
      </c>
      <c r="K16" s="208">
        <v>34</v>
      </c>
      <c r="L16" s="208">
        <v>3</v>
      </c>
      <c r="M16" s="209">
        <f t="shared" si="4"/>
        <v>37</v>
      </c>
      <c r="N16" s="208">
        <v>0</v>
      </c>
      <c r="O16" s="208">
        <v>0</v>
      </c>
      <c r="P16" s="209">
        <f t="shared" si="5"/>
        <v>0</v>
      </c>
      <c r="Q16" s="209">
        <f t="shared" si="9"/>
        <v>34</v>
      </c>
      <c r="R16" s="209">
        <f t="shared" si="9"/>
        <v>3</v>
      </c>
      <c r="S16" s="209">
        <f t="shared" si="7"/>
        <v>37</v>
      </c>
    </row>
    <row r="17" spans="1:19" s="172" customFormat="1" x14ac:dyDescent="0.2">
      <c r="A17" s="173">
        <f t="shared" si="8"/>
        <v>26</v>
      </c>
      <c r="B17" s="208">
        <v>0</v>
      </c>
      <c r="C17" s="208">
        <v>0</v>
      </c>
      <c r="D17" s="209">
        <f t="shared" si="0"/>
        <v>0</v>
      </c>
      <c r="E17" s="208">
        <v>0</v>
      </c>
      <c r="F17" s="208">
        <v>0</v>
      </c>
      <c r="G17" s="209">
        <f t="shared" si="1"/>
        <v>0</v>
      </c>
      <c r="H17" s="209">
        <f t="shared" si="2"/>
        <v>0</v>
      </c>
      <c r="I17" s="209">
        <f t="shared" si="2"/>
        <v>0</v>
      </c>
      <c r="J17" s="209">
        <f t="shared" si="3"/>
        <v>0</v>
      </c>
      <c r="K17" s="208">
        <v>49</v>
      </c>
      <c r="L17" s="208">
        <v>2</v>
      </c>
      <c r="M17" s="209">
        <f t="shared" si="4"/>
        <v>51</v>
      </c>
      <c r="N17" s="208">
        <v>0</v>
      </c>
      <c r="O17" s="208">
        <v>0</v>
      </c>
      <c r="P17" s="209">
        <f t="shared" si="5"/>
        <v>0</v>
      </c>
      <c r="Q17" s="209">
        <f t="shared" si="9"/>
        <v>49</v>
      </c>
      <c r="R17" s="209">
        <f t="shared" si="9"/>
        <v>2</v>
      </c>
      <c r="S17" s="209">
        <f t="shared" si="7"/>
        <v>51</v>
      </c>
    </row>
    <row r="18" spans="1:19" s="172" customFormat="1" x14ac:dyDescent="0.2">
      <c r="A18" s="173">
        <f t="shared" si="8"/>
        <v>27</v>
      </c>
      <c r="B18" s="208">
        <v>2</v>
      </c>
      <c r="C18" s="208">
        <v>0</v>
      </c>
      <c r="D18" s="209">
        <f t="shared" si="0"/>
        <v>2</v>
      </c>
      <c r="E18" s="208">
        <v>0</v>
      </c>
      <c r="F18" s="208">
        <v>0</v>
      </c>
      <c r="G18" s="209">
        <f t="shared" si="1"/>
        <v>0</v>
      </c>
      <c r="H18" s="209">
        <f t="shared" si="2"/>
        <v>2</v>
      </c>
      <c r="I18" s="209">
        <f t="shared" si="2"/>
        <v>0</v>
      </c>
      <c r="J18" s="209">
        <f t="shared" si="3"/>
        <v>2</v>
      </c>
      <c r="K18" s="208">
        <v>32</v>
      </c>
      <c r="L18" s="208">
        <v>2</v>
      </c>
      <c r="M18" s="209">
        <f t="shared" si="4"/>
        <v>34</v>
      </c>
      <c r="N18" s="208">
        <v>0</v>
      </c>
      <c r="O18" s="208">
        <v>0</v>
      </c>
      <c r="P18" s="209">
        <f t="shared" si="5"/>
        <v>0</v>
      </c>
      <c r="Q18" s="209">
        <f t="shared" si="9"/>
        <v>32</v>
      </c>
      <c r="R18" s="209">
        <f t="shared" si="9"/>
        <v>2</v>
      </c>
      <c r="S18" s="209">
        <f t="shared" si="7"/>
        <v>34</v>
      </c>
    </row>
    <row r="19" spans="1:19" s="172" customFormat="1" x14ac:dyDescent="0.2">
      <c r="A19" s="173">
        <f t="shared" si="8"/>
        <v>28</v>
      </c>
      <c r="B19" s="208">
        <v>2</v>
      </c>
      <c r="C19" s="208">
        <v>0</v>
      </c>
      <c r="D19" s="209">
        <f t="shared" si="0"/>
        <v>2</v>
      </c>
      <c r="E19" s="208">
        <v>0</v>
      </c>
      <c r="F19" s="208">
        <v>0</v>
      </c>
      <c r="G19" s="209">
        <f t="shared" si="1"/>
        <v>0</v>
      </c>
      <c r="H19" s="209">
        <f t="shared" si="2"/>
        <v>2</v>
      </c>
      <c r="I19" s="209">
        <f t="shared" si="2"/>
        <v>0</v>
      </c>
      <c r="J19" s="209">
        <f t="shared" si="3"/>
        <v>2</v>
      </c>
      <c r="K19" s="208">
        <v>48</v>
      </c>
      <c r="L19" s="208">
        <v>2</v>
      </c>
      <c r="M19" s="209">
        <f t="shared" si="4"/>
        <v>50</v>
      </c>
      <c r="N19" s="208">
        <v>0</v>
      </c>
      <c r="O19" s="208">
        <v>0</v>
      </c>
      <c r="P19" s="209">
        <f t="shared" si="5"/>
        <v>0</v>
      </c>
      <c r="Q19" s="209">
        <f t="shared" si="9"/>
        <v>48</v>
      </c>
      <c r="R19" s="209">
        <f t="shared" si="9"/>
        <v>2</v>
      </c>
      <c r="S19" s="209">
        <f t="shared" si="7"/>
        <v>50</v>
      </c>
    </row>
    <row r="20" spans="1:19" s="172" customFormat="1" x14ac:dyDescent="0.2">
      <c r="A20" s="173">
        <f t="shared" si="8"/>
        <v>29</v>
      </c>
      <c r="B20" s="208">
        <v>7</v>
      </c>
      <c r="C20" s="208">
        <v>0</v>
      </c>
      <c r="D20" s="209">
        <f t="shared" si="0"/>
        <v>7</v>
      </c>
      <c r="E20" s="208">
        <v>0</v>
      </c>
      <c r="F20" s="208">
        <v>0</v>
      </c>
      <c r="G20" s="209">
        <f t="shared" si="1"/>
        <v>0</v>
      </c>
      <c r="H20" s="209">
        <f t="shared" si="2"/>
        <v>7</v>
      </c>
      <c r="I20" s="209">
        <f t="shared" si="2"/>
        <v>0</v>
      </c>
      <c r="J20" s="209">
        <f t="shared" si="3"/>
        <v>7</v>
      </c>
      <c r="K20" s="208">
        <v>46</v>
      </c>
      <c r="L20" s="208">
        <v>5</v>
      </c>
      <c r="M20" s="209">
        <f t="shared" si="4"/>
        <v>51</v>
      </c>
      <c r="N20" s="208">
        <v>1</v>
      </c>
      <c r="O20" s="208">
        <v>0</v>
      </c>
      <c r="P20" s="209">
        <f t="shared" si="5"/>
        <v>1</v>
      </c>
      <c r="Q20" s="209">
        <f t="shared" si="9"/>
        <v>47</v>
      </c>
      <c r="R20" s="209">
        <f t="shared" si="9"/>
        <v>5</v>
      </c>
      <c r="S20" s="209">
        <f t="shared" si="7"/>
        <v>52</v>
      </c>
    </row>
    <row r="21" spans="1:19" s="172" customFormat="1" x14ac:dyDescent="0.2">
      <c r="A21" s="173">
        <f t="shared" si="8"/>
        <v>30</v>
      </c>
      <c r="B21" s="208">
        <v>7</v>
      </c>
      <c r="C21" s="208">
        <v>0</v>
      </c>
      <c r="D21" s="209">
        <f t="shared" si="0"/>
        <v>7</v>
      </c>
      <c r="E21" s="208">
        <v>0</v>
      </c>
      <c r="F21" s="208">
        <v>0</v>
      </c>
      <c r="G21" s="209">
        <f t="shared" si="1"/>
        <v>0</v>
      </c>
      <c r="H21" s="209">
        <f t="shared" si="2"/>
        <v>7</v>
      </c>
      <c r="I21" s="209">
        <f t="shared" si="2"/>
        <v>0</v>
      </c>
      <c r="J21" s="209">
        <f t="shared" si="3"/>
        <v>7</v>
      </c>
      <c r="K21" s="208">
        <v>56</v>
      </c>
      <c r="L21" s="208">
        <v>2</v>
      </c>
      <c r="M21" s="209">
        <f t="shared" si="4"/>
        <v>58</v>
      </c>
      <c r="N21" s="208">
        <v>1</v>
      </c>
      <c r="O21" s="208">
        <v>0</v>
      </c>
      <c r="P21" s="209">
        <f t="shared" si="5"/>
        <v>1</v>
      </c>
      <c r="Q21" s="209">
        <f t="shared" si="9"/>
        <v>57</v>
      </c>
      <c r="R21" s="209">
        <f t="shared" si="9"/>
        <v>2</v>
      </c>
      <c r="S21" s="209">
        <f t="shared" si="7"/>
        <v>59</v>
      </c>
    </row>
    <row r="22" spans="1:19" s="172" customFormat="1" x14ac:dyDescent="0.2">
      <c r="A22" s="173">
        <f t="shared" si="8"/>
        <v>31</v>
      </c>
      <c r="B22" s="208">
        <v>4</v>
      </c>
      <c r="C22" s="208">
        <v>0</v>
      </c>
      <c r="D22" s="209">
        <f t="shared" si="0"/>
        <v>4</v>
      </c>
      <c r="E22" s="208">
        <v>0</v>
      </c>
      <c r="F22" s="208">
        <v>0</v>
      </c>
      <c r="G22" s="209">
        <f t="shared" si="1"/>
        <v>0</v>
      </c>
      <c r="H22" s="209">
        <f t="shared" si="2"/>
        <v>4</v>
      </c>
      <c r="I22" s="209">
        <f t="shared" si="2"/>
        <v>0</v>
      </c>
      <c r="J22" s="209">
        <f t="shared" si="3"/>
        <v>4</v>
      </c>
      <c r="K22" s="208">
        <v>60</v>
      </c>
      <c r="L22" s="208">
        <v>3</v>
      </c>
      <c r="M22" s="209">
        <f t="shared" si="4"/>
        <v>63</v>
      </c>
      <c r="N22" s="208">
        <v>0</v>
      </c>
      <c r="O22" s="208">
        <v>0</v>
      </c>
      <c r="P22" s="209">
        <f t="shared" si="5"/>
        <v>0</v>
      </c>
      <c r="Q22" s="209">
        <f t="shared" si="9"/>
        <v>60</v>
      </c>
      <c r="R22" s="209">
        <f t="shared" si="9"/>
        <v>3</v>
      </c>
      <c r="S22" s="209">
        <f t="shared" si="7"/>
        <v>63</v>
      </c>
    </row>
    <row r="23" spans="1:19" s="172" customFormat="1" x14ac:dyDescent="0.2">
      <c r="A23" s="173">
        <f t="shared" si="8"/>
        <v>32</v>
      </c>
      <c r="B23" s="208">
        <v>3</v>
      </c>
      <c r="C23" s="208">
        <v>0</v>
      </c>
      <c r="D23" s="209">
        <f t="shared" si="0"/>
        <v>3</v>
      </c>
      <c r="E23" s="208">
        <v>0</v>
      </c>
      <c r="F23" s="208">
        <v>0</v>
      </c>
      <c r="G23" s="209">
        <f t="shared" si="1"/>
        <v>0</v>
      </c>
      <c r="H23" s="209">
        <f t="shared" si="2"/>
        <v>3</v>
      </c>
      <c r="I23" s="209">
        <f t="shared" si="2"/>
        <v>0</v>
      </c>
      <c r="J23" s="209">
        <f t="shared" si="3"/>
        <v>3</v>
      </c>
      <c r="K23" s="208">
        <v>69</v>
      </c>
      <c r="L23" s="208">
        <v>3</v>
      </c>
      <c r="M23" s="209">
        <f t="shared" si="4"/>
        <v>72</v>
      </c>
      <c r="N23" s="208">
        <v>1</v>
      </c>
      <c r="O23" s="208">
        <v>0</v>
      </c>
      <c r="P23" s="209">
        <f t="shared" si="5"/>
        <v>1</v>
      </c>
      <c r="Q23" s="209">
        <f t="shared" si="9"/>
        <v>70</v>
      </c>
      <c r="R23" s="209">
        <f t="shared" si="9"/>
        <v>3</v>
      </c>
      <c r="S23" s="209">
        <f t="shared" si="7"/>
        <v>73</v>
      </c>
    </row>
    <row r="24" spans="1:19" s="172" customFormat="1" x14ac:dyDescent="0.2">
      <c r="A24" s="173">
        <f t="shared" si="8"/>
        <v>33</v>
      </c>
      <c r="B24" s="208">
        <v>2</v>
      </c>
      <c r="C24" s="208">
        <v>0</v>
      </c>
      <c r="D24" s="209">
        <f t="shared" si="0"/>
        <v>2</v>
      </c>
      <c r="E24" s="208">
        <v>0</v>
      </c>
      <c r="F24" s="208">
        <v>0</v>
      </c>
      <c r="G24" s="209">
        <f t="shared" si="1"/>
        <v>0</v>
      </c>
      <c r="H24" s="209">
        <f t="shared" si="2"/>
        <v>2</v>
      </c>
      <c r="I24" s="209">
        <f t="shared" si="2"/>
        <v>0</v>
      </c>
      <c r="J24" s="209">
        <f t="shared" si="3"/>
        <v>2</v>
      </c>
      <c r="K24" s="208">
        <v>76</v>
      </c>
      <c r="L24" s="208">
        <v>2</v>
      </c>
      <c r="M24" s="209">
        <f t="shared" si="4"/>
        <v>78</v>
      </c>
      <c r="N24" s="208">
        <v>1</v>
      </c>
      <c r="O24" s="208">
        <v>0</v>
      </c>
      <c r="P24" s="209">
        <f t="shared" si="5"/>
        <v>1</v>
      </c>
      <c r="Q24" s="209">
        <f t="shared" si="9"/>
        <v>77</v>
      </c>
      <c r="R24" s="209">
        <f t="shared" si="9"/>
        <v>2</v>
      </c>
      <c r="S24" s="209">
        <f t="shared" si="7"/>
        <v>79</v>
      </c>
    </row>
    <row r="25" spans="1:19" s="172" customFormat="1" x14ac:dyDescent="0.2">
      <c r="A25" s="173">
        <f t="shared" si="8"/>
        <v>34</v>
      </c>
      <c r="B25" s="208">
        <v>4</v>
      </c>
      <c r="C25" s="208">
        <v>0</v>
      </c>
      <c r="D25" s="209">
        <f t="shared" si="0"/>
        <v>4</v>
      </c>
      <c r="E25" s="208">
        <v>0</v>
      </c>
      <c r="F25" s="208">
        <v>0</v>
      </c>
      <c r="G25" s="209">
        <f t="shared" si="1"/>
        <v>0</v>
      </c>
      <c r="H25" s="209">
        <f t="shared" si="2"/>
        <v>4</v>
      </c>
      <c r="I25" s="209">
        <f t="shared" si="2"/>
        <v>0</v>
      </c>
      <c r="J25" s="209">
        <f t="shared" si="3"/>
        <v>4</v>
      </c>
      <c r="K25" s="208">
        <v>63</v>
      </c>
      <c r="L25" s="208">
        <v>2</v>
      </c>
      <c r="M25" s="209">
        <f t="shared" si="4"/>
        <v>65</v>
      </c>
      <c r="N25" s="208">
        <v>1</v>
      </c>
      <c r="O25" s="208">
        <v>0</v>
      </c>
      <c r="P25" s="209">
        <f t="shared" si="5"/>
        <v>1</v>
      </c>
      <c r="Q25" s="209">
        <f t="shared" si="9"/>
        <v>64</v>
      </c>
      <c r="R25" s="209">
        <f t="shared" si="9"/>
        <v>2</v>
      </c>
      <c r="S25" s="209">
        <f t="shared" si="7"/>
        <v>66</v>
      </c>
    </row>
    <row r="26" spans="1:19" s="172" customFormat="1" x14ac:dyDescent="0.2">
      <c r="A26" s="173">
        <f t="shared" si="8"/>
        <v>35</v>
      </c>
      <c r="B26" s="208">
        <v>2</v>
      </c>
      <c r="C26" s="208">
        <v>0</v>
      </c>
      <c r="D26" s="209">
        <f t="shared" si="0"/>
        <v>2</v>
      </c>
      <c r="E26" s="208">
        <v>0</v>
      </c>
      <c r="F26" s="208">
        <v>0</v>
      </c>
      <c r="G26" s="209">
        <f t="shared" si="1"/>
        <v>0</v>
      </c>
      <c r="H26" s="209">
        <f t="shared" si="2"/>
        <v>2</v>
      </c>
      <c r="I26" s="209">
        <f t="shared" si="2"/>
        <v>0</v>
      </c>
      <c r="J26" s="209">
        <f t="shared" si="3"/>
        <v>2</v>
      </c>
      <c r="K26" s="208">
        <v>53</v>
      </c>
      <c r="L26" s="208">
        <v>2</v>
      </c>
      <c r="M26" s="209">
        <f t="shared" si="4"/>
        <v>55</v>
      </c>
      <c r="N26" s="208">
        <v>2</v>
      </c>
      <c r="O26" s="208">
        <v>0</v>
      </c>
      <c r="P26" s="209">
        <f t="shared" si="5"/>
        <v>2</v>
      </c>
      <c r="Q26" s="209">
        <f t="shared" si="9"/>
        <v>55</v>
      </c>
      <c r="R26" s="209">
        <f t="shared" si="9"/>
        <v>2</v>
      </c>
      <c r="S26" s="209">
        <f t="shared" si="7"/>
        <v>57</v>
      </c>
    </row>
    <row r="27" spans="1:19" s="172" customFormat="1" x14ac:dyDescent="0.2">
      <c r="A27" s="173">
        <f t="shared" si="8"/>
        <v>36</v>
      </c>
      <c r="B27" s="208">
        <v>2</v>
      </c>
      <c r="C27" s="208">
        <v>0</v>
      </c>
      <c r="D27" s="209">
        <f t="shared" si="0"/>
        <v>2</v>
      </c>
      <c r="E27" s="208">
        <v>0</v>
      </c>
      <c r="F27" s="208">
        <v>0</v>
      </c>
      <c r="G27" s="209">
        <f t="shared" si="1"/>
        <v>0</v>
      </c>
      <c r="H27" s="209">
        <f t="shared" si="2"/>
        <v>2</v>
      </c>
      <c r="I27" s="209">
        <f t="shared" si="2"/>
        <v>0</v>
      </c>
      <c r="J27" s="209">
        <f t="shared" si="3"/>
        <v>2</v>
      </c>
      <c r="K27" s="208">
        <v>59</v>
      </c>
      <c r="L27" s="208">
        <v>2</v>
      </c>
      <c r="M27" s="209">
        <f t="shared" si="4"/>
        <v>61</v>
      </c>
      <c r="N27" s="208">
        <v>0</v>
      </c>
      <c r="O27" s="208">
        <v>0</v>
      </c>
      <c r="P27" s="209">
        <f t="shared" si="5"/>
        <v>0</v>
      </c>
      <c r="Q27" s="209">
        <f t="shared" si="9"/>
        <v>59</v>
      </c>
      <c r="R27" s="209">
        <f t="shared" si="9"/>
        <v>2</v>
      </c>
      <c r="S27" s="209">
        <f t="shared" si="7"/>
        <v>61</v>
      </c>
    </row>
    <row r="28" spans="1:19" s="172" customFormat="1" x14ac:dyDescent="0.2">
      <c r="A28" s="173">
        <f t="shared" si="8"/>
        <v>37</v>
      </c>
      <c r="B28" s="208">
        <v>3</v>
      </c>
      <c r="C28" s="208">
        <v>1</v>
      </c>
      <c r="D28" s="209">
        <f t="shared" si="0"/>
        <v>4</v>
      </c>
      <c r="E28" s="208">
        <v>0</v>
      </c>
      <c r="F28" s="208">
        <v>0</v>
      </c>
      <c r="G28" s="209">
        <f t="shared" si="1"/>
        <v>0</v>
      </c>
      <c r="H28" s="209">
        <f t="shared" si="2"/>
        <v>3</v>
      </c>
      <c r="I28" s="209">
        <f t="shared" si="2"/>
        <v>1</v>
      </c>
      <c r="J28" s="209">
        <f t="shared" si="3"/>
        <v>4</v>
      </c>
      <c r="K28" s="208">
        <v>42</v>
      </c>
      <c r="L28" s="208">
        <v>2</v>
      </c>
      <c r="M28" s="209">
        <f t="shared" si="4"/>
        <v>44</v>
      </c>
      <c r="N28" s="208">
        <v>0</v>
      </c>
      <c r="O28" s="208">
        <v>0</v>
      </c>
      <c r="P28" s="209">
        <f t="shared" si="5"/>
        <v>0</v>
      </c>
      <c r="Q28" s="209">
        <f t="shared" si="9"/>
        <v>42</v>
      </c>
      <c r="R28" s="209">
        <f t="shared" si="9"/>
        <v>2</v>
      </c>
      <c r="S28" s="209">
        <f t="shared" si="7"/>
        <v>44</v>
      </c>
    </row>
    <row r="29" spans="1:19" s="172" customFormat="1" x14ac:dyDescent="0.2">
      <c r="A29" s="173">
        <f t="shared" si="8"/>
        <v>38</v>
      </c>
      <c r="B29" s="208">
        <v>3</v>
      </c>
      <c r="C29" s="208">
        <v>0</v>
      </c>
      <c r="D29" s="209">
        <f t="shared" si="0"/>
        <v>3</v>
      </c>
      <c r="E29" s="208">
        <v>1</v>
      </c>
      <c r="F29" s="208">
        <v>0</v>
      </c>
      <c r="G29" s="209">
        <f t="shared" si="1"/>
        <v>1</v>
      </c>
      <c r="H29" s="209">
        <f t="shared" si="2"/>
        <v>4</v>
      </c>
      <c r="I29" s="209">
        <f t="shared" si="2"/>
        <v>0</v>
      </c>
      <c r="J29" s="209">
        <f t="shared" si="3"/>
        <v>4</v>
      </c>
      <c r="K29" s="208">
        <v>59</v>
      </c>
      <c r="L29" s="208">
        <v>5</v>
      </c>
      <c r="M29" s="209">
        <f t="shared" si="4"/>
        <v>64</v>
      </c>
      <c r="N29" s="208">
        <v>1</v>
      </c>
      <c r="O29" s="208">
        <v>0</v>
      </c>
      <c r="P29" s="209">
        <f t="shared" si="5"/>
        <v>1</v>
      </c>
      <c r="Q29" s="209">
        <f t="shared" si="9"/>
        <v>60</v>
      </c>
      <c r="R29" s="209">
        <f t="shared" si="9"/>
        <v>5</v>
      </c>
      <c r="S29" s="209">
        <f t="shared" si="7"/>
        <v>65</v>
      </c>
    </row>
    <row r="30" spans="1:19" s="172" customFormat="1" x14ac:dyDescent="0.2">
      <c r="A30" s="173">
        <f t="shared" si="8"/>
        <v>39</v>
      </c>
      <c r="B30" s="208">
        <v>1</v>
      </c>
      <c r="C30" s="208">
        <v>0</v>
      </c>
      <c r="D30" s="209">
        <f t="shared" si="0"/>
        <v>1</v>
      </c>
      <c r="E30" s="208">
        <v>1</v>
      </c>
      <c r="F30" s="208">
        <v>0</v>
      </c>
      <c r="G30" s="209">
        <f t="shared" si="1"/>
        <v>1</v>
      </c>
      <c r="H30" s="209">
        <f t="shared" si="2"/>
        <v>2</v>
      </c>
      <c r="I30" s="209">
        <f t="shared" si="2"/>
        <v>0</v>
      </c>
      <c r="J30" s="209">
        <f t="shared" si="3"/>
        <v>2</v>
      </c>
      <c r="K30" s="208">
        <v>69</v>
      </c>
      <c r="L30" s="208">
        <v>5</v>
      </c>
      <c r="M30" s="209">
        <f t="shared" si="4"/>
        <v>74</v>
      </c>
      <c r="N30" s="208">
        <v>3</v>
      </c>
      <c r="O30" s="208">
        <v>0</v>
      </c>
      <c r="P30" s="209">
        <f t="shared" si="5"/>
        <v>3</v>
      </c>
      <c r="Q30" s="209">
        <f t="shared" si="9"/>
        <v>72</v>
      </c>
      <c r="R30" s="209">
        <f t="shared" si="9"/>
        <v>5</v>
      </c>
      <c r="S30" s="209">
        <f t="shared" si="7"/>
        <v>77</v>
      </c>
    </row>
    <row r="31" spans="1:19" s="172" customFormat="1" x14ac:dyDescent="0.2">
      <c r="A31" s="173">
        <f t="shared" si="8"/>
        <v>40</v>
      </c>
      <c r="B31" s="208">
        <v>6</v>
      </c>
      <c r="C31" s="208">
        <v>0</v>
      </c>
      <c r="D31" s="209">
        <f t="shared" si="0"/>
        <v>6</v>
      </c>
      <c r="E31" s="208">
        <v>0</v>
      </c>
      <c r="F31" s="208">
        <v>0</v>
      </c>
      <c r="G31" s="209">
        <f t="shared" si="1"/>
        <v>0</v>
      </c>
      <c r="H31" s="209">
        <f t="shared" si="2"/>
        <v>6</v>
      </c>
      <c r="I31" s="209">
        <f t="shared" si="2"/>
        <v>0</v>
      </c>
      <c r="J31" s="209">
        <f t="shared" si="3"/>
        <v>6</v>
      </c>
      <c r="K31" s="208">
        <v>54</v>
      </c>
      <c r="L31" s="208">
        <v>3</v>
      </c>
      <c r="M31" s="209">
        <f t="shared" si="4"/>
        <v>57</v>
      </c>
      <c r="N31" s="208">
        <v>3</v>
      </c>
      <c r="O31" s="208">
        <v>0</v>
      </c>
      <c r="P31" s="209">
        <f t="shared" si="5"/>
        <v>3</v>
      </c>
      <c r="Q31" s="209">
        <f t="shared" si="9"/>
        <v>57</v>
      </c>
      <c r="R31" s="209">
        <f t="shared" si="9"/>
        <v>3</v>
      </c>
      <c r="S31" s="209">
        <f t="shared" si="7"/>
        <v>60</v>
      </c>
    </row>
    <row r="32" spans="1:19" s="172" customFormat="1" x14ac:dyDescent="0.2">
      <c r="A32" s="173">
        <f t="shared" si="8"/>
        <v>41</v>
      </c>
      <c r="B32" s="208">
        <v>1</v>
      </c>
      <c r="C32" s="208">
        <v>0</v>
      </c>
      <c r="D32" s="209">
        <f t="shared" si="0"/>
        <v>1</v>
      </c>
      <c r="E32" s="208">
        <v>0</v>
      </c>
      <c r="F32" s="208">
        <v>0</v>
      </c>
      <c r="G32" s="209">
        <f t="shared" si="1"/>
        <v>0</v>
      </c>
      <c r="H32" s="209">
        <f t="shared" si="2"/>
        <v>1</v>
      </c>
      <c r="I32" s="209">
        <f t="shared" si="2"/>
        <v>0</v>
      </c>
      <c r="J32" s="209">
        <f t="shared" si="3"/>
        <v>1</v>
      </c>
      <c r="K32" s="208">
        <v>38</v>
      </c>
      <c r="L32" s="208">
        <v>5</v>
      </c>
      <c r="M32" s="209">
        <f t="shared" si="4"/>
        <v>43</v>
      </c>
      <c r="N32" s="208">
        <v>0</v>
      </c>
      <c r="O32" s="208">
        <v>0</v>
      </c>
      <c r="P32" s="209">
        <f t="shared" si="5"/>
        <v>0</v>
      </c>
      <c r="Q32" s="209">
        <f t="shared" si="9"/>
        <v>38</v>
      </c>
      <c r="R32" s="209">
        <f t="shared" si="9"/>
        <v>5</v>
      </c>
      <c r="S32" s="209">
        <f t="shared" si="7"/>
        <v>43</v>
      </c>
    </row>
    <row r="33" spans="1:19" s="172" customFormat="1" x14ac:dyDescent="0.2">
      <c r="A33" s="173">
        <f t="shared" si="8"/>
        <v>42</v>
      </c>
      <c r="B33" s="208">
        <v>4</v>
      </c>
      <c r="C33" s="208">
        <v>0</v>
      </c>
      <c r="D33" s="209">
        <f t="shared" si="0"/>
        <v>4</v>
      </c>
      <c r="E33" s="208">
        <v>0</v>
      </c>
      <c r="F33" s="208">
        <v>0</v>
      </c>
      <c r="G33" s="209">
        <f t="shared" si="1"/>
        <v>0</v>
      </c>
      <c r="H33" s="209">
        <f t="shared" si="2"/>
        <v>4</v>
      </c>
      <c r="I33" s="209">
        <f t="shared" si="2"/>
        <v>0</v>
      </c>
      <c r="J33" s="209">
        <f t="shared" si="3"/>
        <v>4</v>
      </c>
      <c r="K33" s="208">
        <v>51</v>
      </c>
      <c r="L33" s="208">
        <v>4</v>
      </c>
      <c r="M33" s="209">
        <f t="shared" si="4"/>
        <v>55</v>
      </c>
      <c r="N33" s="208">
        <v>1</v>
      </c>
      <c r="O33" s="208">
        <v>0</v>
      </c>
      <c r="P33" s="209">
        <f t="shared" si="5"/>
        <v>1</v>
      </c>
      <c r="Q33" s="209">
        <f t="shared" si="9"/>
        <v>52</v>
      </c>
      <c r="R33" s="209">
        <f t="shared" si="9"/>
        <v>4</v>
      </c>
      <c r="S33" s="209">
        <f t="shared" si="7"/>
        <v>56</v>
      </c>
    </row>
    <row r="34" spans="1:19" s="172" customFormat="1" x14ac:dyDescent="0.2">
      <c r="A34" s="173">
        <f t="shared" si="8"/>
        <v>43</v>
      </c>
      <c r="B34" s="208">
        <v>1</v>
      </c>
      <c r="C34" s="208">
        <v>1</v>
      </c>
      <c r="D34" s="209">
        <f t="shared" si="0"/>
        <v>2</v>
      </c>
      <c r="E34" s="208">
        <v>1</v>
      </c>
      <c r="F34" s="208">
        <v>0</v>
      </c>
      <c r="G34" s="209">
        <f t="shared" si="1"/>
        <v>1</v>
      </c>
      <c r="H34" s="209">
        <f t="shared" si="2"/>
        <v>2</v>
      </c>
      <c r="I34" s="209">
        <f t="shared" si="2"/>
        <v>1</v>
      </c>
      <c r="J34" s="209">
        <f t="shared" si="3"/>
        <v>3</v>
      </c>
      <c r="K34" s="208">
        <v>67</v>
      </c>
      <c r="L34" s="208">
        <v>1</v>
      </c>
      <c r="M34" s="209">
        <f t="shared" si="4"/>
        <v>68</v>
      </c>
      <c r="N34" s="208">
        <v>2</v>
      </c>
      <c r="O34" s="208">
        <v>0</v>
      </c>
      <c r="P34" s="209">
        <f t="shared" si="5"/>
        <v>2</v>
      </c>
      <c r="Q34" s="209">
        <f t="shared" si="9"/>
        <v>69</v>
      </c>
      <c r="R34" s="209">
        <f t="shared" si="9"/>
        <v>1</v>
      </c>
      <c r="S34" s="209">
        <f t="shared" si="7"/>
        <v>70</v>
      </c>
    </row>
    <row r="35" spans="1:19" s="172" customFormat="1" x14ac:dyDescent="0.2">
      <c r="A35" s="173">
        <f t="shared" si="8"/>
        <v>44</v>
      </c>
      <c r="B35" s="208">
        <v>1</v>
      </c>
      <c r="C35" s="208">
        <v>0</v>
      </c>
      <c r="D35" s="209">
        <f t="shared" si="0"/>
        <v>1</v>
      </c>
      <c r="E35" s="208">
        <v>0</v>
      </c>
      <c r="F35" s="208">
        <v>0</v>
      </c>
      <c r="G35" s="209">
        <f t="shared" si="1"/>
        <v>0</v>
      </c>
      <c r="H35" s="209">
        <f t="shared" si="2"/>
        <v>1</v>
      </c>
      <c r="I35" s="209">
        <f t="shared" si="2"/>
        <v>0</v>
      </c>
      <c r="J35" s="209">
        <f t="shared" si="3"/>
        <v>1</v>
      </c>
      <c r="K35" s="208">
        <v>56</v>
      </c>
      <c r="L35" s="208">
        <v>1</v>
      </c>
      <c r="M35" s="209">
        <f t="shared" si="4"/>
        <v>57</v>
      </c>
      <c r="N35" s="208">
        <v>2</v>
      </c>
      <c r="O35" s="208">
        <v>0</v>
      </c>
      <c r="P35" s="209">
        <f t="shared" si="5"/>
        <v>2</v>
      </c>
      <c r="Q35" s="209">
        <f t="shared" si="9"/>
        <v>58</v>
      </c>
      <c r="R35" s="209">
        <f t="shared" si="9"/>
        <v>1</v>
      </c>
      <c r="S35" s="209">
        <f t="shared" si="7"/>
        <v>59</v>
      </c>
    </row>
    <row r="36" spans="1:19" s="172" customFormat="1" x14ac:dyDescent="0.2">
      <c r="A36" s="173">
        <f t="shared" si="8"/>
        <v>45</v>
      </c>
      <c r="B36" s="208">
        <v>1</v>
      </c>
      <c r="C36" s="208">
        <v>0</v>
      </c>
      <c r="D36" s="209">
        <f t="shared" si="0"/>
        <v>1</v>
      </c>
      <c r="E36" s="208">
        <v>0</v>
      </c>
      <c r="F36" s="208">
        <v>0</v>
      </c>
      <c r="G36" s="209">
        <f t="shared" si="1"/>
        <v>0</v>
      </c>
      <c r="H36" s="209">
        <f t="shared" si="2"/>
        <v>1</v>
      </c>
      <c r="I36" s="209">
        <f t="shared" si="2"/>
        <v>0</v>
      </c>
      <c r="J36" s="209">
        <f t="shared" si="3"/>
        <v>1</v>
      </c>
      <c r="K36" s="208">
        <v>39</v>
      </c>
      <c r="L36" s="208">
        <v>3</v>
      </c>
      <c r="M36" s="209">
        <f t="shared" si="4"/>
        <v>42</v>
      </c>
      <c r="N36" s="208">
        <v>3</v>
      </c>
      <c r="O36" s="208">
        <v>0</v>
      </c>
      <c r="P36" s="209">
        <f t="shared" si="5"/>
        <v>3</v>
      </c>
      <c r="Q36" s="209">
        <f t="shared" si="9"/>
        <v>42</v>
      </c>
      <c r="R36" s="209">
        <f t="shared" si="9"/>
        <v>3</v>
      </c>
      <c r="S36" s="209">
        <f t="shared" si="7"/>
        <v>45</v>
      </c>
    </row>
    <row r="37" spans="1:19" s="172" customFormat="1" x14ac:dyDescent="0.2">
      <c r="A37" s="173">
        <f t="shared" si="8"/>
        <v>46</v>
      </c>
      <c r="B37" s="208">
        <v>0</v>
      </c>
      <c r="C37" s="208">
        <v>0</v>
      </c>
      <c r="D37" s="209">
        <f t="shared" si="0"/>
        <v>0</v>
      </c>
      <c r="E37" s="208">
        <v>0</v>
      </c>
      <c r="F37" s="208">
        <v>0</v>
      </c>
      <c r="G37" s="209">
        <f t="shared" si="1"/>
        <v>0</v>
      </c>
      <c r="H37" s="209">
        <f t="shared" si="2"/>
        <v>0</v>
      </c>
      <c r="I37" s="209">
        <f t="shared" si="2"/>
        <v>0</v>
      </c>
      <c r="J37" s="209">
        <f t="shared" si="3"/>
        <v>0</v>
      </c>
      <c r="K37" s="208">
        <v>25</v>
      </c>
      <c r="L37" s="208">
        <v>0</v>
      </c>
      <c r="M37" s="209">
        <f t="shared" si="4"/>
        <v>25</v>
      </c>
      <c r="N37" s="208">
        <v>4</v>
      </c>
      <c r="O37" s="208">
        <v>0</v>
      </c>
      <c r="P37" s="209">
        <f t="shared" si="5"/>
        <v>4</v>
      </c>
      <c r="Q37" s="209">
        <f t="shared" si="9"/>
        <v>29</v>
      </c>
      <c r="R37" s="209">
        <f t="shared" si="9"/>
        <v>0</v>
      </c>
      <c r="S37" s="209">
        <f t="shared" si="7"/>
        <v>29</v>
      </c>
    </row>
    <row r="38" spans="1:19" s="172" customFormat="1" x14ac:dyDescent="0.2">
      <c r="A38" s="173">
        <f t="shared" si="8"/>
        <v>47</v>
      </c>
      <c r="B38" s="208">
        <v>2</v>
      </c>
      <c r="C38" s="208">
        <v>0</v>
      </c>
      <c r="D38" s="209">
        <f t="shared" si="0"/>
        <v>2</v>
      </c>
      <c r="E38" s="208">
        <v>0</v>
      </c>
      <c r="F38" s="208">
        <v>0</v>
      </c>
      <c r="G38" s="209">
        <f t="shared" si="1"/>
        <v>0</v>
      </c>
      <c r="H38" s="209">
        <f t="shared" si="2"/>
        <v>2</v>
      </c>
      <c r="I38" s="209">
        <f t="shared" si="2"/>
        <v>0</v>
      </c>
      <c r="J38" s="209">
        <f t="shared" si="3"/>
        <v>2</v>
      </c>
      <c r="K38" s="208">
        <v>54</v>
      </c>
      <c r="L38" s="208">
        <v>3</v>
      </c>
      <c r="M38" s="209">
        <f t="shared" si="4"/>
        <v>57</v>
      </c>
      <c r="N38" s="208">
        <v>0</v>
      </c>
      <c r="O38" s="208">
        <v>0</v>
      </c>
      <c r="P38" s="209">
        <f t="shared" si="5"/>
        <v>0</v>
      </c>
      <c r="Q38" s="209">
        <f t="shared" si="9"/>
        <v>54</v>
      </c>
      <c r="R38" s="209">
        <f t="shared" si="9"/>
        <v>3</v>
      </c>
      <c r="S38" s="209">
        <f t="shared" si="7"/>
        <v>57</v>
      </c>
    </row>
    <row r="39" spans="1:19" s="172" customFormat="1" x14ac:dyDescent="0.2">
      <c r="A39" s="173">
        <f t="shared" si="8"/>
        <v>48</v>
      </c>
      <c r="B39" s="208">
        <v>1</v>
      </c>
      <c r="C39" s="208">
        <v>0</v>
      </c>
      <c r="D39" s="209">
        <f t="shared" si="0"/>
        <v>1</v>
      </c>
      <c r="E39" s="208">
        <v>0</v>
      </c>
      <c r="F39" s="208">
        <v>0</v>
      </c>
      <c r="G39" s="209">
        <f t="shared" si="1"/>
        <v>0</v>
      </c>
      <c r="H39" s="209">
        <f t="shared" si="2"/>
        <v>1</v>
      </c>
      <c r="I39" s="209">
        <f t="shared" si="2"/>
        <v>0</v>
      </c>
      <c r="J39" s="209">
        <f t="shared" si="3"/>
        <v>1</v>
      </c>
      <c r="K39" s="208">
        <v>42</v>
      </c>
      <c r="L39" s="208">
        <v>2</v>
      </c>
      <c r="M39" s="209">
        <f t="shared" si="4"/>
        <v>44</v>
      </c>
      <c r="N39" s="208">
        <v>1</v>
      </c>
      <c r="O39" s="208">
        <v>0</v>
      </c>
      <c r="P39" s="209">
        <f t="shared" si="5"/>
        <v>1</v>
      </c>
      <c r="Q39" s="209">
        <f t="shared" si="9"/>
        <v>43</v>
      </c>
      <c r="R39" s="209">
        <f t="shared" si="9"/>
        <v>2</v>
      </c>
      <c r="S39" s="209">
        <f t="shared" si="7"/>
        <v>45</v>
      </c>
    </row>
    <row r="40" spans="1:19" s="172" customFormat="1" x14ac:dyDescent="0.2">
      <c r="A40" s="173">
        <f t="shared" si="8"/>
        <v>49</v>
      </c>
      <c r="B40" s="208">
        <v>1</v>
      </c>
      <c r="C40" s="208">
        <v>0</v>
      </c>
      <c r="D40" s="209">
        <f t="shared" si="0"/>
        <v>1</v>
      </c>
      <c r="E40" s="208">
        <v>0</v>
      </c>
      <c r="F40" s="208">
        <v>0</v>
      </c>
      <c r="G40" s="209">
        <f t="shared" si="1"/>
        <v>0</v>
      </c>
      <c r="H40" s="209">
        <f t="shared" si="2"/>
        <v>1</v>
      </c>
      <c r="I40" s="209">
        <f t="shared" si="2"/>
        <v>0</v>
      </c>
      <c r="J40" s="209">
        <f t="shared" si="3"/>
        <v>1</v>
      </c>
      <c r="K40" s="208">
        <v>37</v>
      </c>
      <c r="L40" s="208">
        <v>0</v>
      </c>
      <c r="M40" s="209">
        <f t="shared" si="4"/>
        <v>37</v>
      </c>
      <c r="N40" s="208">
        <v>1</v>
      </c>
      <c r="O40" s="208">
        <v>0</v>
      </c>
      <c r="P40" s="209">
        <f t="shared" si="5"/>
        <v>1</v>
      </c>
      <c r="Q40" s="209">
        <f t="shared" si="9"/>
        <v>38</v>
      </c>
      <c r="R40" s="209">
        <f t="shared" si="9"/>
        <v>0</v>
      </c>
      <c r="S40" s="209">
        <f t="shared" si="7"/>
        <v>38</v>
      </c>
    </row>
    <row r="41" spans="1:19" s="172" customFormat="1" x14ac:dyDescent="0.2">
      <c r="A41" s="173">
        <f t="shared" si="8"/>
        <v>50</v>
      </c>
      <c r="B41" s="208">
        <v>0</v>
      </c>
      <c r="C41" s="208">
        <v>0</v>
      </c>
      <c r="D41" s="209">
        <f t="shared" si="0"/>
        <v>0</v>
      </c>
      <c r="E41" s="208">
        <v>0</v>
      </c>
      <c r="F41" s="208">
        <v>0</v>
      </c>
      <c r="G41" s="209">
        <f t="shared" si="1"/>
        <v>0</v>
      </c>
      <c r="H41" s="209">
        <f t="shared" si="2"/>
        <v>0</v>
      </c>
      <c r="I41" s="209">
        <f t="shared" si="2"/>
        <v>0</v>
      </c>
      <c r="J41" s="209">
        <f t="shared" si="3"/>
        <v>0</v>
      </c>
      <c r="K41" s="208">
        <v>16</v>
      </c>
      <c r="L41" s="208">
        <v>0</v>
      </c>
      <c r="M41" s="209">
        <f t="shared" si="4"/>
        <v>16</v>
      </c>
      <c r="N41" s="208">
        <v>1</v>
      </c>
      <c r="O41" s="208">
        <v>0</v>
      </c>
      <c r="P41" s="209">
        <f t="shared" si="5"/>
        <v>1</v>
      </c>
      <c r="Q41" s="209">
        <f t="shared" si="9"/>
        <v>17</v>
      </c>
      <c r="R41" s="209">
        <f t="shared" si="9"/>
        <v>0</v>
      </c>
      <c r="S41" s="209">
        <f t="shared" si="7"/>
        <v>17</v>
      </c>
    </row>
    <row r="42" spans="1:19" s="172" customFormat="1" x14ac:dyDescent="0.2">
      <c r="A42" s="173">
        <f t="shared" si="8"/>
        <v>51</v>
      </c>
      <c r="B42" s="208">
        <v>0</v>
      </c>
      <c r="C42" s="208">
        <v>0</v>
      </c>
      <c r="D42" s="209">
        <f t="shared" si="0"/>
        <v>0</v>
      </c>
      <c r="E42" s="208">
        <v>0</v>
      </c>
      <c r="F42" s="208">
        <v>0</v>
      </c>
      <c r="G42" s="209">
        <f t="shared" si="1"/>
        <v>0</v>
      </c>
      <c r="H42" s="209">
        <f t="shared" si="2"/>
        <v>0</v>
      </c>
      <c r="I42" s="209">
        <f t="shared" si="2"/>
        <v>0</v>
      </c>
      <c r="J42" s="209">
        <f t="shared" si="3"/>
        <v>0</v>
      </c>
      <c r="K42" s="208">
        <v>11</v>
      </c>
      <c r="L42" s="208">
        <v>3</v>
      </c>
      <c r="M42" s="209">
        <f t="shared" si="4"/>
        <v>14</v>
      </c>
      <c r="N42" s="208">
        <v>0</v>
      </c>
      <c r="O42" s="208">
        <v>0</v>
      </c>
      <c r="P42" s="209">
        <f t="shared" si="5"/>
        <v>0</v>
      </c>
      <c r="Q42" s="209">
        <f t="shared" si="9"/>
        <v>11</v>
      </c>
      <c r="R42" s="209">
        <f t="shared" si="9"/>
        <v>3</v>
      </c>
      <c r="S42" s="209">
        <f t="shared" si="7"/>
        <v>14</v>
      </c>
    </row>
    <row r="43" spans="1:19" s="172" customFormat="1" x14ac:dyDescent="0.2">
      <c r="A43" s="173">
        <f t="shared" si="8"/>
        <v>52</v>
      </c>
      <c r="B43" s="208">
        <v>1</v>
      </c>
      <c r="C43" s="208">
        <v>0</v>
      </c>
      <c r="D43" s="209">
        <f t="shared" si="0"/>
        <v>1</v>
      </c>
      <c r="E43" s="208">
        <v>0</v>
      </c>
      <c r="F43" s="208">
        <v>0</v>
      </c>
      <c r="G43" s="209">
        <f t="shared" si="1"/>
        <v>0</v>
      </c>
      <c r="H43" s="209">
        <f t="shared" si="2"/>
        <v>1</v>
      </c>
      <c r="I43" s="209">
        <f t="shared" si="2"/>
        <v>0</v>
      </c>
      <c r="J43" s="209">
        <f t="shared" si="3"/>
        <v>1</v>
      </c>
      <c r="K43" s="208">
        <v>15</v>
      </c>
      <c r="L43" s="208">
        <v>1</v>
      </c>
      <c r="M43" s="209">
        <f t="shared" si="4"/>
        <v>16</v>
      </c>
      <c r="N43" s="208">
        <v>0</v>
      </c>
      <c r="O43" s="208">
        <v>0</v>
      </c>
      <c r="P43" s="209">
        <f t="shared" si="5"/>
        <v>0</v>
      </c>
      <c r="Q43" s="209">
        <f t="shared" si="9"/>
        <v>15</v>
      </c>
      <c r="R43" s="209">
        <f t="shared" si="9"/>
        <v>1</v>
      </c>
      <c r="S43" s="209">
        <f t="shared" si="7"/>
        <v>16</v>
      </c>
    </row>
    <row r="44" spans="1:19" s="172" customFormat="1" x14ac:dyDescent="0.2">
      <c r="A44" s="173">
        <f t="shared" si="8"/>
        <v>53</v>
      </c>
      <c r="B44" s="208">
        <v>0</v>
      </c>
      <c r="C44" s="208">
        <v>0</v>
      </c>
      <c r="D44" s="209">
        <f t="shared" si="0"/>
        <v>0</v>
      </c>
      <c r="E44" s="208">
        <v>0</v>
      </c>
      <c r="F44" s="208">
        <v>0</v>
      </c>
      <c r="G44" s="209">
        <f t="shared" si="1"/>
        <v>0</v>
      </c>
      <c r="H44" s="209">
        <f t="shared" si="2"/>
        <v>0</v>
      </c>
      <c r="I44" s="209">
        <f t="shared" si="2"/>
        <v>0</v>
      </c>
      <c r="J44" s="209">
        <f t="shared" si="3"/>
        <v>0</v>
      </c>
      <c r="K44" s="208">
        <v>15</v>
      </c>
      <c r="L44" s="208">
        <v>0</v>
      </c>
      <c r="M44" s="209">
        <f t="shared" si="4"/>
        <v>15</v>
      </c>
      <c r="N44" s="208">
        <v>0</v>
      </c>
      <c r="O44" s="208">
        <v>0</v>
      </c>
      <c r="P44" s="209">
        <f t="shared" si="5"/>
        <v>0</v>
      </c>
      <c r="Q44" s="209">
        <f t="shared" si="9"/>
        <v>15</v>
      </c>
      <c r="R44" s="209">
        <f t="shared" si="9"/>
        <v>0</v>
      </c>
      <c r="S44" s="209">
        <f t="shared" si="7"/>
        <v>15</v>
      </c>
    </row>
    <row r="45" spans="1:19" s="172" customFormat="1" x14ac:dyDescent="0.2">
      <c r="A45" s="173">
        <f t="shared" si="8"/>
        <v>54</v>
      </c>
      <c r="B45" s="208">
        <v>0</v>
      </c>
      <c r="C45" s="208">
        <v>0</v>
      </c>
      <c r="D45" s="209">
        <f t="shared" si="0"/>
        <v>0</v>
      </c>
      <c r="E45" s="208">
        <v>0</v>
      </c>
      <c r="F45" s="208">
        <v>0</v>
      </c>
      <c r="G45" s="209">
        <f t="shared" si="1"/>
        <v>0</v>
      </c>
      <c r="H45" s="209">
        <f t="shared" si="2"/>
        <v>0</v>
      </c>
      <c r="I45" s="209">
        <f t="shared" si="2"/>
        <v>0</v>
      </c>
      <c r="J45" s="209">
        <f t="shared" si="3"/>
        <v>0</v>
      </c>
      <c r="K45" s="208">
        <v>7</v>
      </c>
      <c r="L45" s="208">
        <v>0</v>
      </c>
      <c r="M45" s="209">
        <f t="shared" si="4"/>
        <v>7</v>
      </c>
      <c r="N45" s="208">
        <v>1</v>
      </c>
      <c r="O45" s="208">
        <v>0</v>
      </c>
      <c r="P45" s="209">
        <f t="shared" si="5"/>
        <v>1</v>
      </c>
      <c r="Q45" s="209">
        <f t="shared" si="9"/>
        <v>8</v>
      </c>
      <c r="R45" s="209">
        <f t="shared" si="9"/>
        <v>0</v>
      </c>
      <c r="S45" s="209">
        <f t="shared" si="7"/>
        <v>8</v>
      </c>
    </row>
    <row r="46" spans="1:19" s="172" customFormat="1" x14ac:dyDescent="0.2">
      <c r="A46" s="173">
        <f t="shared" si="8"/>
        <v>55</v>
      </c>
      <c r="B46" s="208">
        <v>0</v>
      </c>
      <c r="C46" s="208">
        <v>0</v>
      </c>
      <c r="D46" s="209">
        <f t="shared" si="0"/>
        <v>0</v>
      </c>
      <c r="E46" s="208">
        <v>0</v>
      </c>
      <c r="F46" s="208">
        <v>0</v>
      </c>
      <c r="G46" s="209">
        <f t="shared" si="1"/>
        <v>0</v>
      </c>
      <c r="H46" s="209">
        <f t="shared" si="2"/>
        <v>0</v>
      </c>
      <c r="I46" s="209">
        <f t="shared" si="2"/>
        <v>0</v>
      </c>
      <c r="J46" s="209">
        <f t="shared" si="3"/>
        <v>0</v>
      </c>
      <c r="K46" s="208">
        <v>5</v>
      </c>
      <c r="L46" s="208">
        <v>0</v>
      </c>
      <c r="M46" s="209">
        <f t="shared" si="4"/>
        <v>5</v>
      </c>
      <c r="N46" s="208">
        <v>0</v>
      </c>
      <c r="O46" s="208">
        <v>0</v>
      </c>
      <c r="P46" s="209">
        <f t="shared" si="5"/>
        <v>0</v>
      </c>
      <c r="Q46" s="209">
        <f t="shared" si="9"/>
        <v>5</v>
      </c>
      <c r="R46" s="209">
        <f t="shared" si="9"/>
        <v>0</v>
      </c>
      <c r="S46" s="209">
        <f t="shared" si="7"/>
        <v>5</v>
      </c>
    </row>
    <row r="47" spans="1:19" s="172" customFormat="1" x14ac:dyDescent="0.2">
      <c r="A47" s="173">
        <f t="shared" si="8"/>
        <v>56</v>
      </c>
      <c r="B47" s="208">
        <v>0</v>
      </c>
      <c r="C47" s="208">
        <v>0</v>
      </c>
      <c r="D47" s="209">
        <f t="shared" si="0"/>
        <v>0</v>
      </c>
      <c r="E47" s="208">
        <v>0</v>
      </c>
      <c r="F47" s="208">
        <v>0</v>
      </c>
      <c r="G47" s="209">
        <f t="shared" si="1"/>
        <v>0</v>
      </c>
      <c r="H47" s="209">
        <f t="shared" si="2"/>
        <v>0</v>
      </c>
      <c r="I47" s="209">
        <f t="shared" si="2"/>
        <v>0</v>
      </c>
      <c r="J47" s="209">
        <f t="shared" si="3"/>
        <v>0</v>
      </c>
      <c r="K47" s="208">
        <v>3</v>
      </c>
      <c r="L47" s="208">
        <v>0</v>
      </c>
      <c r="M47" s="209">
        <f t="shared" si="4"/>
        <v>3</v>
      </c>
      <c r="N47" s="208">
        <v>0</v>
      </c>
      <c r="O47" s="208">
        <v>0</v>
      </c>
      <c r="P47" s="209">
        <f t="shared" si="5"/>
        <v>0</v>
      </c>
      <c r="Q47" s="209">
        <f t="shared" si="9"/>
        <v>3</v>
      </c>
      <c r="R47" s="209">
        <f t="shared" si="9"/>
        <v>0</v>
      </c>
      <c r="S47" s="209">
        <f t="shared" si="7"/>
        <v>3</v>
      </c>
    </row>
    <row r="48" spans="1:19" s="172" customFormat="1" x14ac:dyDescent="0.2">
      <c r="A48" s="173">
        <f t="shared" si="8"/>
        <v>57</v>
      </c>
      <c r="B48" s="208">
        <v>0</v>
      </c>
      <c r="C48" s="208">
        <v>0</v>
      </c>
      <c r="D48" s="209">
        <f t="shared" si="0"/>
        <v>0</v>
      </c>
      <c r="E48" s="208">
        <v>0</v>
      </c>
      <c r="F48" s="208">
        <v>0</v>
      </c>
      <c r="G48" s="209">
        <f t="shared" si="1"/>
        <v>0</v>
      </c>
      <c r="H48" s="209">
        <f t="shared" si="2"/>
        <v>0</v>
      </c>
      <c r="I48" s="209">
        <f t="shared" si="2"/>
        <v>0</v>
      </c>
      <c r="J48" s="209">
        <f t="shared" si="3"/>
        <v>0</v>
      </c>
      <c r="K48" s="208">
        <v>11</v>
      </c>
      <c r="L48" s="208">
        <v>0</v>
      </c>
      <c r="M48" s="209">
        <f t="shared" si="4"/>
        <v>11</v>
      </c>
      <c r="N48" s="208">
        <v>0</v>
      </c>
      <c r="O48" s="208">
        <v>0</v>
      </c>
      <c r="P48" s="209">
        <f t="shared" si="5"/>
        <v>0</v>
      </c>
      <c r="Q48" s="209">
        <f t="shared" si="9"/>
        <v>11</v>
      </c>
      <c r="R48" s="209">
        <f t="shared" si="9"/>
        <v>0</v>
      </c>
      <c r="S48" s="209">
        <f t="shared" si="7"/>
        <v>11</v>
      </c>
    </row>
    <row r="49" spans="1:19" s="172" customFormat="1" x14ac:dyDescent="0.2">
      <c r="A49" s="173">
        <f t="shared" si="8"/>
        <v>58</v>
      </c>
      <c r="B49" s="208">
        <v>2</v>
      </c>
      <c r="C49" s="208">
        <v>0</v>
      </c>
      <c r="D49" s="209">
        <f t="shared" si="0"/>
        <v>2</v>
      </c>
      <c r="E49" s="208">
        <v>0</v>
      </c>
      <c r="F49" s="208">
        <v>0</v>
      </c>
      <c r="G49" s="209">
        <f t="shared" si="1"/>
        <v>0</v>
      </c>
      <c r="H49" s="209">
        <f t="shared" si="2"/>
        <v>2</v>
      </c>
      <c r="I49" s="209">
        <f t="shared" si="2"/>
        <v>0</v>
      </c>
      <c r="J49" s="209">
        <f t="shared" si="3"/>
        <v>2</v>
      </c>
      <c r="K49" s="208">
        <v>6</v>
      </c>
      <c r="L49" s="208">
        <v>0</v>
      </c>
      <c r="M49" s="209">
        <f t="shared" si="4"/>
        <v>6</v>
      </c>
      <c r="N49" s="208">
        <v>1</v>
      </c>
      <c r="O49" s="208">
        <v>0</v>
      </c>
      <c r="P49" s="209">
        <f t="shared" si="5"/>
        <v>1</v>
      </c>
      <c r="Q49" s="209">
        <f t="shared" si="9"/>
        <v>7</v>
      </c>
      <c r="R49" s="209">
        <f t="shared" si="9"/>
        <v>0</v>
      </c>
      <c r="S49" s="209">
        <f t="shared" si="7"/>
        <v>7</v>
      </c>
    </row>
    <row r="50" spans="1:19" s="172" customFormat="1" x14ac:dyDescent="0.2">
      <c r="A50" s="173">
        <f t="shared" si="8"/>
        <v>59</v>
      </c>
      <c r="B50" s="208">
        <v>0</v>
      </c>
      <c r="C50" s="208">
        <v>0</v>
      </c>
      <c r="D50" s="209">
        <f t="shared" si="0"/>
        <v>0</v>
      </c>
      <c r="E50" s="208">
        <v>0</v>
      </c>
      <c r="F50" s="208">
        <v>0</v>
      </c>
      <c r="G50" s="209">
        <f t="shared" si="1"/>
        <v>0</v>
      </c>
      <c r="H50" s="209">
        <f t="shared" si="2"/>
        <v>0</v>
      </c>
      <c r="I50" s="209">
        <f t="shared" si="2"/>
        <v>0</v>
      </c>
      <c r="J50" s="209">
        <f t="shared" si="3"/>
        <v>0</v>
      </c>
      <c r="K50" s="208">
        <v>5</v>
      </c>
      <c r="L50" s="208">
        <v>0</v>
      </c>
      <c r="M50" s="209">
        <f t="shared" si="4"/>
        <v>5</v>
      </c>
      <c r="N50" s="208">
        <v>0</v>
      </c>
      <c r="O50" s="208">
        <v>0</v>
      </c>
      <c r="P50" s="209">
        <f t="shared" si="5"/>
        <v>0</v>
      </c>
      <c r="Q50" s="209">
        <f t="shared" si="9"/>
        <v>5</v>
      </c>
      <c r="R50" s="209">
        <f t="shared" si="9"/>
        <v>0</v>
      </c>
      <c r="S50" s="209">
        <f t="shared" si="7"/>
        <v>5</v>
      </c>
    </row>
    <row r="51" spans="1:19" s="172" customFormat="1" x14ac:dyDescent="0.2">
      <c r="A51" s="173">
        <f t="shared" si="8"/>
        <v>60</v>
      </c>
      <c r="B51" s="208">
        <v>0</v>
      </c>
      <c r="C51" s="208">
        <v>0</v>
      </c>
      <c r="D51" s="209">
        <f t="shared" si="0"/>
        <v>0</v>
      </c>
      <c r="E51" s="208">
        <v>0</v>
      </c>
      <c r="F51" s="208">
        <v>0</v>
      </c>
      <c r="G51" s="209">
        <f t="shared" si="1"/>
        <v>0</v>
      </c>
      <c r="H51" s="209">
        <f t="shared" si="2"/>
        <v>0</v>
      </c>
      <c r="I51" s="209">
        <f t="shared" si="2"/>
        <v>0</v>
      </c>
      <c r="J51" s="209">
        <f t="shared" si="3"/>
        <v>0</v>
      </c>
      <c r="K51" s="208">
        <v>0</v>
      </c>
      <c r="L51" s="208">
        <v>0</v>
      </c>
      <c r="M51" s="209">
        <f t="shared" si="4"/>
        <v>0</v>
      </c>
      <c r="N51" s="208">
        <v>0</v>
      </c>
      <c r="O51" s="208">
        <v>0</v>
      </c>
      <c r="P51" s="209">
        <f t="shared" si="5"/>
        <v>0</v>
      </c>
      <c r="Q51" s="209">
        <f t="shared" si="9"/>
        <v>0</v>
      </c>
      <c r="R51" s="209">
        <f t="shared" si="9"/>
        <v>0</v>
      </c>
      <c r="S51" s="209">
        <f t="shared" si="7"/>
        <v>0</v>
      </c>
    </row>
    <row r="52" spans="1:19" s="172" customFormat="1" x14ac:dyDescent="0.2">
      <c r="A52" s="173">
        <f t="shared" si="8"/>
        <v>61</v>
      </c>
      <c r="B52" s="208">
        <v>0</v>
      </c>
      <c r="C52" s="208">
        <v>0</v>
      </c>
      <c r="D52" s="209">
        <f t="shared" si="0"/>
        <v>0</v>
      </c>
      <c r="E52" s="208">
        <v>0</v>
      </c>
      <c r="F52" s="208">
        <v>0</v>
      </c>
      <c r="G52" s="209">
        <f t="shared" si="1"/>
        <v>0</v>
      </c>
      <c r="H52" s="209">
        <f t="shared" si="2"/>
        <v>0</v>
      </c>
      <c r="I52" s="209">
        <f t="shared" si="2"/>
        <v>0</v>
      </c>
      <c r="J52" s="209">
        <f t="shared" si="3"/>
        <v>0</v>
      </c>
      <c r="K52" s="208">
        <v>4</v>
      </c>
      <c r="L52" s="208">
        <v>0</v>
      </c>
      <c r="M52" s="209">
        <f t="shared" si="4"/>
        <v>4</v>
      </c>
      <c r="N52" s="208">
        <v>0</v>
      </c>
      <c r="O52" s="208">
        <v>0</v>
      </c>
      <c r="P52" s="209">
        <f t="shared" si="5"/>
        <v>0</v>
      </c>
      <c r="Q52" s="209">
        <f t="shared" si="9"/>
        <v>4</v>
      </c>
      <c r="R52" s="209">
        <f t="shared" si="9"/>
        <v>0</v>
      </c>
      <c r="S52" s="209">
        <f t="shared" si="7"/>
        <v>4</v>
      </c>
    </row>
    <row r="53" spans="1:19" s="172" customFormat="1" x14ac:dyDescent="0.2">
      <c r="A53" s="173">
        <f t="shared" si="8"/>
        <v>62</v>
      </c>
      <c r="B53" s="208">
        <v>0</v>
      </c>
      <c r="C53" s="208">
        <v>0</v>
      </c>
      <c r="D53" s="209">
        <f t="shared" si="0"/>
        <v>0</v>
      </c>
      <c r="E53" s="208">
        <v>0</v>
      </c>
      <c r="F53" s="208">
        <v>0</v>
      </c>
      <c r="G53" s="209">
        <f t="shared" si="1"/>
        <v>0</v>
      </c>
      <c r="H53" s="209">
        <f t="shared" si="2"/>
        <v>0</v>
      </c>
      <c r="I53" s="209">
        <f t="shared" si="2"/>
        <v>0</v>
      </c>
      <c r="J53" s="209">
        <f t="shared" si="3"/>
        <v>0</v>
      </c>
      <c r="K53" s="208">
        <v>2</v>
      </c>
      <c r="L53" s="208">
        <v>0</v>
      </c>
      <c r="M53" s="209">
        <f t="shared" si="4"/>
        <v>2</v>
      </c>
      <c r="N53" s="208">
        <v>0</v>
      </c>
      <c r="O53" s="208">
        <v>0</v>
      </c>
      <c r="P53" s="209">
        <f t="shared" si="5"/>
        <v>0</v>
      </c>
      <c r="Q53" s="209">
        <f t="shared" si="9"/>
        <v>2</v>
      </c>
      <c r="R53" s="209">
        <f t="shared" si="9"/>
        <v>0</v>
      </c>
      <c r="S53" s="209">
        <f t="shared" si="7"/>
        <v>2</v>
      </c>
    </row>
    <row r="54" spans="1:19" s="172" customFormat="1" x14ac:dyDescent="0.2">
      <c r="A54" s="173">
        <f t="shared" si="8"/>
        <v>63</v>
      </c>
      <c r="B54" s="208">
        <v>0</v>
      </c>
      <c r="C54" s="208">
        <v>0</v>
      </c>
      <c r="D54" s="209">
        <f t="shared" si="0"/>
        <v>0</v>
      </c>
      <c r="E54" s="208">
        <v>0</v>
      </c>
      <c r="F54" s="208">
        <v>0</v>
      </c>
      <c r="G54" s="209">
        <f t="shared" si="1"/>
        <v>0</v>
      </c>
      <c r="H54" s="209">
        <f t="shared" si="2"/>
        <v>0</v>
      </c>
      <c r="I54" s="209">
        <f t="shared" si="2"/>
        <v>0</v>
      </c>
      <c r="J54" s="209">
        <f t="shared" si="3"/>
        <v>0</v>
      </c>
      <c r="K54" s="208">
        <v>2</v>
      </c>
      <c r="L54" s="208">
        <v>0</v>
      </c>
      <c r="M54" s="209">
        <f t="shared" si="4"/>
        <v>2</v>
      </c>
      <c r="N54" s="208">
        <v>0</v>
      </c>
      <c r="O54" s="208">
        <v>0</v>
      </c>
      <c r="P54" s="209">
        <f t="shared" si="5"/>
        <v>0</v>
      </c>
      <c r="Q54" s="209">
        <f t="shared" si="9"/>
        <v>2</v>
      </c>
      <c r="R54" s="209">
        <f t="shared" si="9"/>
        <v>0</v>
      </c>
      <c r="S54" s="209">
        <f t="shared" si="7"/>
        <v>2</v>
      </c>
    </row>
    <row r="55" spans="1:19" s="172" customFormat="1" x14ac:dyDescent="0.2">
      <c r="A55" s="173">
        <f t="shared" si="8"/>
        <v>64</v>
      </c>
      <c r="B55" s="208">
        <v>0</v>
      </c>
      <c r="C55" s="208">
        <v>0</v>
      </c>
      <c r="D55" s="209">
        <f t="shared" si="0"/>
        <v>0</v>
      </c>
      <c r="E55" s="208">
        <v>0</v>
      </c>
      <c r="F55" s="208">
        <v>0</v>
      </c>
      <c r="G55" s="209">
        <f t="shared" si="1"/>
        <v>0</v>
      </c>
      <c r="H55" s="209">
        <f t="shared" si="2"/>
        <v>0</v>
      </c>
      <c r="I55" s="209">
        <f t="shared" si="2"/>
        <v>0</v>
      </c>
      <c r="J55" s="209">
        <f t="shared" si="3"/>
        <v>0</v>
      </c>
      <c r="K55" s="208">
        <v>0</v>
      </c>
      <c r="L55" s="208">
        <v>0</v>
      </c>
      <c r="M55" s="209">
        <f t="shared" si="4"/>
        <v>0</v>
      </c>
      <c r="N55" s="208">
        <v>0</v>
      </c>
      <c r="O55" s="208">
        <v>0</v>
      </c>
      <c r="P55" s="209">
        <f t="shared" si="5"/>
        <v>0</v>
      </c>
      <c r="Q55" s="209">
        <f t="shared" si="9"/>
        <v>0</v>
      </c>
      <c r="R55" s="209">
        <f t="shared" si="9"/>
        <v>0</v>
      </c>
      <c r="S55" s="209">
        <f t="shared" si="7"/>
        <v>0</v>
      </c>
    </row>
    <row r="56" spans="1:19" s="172" customFormat="1" x14ac:dyDescent="0.2">
      <c r="A56" s="173">
        <f t="shared" si="8"/>
        <v>65</v>
      </c>
      <c r="B56" s="208">
        <v>0</v>
      </c>
      <c r="C56" s="208">
        <v>0</v>
      </c>
      <c r="D56" s="209">
        <f t="shared" si="0"/>
        <v>0</v>
      </c>
      <c r="E56" s="208">
        <v>0</v>
      </c>
      <c r="F56" s="208">
        <v>0</v>
      </c>
      <c r="G56" s="209">
        <f t="shared" si="1"/>
        <v>0</v>
      </c>
      <c r="H56" s="209">
        <f t="shared" si="2"/>
        <v>0</v>
      </c>
      <c r="I56" s="209">
        <f t="shared" si="2"/>
        <v>0</v>
      </c>
      <c r="J56" s="209">
        <f t="shared" si="3"/>
        <v>0</v>
      </c>
      <c r="K56" s="208">
        <v>2</v>
      </c>
      <c r="L56" s="208">
        <v>1</v>
      </c>
      <c r="M56" s="209">
        <f t="shared" ref="M56:M68" si="10">+L56+K56</f>
        <v>3</v>
      </c>
      <c r="N56" s="208">
        <v>0</v>
      </c>
      <c r="O56" s="208">
        <v>0</v>
      </c>
      <c r="P56" s="209">
        <f t="shared" si="5"/>
        <v>0</v>
      </c>
      <c r="Q56" s="209">
        <f t="shared" si="9"/>
        <v>2</v>
      </c>
      <c r="R56" s="209">
        <f t="shared" si="9"/>
        <v>1</v>
      </c>
      <c r="S56" s="209">
        <f t="shared" ref="S56:S68" si="11">+R56+Q56</f>
        <v>3</v>
      </c>
    </row>
    <row r="57" spans="1:19" s="172" customFormat="1" x14ac:dyDescent="0.2">
      <c r="A57" s="173">
        <f t="shared" si="8"/>
        <v>66</v>
      </c>
      <c r="B57" s="208">
        <v>0</v>
      </c>
      <c r="C57" s="208">
        <v>0</v>
      </c>
      <c r="D57" s="209">
        <f t="shared" si="0"/>
        <v>0</v>
      </c>
      <c r="E57" s="208">
        <v>0</v>
      </c>
      <c r="F57" s="208">
        <v>0</v>
      </c>
      <c r="G57" s="209">
        <f t="shared" si="1"/>
        <v>0</v>
      </c>
      <c r="H57" s="209">
        <f t="shared" si="2"/>
        <v>0</v>
      </c>
      <c r="I57" s="209">
        <f t="shared" si="2"/>
        <v>0</v>
      </c>
      <c r="J57" s="209">
        <f t="shared" si="3"/>
        <v>0</v>
      </c>
      <c r="K57" s="208">
        <v>1</v>
      </c>
      <c r="L57" s="208">
        <v>0</v>
      </c>
      <c r="M57" s="209">
        <f t="shared" si="10"/>
        <v>1</v>
      </c>
      <c r="N57" s="208">
        <v>0</v>
      </c>
      <c r="O57" s="208">
        <v>0</v>
      </c>
      <c r="P57" s="209">
        <f t="shared" si="5"/>
        <v>0</v>
      </c>
      <c r="Q57" s="209">
        <f t="shared" si="9"/>
        <v>1</v>
      </c>
      <c r="R57" s="209">
        <f t="shared" si="9"/>
        <v>0</v>
      </c>
      <c r="S57" s="209">
        <f t="shared" si="11"/>
        <v>1</v>
      </c>
    </row>
    <row r="58" spans="1:19" s="172" customFormat="1" x14ac:dyDescent="0.2">
      <c r="A58" s="173">
        <f t="shared" si="8"/>
        <v>67</v>
      </c>
      <c r="B58" s="208">
        <v>0</v>
      </c>
      <c r="C58" s="208">
        <v>0</v>
      </c>
      <c r="D58" s="209">
        <f t="shared" si="0"/>
        <v>0</v>
      </c>
      <c r="E58" s="208">
        <v>0</v>
      </c>
      <c r="F58" s="208">
        <v>0</v>
      </c>
      <c r="G58" s="209">
        <f t="shared" si="1"/>
        <v>0</v>
      </c>
      <c r="H58" s="209">
        <f t="shared" si="2"/>
        <v>0</v>
      </c>
      <c r="I58" s="209">
        <f t="shared" si="2"/>
        <v>0</v>
      </c>
      <c r="J58" s="209">
        <f t="shared" si="3"/>
        <v>0</v>
      </c>
      <c r="K58" s="208">
        <v>0</v>
      </c>
      <c r="L58" s="208">
        <v>0</v>
      </c>
      <c r="M58" s="209">
        <f t="shared" si="10"/>
        <v>0</v>
      </c>
      <c r="N58" s="208">
        <v>0</v>
      </c>
      <c r="O58" s="208">
        <v>0</v>
      </c>
      <c r="P58" s="209">
        <f t="shared" si="5"/>
        <v>0</v>
      </c>
      <c r="Q58" s="209">
        <f t="shared" si="9"/>
        <v>0</v>
      </c>
      <c r="R58" s="209">
        <f t="shared" si="9"/>
        <v>0</v>
      </c>
      <c r="S58" s="209">
        <f t="shared" si="11"/>
        <v>0</v>
      </c>
    </row>
    <row r="59" spans="1:19" s="172" customFormat="1" x14ac:dyDescent="0.2">
      <c r="A59" s="173">
        <f t="shared" si="8"/>
        <v>68</v>
      </c>
      <c r="B59" s="208">
        <v>0</v>
      </c>
      <c r="C59" s="208">
        <v>0</v>
      </c>
      <c r="D59" s="209">
        <f t="shared" si="0"/>
        <v>0</v>
      </c>
      <c r="E59" s="208">
        <v>0</v>
      </c>
      <c r="F59" s="208">
        <v>0</v>
      </c>
      <c r="G59" s="209">
        <f t="shared" si="1"/>
        <v>0</v>
      </c>
      <c r="H59" s="209">
        <f t="shared" si="2"/>
        <v>0</v>
      </c>
      <c r="I59" s="209">
        <f t="shared" si="2"/>
        <v>0</v>
      </c>
      <c r="J59" s="209">
        <f t="shared" si="3"/>
        <v>0</v>
      </c>
      <c r="K59" s="208">
        <v>0</v>
      </c>
      <c r="L59" s="208">
        <v>0</v>
      </c>
      <c r="M59" s="209">
        <f t="shared" si="10"/>
        <v>0</v>
      </c>
      <c r="N59" s="208">
        <v>0</v>
      </c>
      <c r="O59" s="208">
        <v>0</v>
      </c>
      <c r="P59" s="209">
        <f t="shared" si="5"/>
        <v>0</v>
      </c>
      <c r="Q59" s="209">
        <f t="shared" si="9"/>
        <v>0</v>
      </c>
      <c r="R59" s="209">
        <f t="shared" si="9"/>
        <v>0</v>
      </c>
      <c r="S59" s="209">
        <f t="shared" si="11"/>
        <v>0</v>
      </c>
    </row>
    <row r="60" spans="1:19" s="172" customFormat="1" x14ac:dyDescent="0.2">
      <c r="A60" s="173">
        <f t="shared" si="8"/>
        <v>69</v>
      </c>
      <c r="B60" s="208">
        <v>0</v>
      </c>
      <c r="C60" s="208">
        <v>0</v>
      </c>
      <c r="D60" s="209">
        <f t="shared" si="0"/>
        <v>0</v>
      </c>
      <c r="E60" s="208">
        <v>0</v>
      </c>
      <c r="F60" s="208">
        <v>0</v>
      </c>
      <c r="G60" s="209">
        <f t="shared" si="1"/>
        <v>0</v>
      </c>
      <c r="H60" s="209">
        <f t="shared" si="2"/>
        <v>0</v>
      </c>
      <c r="I60" s="209">
        <f t="shared" si="2"/>
        <v>0</v>
      </c>
      <c r="J60" s="209">
        <f t="shared" si="3"/>
        <v>0</v>
      </c>
      <c r="K60" s="208">
        <v>0</v>
      </c>
      <c r="L60" s="208">
        <v>0</v>
      </c>
      <c r="M60" s="209">
        <f t="shared" si="10"/>
        <v>0</v>
      </c>
      <c r="N60" s="208">
        <v>0</v>
      </c>
      <c r="O60" s="208">
        <v>0</v>
      </c>
      <c r="P60" s="209">
        <f t="shared" si="5"/>
        <v>0</v>
      </c>
      <c r="Q60" s="209">
        <f t="shared" si="9"/>
        <v>0</v>
      </c>
      <c r="R60" s="209">
        <f t="shared" si="9"/>
        <v>0</v>
      </c>
      <c r="S60" s="209">
        <f t="shared" si="11"/>
        <v>0</v>
      </c>
    </row>
    <row r="61" spans="1:19" s="172" customFormat="1" x14ac:dyDescent="0.2">
      <c r="A61" s="173">
        <f t="shared" si="8"/>
        <v>70</v>
      </c>
      <c r="B61" s="208">
        <v>0</v>
      </c>
      <c r="C61" s="208">
        <v>0</v>
      </c>
      <c r="D61" s="209">
        <f t="shared" si="0"/>
        <v>0</v>
      </c>
      <c r="E61" s="208">
        <v>0</v>
      </c>
      <c r="F61" s="208">
        <v>0</v>
      </c>
      <c r="G61" s="209">
        <f t="shared" si="1"/>
        <v>0</v>
      </c>
      <c r="H61" s="209">
        <f t="shared" si="2"/>
        <v>0</v>
      </c>
      <c r="I61" s="209">
        <f t="shared" si="2"/>
        <v>0</v>
      </c>
      <c r="J61" s="209">
        <f t="shared" si="3"/>
        <v>0</v>
      </c>
      <c r="K61" s="208">
        <v>0</v>
      </c>
      <c r="L61" s="208">
        <v>0</v>
      </c>
      <c r="M61" s="209">
        <f t="shared" si="10"/>
        <v>0</v>
      </c>
      <c r="N61" s="208">
        <v>0</v>
      </c>
      <c r="O61" s="208">
        <v>0</v>
      </c>
      <c r="P61" s="209">
        <f t="shared" si="5"/>
        <v>0</v>
      </c>
      <c r="Q61" s="209">
        <f t="shared" si="9"/>
        <v>0</v>
      </c>
      <c r="R61" s="209">
        <f t="shared" si="9"/>
        <v>0</v>
      </c>
      <c r="S61" s="209">
        <f t="shared" si="11"/>
        <v>0</v>
      </c>
    </row>
    <row r="62" spans="1:19" s="172" customFormat="1" x14ac:dyDescent="0.2">
      <c r="A62" s="173">
        <f t="shared" si="8"/>
        <v>71</v>
      </c>
      <c r="B62" s="208">
        <v>0</v>
      </c>
      <c r="C62" s="208">
        <v>0</v>
      </c>
      <c r="D62" s="209">
        <f t="shared" si="0"/>
        <v>0</v>
      </c>
      <c r="E62" s="208">
        <v>0</v>
      </c>
      <c r="F62" s="208">
        <v>0</v>
      </c>
      <c r="G62" s="209">
        <f t="shared" si="1"/>
        <v>0</v>
      </c>
      <c r="H62" s="209">
        <f t="shared" si="2"/>
        <v>0</v>
      </c>
      <c r="I62" s="209">
        <f t="shared" si="2"/>
        <v>0</v>
      </c>
      <c r="J62" s="209">
        <f t="shared" si="3"/>
        <v>0</v>
      </c>
      <c r="K62" s="208">
        <v>0</v>
      </c>
      <c r="L62" s="208">
        <v>0</v>
      </c>
      <c r="M62" s="209">
        <f t="shared" si="10"/>
        <v>0</v>
      </c>
      <c r="N62" s="208">
        <v>0</v>
      </c>
      <c r="O62" s="208">
        <v>0</v>
      </c>
      <c r="P62" s="209">
        <f t="shared" si="5"/>
        <v>0</v>
      </c>
      <c r="Q62" s="209">
        <f t="shared" si="9"/>
        <v>0</v>
      </c>
      <c r="R62" s="209">
        <f t="shared" si="9"/>
        <v>0</v>
      </c>
      <c r="S62" s="209">
        <f t="shared" si="11"/>
        <v>0</v>
      </c>
    </row>
    <row r="63" spans="1:19" s="172" customFormat="1" x14ac:dyDescent="0.2">
      <c r="A63" s="173">
        <f t="shared" si="8"/>
        <v>72</v>
      </c>
      <c r="B63" s="208">
        <v>0</v>
      </c>
      <c r="C63" s="208">
        <v>0</v>
      </c>
      <c r="D63" s="209">
        <f t="shared" si="0"/>
        <v>0</v>
      </c>
      <c r="E63" s="208">
        <v>0</v>
      </c>
      <c r="F63" s="208">
        <v>0</v>
      </c>
      <c r="G63" s="209">
        <f t="shared" si="1"/>
        <v>0</v>
      </c>
      <c r="H63" s="209">
        <f t="shared" si="2"/>
        <v>0</v>
      </c>
      <c r="I63" s="209">
        <f t="shared" si="2"/>
        <v>0</v>
      </c>
      <c r="J63" s="209">
        <f t="shared" si="3"/>
        <v>0</v>
      </c>
      <c r="K63" s="208">
        <v>0</v>
      </c>
      <c r="L63" s="208">
        <v>0</v>
      </c>
      <c r="M63" s="209">
        <f t="shared" si="10"/>
        <v>0</v>
      </c>
      <c r="N63" s="208">
        <v>0</v>
      </c>
      <c r="O63" s="208">
        <v>0</v>
      </c>
      <c r="P63" s="209">
        <f t="shared" si="5"/>
        <v>0</v>
      </c>
      <c r="Q63" s="209">
        <f t="shared" si="9"/>
        <v>0</v>
      </c>
      <c r="R63" s="209">
        <f t="shared" si="9"/>
        <v>0</v>
      </c>
      <c r="S63" s="209">
        <f t="shared" si="11"/>
        <v>0</v>
      </c>
    </row>
    <row r="64" spans="1:19" s="172" customFormat="1" x14ac:dyDescent="0.2">
      <c r="A64" s="173">
        <f t="shared" si="8"/>
        <v>73</v>
      </c>
      <c r="B64" s="208">
        <v>0</v>
      </c>
      <c r="C64" s="208">
        <v>0</v>
      </c>
      <c r="D64" s="209">
        <f t="shared" si="0"/>
        <v>0</v>
      </c>
      <c r="E64" s="208">
        <v>0</v>
      </c>
      <c r="F64" s="208">
        <v>0</v>
      </c>
      <c r="G64" s="209">
        <f t="shared" si="1"/>
        <v>0</v>
      </c>
      <c r="H64" s="209">
        <f t="shared" si="2"/>
        <v>0</v>
      </c>
      <c r="I64" s="209">
        <f t="shared" si="2"/>
        <v>0</v>
      </c>
      <c r="J64" s="209">
        <f t="shared" si="3"/>
        <v>0</v>
      </c>
      <c r="K64" s="208">
        <v>0</v>
      </c>
      <c r="L64" s="208">
        <v>0</v>
      </c>
      <c r="M64" s="209">
        <f t="shared" si="10"/>
        <v>0</v>
      </c>
      <c r="N64" s="208">
        <v>0</v>
      </c>
      <c r="O64" s="208">
        <v>0</v>
      </c>
      <c r="P64" s="209">
        <f t="shared" si="5"/>
        <v>0</v>
      </c>
      <c r="Q64" s="209">
        <f t="shared" si="9"/>
        <v>0</v>
      </c>
      <c r="R64" s="209">
        <f t="shared" si="9"/>
        <v>0</v>
      </c>
      <c r="S64" s="209">
        <f t="shared" si="11"/>
        <v>0</v>
      </c>
    </row>
    <row r="65" spans="1:19" s="172" customFormat="1" x14ac:dyDescent="0.2">
      <c r="A65" s="173">
        <f t="shared" si="8"/>
        <v>74</v>
      </c>
      <c r="B65" s="208">
        <v>0</v>
      </c>
      <c r="C65" s="208">
        <v>0</v>
      </c>
      <c r="D65" s="209">
        <f t="shared" si="0"/>
        <v>0</v>
      </c>
      <c r="E65" s="208">
        <v>0</v>
      </c>
      <c r="F65" s="208">
        <v>0</v>
      </c>
      <c r="G65" s="209">
        <f t="shared" si="1"/>
        <v>0</v>
      </c>
      <c r="H65" s="209">
        <f t="shared" si="2"/>
        <v>0</v>
      </c>
      <c r="I65" s="209">
        <f t="shared" si="2"/>
        <v>0</v>
      </c>
      <c r="J65" s="209">
        <f t="shared" si="3"/>
        <v>0</v>
      </c>
      <c r="K65" s="208">
        <v>0</v>
      </c>
      <c r="L65" s="208">
        <v>0</v>
      </c>
      <c r="M65" s="209">
        <f t="shared" si="10"/>
        <v>0</v>
      </c>
      <c r="N65" s="208">
        <v>0</v>
      </c>
      <c r="O65" s="208">
        <v>0</v>
      </c>
      <c r="P65" s="209">
        <f t="shared" si="5"/>
        <v>0</v>
      </c>
      <c r="Q65" s="209">
        <f t="shared" si="9"/>
        <v>0</v>
      </c>
      <c r="R65" s="209">
        <f t="shared" si="9"/>
        <v>0</v>
      </c>
      <c r="S65" s="209">
        <f t="shared" si="11"/>
        <v>0</v>
      </c>
    </row>
    <row r="66" spans="1:19" s="172" customFormat="1" x14ac:dyDescent="0.2">
      <c r="A66" s="173">
        <f t="shared" si="8"/>
        <v>75</v>
      </c>
      <c r="B66" s="208">
        <v>0</v>
      </c>
      <c r="C66" s="208">
        <v>0</v>
      </c>
      <c r="D66" s="209">
        <f t="shared" si="0"/>
        <v>0</v>
      </c>
      <c r="E66" s="208">
        <v>0</v>
      </c>
      <c r="F66" s="208">
        <v>0</v>
      </c>
      <c r="G66" s="209">
        <f t="shared" si="1"/>
        <v>0</v>
      </c>
      <c r="H66" s="209">
        <f t="shared" si="2"/>
        <v>0</v>
      </c>
      <c r="I66" s="209">
        <f t="shared" si="2"/>
        <v>0</v>
      </c>
      <c r="J66" s="209">
        <f t="shared" si="3"/>
        <v>0</v>
      </c>
      <c r="K66" s="208">
        <v>0</v>
      </c>
      <c r="L66" s="208">
        <v>0</v>
      </c>
      <c r="M66" s="209">
        <f t="shared" si="10"/>
        <v>0</v>
      </c>
      <c r="N66" s="208">
        <v>0</v>
      </c>
      <c r="O66" s="208">
        <v>0</v>
      </c>
      <c r="P66" s="209">
        <f t="shared" si="5"/>
        <v>0</v>
      </c>
      <c r="Q66" s="209">
        <f t="shared" si="9"/>
        <v>0</v>
      </c>
      <c r="R66" s="209">
        <f t="shared" si="9"/>
        <v>0</v>
      </c>
      <c r="S66" s="209">
        <f t="shared" si="11"/>
        <v>0</v>
      </c>
    </row>
    <row r="67" spans="1:19" s="172" customFormat="1" x14ac:dyDescent="0.2">
      <c r="A67" s="173">
        <f t="shared" si="8"/>
        <v>76</v>
      </c>
      <c r="B67" s="208">
        <v>0</v>
      </c>
      <c r="C67" s="208">
        <v>0</v>
      </c>
      <c r="D67" s="209">
        <f t="shared" si="0"/>
        <v>0</v>
      </c>
      <c r="E67" s="208">
        <v>0</v>
      </c>
      <c r="F67" s="208">
        <v>0</v>
      </c>
      <c r="G67" s="209">
        <f t="shared" si="1"/>
        <v>0</v>
      </c>
      <c r="H67" s="209">
        <f t="shared" si="2"/>
        <v>0</v>
      </c>
      <c r="I67" s="209">
        <f t="shared" si="2"/>
        <v>0</v>
      </c>
      <c r="J67" s="209">
        <f t="shared" si="3"/>
        <v>0</v>
      </c>
      <c r="K67" s="208">
        <v>0</v>
      </c>
      <c r="L67" s="208">
        <v>0</v>
      </c>
      <c r="M67" s="209">
        <f t="shared" si="10"/>
        <v>0</v>
      </c>
      <c r="N67" s="208">
        <v>0</v>
      </c>
      <c r="O67" s="208">
        <v>0</v>
      </c>
      <c r="P67" s="209">
        <f t="shared" si="5"/>
        <v>0</v>
      </c>
      <c r="Q67" s="209">
        <f t="shared" si="9"/>
        <v>0</v>
      </c>
      <c r="R67" s="209">
        <f t="shared" si="9"/>
        <v>0</v>
      </c>
      <c r="S67" s="209">
        <f t="shared" si="11"/>
        <v>0</v>
      </c>
    </row>
    <row r="68" spans="1:19" s="172" customFormat="1" x14ac:dyDescent="0.2">
      <c r="A68" s="173">
        <f t="shared" si="8"/>
        <v>77</v>
      </c>
      <c r="B68" s="208">
        <v>0</v>
      </c>
      <c r="C68" s="208">
        <v>0</v>
      </c>
      <c r="D68" s="209">
        <f t="shared" si="0"/>
        <v>0</v>
      </c>
      <c r="E68" s="208">
        <v>0</v>
      </c>
      <c r="F68" s="208">
        <v>0</v>
      </c>
      <c r="G68" s="209">
        <f t="shared" si="1"/>
        <v>0</v>
      </c>
      <c r="H68" s="209">
        <f t="shared" si="2"/>
        <v>0</v>
      </c>
      <c r="I68" s="209">
        <f t="shared" si="2"/>
        <v>0</v>
      </c>
      <c r="J68" s="209">
        <f t="shared" si="3"/>
        <v>0</v>
      </c>
      <c r="K68" s="208">
        <v>0</v>
      </c>
      <c r="L68" s="208">
        <v>1</v>
      </c>
      <c r="M68" s="209">
        <f t="shared" si="10"/>
        <v>1</v>
      </c>
      <c r="N68" s="208">
        <v>0</v>
      </c>
      <c r="O68" s="208">
        <v>0</v>
      </c>
      <c r="P68" s="209">
        <f t="shared" si="5"/>
        <v>0</v>
      </c>
      <c r="Q68" s="209">
        <f t="shared" si="9"/>
        <v>0</v>
      </c>
      <c r="R68" s="209">
        <f t="shared" si="9"/>
        <v>1</v>
      </c>
      <c r="S68" s="209">
        <f t="shared" si="11"/>
        <v>1</v>
      </c>
    </row>
    <row r="69" spans="1:19" s="172" customFormat="1" ht="25.5" customHeight="1" x14ac:dyDescent="0.2">
      <c r="A69" s="419" t="s">
        <v>1010</v>
      </c>
      <c r="B69" s="122">
        <f t="shared" ref="B69:S69" si="12">SUM(B6:B68)</f>
        <v>69</v>
      </c>
      <c r="C69" s="122">
        <f t="shared" si="12"/>
        <v>5</v>
      </c>
      <c r="D69" s="122">
        <f t="shared" si="12"/>
        <v>74</v>
      </c>
      <c r="E69" s="122">
        <f t="shared" si="12"/>
        <v>3</v>
      </c>
      <c r="F69" s="122">
        <f t="shared" si="12"/>
        <v>0</v>
      </c>
      <c r="G69" s="122">
        <f t="shared" si="12"/>
        <v>3</v>
      </c>
      <c r="H69" s="122">
        <f t="shared" si="12"/>
        <v>72</v>
      </c>
      <c r="I69" s="122">
        <f t="shared" si="12"/>
        <v>5</v>
      </c>
      <c r="J69" s="122">
        <f t="shared" si="12"/>
        <v>77</v>
      </c>
      <c r="K69" s="122">
        <f t="shared" si="12"/>
        <v>1509</v>
      </c>
      <c r="L69" s="122">
        <f t="shared" si="12"/>
        <v>77</v>
      </c>
      <c r="M69" s="122">
        <f t="shared" si="12"/>
        <v>1586</v>
      </c>
      <c r="N69" s="122">
        <f t="shared" si="12"/>
        <v>31</v>
      </c>
      <c r="O69" s="122">
        <f t="shared" si="12"/>
        <v>0</v>
      </c>
      <c r="P69" s="122">
        <f t="shared" si="12"/>
        <v>31</v>
      </c>
      <c r="Q69" s="122">
        <f t="shared" si="12"/>
        <v>1540</v>
      </c>
      <c r="R69" s="122">
        <f t="shared" si="12"/>
        <v>77</v>
      </c>
      <c r="S69" s="122">
        <f t="shared" si="12"/>
        <v>1617</v>
      </c>
    </row>
  </sheetData>
  <mergeCells count="11">
    <mergeCell ref="N4:P4"/>
    <mergeCell ref="Q4:S4"/>
    <mergeCell ref="A1:S1"/>
    <mergeCell ref="A3:A5"/>
    <mergeCell ref="B3:J3"/>
    <mergeCell ref="K3:S3"/>
    <mergeCell ref="B4:D4"/>
    <mergeCell ref="E4:G4"/>
    <mergeCell ref="H4:J4"/>
    <mergeCell ref="K4:M4"/>
    <mergeCell ref="A2:S2"/>
  </mergeCells>
  <printOptions horizontalCentered="1" verticalCentered="1" gridLinesSet="0"/>
  <pageMargins left="0" right="0" top="0" bottom="0" header="0" footer="0"/>
  <pageSetup paperSize="9"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showGridLines="0" zoomScaleNormal="100" workbookViewId="0">
      <selection activeCell="A2" sqref="A2:T2"/>
    </sheetView>
  </sheetViews>
  <sheetFormatPr defaultRowHeight="12.75" x14ac:dyDescent="0.2"/>
  <cols>
    <col min="1" max="1" width="6.140625" style="146" customWidth="1"/>
    <col min="2" max="2" width="34.140625" style="146" bestFit="1" customWidth="1"/>
    <col min="3" max="8" width="7.140625" style="146" customWidth="1"/>
    <col min="9" max="14" width="7" style="146" customWidth="1"/>
    <col min="15" max="20" width="7.140625" style="146" customWidth="1"/>
    <col min="21" max="16384" width="9.140625" style="146"/>
  </cols>
  <sheetData>
    <row r="1" spans="1:20" ht="30.75" customHeight="1" x14ac:dyDescent="0.2">
      <c r="A1" s="605" t="s">
        <v>3013</v>
      </c>
      <c r="B1" s="605"/>
      <c r="C1" s="605"/>
      <c r="D1" s="605"/>
      <c r="E1" s="605"/>
      <c r="F1" s="605"/>
      <c r="G1" s="605"/>
      <c r="H1" s="605"/>
      <c r="I1" s="605"/>
      <c r="J1" s="605"/>
      <c r="K1" s="605"/>
      <c r="L1" s="605"/>
      <c r="M1" s="605"/>
      <c r="N1" s="605"/>
      <c r="O1" s="605"/>
      <c r="P1" s="605"/>
      <c r="Q1" s="605"/>
      <c r="R1" s="605"/>
      <c r="S1" s="605"/>
      <c r="T1" s="605"/>
    </row>
    <row r="2" spans="1:20" ht="30.75" customHeight="1" x14ac:dyDescent="0.2">
      <c r="A2" s="615" t="s">
        <v>3014</v>
      </c>
      <c r="B2" s="615"/>
      <c r="C2" s="615"/>
      <c r="D2" s="615"/>
      <c r="E2" s="615"/>
      <c r="F2" s="615"/>
      <c r="G2" s="615"/>
      <c r="H2" s="615"/>
      <c r="I2" s="615"/>
      <c r="J2" s="615"/>
      <c r="K2" s="615"/>
      <c r="L2" s="615"/>
      <c r="M2" s="615"/>
      <c r="N2" s="615"/>
      <c r="O2" s="615"/>
      <c r="P2" s="615"/>
      <c r="Q2" s="615"/>
      <c r="R2" s="615"/>
      <c r="S2" s="615"/>
      <c r="T2" s="615"/>
    </row>
    <row r="3" spans="1:20" ht="52.5" customHeight="1" x14ac:dyDescent="0.2">
      <c r="A3" s="535" t="s">
        <v>2000</v>
      </c>
      <c r="B3" s="602" t="s">
        <v>2958</v>
      </c>
      <c r="C3" s="593" t="s">
        <v>3053</v>
      </c>
      <c r="D3" s="594"/>
      <c r="E3" s="594"/>
      <c r="F3" s="594"/>
      <c r="G3" s="594"/>
      <c r="H3" s="594"/>
      <c r="I3" s="593" t="s">
        <v>3054</v>
      </c>
      <c r="J3" s="594"/>
      <c r="K3" s="594"/>
      <c r="L3" s="594"/>
      <c r="M3" s="594"/>
      <c r="N3" s="595"/>
      <c r="O3" s="527" t="s">
        <v>1010</v>
      </c>
      <c r="P3" s="528"/>
      <c r="Q3" s="528"/>
      <c r="R3" s="528"/>
      <c r="S3" s="528"/>
      <c r="T3" s="528"/>
    </row>
    <row r="4" spans="1:20" ht="32.25" customHeight="1" x14ac:dyDescent="0.2">
      <c r="A4" s="536"/>
      <c r="B4" s="602"/>
      <c r="C4" s="527" t="s">
        <v>2911</v>
      </c>
      <c r="D4" s="589"/>
      <c r="E4" s="590"/>
      <c r="F4" s="527" t="s">
        <v>2912</v>
      </c>
      <c r="G4" s="589"/>
      <c r="H4" s="590"/>
      <c r="I4" s="527" t="s">
        <v>2911</v>
      </c>
      <c r="J4" s="589"/>
      <c r="K4" s="590"/>
      <c r="L4" s="527" t="s">
        <v>2912</v>
      </c>
      <c r="M4" s="589"/>
      <c r="N4" s="590"/>
      <c r="O4" s="527" t="s">
        <v>2911</v>
      </c>
      <c r="P4" s="589"/>
      <c r="Q4" s="590"/>
      <c r="R4" s="527" t="s">
        <v>2912</v>
      </c>
      <c r="S4" s="589"/>
      <c r="T4" s="589"/>
    </row>
    <row r="5" spans="1:20" ht="32.25" customHeight="1" x14ac:dyDescent="0.2">
      <c r="A5" s="537"/>
      <c r="B5" s="602"/>
      <c r="C5" s="366" t="s">
        <v>1008</v>
      </c>
      <c r="D5" s="368" t="s">
        <v>1009</v>
      </c>
      <c r="E5" s="366" t="s">
        <v>1010</v>
      </c>
      <c r="F5" s="366" t="s">
        <v>1008</v>
      </c>
      <c r="G5" s="368" t="s">
        <v>1009</v>
      </c>
      <c r="H5" s="366" t="s">
        <v>1010</v>
      </c>
      <c r="I5" s="367" t="s">
        <v>1008</v>
      </c>
      <c r="J5" s="368" t="s">
        <v>1009</v>
      </c>
      <c r="K5" s="366" t="s">
        <v>1010</v>
      </c>
      <c r="L5" s="366" t="s">
        <v>1008</v>
      </c>
      <c r="M5" s="368" t="s">
        <v>1009</v>
      </c>
      <c r="N5" s="366" t="s">
        <v>1010</v>
      </c>
      <c r="O5" s="366" t="s">
        <v>1008</v>
      </c>
      <c r="P5" s="368" t="s">
        <v>1009</v>
      </c>
      <c r="Q5" s="366" t="s">
        <v>1010</v>
      </c>
      <c r="R5" s="366" t="s">
        <v>1008</v>
      </c>
      <c r="S5" s="368" t="s">
        <v>1009</v>
      </c>
      <c r="T5" s="365" t="s">
        <v>1010</v>
      </c>
    </row>
    <row r="6" spans="1:20" ht="37.5" customHeight="1" x14ac:dyDescent="0.2">
      <c r="A6" s="147" t="s">
        <v>2807</v>
      </c>
      <c r="B6" s="148" t="s">
        <v>2808</v>
      </c>
      <c r="C6" s="149">
        <v>0</v>
      </c>
      <c r="D6" s="149">
        <v>0</v>
      </c>
      <c r="E6" s="150">
        <f t="shared" ref="E6:E14" si="0">+D6+C6</f>
        <v>0</v>
      </c>
      <c r="F6" s="149">
        <v>0</v>
      </c>
      <c r="G6" s="149">
        <v>0</v>
      </c>
      <c r="H6" s="150">
        <f t="shared" ref="H6:H14" si="1">+G6+F6</f>
        <v>0</v>
      </c>
      <c r="I6" s="150">
        <v>0</v>
      </c>
      <c r="J6" s="150">
        <v>0</v>
      </c>
      <c r="K6" s="150">
        <f t="shared" ref="K6:K14" si="2">+J6+I6</f>
        <v>0</v>
      </c>
      <c r="L6" s="150">
        <v>0</v>
      </c>
      <c r="M6" s="150">
        <v>0</v>
      </c>
      <c r="N6" s="150">
        <f t="shared" ref="N6:N14" si="3">+M6+L6</f>
        <v>0</v>
      </c>
      <c r="O6" s="150">
        <f t="shared" ref="O6:O14" si="4">C6+I6</f>
        <v>0</v>
      </c>
      <c r="P6" s="150">
        <f t="shared" ref="P6:P14" si="5">D6+J6</f>
        <v>0</v>
      </c>
      <c r="Q6" s="150">
        <f t="shared" ref="Q6:Q14" si="6">+P6+O6</f>
        <v>0</v>
      </c>
      <c r="R6" s="151">
        <f t="shared" ref="R6:R14" si="7">F6+L6</f>
        <v>0</v>
      </c>
      <c r="S6" s="151">
        <f t="shared" ref="S6:S14" si="8">G6+M6</f>
        <v>0</v>
      </c>
      <c r="T6" s="150">
        <f t="shared" ref="T6:T14" si="9">+S6+R6</f>
        <v>0</v>
      </c>
    </row>
    <row r="7" spans="1:20" ht="38.25" x14ac:dyDescent="0.2">
      <c r="A7" s="147" t="s">
        <v>2809</v>
      </c>
      <c r="B7" s="152" t="s">
        <v>2810</v>
      </c>
      <c r="C7" s="149">
        <v>0</v>
      </c>
      <c r="D7" s="149">
        <v>0</v>
      </c>
      <c r="E7" s="150">
        <f t="shared" si="0"/>
        <v>0</v>
      </c>
      <c r="F7" s="149">
        <v>0</v>
      </c>
      <c r="G7" s="149">
        <v>0</v>
      </c>
      <c r="H7" s="150">
        <f t="shared" si="1"/>
        <v>0</v>
      </c>
      <c r="I7" s="150">
        <v>0</v>
      </c>
      <c r="J7" s="150">
        <v>0</v>
      </c>
      <c r="K7" s="150">
        <f t="shared" si="2"/>
        <v>0</v>
      </c>
      <c r="L7" s="150">
        <v>0</v>
      </c>
      <c r="M7" s="150">
        <v>0</v>
      </c>
      <c r="N7" s="150">
        <f t="shared" si="3"/>
        <v>0</v>
      </c>
      <c r="O7" s="150">
        <f t="shared" si="4"/>
        <v>0</v>
      </c>
      <c r="P7" s="150">
        <f t="shared" si="5"/>
        <v>0</v>
      </c>
      <c r="Q7" s="150">
        <f t="shared" si="6"/>
        <v>0</v>
      </c>
      <c r="R7" s="151">
        <f t="shared" si="7"/>
        <v>0</v>
      </c>
      <c r="S7" s="151">
        <f t="shared" si="8"/>
        <v>0</v>
      </c>
      <c r="T7" s="150">
        <f t="shared" si="9"/>
        <v>0</v>
      </c>
    </row>
    <row r="8" spans="1:20" ht="24" customHeight="1" x14ac:dyDescent="0.2">
      <c r="A8" s="147" t="s">
        <v>2811</v>
      </c>
      <c r="B8" s="153" t="s">
        <v>2812</v>
      </c>
      <c r="C8" s="149">
        <v>29</v>
      </c>
      <c r="D8" s="149">
        <v>2</v>
      </c>
      <c r="E8" s="150">
        <f t="shared" si="0"/>
        <v>31</v>
      </c>
      <c r="F8" s="149">
        <v>2</v>
      </c>
      <c r="G8" s="149">
        <v>0</v>
      </c>
      <c r="H8" s="150">
        <f t="shared" si="1"/>
        <v>2</v>
      </c>
      <c r="I8" s="150">
        <v>308</v>
      </c>
      <c r="J8" s="150">
        <v>19</v>
      </c>
      <c r="K8" s="150">
        <f t="shared" si="2"/>
        <v>327</v>
      </c>
      <c r="L8" s="150">
        <v>7</v>
      </c>
      <c r="M8" s="150">
        <v>0</v>
      </c>
      <c r="N8" s="150">
        <f t="shared" si="3"/>
        <v>7</v>
      </c>
      <c r="O8" s="150">
        <f t="shared" si="4"/>
        <v>337</v>
      </c>
      <c r="P8" s="150">
        <f t="shared" si="5"/>
        <v>21</v>
      </c>
      <c r="Q8" s="150">
        <f t="shared" si="6"/>
        <v>358</v>
      </c>
      <c r="R8" s="151">
        <f t="shared" si="7"/>
        <v>9</v>
      </c>
      <c r="S8" s="151">
        <f t="shared" si="8"/>
        <v>0</v>
      </c>
      <c r="T8" s="150">
        <f t="shared" si="9"/>
        <v>9</v>
      </c>
    </row>
    <row r="9" spans="1:20" ht="24" customHeight="1" x14ac:dyDescent="0.2">
      <c r="A9" s="147" t="s">
        <v>2813</v>
      </c>
      <c r="B9" s="152" t="s">
        <v>2814</v>
      </c>
      <c r="C9" s="149">
        <v>11</v>
      </c>
      <c r="D9" s="149">
        <v>1</v>
      </c>
      <c r="E9" s="150">
        <f t="shared" si="0"/>
        <v>12</v>
      </c>
      <c r="F9" s="149">
        <v>0</v>
      </c>
      <c r="G9" s="149">
        <v>0</v>
      </c>
      <c r="H9" s="150">
        <f t="shared" si="1"/>
        <v>0</v>
      </c>
      <c r="I9" s="150">
        <v>212</v>
      </c>
      <c r="J9" s="150">
        <v>11</v>
      </c>
      <c r="K9" s="150">
        <f t="shared" si="2"/>
        <v>223</v>
      </c>
      <c r="L9" s="150">
        <v>8</v>
      </c>
      <c r="M9" s="150">
        <v>0</v>
      </c>
      <c r="N9" s="150">
        <f t="shared" si="3"/>
        <v>8</v>
      </c>
      <c r="O9" s="150">
        <f t="shared" si="4"/>
        <v>223</v>
      </c>
      <c r="P9" s="150">
        <f t="shared" si="5"/>
        <v>12</v>
      </c>
      <c r="Q9" s="150">
        <f t="shared" si="6"/>
        <v>235</v>
      </c>
      <c r="R9" s="151">
        <f t="shared" si="7"/>
        <v>8</v>
      </c>
      <c r="S9" s="151">
        <f t="shared" si="8"/>
        <v>0</v>
      </c>
      <c r="T9" s="150">
        <f t="shared" si="9"/>
        <v>8</v>
      </c>
    </row>
    <row r="10" spans="1:20" ht="30" customHeight="1" x14ac:dyDescent="0.2">
      <c r="A10" s="147" t="s">
        <v>2815</v>
      </c>
      <c r="B10" s="152" t="s">
        <v>2816</v>
      </c>
      <c r="C10" s="149">
        <v>12</v>
      </c>
      <c r="D10" s="149">
        <v>1</v>
      </c>
      <c r="E10" s="150">
        <f t="shared" si="0"/>
        <v>13</v>
      </c>
      <c r="F10" s="149">
        <v>1</v>
      </c>
      <c r="G10" s="149">
        <v>0</v>
      </c>
      <c r="H10" s="150">
        <f t="shared" si="1"/>
        <v>1</v>
      </c>
      <c r="I10" s="150">
        <v>274</v>
      </c>
      <c r="J10" s="150">
        <v>17</v>
      </c>
      <c r="K10" s="150">
        <f t="shared" si="2"/>
        <v>291</v>
      </c>
      <c r="L10" s="150">
        <v>11</v>
      </c>
      <c r="M10" s="150">
        <v>0</v>
      </c>
      <c r="N10" s="150">
        <f t="shared" si="3"/>
        <v>11</v>
      </c>
      <c r="O10" s="150">
        <f t="shared" si="4"/>
        <v>286</v>
      </c>
      <c r="P10" s="150">
        <f t="shared" si="5"/>
        <v>18</v>
      </c>
      <c r="Q10" s="150">
        <f t="shared" si="6"/>
        <v>304</v>
      </c>
      <c r="R10" s="151">
        <f t="shared" si="7"/>
        <v>12</v>
      </c>
      <c r="S10" s="151">
        <f t="shared" si="8"/>
        <v>0</v>
      </c>
      <c r="T10" s="150">
        <f t="shared" si="9"/>
        <v>12</v>
      </c>
    </row>
    <row r="11" spans="1:20" ht="30" customHeight="1" x14ac:dyDescent="0.2">
      <c r="A11" s="611" t="s">
        <v>2817</v>
      </c>
      <c r="B11" s="152" t="s">
        <v>2818</v>
      </c>
      <c r="C11" s="149">
        <v>10</v>
      </c>
      <c r="D11" s="149">
        <v>0</v>
      </c>
      <c r="E11" s="150">
        <f t="shared" si="0"/>
        <v>10</v>
      </c>
      <c r="F11" s="149">
        <v>0</v>
      </c>
      <c r="G11" s="149">
        <v>0</v>
      </c>
      <c r="H11" s="150">
        <f t="shared" si="1"/>
        <v>0</v>
      </c>
      <c r="I11" s="150">
        <v>283</v>
      </c>
      <c r="J11" s="150">
        <v>13</v>
      </c>
      <c r="K11" s="150">
        <f t="shared" si="2"/>
        <v>296</v>
      </c>
      <c r="L11" s="150">
        <v>1</v>
      </c>
      <c r="M11" s="150">
        <v>0</v>
      </c>
      <c r="N11" s="150">
        <f t="shared" si="3"/>
        <v>1</v>
      </c>
      <c r="O11" s="150">
        <f t="shared" si="4"/>
        <v>293</v>
      </c>
      <c r="P11" s="150">
        <f t="shared" si="5"/>
        <v>13</v>
      </c>
      <c r="Q11" s="150">
        <f t="shared" si="6"/>
        <v>306</v>
      </c>
      <c r="R11" s="151">
        <f t="shared" si="7"/>
        <v>1</v>
      </c>
      <c r="S11" s="151">
        <f t="shared" si="8"/>
        <v>0</v>
      </c>
      <c r="T11" s="150">
        <f t="shared" si="9"/>
        <v>1</v>
      </c>
    </row>
    <row r="12" spans="1:20" ht="30.75" customHeight="1" x14ac:dyDescent="0.2">
      <c r="A12" s="611"/>
      <c r="B12" s="152" t="s">
        <v>2819</v>
      </c>
      <c r="C12" s="149">
        <v>4</v>
      </c>
      <c r="D12" s="149">
        <v>0</v>
      </c>
      <c r="E12" s="150">
        <f t="shared" si="0"/>
        <v>4</v>
      </c>
      <c r="F12" s="149">
        <v>0</v>
      </c>
      <c r="G12" s="149">
        <v>0</v>
      </c>
      <c r="H12" s="150">
        <f t="shared" si="1"/>
        <v>0</v>
      </c>
      <c r="I12" s="150">
        <v>206</v>
      </c>
      <c r="J12" s="150">
        <v>11</v>
      </c>
      <c r="K12" s="150">
        <f t="shared" si="2"/>
        <v>217</v>
      </c>
      <c r="L12" s="150">
        <v>2</v>
      </c>
      <c r="M12" s="150">
        <v>0</v>
      </c>
      <c r="N12" s="150">
        <f t="shared" si="3"/>
        <v>2</v>
      </c>
      <c r="O12" s="150">
        <f t="shared" si="4"/>
        <v>210</v>
      </c>
      <c r="P12" s="150">
        <f t="shared" si="5"/>
        <v>11</v>
      </c>
      <c r="Q12" s="150">
        <f t="shared" si="6"/>
        <v>221</v>
      </c>
      <c r="R12" s="151">
        <f t="shared" si="7"/>
        <v>2</v>
      </c>
      <c r="S12" s="151">
        <f t="shared" si="8"/>
        <v>0</v>
      </c>
      <c r="T12" s="150">
        <f t="shared" si="9"/>
        <v>2</v>
      </c>
    </row>
    <row r="13" spans="1:20" ht="47.25" customHeight="1" x14ac:dyDescent="0.2">
      <c r="A13" s="147" t="s">
        <v>2820</v>
      </c>
      <c r="B13" s="152" t="s">
        <v>2821</v>
      </c>
      <c r="C13" s="149">
        <v>3</v>
      </c>
      <c r="D13" s="149">
        <v>1</v>
      </c>
      <c r="E13" s="150">
        <f t="shared" si="0"/>
        <v>4</v>
      </c>
      <c r="F13" s="149">
        <v>0</v>
      </c>
      <c r="G13" s="149">
        <v>0</v>
      </c>
      <c r="H13" s="150">
        <f t="shared" si="1"/>
        <v>0</v>
      </c>
      <c r="I13" s="150">
        <v>226</v>
      </c>
      <c r="J13" s="150">
        <v>6</v>
      </c>
      <c r="K13" s="150">
        <f t="shared" si="2"/>
        <v>232</v>
      </c>
      <c r="L13" s="150">
        <v>2</v>
      </c>
      <c r="M13" s="150">
        <v>0</v>
      </c>
      <c r="N13" s="150">
        <f t="shared" si="3"/>
        <v>2</v>
      </c>
      <c r="O13" s="150">
        <f t="shared" si="4"/>
        <v>229</v>
      </c>
      <c r="P13" s="150">
        <f t="shared" si="5"/>
        <v>7</v>
      </c>
      <c r="Q13" s="150">
        <f t="shared" si="6"/>
        <v>236</v>
      </c>
      <c r="R13" s="151">
        <f t="shared" si="7"/>
        <v>2</v>
      </c>
      <c r="S13" s="151">
        <f t="shared" si="8"/>
        <v>0</v>
      </c>
      <c r="T13" s="150">
        <f t="shared" si="9"/>
        <v>2</v>
      </c>
    </row>
    <row r="14" spans="1:20" ht="43.5" customHeight="1" x14ac:dyDescent="0.2">
      <c r="A14" s="147">
        <v>999</v>
      </c>
      <c r="B14" s="148" t="s">
        <v>2959</v>
      </c>
      <c r="C14" s="149">
        <v>0</v>
      </c>
      <c r="D14" s="149">
        <v>0</v>
      </c>
      <c r="E14" s="150">
        <f t="shared" si="0"/>
        <v>0</v>
      </c>
      <c r="F14" s="149">
        <v>0</v>
      </c>
      <c r="G14" s="149">
        <v>0</v>
      </c>
      <c r="H14" s="150">
        <f t="shared" si="1"/>
        <v>0</v>
      </c>
      <c r="I14" s="150">
        <v>0</v>
      </c>
      <c r="J14" s="150">
        <v>0</v>
      </c>
      <c r="K14" s="150">
        <f t="shared" si="2"/>
        <v>0</v>
      </c>
      <c r="L14" s="150">
        <v>0</v>
      </c>
      <c r="M14" s="150">
        <v>0</v>
      </c>
      <c r="N14" s="150">
        <f t="shared" si="3"/>
        <v>0</v>
      </c>
      <c r="O14" s="150">
        <f t="shared" si="4"/>
        <v>0</v>
      </c>
      <c r="P14" s="150">
        <f t="shared" si="5"/>
        <v>0</v>
      </c>
      <c r="Q14" s="150">
        <f t="shared" si="6"/>
        <v>0</v>
      </c>
      <c r="R14" s="151">
        <f t="shared" si="7"/>
        <v>0</v>
      </c>
      <c r="S14" s="151">
        <f t="shared" si="8"/>
        <v>0</v>
      </c>
      <c r="T14" s="150">
        <f t="shared" si="9"/>
        <v>0</v>
      </c>
    </row>
    <row r="15" spans="1:20" ht="29.25" customHeight="1" x14ac:dyDescent="0.2">
      <c r="A15" s="612" t="s">
        <v>2822</v>
      </c>
      <c r="B15" s="612"/>
      <c r="C15" s="154">
        <f t="shared" ref="C15:T15" si="10">SUM(C6:C14)</f>
        <v>69</v>
      </c>
      <c r="D15" s="154">
        <f t="shared" si="10"/>
        <v>5</v>
      </c>
      <c r="E15" s="154">
        <f t="shared" si="10"/>
        <v>74</v>
      </c>
      <c r="F15" s="154">
        <f t="shared" si="10"/>
        <v>3</v>
      </c>
      <c r="G15" s="154">
        <f t="shared" si="10"/>
        <v>0</v>
      </c>
      <c r="H15" s="154">
        <f t="shared" si="10"/>
        <v>3</v>
      </c>
      <c r="I15" s="154">
        <f t="shared" si="10"/>
        <v>1509</v>
      </c>
      <c r="J15" s="154">
        <f t="shared" si="10"/>
        <v>77</v>
      </c>
      <c r="K15" s="154">
        <f t="shared" si="10"/>
        <v>1586</v>
      </c>
      <c r="L15" s="154">
        <f t="shared" si="10"/>
        <v>31</v>
      </c>
      <c r="M15" s="154">
        <f t="shared" si="10"/>
        <v>0</v>
      </c>
      <c r="N15" s="154">
        <f t="shared" si="10"/>
        <v>31</v>
      </c>
      <c r="O15" s="154">
        <f t="shared" si="10"/>
        <v>1578</v>
      </c>
      <c r="P15" s="154">
        <f t="shared" si="10"/>
        <v>82</v>
      </c>
      <c r="Q15" s="154">
        <f t="shared" si="10"/>
        <v>1660</v>
      </c>
      <c r="R15" s="154">
        <f t="shared" si="10"/>
        <v>34</v>
      </c>
      <c r="S15" s="154">
        <f t="shared" si="10"/>
        <v>0</v>
      </c>
      <c r="T15" s="154">
        <f t="shared" si="10"/>
        <v>34</v>
      </c>
    </row>
    <row r="16" spans="1:20" x14ac:dyDescent="0.2">
      <c r="A16" s="613" t="s">
        <v>2823</v>
      </c>
      <c r="B16" s="613"/>
      <c r="C16" s="613"/>
      <c r="D16" s="613"/>
      <c r="E16" s="613"/>
      <c r="F16" s="613"/>
      <c r="G16" s="613"/>
      <c r="H16" s="613"/>
      <c r="I16" s="613"/>
      <c r="J16" s="613"/>
      <c r="K16" s="613"/>
      <c r="L16" s="613"/>
      <c r="M16" s="613"/>
      <c r="N16" s="613"/>
      <c r="O16" s="613"/>
      <c r="P16" s="613"/>
      <c r="Q16" s="613"/>
      <c r="R16" s="613"/>
      <c r="S16" s="613"/>
      <c r="T16" s="613"/>
    </row>
    <row r="17" spans="1:20" x14ac:dyDescent="0.2">
      <c r="A17" s="614" t="s">
        <v>2824</v>
      </c>
      <c r="B17" s="614"/>
      <c r="C17" s="614"/>
      <c r="D17" s="614"/>
      <c r="E17" s="614"/>
      <c r="F17" s="614"/>
      <c r="G17" s="614"/>
      <c r="H17" s="614"/>
      <c r="I17" s="614"/>
      <c r="J17" s="614"/>
      <c r="K17" s="614"/>
      <c r="L17" s="614"/>
      <c r="M17" s="614"/>
      <c r="N17" s="614"/>
      <c r="O17" s="614"/>
      <c r="P17" s="614"/>
      <c r="Q17" s="614"/>
      <c r="R17" s="614"/>
      <c r="S17" s="614"/>
      <c r="T17" s="614"/>
    </row>
    <row r="18" spans="1:20" x14ac:dyDescent="0.2">
      <c r="A18" s="155"/>
      <c r="B18" s="155"/>
      <c r="C18" s="155"/>
      <c r="D18" s="155"/>
      <c r="E18" s="155"/>
      <c r="F18" s="155"/>
      <c r="G18" s="155"/>
      <c r="H18" s="155"/>
      <c r="I18" s="155"/>
      <c r="J18" s="155"/>
      <c r="K18" s="155"/>
      <c r="L18" s="155"/>
      <c r="M18" s="155"/>
      <c r="N18" s="155"/>
      <c r="O18" s="155"/>
      <c r="P18" s="155"/>
      <c r="Q18" s="155"/>
      <c r="R18" s="155"/>
      <c r="S18" s="155"/>
      <c r="T18" s="155"/>
    </row>
    <row r="19" spans="1:20" x14ac:dyDescent="0.2">
      <c r="A19" s="155"/>
      <c r="B19" s="155"/>
      <c r="C19" s="155"/>
      <c r="D19" s="155"/>
      <c r="E19" s="155"/>
      <c r="F19" s="155"/>
      <c r="G19" s="155"/>
      <c r="H19" s="155"/>
      <c r="I19" s="155"/>
      <c r="J19" s="155"/>
      <c r="K19" s="155"/>
      <c r="L19" s="155"/>
      <c r="M19" s="155"/>
      <c r="N19" s="155"/>
      <c r="O19" s="155"/>
      <c r="P19" s="155"/>
      <c r="Q19" s="155"/>
      <c r="R19" s="155"/>
      <c r="S19" s="155"/>
      <c r="T19" s="155"/>
    </row>
    <row r="20" spans="1:20" ht="24.75" customHeight="1" x14ac:dyDescent="0.2"/>
  </sheetData>
  <mergeCells count="17">
    <mergeCell ref="A2:T2"/>
    <mergeCell ref="A11:A12"/>
    <mergeCell ref="A15:B15"/>
    <mergeCell ref="A16:T16"/>
    <mergeCell ref="A17:T17"/>
    <mergeCell ref="A1:T1"/>
    <mergeCell ref="C4:E4"/>
    <mergeCell ref="F4:H4"/>
    <mergeCell ref="R4:T4"/>
    <mergeCell ref="B3:B5"/>
    <mergeCell ref="A3:A5"/>
    <mergeCell ref="C3:H3"/>
    <mergeCell ref="I3:N3"/>
    <mergeCell ref="O3:T3"/>
    <mergeCell ref="I4:K4"/>
    <mergeCell ref="L4:N4"/>
    <mergeCell ref="O4:Q4"/>
  </mergeCells>
  <printOptions horizontalCentered="1" verticalCentered="1" gridLinesSet="0"/>
  <pageMargins left="0" right="0" top="0" bottom="0" header="0" footer="0"/>
  <pageSetup paperSize="9" scale="83" orientation="landscape" r:id="rId1"/>
  <headerFooter alignWithMargins="0"/>
  <ignoredErrors>
    <ignoredError sqref="Q6:Q1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showGridLines="0" zoomScaleNormal="100" workbookViewId="0">
      <selection activeCell="A2" sqref="A2:K2"/>
    </sheetView>
  </sheetViews>
  <sheetFormatPr defaultRowHeight="12.75" x14ac:dyDescent="0.2"/>
  <cols>
    <col min="1" max="1" width="4.5703125" style="6" customWidth="1"/>
    <col min="2" max="2" width="15.7109375" style="6" customWidth="1"/>
    <col min="3" max="11" width="11.28515625" style="6" customWidth="1"/>
    <col min="12" max="212" width="9.140625" style="6"/>
    <col min="213" max="213" width="4.5703125" style="6" customWidth="1"/>
    <col min="214" max="214" width="65" style="6" customWidth="1"/>
    <col min="215" max="468" width="9.140625" style="6"/>
    <col min="469" max="469" width="4.5703125" style="6" customWidth="1"/>
    <col min="470" max="470" width="65" style="6" customWidth="1"/>
    <col min="471" max="724" width="9.140625" style="6"/>
    <col min="725" max="725" width="4.5703125" style="6" customWidth="1"/>
    <col min="726" max="726" width="65" style="6" customWidth="1"/>
    <col min="727" max="980" width="9.140625" style="6"/>
    <col min="981" max="981" width="4.5703125" style="6" customWidth="1"/>
    <col min="982" max="982" width="65" style="6" customWidth="1"/>
    <col min="983" max="1236" width="9.140625" style="6"/>
    <col min="1237" max="1237" width="4.5703125" style="6" customWidth="1"/>
    <col min="1238" max="1238" width="65" style="6" customWidth="1"/>
    <col min="1239" max="1492" width="9.140625" style="6"/>
    <col min="1493" max="1493" width="4.5703125" style="6" customWidth="1"/>
    <col min="1494" max="1494" width="65" style="6" customWidth="1"/>
    <col min="1495" max="1748" width="9.140625" style="6"/>
    <col min="1749" max="1749" width="4.5703125" style="6" customWidth="1"/>
    <col min="1750" max="1750" width="65" style="6" customWidth="1"/>
    <col min="1751" max="2004" width="9.140625" style="6"/>
    <col min="2005" max="2005" width="4.5703125" style="6" customWidth="1"/>
    <col min="2006" max="2006" width="65" style="6" customWidth="1"/>
    <col min="2007" max="2260" width="9.140625" style="6"/>
    <col min="2261" max="2261" width="4.5703125" style="6" customWidth="1"/>
    <col min="2262" max="2262" width="65" style="6" customWidth="1"/>
    <col min="2263" max="2516" width="9.140625" style="6"/>
    <col min="2517" max="2517" width="4.5703125" style="6" customWidth="1"/>
    <col min="2518" max="2518" width="65" style="6" customWidth="1"/>
    <col min="2519" max="2772" width="9.140625" style="6"/>
    <col min="2773" max="2773" width="4.5703125" style="6" customWidth="1"/>
    <col min="2774" max="2774" width="65" style="6" customWidth="1"/>
    <col min="2775" max="3028" width="9.140625" style="6"/>
    <col min="3029" max="3029" width="4.5703125" style="6" customWidth="1"/>
    <col min="3030" max="3030" width="65" style="6" customWidth="1"/>
    <col min="3031" max="3284" width="9.140625" style="6"/>
    <col min="3285" max="3285" width="4.5703125" style="6" customWidth="1"/>
    <col min="3286" max="3286" width="65" style="6" customWidth="1"/>
    <col min="3287" max="3540" width="9.140625" style="6"/>
    <col min="3541" max="3541" width="4.5703125" style="6" customWidth="1"/>
    <col min="3542" max="3542" width="65" style="6" customWidth="1"/>
    <col min="3543" max="3796" width="9.140625" style="6"/>
    <col min="3797" max="3797" width="4.5703125" style="6" customWidth="1"/>
    <col min="3798" max="3798" width="65" style="6" customWidth="1"/>
    <col min="3799" max="4052" width="9.140625" style="6"/>
    <col min="4053" max="4053" width="4.5703125" style="6" customWidth="1"/>
    <col min="4054" max="4054" width="65" style="6" customWidth="1"/>
    <col min="4055" max="4308" width="9.140625" style="6"/>
    <col min="4309" max="4309" width="4.5703125" style="6" customWidth="1"/>
    <col min="4310" max="4310" width="65" style="6" customWidth="1"/>
    <col min="4311" max="4564" width="9.140625" style="6"/>
    <col min="4565" max="4565" width="4.5703125" style="6" customWidth="1"/>
    <col min="4566" max="4566" width="65" style="6" customWidth="1"/>
    <col min="4567" max="4820" width="9.140625" style="6"/>
    <col min="4821" max="4821" width="4.5703125" style="6" customWidth="1"/>
    <col min="4822" max="4822" width="65" style="6" customWidth="1"/>
    <col min="4823" max="5076" width="9.140625" style="6"/>
    <col min="5077" max="5077" width="4.5703125" style="6" customWidth="1"/>
    <col min="5078" max="5078" width="65" style="6" customWidth="1"/>
    <col min="5079" max="5332" width="9.140625" style="6"/>
    <col min="5333" max="5333" width="4.5703125" style="6" customWidth="1"/>
    <col min="5334" max="5334" width="65" style="6" customWidth="1"/>
    <col min="5335" max="5588" width="9.140625" style="6"/>
    <col min="5589" max="5589" width="4.5703125" style="6" customWidth="1"/>
    <col min="5590" max="5590" width="65" style="6" customWidth="1"/>
    <col min="5591" max="5844" width="9.140625" style="6"/>
    <col min="5845" max="5845" width="4.5703125" style="6" customWidth="1"/>
    <col min="5846" max="5846" width="65" style="6" customWidth="1"/>
    <col min="5847" max="6100" width="9.140625" style="6"/>
    <col min="6101" max="6101" width="4.5703125" style="6" customWidth="1"/>
    <col min="6102" max="6102" width="65" style="6" customWidth="1"/>
    <col min="6103" max="6356" width="9.140625" style="6"/>
    <col min="6357" max="6357" width="4.5703125" style="6" customWidth="1"/>
    <col min="6358" max="6358" width="65" style="6" customWidth="1"/>
    <col min="6359" max="6612" width="9.140625" style="6"/>
    <col min="6613" max="6613" width="4.5703125" style="6" customWidth="1"/>
    <col min="6614" max="6614" width="65" style="6" customWidth="1"/>
    <col min="6615" max="6868" width="9.140625" style="6"/>
    <col min="6869" max="6869" width="4.5703125" style="6" customWidth="1"/>
    <col min="6870" max="6870" width="65" style="6" customWidth="1"/>
    <col min="6871" max="7124" width="9.140625" style="6"/>
    <col min="7125" max="7125" width="4.5703125" style="6" customWidth="1"/>
    <col min="7126" max="7126" width="65" style="6" customWidth="1"/>
    <col min="7127" max="7380" width="9.140625" style="6"/>
    <col min="7381" max="7381" width="4.5703125" style="6" customWidth="1"/>
    <col min="7382" max="7382" width="65" style="6" customWidth="1"/>
    <col min="7383" max="7636" width="9.140625" style="6"/>
    <col min="7637" max="7637" width="4.5703125" style="6" customWidth="1"/>
    <col min="7638" max="7638" width="65" style="6" customWidth="1"/>
    <col min="7639" max="7892" width="9.140625" style="6"/>
    <col min="7893" max="7893" width="4.5703125" style="6" customWidth="1"/>
    <col min="7894" max="7894" width="65" style="6" customWidth="1"/>
    <col min="7895" max="8148" width="9.140625" style="6"/>
    <col min="8149" max="8149" width="4.5703125" style="6" customWidth="1"/>
    <col min="8150" max="8150" width="65" style="6" customWidth="1"/>
    <col min="8151" max="8404" width="9.140625" style="6"/>
    <col min="8405" max="8405" width="4.5703125" style="6" customWidth="1"/>
    <col min="8406" max="8406" width="65" style="6" customWidth="1"/>
    <col min="8407" max="8660" width="9.140625" style="6"/>
    <col min="8661" max="8661" width="4.5703125" style="6" customWidth="1"/>
    <col min="8662" max="8662" width="65" style="6" customWidth="1"/>
    <col min="8663" max="8916" width="9.140625" style="6"/>
    <col min="8917" max="8917" width="4.5703125" style="6" customWidth="1"/>
    <col min="8918" max="8918" width="65" style="6" customWidth="1"/>
    <col min="8919" max="9172" width="9.140625" style="6"/>
    <col min="9173" max="9173" width="4.5703125" style="6" customWidth="1"/>
    <col min="9174" max="9174" width="65" style="6" customWidth="1"/>
    <col min="9175" max="9428" width="9.140625" style="6"/>
    <col min="9429" max="9429" width="4.5703125" style="6" customWidth="1"/>
    <col min="9430" max="9430" width="65" style="6" customWidth="1"/>
    <col min="9431" max="9684" width="9.140625" style="6"/>
    <col min="9685" max="9685" width="4.5703125" style="6" customWidth="1"/>
    <col min="9686" max="9686" width="65" style="6" customWidth="1"/>
    <col min="9687" max="9940" width="9.140625" style="6"/>
    <col min="9941" max="9941" width="4.5703125" style="6" customWidth="1"/>
    <col min="9942" max="9942" width="65" style="6" customWidth="1"/>
    <col min="9943" max="10196" width="9.140625" style="6"/>
    <col min="10197" max="10197" width="4.5703125" style="6" customWidth="1"/>
    <col min="10198" max="10198" width="65" style="6" customWidth="1"/>
    <col min="10199" max="10452" width="9.140625" style="6"/>
    <col min="10453" max="10453" width="4.5703125" style="6" customWidth="1"/>
    <col min="10454" max="10454" width="65" style="6" customWidth="1"/>
    <col min="10455" max="10708" width="9.140625" style="6"/>
    <col min="10709" max="10709" width="4.5703125" style="6" customWidth="1"/>
    <col min="10710" max="10710" width="65" style="6" customWidth="1"/>
    <col min="10711" max="10964" width="9.140625" style="6"/>
    <col min="10965" max="10965" width="4.5703125" style="6" customWidth="1"/>
    <col min="10966" max="10966" width="65" style="6" customWidth="1"/>
    <col min="10967" max="11220" width="9.140625" style="6"/>
    <col min="11221" max="11221" width="4.5703125" style="6" customWidth="1"/>
    <col min="11222" max="11222" width="65" style="6" customWidth="1"/>
    <col min="11223" max="11476" width="9.140625" style="6"/>
    <col min="11477" max="11477" width="4.5703125" style="6" customWidth="1"/>
    <col min="11478" max="11478" width="65" style="6" customWidth="1"/>
    <col min="11479" max="11732" width="9.140625" style="6"/>
    <col min="11733" max="11733" width="4.5703125" style="6" customWidth="1"/>
    <col min="11734" max="11734" width="65" style="6" customWidth="1"/>
    <col min="11735" max="11988" width="9.140625" style="6"/>
    <col min="11989" max="11989" width="4.5703125" style="6" customWidth="1"/>
    <col min="11990" max="11990" width="65" style="6" customWidth="1"/>
    <col min="11991" max="12244" width="9.140625" style="6"/>
    <col min="12245" max="12245" width="4.5703125" style="6" customWidth="1"/>
    <col min="12246" max="12246" width="65" style="6" customWidth="1"/>
    <col min="12247" max="12500" width="9.140625" style="6"/>
    <col min="12501" max="12501" width="4.5703125" style="6" customWidth="1"/>
    <col min="12502" max="12502" width="65" style="6" customWidth="1"/>
    <col min="12503" max="12756" width="9.140625" style="6"/>
    <col min="12757" max="12757" width="4.5703125" style="6" customWidth="1"/>
    <col min="12758" max="12758" width="65" style="6" customWidth="1"/>
    <col min="12759" max="13012" width="9.140625" style="6"/>
    <col min="13013" max="13013" width="4.5703125" style="6" customWidth="1"/>
    <col min="13014" max="13014" width="65" style="6" customWidth="1"/>
    <col min="13015" max="13268" width="9.140625" style="6"/>
    <col min="13269" max="13269" width="4.5703125" style="6" customWidth="1"/>
    <col min="13270" max="13270" width="65" style="6" customWidth="1"/>
    <col min="13271" max="13524" width="9.140625" style="6"/>
    <col min="13525" max="13525" width="4.5703125" style="6" customWidth="1"/>
    <col min="13526" max="13526" width="65" style="6" customWidth="1"/>
    <col min="13527" max="13780" width="9.140625" style="6"/>
    <col min="13781" max="13781" width="4.5703125" style="6" customWidth="1"/>
    <col min="13782" max="13782" width="65" style="6" customWidth="1"/>
    <col min="13783" max="14036" width="9.140625" style="6"/>
    <col min="14037" max="14037" width="4.5703125" style="6" customWidth="1"/>
    <col min="14038" max="14038" width="65" style="6" customWidth="1"/>
    <col min="14039" max="14292" width="9.140625" style="6"/>
    <col min="14293" max="14293" width="4.5703125" style="6" customWidth="1"/>
    <col min="14294" max="14294" width="65" style="6" customWidth="1"/>
    <col min="14295" max="14548" width="9.140625" style="6"/>
    <col min="14549" max="14549" width="4.5703125" style="6" customWidth="1"/>
    <col min="14550" max="14550" width="65" style="6" customWidth="1"/>
    <col min="14551" max="14804" width="9.140625" style="6"/>
    <col min="14805" max="14805" width="4.5703125" style="6" customWidth="1"/>
    <col min="14806" max="14806" width="65" style="6" customWidth="1"/>
    <col min="14807" max="15060" width="9.140625" style="6"/>
    <col min="15061" max="15061" width="4.5703125" style="6" customWidth="1"/>
    <col min="15062" max="15062" width="65" style="6" customWidth="1"/>
    <col min="15063" max="15316" width="9.140625" style="6"/>
    <col min="15317" max="15317" width="4.5703125" style="6" customWidth="1"/>
    <col min="15318" max="15318" width="65" style="6" customWidth="1"/>
    <col min="15319" max="15572" width="9.140625" style="6"/>
    <col min="15573" max="15573" width="4.5703125" style="6" customWidth="1"/>
    <col min="15574" max="15574" width="65" style="6" customWidth="1"/>
    <col min="15575" max="15828" width="9.140625" style="6"/>
    <col min="15829" max="15829" width="4.5703125" style="6" customWidth="1"/>
    <col min="15830" max="15830" width="65" style="6" customWidth="1"/>
    <col min="15831" max="16084" width="9.140625" style="6"/>
    <col min="16085" max="16085" width="4.5703125" style="6" customWidth="1"/>
    <col min="16086" max="16086" width="65" style="6" customWidth="1"/>
    <col min="16087" max="16384" width="9.140625" style="6"/>
  </cols>
  <sheetData>
    <row r="1" spans="1:11" s="283" customFormat="1" ht="30.75" customHeight="1" x14ac:dyDescent="0.2">
      <c r="A1" s="541" t="s">
        <v>3058</v>
      </c>
      <c r="B1" s="541"/>
      <c r="C1" s="541"/>
      <c r="D1" s="541"/>
      <c r="E1" s="541"/>
      <c r="F1" s="541"/>
      <c r="G1" s="541"/>
      <c r="H1" s="541"/>
      <c r="I1" s="541"/>
      <c r="J1" s="541"/>
      <c r="K1" s="541"/>
    </row>
    <row r="2" spans="1:11" s="283" customFormat="1" ht="30" customHeight="1" x14ac:dyDescent="0.2">
      <c r="A2" s="616" t="s">
        <v>3015</v>
      </c>
      <c r="B2" s="616"/>
      <c r="C2" s="616"/>
      <c r="D2" s="616"/>
      <c r="E2" s="616"/>
      <c r="F2" s="616"/>
      <c r="G2" s="616"/>
      <c r="H2" s="616"/>
      <c r="I2" s="616"/>
      <c r="J2" s="616"/>
      <c r="K2" s="616"/>
    </row>
    <row r="3" spans="1:11" s="5" customFormat="1" ht="26.25" customHeight="1" x14ac:dyDescent="0.2">
      <c r="A3" s="535" t="s">
        <v>1107</v>
      </c>
      <c r="B3" s="538" t="s">
        <v>1108</v>
      </c>
      <c r="C3" s="527" t="s">
        <v>2911</v>
      </c>
      <c r="D3" s="589"/>
      <c r="E3" s="590"/>
      <c r="F3" s="527" t="s">
        <v>2912</v>
      </c>
      <c r="G3" s="589"/>
      <c r="H3" s="590"/>
      <c r="I3" s="527" t="s">
        <v>1010</v>
      </c>
      <c r="J3" s="528"/>
      <c r="K3" s="528"/>
    </row>
    <row r="4" spans="1:11" s="5" customFormat="1" ht="26.25" customHeight="1" x14ac:dyDescent="0.2">
      <c r="A4" s="537"/>
      <c r="B4" s="540"/>
      <c r="C4" s="304" t="s">
        <v>1008</v>
      </c>
      <c r="D4" s="305" t="s">
        <v>1009</v>
      </c>
      <c r="E4" s="304" t="s">
        <v>1010</v>
      </c>
      <c r="F4" s="304" t="s">
        <v>1008</v>
      </c>
      <c r="G4" s="305" t="s">
        <v>1009</v>
      </c>
      <c r="H4" s="304" t="s">
        <v>1010</v>
      </c>
      <c r="I4" s="275" t="s">
        <v>1008</v>
      </c>
      <c r="J4" s="276" t="s">
        <v>1009</v>
      </c>
      <c r="K4" s="365" t="s">
        <v>1010</v>
      </c>
    </row>
    <row r="5" spans="1:11" s="284" customFormat="1" x14ac:dyDescent="0.2">
      <c r="A5" s="22" t="s">
        <v>1011</v>
      </c>
      <c r="B5" s="26" t="s">
        <v>1112</v>
      </c>
      <c r="C5" s="287">
        <v>1285</v>
      </c>
      <c r="D5" s="287">
        <v>52</v>
      </c>
      <c r="E5" s="295">
        <f t="shared" ref="E5:E36" si="0">+D5+C5</f>
        <v>1337</v>
      </c>
      <c r="F5" s="287">
        <v>10</v>
      </c>
      <c r="G5" s="287">
        <v>0</v>
      </c>
      <c r="H5" s="295">
        <f t="shared" ref="H5:H36" si="1">+G5+F5</f>
        <v>10</v>
      </c>
      <c r="I5" s="295">
        <f t="shared" ref="I5:I36" si="2">+C5+F5</f>
        <v>1295</v>
      </c>
      <c r="J5" s="295">
        <f t="shared" ref="J5:J36" si="3">+D5+G5</f>
        <v>52</v>
      </c>
      <c r="K5" s="295">
        <f t="shared" ref="K5:K36" si="4">+J5+I5</f>
        <v>1347</v>
      </c>
    </row>
    <row r="6" spans="1:11" s="284" customFormat="1" x14ac:dyDescent="0.2">
      <c r="A6" s="22" t="s">
        <v>1013</v>
      </c>
      <c r="B6" s="26" t="s">
        <v>1113</v>
      </c>
      <c r="C6" s="287">
        <v>165</v>
      </c>
      <c r="D6" s="287">
        <v>0</v>
      </c>
      <c r="E6" s="295">
        <f t="shared" si="0"/>
        <v>165</v>
      </c>
      <c r="F6" s="287">
        <v>0</v>
      </c>
      <c r="G6" s="287">
        <v>0</v>
      </c>
      <c r="H6" s="295">
        <f t="shared" si="1"/>
        <v>0</v>
      </c>
      <c r="I6" s="295">
        <f t="shared" si="2"/>
        <v>165</v>
      </c>
      <c r="J6" s="295">
        <f t="shared" si="3"/>
        <v>0</v>
      </c>
      <c r="K6" s="295">
        <f t="shared" si="4"/>
        <v>165</v>
      </c>
    </row>
    <row r="7" spans="1:11" s="284" customFormat="1" x14ac:dyDescent="0.2">
      <c r="A7" s="22" t="s">
        <v>1015</v>
      </c>
      <c r="B7" s="26" t="s">
        <v>1114</v>
      </c>
      <c r="C7" s="287">
        <v>448</v>
      </c>
      <c r="D7" s="287">
        <v>3</v>
      </c>
      <c r="E7" s="295">
        <f t="shared" si="0"/>
        <v>451</v>
      </c>
      <c r="F7" s="287">
        <v>3</v>
      </c>
      <c r="G7" s="287">
        <v>0</v>
      </c>
      <c r="H7" s="295">
        <f t="shared" si="1"/>
        <v>3</v>
      </c>
      <c r="I7" s="295">
        <f t="shared" si="2"/>
        <v>451</v>
      </c>
      <c r="J7" s="295">
        <f t="shared" si="3"/>
        <v>3</v>
      </c>
      <c r="K7" s="295">
        <f t="shared" si="4"/>
        <v>454</v>
      </c>
    </row>
    <row r="8" spans="1:11" s="284" customFormat="1" x14ac:dyDescent="0.2">
      <c r="A8" s="22" t="s">
        <v>1115</v>
      </c>
      <c r="B8" s="26" t="s">
        <v>1116</v>
      </c>
      <c r="C8" s="287">
        <v>165</v>
      </c>
      <c r="D8" s="287">
        <v>0</v>
      </c>
      <c r="E8" s="295">
        <f t="shared" si="0"/>
        <v>165</v>
      </c>
      <c r="F8" s="287">
        <v>0</v>
      </c>
      <c r="G8" s="287">
        <v>0</v>
      </c>
      <c r="H8" s="295">
        <f t="shared" si="1"/>
        <v>0</v>
      </c>
      <c r="I8" s="295">
        <f t="shared" si="2"/>
        <v>165</v>
      </c>
      <c r="J8" s="295">
        <f t="shared" si="3"/>
        <v>0</v>
      </c>
      <c r="K8" s="295">
        <f t="shared" si="4"/>
        <v>165</v>
      </c>
    </row>
    <row r="9" spans="1:11" s="284" customFormat="1" x14ac:dyDescent="0.2">
      <c r="A9" s="22" t="s">
        <v>1017</v>
      </c>
      <c r="B9" s="26" t="s">
        <v>1117</v>
      </c>
      <c r="C9" s="287">
        <v>249</v>
      </c>
      <c r="D9" s="287">
        <v>2</v>
      </c>
      <c r="E9" s="295">
        <f t="shared" si="0"/>
        <v>251</v>
      </c>
      <c r="F9" s="287">
        <v>16</v>
      </c>
      <c r="G9" s="287">
        <v>0</v>
      </c>
      <c r="H9" s="295">
        <f t="shared" si="1"/>
        <v>16</v>
      </c>
      <c r="I9" s="295">
        <f t="shared" si="2"/>
        <v>265</v>
      </c>
      <c r="J9" s="295">
        <f t="shared" si="3"/>
        <v>2</v>
      </c>
      <c r="K9" s="295">
        <f t="shared" si="4"/>
        <v>267</v>
      </c>
    </row>
    <row r="10" spans="1:11" s="284" customFormat="1" x14ac:dyDescent="0.2">
      <c r="A10" s="22" t="s">
        <v>1019</v>
      </c>
      <c r="B10" s="26" t="s">
        <v>1118</v>
      </c>
      <c r="C10" s="287">
        <v>2932</v>
      </c>
      <c r="D10" s="287">
        <v>77</v>
      </c>
      <c r="E10" s="295">
        <f t="shared" si="0"/>
        <v>3009</v>
      </c>
      <c r="F10" s="287">
        <v>73</v>
      </c>
      <c r="G10" s="287">
        <v>0</v>
      </c>
      <c r="H10" s="295">
        <f t="shared" si="1"/>
        <v>73</v>
      </c>
      <c r="I10" s="295">
        <f t="shared" si="2"/>
        <v>3005</v>
      </c>
      <c r="J10" s="295">
        <f t="shared" si="3"/>
        <v>77</v>
      </c>
      <c r="K10" s="295">
        <f t="shared" si="4"/>
        <v>3082</v>
      </c>
    </row>
    <row r="11" spans="1:11" s="284" customFormat="1" x14ac:dyDescent="0.2">
      <c r="A11" s="22" t="s">
        <v>1021</v>
      </c>
      <c r="B11" s="26" t="s">
        <v>1119</v>
      </c>
      <c r="C11" s="287">
        <v>1080</v>
      </c>
      <c r="D11" s="287">
        <v>53</v>
      </c>
      <c r="E11" s="295">
        <f t="shared" si="0"/>
        <v>1133</v>
      </c>
      <c r="F11" s="287">
        <v>6</v>
      </c>
      <c r="G11" s="287">
        <v>0</v>
      </c>
      <c r="H11" s="295">
        <f t="shared" si="1"/>
        <v>6</v>
      </c>
      <c r="I11" s="295">
        <f t="shared" si="2"/>
        <v>1086</v>
      </c>
      <c r="J11" s="295">
        <f t="shared" si="3"/>
        <v>53</v>
      </c>
      <c r="K11" s="295">
        <f t="shared" si="4"/>
        <v>1139</v>
      </c>
    </row>
    <row r="12" spans="1:11" s="284" customFormat="1" x14ac:dyDescent="0.2">
      <c r="A12" s="22" t="s">
        <v>1023</v>
      </c>
      <c r="B12" s="26" t="s">
        <v>1120</v>
      </c>
      <c r="C12" s="287">
        <v>118</v>
      </c>
      <c r="D12" s="287">
        <v>1</v>
      </c>
      <c r="E12" s="295">
        <f t="shared" si="0"/>
        <v>119</v>
      </c>
      <c r="F12" s="287">
        <v>4</v>
      </c>
      <c r="G12" s="287">
        <v>0</v>
      </c>
      <c r="H12" s="295">
        <f t="shared" si="1"/>
        <v>4</v>
      </c>
      <c r="I12" s="295">
        <f t="shared" si="2"/>
        <v>122</v>
      </c>
      <c r="J12" s="295">
        <f t="shared" si="3"/>
        <v>1</v>
      </c>
      <c r="K12" s="295">
        <f t="shared" si="4"/>
        <v>123</v>
      </c>
    </row>
    <row r="13" spans="1:11" s="284" customFormat="1" x14ac:dyDescent="0.2">
      <c r="A13" s="22" t="s">
        <v>1025</v>
      </c>
      <c r="B13" s="26" t="s">
        <v>1121</v>
      </c>
      <c r="C13" s="287">
        <v>735</v>
      </c>
      <c r="D13" s="287">
        <v>25</v>
      </c>
      <c r="E13" s="295">
        <f t="shared" si="0"/>
        <v>760</v>
      </c>
      <c r="F13" s="287">
        <v>30</v>
      </c>
      <c r="G13" s="287">
        <v>0</v>
      </c>
      <c r="H13" s="295">
        <f t="shared" si="1"/>
        <v>30</v>
      </c>
      <c r="I13" s="295">
        <f t="shared" si="2"/>
        <v>765</v>
      </c>
      <c r="J13" s="295">
        <f t="shared" si="3"/>
        <v>25</v>
      </c>
      <c r="K13" s="295">
        <f t="shared" si="4"/>
        <v>790</v>
      </c>
    </row>
    <row r="14" spans="1:11" s="284" customFormat="1" x14ac:dyDescent="0.2">
      <c r="A14" s="24">
        <f t="shared" ref="A14:A44" si="5">+A13+1</f>
        <v>10</v>
      </c>
      <c r="B14" s="26" t="s">
        <v>1122</v>
      </c>
      <c r="C14" s="287">
        <v>842</v>
      </c>
      <c r="D14" s="287">
        <v>32</v>
      </c>
      <c r="E14" s="295">
        <f t="shared" si="0"/>
        <v>874</v>
      </c>
      <c r="F14" s="287">
        <v>10</v>
      </c>
      <c r="G14" s="287">
        <v>0</v>
      </c>
      <c r="H14" s="295">
        <f t="shared" si="1"/>
        <v>10</v>
      </c>
      <c r="I14" s="295">
        <f t="shared" si="2"/>
        <v>852</v>
      </c>
      <c r="J14" s="295">
        <f t="shared" si="3"/>
        <v>32</v>
      </c>
      <c r="K14" s="295">
        <f t="shared" si="4"/>
        <v>884</v>
      </c>
    </row>
    <row r="15" spans="1:11" s="284" customFormat="1" x14ac:dyDescent="0.2">
      <c r="A15" s="24">
        <f t="shared" si="5"/>
        <v>11</v>
      </c>
      <c r="B15" s="26" t="s">
        <v>1123</v>
      </c>
      <c r="C15" s="287">
        <v>173</v>
      </c>
      <c r="D15" s="287">
        <v>14</v>
      </c>
      <c r="E15" s="295">
        <f t="shared" si="0"/>
        <v>187</v>
      </c>
      <c r="F15" s="287">
        <v>17</v>
      </c>
      <c r="G15" s="287">
        <v>0</v>
      </c>
      <c r="H15" s="295">
        <f t="shared" si="1"/>
        <v>17</v>
      </c>
      <c r="I15" s="295">
        <f t="shared" si="2"/>
        <v>190</v>
      </c>
      <c r="J15" s="295">
        <f t="shared" si="3"/>
        <v>14</v>
      </c>
      <c r="K15" s="295">
        <f t="shared" si="4"/>
        <v>204</v>
      </c>
    </row>
    <row r="16" spans="1:11" s="284" customFormat="1" x14ac:dyDescent="0.2">
      <c r="A16" s="24">
        <f t="shared" si="5"/>
        <v>12</v>
      </c>
      <c r="B16" s="26" t="s">
        <v>1124</v>
      </c>
      <c r="C16" s="287">
        <v>71</v>
      </c>
      <c r="D16" s="287">
        <v>0</v>
      </c>
      <c r="E16" s="295">
        <f t="shared" si="0"/>
        <v>71</v>
      </c>
      <c r="F16" s="287">
        <v>1</v>
      </c>
      <c r="G16" s="287">
        <v>0</v>
      </c>
      <c r="H16" s="295">
        <f t="shared" si="1"/>
        <v>1</v>
      </c>
      <c r="I16" s="295">
        <f t="shared" si="2"/>
        <v>72</v>
      </c>
      <c r="J16" s="295">
        <f t="shared" si="3"/>
        <v>0</v>
      </c>
      <c r="K16" s="295">
        <f t="shared" si="4"/>
        <v>72</v>
      </c>
    </row>
    <row r="17" spans="1:11" s="284" customFormat="1" x14ac:dyDescent="0.2">
      <c r="A17" s="24">
        <f t="shared" si="5"/>
        <v>13</v>
      </c>
      <c r="B17" s="26" t="s">
        <v>1125</v>
      </c>
      <c r="C17" s="287">
        <v>69</v>
      </c>
      <c r="D17" s="287">
        <v>0</v>
      </c>
      <c r="E17" s="295">
        <f t="shared" si="0"/>
        <v>69</v>
      </c>
      <c r="F17" s="287">
        <v>0</v>
      </c>
      <c r="G17" s="287">
        <v>0</v>
      </c>
      <c r="H17" s="295">
        <f t="shared" si="1"/>
        <v>0</v>
      </c>
      <c r="I17" s="295">
        <f t="shared" si="2"/>
        <v>69</v>
      </c>
      <c r="J17" s="295">
        <f t="shared" si="3"/>
        <v>0</v>
      </c>
      <c r="K17" s="295">
        <f t="shared" si="4"/>
        <v>69</v>
      </c>
    </row>
    <row r="18" spans="1:11" s="284" customFormat="1" x14ac:dyDescent="0.2">
      <c r="A18" s="24">
        <f t="shared" si="5"/>
        <v>14</v>
      </c>
      <c r="B18" s="26" t="s">
        <v>1126</v>
      </c>
      <c r="C18" s="287">
        <v>335</v>
      </c>
      <c r="D18" s="287">
        <v>15</v>
      </c>
      <c r="E18" s="295">
        <f t="shared" si="0"/>
        <v>350</v>
      </c>
      <c r="F18" s="287">
        <v>7</v>
      </c>
      <c r="G18" s="287">
        <v>0</v>
      </c>
      <c r="H18" s="295">
        <f t="shared" si="1"/>
        <v>7</v>
      </c>
      <c r="I18" s="295">
        <f t="shared" si="2"/>
        <v>342</v>
      </c>
      <c r="J18" s="295">
        <f t="shared" si="3"/>
        <v>15</v>
      </c>
      <c r="K18" s="295">
        <f t="shared" si="4"/>
        <v>357</v>
      </c>
    </row>
    <row r="19" spans="1:11" s="284" customFormat="1" x14ac:dyDescent="0.2">
      <c r="A19" s="24">
        <f t="shared" si="5"/>
        <v>15</v>
      </c>
      <c r="B19" s="26" t="s">
        <v>1127</v>
      </c>
      <c r="C19" s="287">
        <v>138</v>
      </c>
      <c r="D19" s="287">
        <v>5</v>
      </c>
      <c r="E19" s="295">
        <f t="shared" si="0"/>
        <v>143</v>
      </c>
      <c r="F19" s="287">
        <v>6</v>
      </c>
      <c r="G19" s="287">
        <v>0</v>
      </c>
      <c r="H19" s="295">
        <f t="shared" si="1"/>
        <v>6</v>
      </c>
      <c r="I19" s="295">
        <f t="shared" si="2"/>
        <v>144</v>
      </c>
      <c r="J19" s="295">
        <f t="shared" si="3"/>
        <v>5</v>
      </c>
      <c r="K19" s="295">
        <f t="shared" si="4"/>
        <v>149</v>
      </c>
    </row>
    <row r="20" spans="1:11" s="284" customFormat="1" x14ac:dyDescent="0.2">
      <c r="A20" s="24">
        <f t="shared" si="5"/>
        <v>16</v>
      </c>
      <c r="B20" s="26" t="s">
        <v>1128</v>
      </c>
      <c r="C20" s="287">
        <v>2540</v>
      </c>
      <c r="D20" s="287">
        <v>142</v>
      </c>
      <c r="E20" s="295">
        <f t="shared" si="0"/>
        <v>2682</v>
      </c>
      <c r="F20" s="287">
        <v>47</v>
      </c>
      <c r="G20" s="287">
        <v>0</v>
      </c>
      <c r="H20" s="295">
        <f t="shared" si="1"/>
        <v>47</v>
      </c>
      <c r="I20" s="295">
        <f t="shared" si="2"/>
        <v>2587</v>
      </c>
      <c r="J20" s="295">
        <f t="shared" si="3"/>
        <v>142</v>
      </c>
      <c r="K20" s="295">
        <f t="shared" si="4"/>
        <v>2729</v>
      </c>
    </row>
    <row r="21" spans="1:11" s="284" customFormat="1" x14ac:dyDescent="0.2">
      <c r="A21" s="24">
        <f t="shared" si="5"/>
        <v>17</v>
      </c>
      <c r="B21" s="26" t="s">
        <v>1129</v>
      </c>
      <c r="C21" s="287">
        <v>256</v>
      </c>
      <c r="D21" s="287">
        <v>20</v>
      </c>
      <c r="E21" s="295">
        <f t="shared" si="0"/>
        <v>276</v>
      </c>
      <c r="F21" s="287">
        <v>11</v>
      </c>
      <c r="G21" s="287">
        <v>0</v>
      </c>
      <c r="H21" s="295">
        <f t="shared" si="1"/>
        <v>11</v>
      </c>
      <c r="I21" s="295">
        <f t="shared" si="2"/>
        <v>267</v>
      </c>
      <c r="J21" s="295">
        <f t="shared" si="3"/>
        <v>20</v>
      </c>
      <c r="K21" s="295">
        <f t="shared" si="4"/>
        <v>287</v>
      </c>
    </row>
    <row r="22" spans="1:11" s="284" customFormat="1" x14ac:dyDescent="0.2">
      <c r="A22" s="24">
        <f t="shared" si="5"/>
        <v>18</v>
      </c>
      <c r="B22" s="26" t="s">
        <v>1130</v>
      </c>
      <c r="C22" s="287">
        <v>94</v>
      </c>
      <c r="D22" s="287">
        <v>2</v>
      </c>
      <c r="E22" s="295">
        <f t="shared" si="0"/>
        <v>96</v>
      </c>
      <c r="F22" s="287">
        <v>4</v>
      </c>
      <c r="G22" s="287">
        <v>0</v>
      </c>
      <c r="H22" s="295">
        <f t="shared" si="1"/>
        <v>4</v>
      </c>
      <c r="I22" s="295">
        <f t="shared" si="2"/>
        <v>98</v>
      </c>
      <c r="J22" s="295">
        <f t="shared" si="3"/>
        <v>2</v>
      </c>
      <c r="K22" s="295">
        <f t="shared" si="4"/>
        <v>100</v>
      </c>
    </row>
    <row r="23" spans="1:11" s="284" customFormat="1" x14ac:dyDescent="0.2">
      <c r="A23" s="24">
        <f t="shared" si="5"/>
        <v>19</v>
      </c>
      <c r="B23" s="26" t="s">
        <v>1131</v>
      </c>
      <c r="C23" s="287">
        <v>486</v>
      </c>
      <c r="D23" s="287">
        <v>8</v>
      </c>
      <c r="E23" s="295">
        <f t="shared" si="0"/>
        <v>494</v>
      </c>
      <c r="F23" s="287">
        <v>1</v>
      </c>
      <c r="G23" s="287">
        <v>1</v>
      </c>
      <c r="H23" s="295">
        <f t="shared" si="1"/>
        <v>2</v>
      </c>
      <c r="I23" s="295">
        <f t="shared" si="2"/>
        <v>487</v>
      </c>
      <c r="J23" s="295">
        <f t="shared" si="3"/>
        <v>9</v>
      </c>
      <c r="K23" s="295">
        <f t="shared" si="4"/>
        <v>496</v>
      </c>
    </row>
    <row r="24" spans="1:11" s="284" customFormat="1" x14ac:dyDescent="0.2">
      <c r="A24" s="24">
        <f t="shared" si="5"/>
        <v>20</v>
      </c>
      <c r="B24" s="26" t="s">
        <v>1132</v>
      </c>
      <c r="C24" s="287">
        <v>680</v>
      </c>
      <c r="D24" s="287">
        <v>48</v>
      </c>
      <c r="E24" s="295">
        <f t="shared" si="0"/>
        <v>728</v>
      </c>
      <c r="F24" s="287">
        <v>3</v>
      </c>
      <c r="G24" s="287">
        <v>1</v>
      </c>
      <c r="H24" s="295">
        <f t="shared" si="1"/>
        <v>4</v>
      </c>
      <c r="I24" s="295">
        <f t="shared" si="2"/>
        <v>683</v>
      </c>
      <c r="J24" s="295">
        <f t="shared" si="3"/>
        <v>49</v>
      </c>
      <c r="K24" s="295">
        <f t="shared" si="4"/>
        <v>732</v>
      </c>
    </row>
    <row r="25" spans="1:11" s="284" customFormat="1" x14ac:dyDescent="0.2">
      <c r="A25" s="24">
        <f t="shared" si="5"/>
        <v>21</v>
      </c>
      <c r="B25" s="26" t="s">
        <v>1133</v>
      </c>
      <c r="C25" s="287">
        <v>661</v>
      </c>
      <c r="D25" s="287">
        <v>13</v>
      </c>
      <c r="E25" s="295">
        <f t="shared" si="0"/>
        <v>674</v>
      </c>
      <c r="F25" s="287">
        <v>5</v>
      </c>
      <c r="G25" s="287">
        <v>0</v>
      </c>
      <c r="H25" s="295">
        <f t="shared" si="1"/>
        <v>5</v>
      </c>
      <c r="I25" s="295">
        <f t="shared" si="2"/>
        <v>666</v>
      </c>
      <c r="J25" s="295">
        <f t="shared" si="3"/>
        <v>13</v>
      </c>
      <c r="K25" s="295">
        <f t="shared" si="4"/>
        <v>679</v>
      </c>
    </row>
    <row r="26" spans="1:11" s="284" customFormat="1" x14ac:dyDescent="0.2">
      <c r="A26" s="24">
        <f t="shared" si="5"/>
        <v>22</v>
      </c>
      <c r="B26" s="26" t="s">
        <v>1134</v>
      </c>
      <c r="C26" s="287">
        <v>218</v>
      </c>
      <c r="D26" s="287">
        <v>6</v>
      </c>
      <c r="E26" s="295">
        <f t="shared" si="0"/>
        <v>224</v>
      </c>
      <c r="F26" s="287">
        <v>2</v>
      </c>
      <c r="G26" s="287">
        <v>0</v>
      </c>
      <c r="H26" s="295">
        <f t="shared" si="1"/>
        <v>2</v>
      </c>
      <c r="I26" s="295">
        <f t="shared" si="2"/>
        <v>220</v>
      </c>
      <c r="J26" s="295">
        <f t="shared" si="3"/>
        <v>6</v>
      </c>
      <c r="K26" s="295">
        <f t="shared" si="4"/>
        <v>226</v>
      </c>
    </row>
    <row r="27" spans="1:11" s="284" customFormat="1" x14ac:dyDescent="0.2">
      <c r="A27" s="24">
        <f t="shared" si="5"/>
        <v>23</v>
      </c>
      <c r="B27" s="26" t="s">
        <v>1135</v>
      </c>
      <c r="C27" s="287">
        <v>423</v>
      </c>
      <c r="D27" s="287">
        <v>3</v>
      </c>
      <c r="E27" s="295">
        <f t="shared" si="0"/>
        <v>426</v>
      </c>
      <c r="F27" s="287">
        <v>1</v>
      </c>
      <c r="G27" s="287">
        <v>0</v>
      </c>
      <c r="H27" s="295">
        <f t="shared" si="1"/>
        <v>1</v>
      </c>
      <c r="I27" s="295">
        <f t="shared" si="2"/>
        <v>424</v>
      </c>
      <c r="J27" s="295">
        <f t="shared" si="3"/>
        <v>3</v>
      </c>
      <c r="K27" s="295">
        <f t="shared" si="4"/>
        <v>427</v>
      </c>
    </row>
    <row r="28" spans="1:11" s="284" customFormat="1" x14ac:dyDescent="0.2">
      <c r="A28" s="24">
        <f t="shared" si="5"/>
        <v>24</v>
      </c>
      <c r="B28" s="26" t="s">
        <v>1136</v>
      </c>
      <c r="C28" s="287">
        <v>130</v>
      </c>
      <c r="D28" s="287">
        <v>4</v>
      </c>
      <c r="E28" s="295">
        <f t="shared" si="0"/>
        <v>134</v>
      </c>
      <c r="F28" s="287">
        <v>1</v>
      </c>
      <c r="G28" s="287">
        <v>0</v>
      </c>
      <c r="H28" s="295">
        <f t="shared" si="1"/>
        <v>1</v>
      </c>
      <c r="I28" s="295">
        <f t="shared" si="2"/>
        <v>131</v>
      </c>
      <c r="J28" s="295">
        <f t="shared" si="3"/>
        <v>4</v>
      </c>
      <c r="K28" s="295">
        <f t="shared" si="4"/>
        <v>135</v>
      </c>
    </row>
    <row r="29" spans="1:11" s="284" customFormat="1" x14ac:dyDescent="0.2">
      <c r="A29" s="24">
        <f t="shared" si="5"/>
        <v>25</v>
      </c>
      <c r="B29" s="26" t="s">
        <v>1137</v>
      </c>
      <c r="C29" s="287">
        <v>396</v>
      </c>
      <c r="D29" s="287">
        <v>3</v>
      </c>
      <c r="E29" s="295">
        <f t="shared" si="0"/>
        <v>399</v>
      </c>
      <c r="F29" s="287">
        <v>1</v>
      </c>
      <c r="G29" s="287">
        <v>0</v>
      </c>
      <c r="H29" s="295">
        <f t="shared" si="1"/>
        <v>1</v>
      </c>
      <c r="I29" s="295">
        <f t="shared" si="2"/>
        <v>397</v>
      </c>
      <c r="J29" s="295">
        <f t="shared" si="3"/>
        <v>3</v>
      </c>
      <c r="K29" s="295">
        <f t="shared" si="4"/>
        <v>400</v>
      </c>
    </row>
    <row r="30" spans="1:11" s="284" customFormat="1" x14ac:dyDescent="0.2">
      <c r="A30" s="24">
        <f t="shared" si="5"/>
        <v>26</v>
      </c>
      <c r="B30" s="26" t="s">
        <v>1138</v>
      </c>
      <c r="C30" s="287">
        <v>630</v>
      </c>
      <c r="D30" s="287">
        <v>20</v>
      </c>
      <c r="E30" s="295">
        <f t="shared" si="0"/>
        <v>650</v>
      </c>
      <c r="F30" s="287">
        <v>14</v>
      </c>
      <c r="G30" s="287">
        <v>0</v>
      </c>
      <c r="H30" s="295">
        <f t="shared" si="1"/>
        <v>14</v>
      </c>
      <c r="I30" s="295">
        <f t="shared" si="2"/>
        <v>644</v>
      </c>
      <c r="J30" s="295">
        <f t="shared" si="3"/>
        <v>20</v>
      </c>
      <c r="K30" s="295">
        <f t="shared" si="4"/>
        <v>664</v>
      </c>
    </row>
    <row r="31" spans="1:11" s="284" customFormat="1" x14ac:dyDescent="0.2">
      <c r="A31" s="24">
        <f t="shared" si="5"/>
        <v>27</v>
      </c>
      <c r="B31" s="26" t="s">
        <v>1139</v>
      </c>
      <c r="C31" s="287">
        <v>934</v>
      </c>
      <c r="D31" s="287">
        <v>23</v>
      </c>
      <c r="E31" s="295">
        <f t="shared" si="0"/>
        <v>957</v>
      </c>
      <c r="F31" s="287">
        <v>4</v>
      </c>
      <c r="G31" s="287">
        <v>0</v>
      </c>
      <c r="H31" s="295">
        <f t="shared" si="1"/>
        <v>4</v>
      </c>
      <c r="I31" s="295">
        <f t="shared" si="2"/>
        <v>938</v>
      </c>
      <c r="J31" s="295">
        <f t="shared" si="3"/>
        <v>23</v>
      </c>
      <c r="K31" s="295">
        <f t="shared" si="4"/>
        <v>961</v>
      </c>
    </row>
    <row r="32" spans="1:11" s="284" customFormat="1" x14ac:dyDescent="0.2">
      <c r="A32" s="24">
        <f t="shared" si="5"/>
        <v>28</v>
      </c>
      <c r="B32" s="26" t="s">
        <v>1140</v>
      </c>
      <c r="C32" s="287">
        <v>274</v>
      </c>
      <c r="D32" s="287">
        <v>10</v>
      </c>
      <c r="E32" s="295">
        <f t="shared" si="0"/>
        <v>284</v>
      </c>
      <c r="F32" s="287">
        <v>14</v>
      </c>
      <c r="G32" s="287">
        <v>0</v>
      </c>
      <c r="H32" s="295">
        <f t="shared" si="1"/>
        <v>14</v>
      </c>
      <c r="I32" s="295">
        <f t="shared" si="2"/>
        <v>288</v>
      </c>
      <c r="J32" s="295">
        <f t="shared" si="3"/>
        <v>10</v>
      </c>
      <c r="K32" s="295">
        <f t="shared" si="4"/>
        <v>298</v>
      </c>
    </row>
    <row r="33" spans="1:11" s="284" customFormat="1" x14ac:dyDescent="0.2">
      <c r="A33" s="24">
        <f t="shared" si="5"/>
        <v>29</v>
      </c>
      <c r="B33" s="26" t="s">
        <v>1141</v>
      </c>
      <c r="C33" s="287">
        <v>72</v>
      </c>
      <c r="D33" s="287">
        <v>0</v>
      </c>
      <c r="E33" s="295">
        <f t="shared" si="0"/>
        <v>72</v>
      </c>
      <c r="F33" s="287">
        <v>2</v>
      </c>
      <c r="G33" s="287">
        <v>0</v>
      </c>
      <c r="H33" s="295">
        <f t="shared" si="1"/>
        <v>2</v>
      </c>
      <c r="I33" s="295">
        <f t="shared" si="2"/>
        <v>74</v>
      </c>
      <c r="J33" s="295">
        <f t="shared" si="3"/>
        <v>0</v>
      </c>
      <c r="K33" s="295">
        <f t="shared" si="4"/>
        <v>74</v>
      </c>
    </row>
    <row r="34" spans="1:11" s="284" customFormat="1" x14ac:dyDescent="0.2">
      <c r="A34" s="24">
        <f t="shared" si="5"/>
        <v>30</v>
      </c>
      <c r="B34" s="26" t="s">
        <v>1142</v>
      </c>
      <c r="C34" s="287">
        <v>21</v>
      </c>
      <c r="D34" s="287">
        <v>1</v>
      </c>
      <c r="E34" s="295">
        <f t="shared" si="0"/>
        <v>22</v>
      </c>
      <c r="F34" s="287">
        <v>0</v>
      </c>
      <c r="G34" s="287">
        <v>0</v>
      </c>
      <c r="H34" s="295">
        <f t="shared" si="1"/>
        <v>0</v>
      </c>
      <c r="I34" s="295">
        <f t="shared" si="2"/>
        <v>21</v>
      </c>
      <c r="J34" s="295">
        <f t="shared" si="3"/>
        <v>1</v>
      </c>
      <c r="K34" s="295">
        <f t="shared" si="4"/>
        <v>22</v>
      </c>
    </row>
    <row r="35" spans="1:11" s="284" customFormat="1" x14ac:dyDescent="0.2">
      <c r="A35" s="24">
        <f t="shared" si="5"/>
        <v>31</v>
      </c>
      <c r="B35" s="26" t="s">
        <v>1143</v>
      </c>
      <c r="C35" s="287">
        <v>932</v>
      </c>
      <c r="D35" s="287">
        <v>15</v>
      </c>
      <c r="E35" s="295">
        <f t="shared" si="0"/>
        <v>947</v>
      </c>
      <c r="F35" s="287">
        <v>7</v>
      </c>
      <c r="G35" s="287">
        <v>0</v>
      </c>
      <c r="H35" s="295">
        <f t="shared" si="1"/>
        <v>7</v>
      </c>
      <c r="I35" s="295">
        <f t="shared" si="2"/>
        <v>939</v>
      </c>
      <c r="J35" s="295">
        <f t="shared" si="3"/>
        <v>15</v>
      </c>
      <c r="K35" s="295">
        <f t="shared" si="4"/>
        <v>954</v>
      </c>
    </row>
    <row r="36" spans="1:11" s="284" customFormat="1" x14ac:dyDescent="0.2">
      <c r="A36" s="24">
        <f t="shared" si="5"/>
        <v>32</v>
      </c>
      <c r="B36" s="26" t="s">
        <v>1144</v>
      </c>
      <c r="C36" s="287">
        <v>213</v>
      </c>
      <c r="D36" s="287">
        <v>3</v>
      </c>
      <c r="E36" s="295">
        <f t="shared" si="0"/>
        <v>216</v>
      </c>
      <c r="F36" s="287">
        <v>1</v>
      </c>
      <c r="G36" s="287">
        <v>0</v>
      </c>
      <c r="H36" s="295">
        <f t="shared" si="1"/>
        <v>1</v>
      </c>
      <c r="I36" s="295">
        <f t="shared" si="2"/>
        <v>214</v>
      </c>
      <c r="J36" s="295">
        <f t="shared" si="3"/>
        <v>3</v>
      </c>
      <c r="K36" s="295">
        <f t="shared" si="4"/>
        <v>217</v>
      </c>
    </row>
    <row r="37" spans="1:11" s="284" customFormat="1" x14ac:dyDescent="0.2">
      <c r="A37" s="24">
        <f t="shared" si="5"/>
        <v>33</v>
      </c>
      <c r="B37" s="26" t="s">
        <v>1145</v>
      </c>
      <c r="C37" s="287">
        <v>947</v>
      </c>
      <c r="D37" s="287">
        <v>15</v>
      </c>
      <c r="E37" s="295">
        <f t="shared" ref="E37:E68" si="6">+D37+C37</f>
        <v>962</v>
      </c>
      <c r="F37" s="287">
        <v>0</v>
      </c>
      <c r="G37" s="287">
        <v>1</v>
      </c>
      <c r="H37" s="295">
        <f t="shared" ref="H37:H68" si="7">+G37+F37</f>
        <v>1</v>
      </c>
      <c r="I37" s="295">
        <f t="shared" ref="I37:I68" si="8">+C37+F37</f>
        <v>947</v>
      </c>
      <c r="J37" s="295">
        <f t="shared" ref="J37:J68" si="9">+D37+G37</f>
        <v>16</v>
      </c>
      <c r="K37" s="295">
        <f t="shared" ref="K37:K68" si="10">+J37+I37</f>
        <v>963</v>
      </c>
    </row>
    <row r="38" spans="1:11" s="284" customFormat="1" x14ac:dyDescent="0.2">
      <c r="A38" s="24">
        <f t="shared" si="5"/>
        <v>34</v>
      </c>
      <c r="B38" s="26" t="s">
        <v>1146</v>
      </c>
      <c r="C38" s="287">
        <v>9434</v>
      </c>
      <c r="D38" s="287">
        <v>417</v>
      </c>
      <c r="E38" s="295">
        <f t="shared" si="6"/>
        <v>9851</v>
      </c>
      <c r="F38" s="287">
        <v>217</v>
      </c>
      <c r="G38" s="287">
        <v>5</v>
      </c>
      <c r="H38" s="295">
        <f t="shared" si="7"/>
        <v>222</v>
      </c>
      <c r="I38" s="295">
        <f t="shared" si="8"/>
        <v>9651</v>
      </c>
      <c r="J38" s="295">
        <f t="shared" si="9"/>
        <v>422</v>
      </c>
      <c r="K38" s="295">
        <f t="shared" si="10"/>
        <v>10073</v>
      </c>
    </row>
    <row r="39" spans="1:11" s="284" customFormat="1" x14ac:dyDescent="0.2">
      <c r="A39" s="24">
        <f t="shared" si="5"/>
        <v>35</v>
      </c>
      <c r="B39" s="26" t="s">
        <v>1147</v>
      </c>
      <c r="C39" s="287">
        <v>3908</v>
      </c>
      <c r="D39" s="287">
        <v>201</v>
      </c>
      <c r="E39" s="295">
        <f t="shared" si="6"/>
        <v>4109</v>
      </c>
      <c r="F39" s="287">
        <v>29</v>
      </c>
      <c r="G39" s="287">
        <v>0</v>
      </c>
      <c r="H39" s="295">
        <f t="shared" si="7"/>
        <v>29</v>
      </c>
      <c r="I39" s="295">
        <f t="shared" si="8"/>
        <v>3937</v>
      </c>
      <c r="J39" s="295">
        <f t="shared" si="9"/>
        <v>201</v>
      </c>
      <c r="K39" s="295">
        <f t="shared" si="10"/>
        <v>4138</v>
      </c>
    </row>
    <row r="40" spans="1:11" s="284" customFormat="1" x14ac:dyDescent="0.2">
      <c r="A40" s="24">
        <f t="shared" si="5"/>
        <v>36</v>
      </c>
      <c r="B40" s="26" t="s">
        <v>1148</v>
      </c>
      <c r="C40" s="287">
        <v>82</v>
      </c>
      <c r="D40" s="287">
        <v>0</v>
      </c>
      <c r="E40" s="295">
        <f t="shared" si="6"/>
        <v>82</v>
      </c>
      <c r="F40" s="287">
        <v>0</v>
      </c>
      <c r="G40" s="287">
        <v>0</v>
      </c>
      <c r="H40" s="295">
        <f t="shared" si="7"/>
        <v>0</v>
      </c>
      <c r="I40" s="295">
        <f t="shared" si="8"/>
        <v>82</v>
      </c>
      <c r="J40" s="295">
        <f t="shared" si="9"/>
        <v>0</v>
      </c>
      <c r="K40" s="295">
        <f t="shared" si="10"/>
        <v>82</v>
      </c>
    </row>
    <row r="41" spans="1:11" s="284" customFormat="1" x14ac:dyDescent="0.2">
      <c r="A41" s="24">
        <f t="shared" si="5"/>
        <v>37</v>
      </c>
      <c r="B41" s="26" t="s">
        <v>1149</v>
      </c>
      <c r="C41" s="287">
        <v>268</v>
      </c>
      <c r="D41" s="287">
        <v>2</v>
      </c>
      <c r="E41" s="295">
        <f t="shared" si="6"/>
        <v>270</v>
      </c>
      <c r="F41" s="287">
        <v>5</v>
      </c>
      <c r="G41" s="287">
        <v>0</v>
      </c>
      <c r="H41" s="295">
        <f t="shared" si="7"/>
        <v>5</v>
      </c>
      <c r="I41" s="295">
        <f t="shared" si="8"/>
        <v>273</v>
      </c>
      <c r="J41" s="295">
        <f t="shared" si="9"/>
        <v>2</v>
      </c>
      <c r="K41" s="295">
        <f t="shared" si="10"/>
        <v>275</v>
      </c>
    </row>
    <row r="42" spans="1:11" s="284" customFormat="1" x14ac:dyDescent="0.2">
      <c r="A42" s="24">
        <f t="shared" si="5"/>
        <v>38</v>
      </c>
      <c r="B42" s="26" t="s">
        <v>1150</v>
      </c>
      <c r="C42" s="287">
        <v>1228</v>
      </c>
      <c r="D42" s="287">
        <v>23</v>
      </c>
      <c r="E42" s="295">
        <f t="shared" si="6"/>
        <v>1251</v>
      </c>
      <c r="F42" s="287">
        <v>5</v>
      </c>
      <c r="G42" s="287">
        <v>0</v>
      </c>
      <c r="H42" s="295">
        <f t="shared" si="7"/>
        <v>5</v>
      </c>
      <c r="I42" s="295">
        <f t="shared" si="8"/>
        <v>1233</v>
      </c>
      <c r="J42" s="295">
        <f t="shared" si="9"/>
        <v>23</v>
      </c>
      <c r="K42" s="295">
        <f t="shared" si="10"/>
        <v>1256</v>
      </c>
    </row>
    <row r="43" spans="1:11" s="284" customFormat="1" x14ac:dyDescent="0.2">
      <c r="A43" s="24">
        <f t="shared" si="5"/>
        <v>39</v>
      </c>
      <c r="B43" s="26" t="s">
        <v>1151</v>
      </c>
      <c r="C43" s="287">
        <v>287</v>
      </c>
      <c r="D43" s="287">
        <v>15</v>
      </c>
      <c r="E43" s="295">
        <f t="shared" si="6"/>
        <v>302</v>
      </c>
      <c r="F43" s="287">
        <v>2</v>
      </c>
      <c r="G43" s="287">
        <v>0</v>
      </c>
      <c r="H43" s="295">
        <f t="shared" si="7"/>
        <v>2</v>
      </c>
      <c r="I43" s="295">
        <f t="shared" si="8"/>
        <v>289</v>
      </c>
      <c r="J43" s="295">
        <f t="shared" si="9"/>
        <v>15</v>
      </c>
      <c r="K43" s="295">
        <f t="shared" si="10"/>
        <v>304</v>
      </c>
    </row>
    <row r="44" spans="1:11" s="284" customFormat="1" x14ac:dyDescent="0.2">
      <c r="A44" s="24">
        <f t="shared" si="5"/>
        <v>40</v>
      </c>
      <c r="B44" s="26" t="s">
        <v>1152</v>
      </c>
      <c r="C44" s="287">
        <v>153</v>
      </c>
      <c r="D44" s="287">
        <v>0</v>
      </c>
      <c r="E44" s="295">
        <f t="shared" si="6"/>
        <v>153</v>
      </c>
      <c r="F44" s="287">
        <v>1</v>
      </c>
      <c r="G44" s="287">
        <v>0</v>
      </c>
      <c r="H44" s="295">
        <f t="shared" si="7"/>
        <v>1</v>
      </c>
      <c r="I44" s="295">
        <f t="shared" si="8"/>
        <v>154</v>
      </c>
      <c r="J44" s="295">
        <f t="shared" si="9"/>
        <v>0</v>
      </c>
      <c r="K44" s="295">
        <f t="shared" si="10"/>
        <v>154</v>
      </c>
    </row>
    <row r="45" spans="1:11" s="284" customFormat="1" x14ac:dyDescent="0.2">
      <c r="A45" s="24">
        <v>41</v>
      </c>
      <c r="B45" s="26" t="s">
        <v>1153</v>
      </c>
      <c r="C45" s="287">
        <v>2336</v>
      </c>
      <c r="D45" s="287">
        <v>58</v>
      </c>
      <c r="E45" s="295">
        <f t="shared" si="6"/>
        <v>2394</v>
      </c>
      <c r="F45" s="287">
        <v>72</v>
      </c>
      <c r="G45" s="287">
        <v>1</v>
      </c>
      <c r="H45" s="295">
        <f t="shared" si="7"/>
        <v>73</v>
      </c>
      <c r="I45" s="295">
        <f t="shared" si="8"/>
        <v>2408</v>
      </c>
      <c r="J45" s="295">
        <f t="shared" si="9"/>
        <v>59</v>
      </c>
      <c r="K45" s="295">
        <f t="shared" si="10"/>
        <v>2467</v>
      </c>
    </row>
    <row r="46" spans="1:11" s="284" customFormat="1" x14ac:dyDescent="0.2">
      <c r="A46" s="24">
        <v>42</v>
      </c>
      <c r="B46" s="26" t="s">
        <v>1154</v>
      </c>
      <c r="C46" s="287">
        <v>1122</v>
      </c>
      <c r="D46" s="287">
        <v>13</v>
      </c>
      <c r="E46" s="295">
        <f t="shared" si="6"/>
        <v>1135</v>
      </c>
      <c r="F46" s="287">
        <v>12</v>
      </c>
      <c r="G46" s="287">
        <v>0</v>
      </c>
      <c r="H46" s="295">
        <f t="shared" si="7"/>
        <v>12</v>
      </c>
      <c r="I46" s="295">
        <f t="shared" si="8"/>
        <v>1134</v>
      </c>
      <c r="J46" s="295">
        <f t="shared" si="9"/>
        <v>13</v>
      </c>
      <c r="K46" s="295">
        <f t="shared" si="10"/>
        <v>1147</v>
      </c>
    </row>
    <row r="47" spans="1:11" s="284" customFormat="1" x14ac:dyDescent="0.2">
      <c r="A47" s="24">
        <v>43</v>
      </c>
      <c r="B47" s="26" t="s">
        <v>1155</v>
      </c>
      <c r="C47" s="287">
        <v>702</v>
      </c>
      <c r="D47" s="287">
        <v>6</v>
      </c>
      <c r="E47" s="295">
        <f t="shared" si="6"/>
        <v>708</v>
      </c>
      <c r="F47" s="287">
        <v>55</v>
      </c>
      <c r="G47" s="287">
        <v>0</v>
      </c>
      <c r="H47" s="295">
        <f t="shared" si="7"/>
        <v>55</v>
      </c>
      <c r="I47" s="295">
        <f t="shared" si="8"/>
        <v>757</v>
      </c>
      <c r="J47" s="295">
        <f t="shared" si="9"/>
        <v>6</v>
      </c>
      <c r="K47" s="295">
        <f t="shared" si="10"/>
        <v>763</v>
      </c>
    </row>
    <row r="48" spans="1:11" s="284" customFormat="1" x14ac:dyDescent="0.2">
      <c r="A48" s="24">
        <v>44</v>
      </c>
      <c r="B48" s="26" t="s">
        <v>1156</v>
      </c>
      <c r="C48" s="287">
        <v>361</v>
      </c>
      <c r="D48" s="287">
        <v>15</v>
      </c>
      <c r="E48" s="295">
        <f t="shared" si="6"/>
        <v>376</v>
      </c>
      <c r="F48" s="287">
        <v>1</v>
      </c>
      <c r="G48" s="287">
        <v>1</v>
      </c>
      <c r="H48" s="295">
        <f t="shared" si="7"/>
        <v>2</v>
      </c>
      <c r="I48" s="295">
        <f t="shared" si="8"/>
        <v>362</v>
      </c>
      <c r="J48" s="295">
        <f t="shared" si="9"/>
        <v>16</v>
      </c>
      <c r="K48" s="295">
        <f t="shared" si="10"/>
        <v>378</v>
      </c>
    </row>
    <row r="49" spans="1:11" s="284" customFormat="1" x14ac:dyDescent="0.2">
      <c r="A49" s="24">
        <v>45</v>
      </c>
      <c r="B49" s="26" t="s">
        <v>1157</v>
      </c>
      <c r="C49" s="287">
        <v>952</v>
      </c>
      <c r="D49" s="287">
        <v>55</v>
      </c>
      <c r="E49" s="295">
        <f t="shared" si="6"/>
        <v>1007</v>
      </c>
      <c r="F49" s="287">
        <v>8</v>
      </c>
      <c r="G49" s="287">
        <v>0</v>
      </c>
      <c r="H49" s="295">
        <f t="shared" si="7"/>
        <v>8</v>
      </c>
      <c r="I49" s="295">
        <f t="shared" si="8"/>
        <v>960</v>
      </c>
      <c r="J49" s="295">
        <f t="shared" si="9"/>
        <v>55</v>
      </c>
      <c r="K49" s="295">
        <f t="shared" si="10"/>
        <v>1015</v>
      </c>
    </row>
    <row r="50" spans="1:11" s="284" customFormat="1" x14ac:dyDescent="0.2">
      <c r="A50" s="24">
        <v>46</v>
      </c>
      <c r="B50" s="26" t="s">
        <v>1158</v>
      </c>
      <c r="C50" s="287">
        <v>599</v>
      </c>
      <c r="D50" s="287">
        <v>13</v>
      </c>
      <c r="E50" s="295">
        <f t="shared" si="6"/>
        <v>612</v>
      </c>
      <c r="F50" s="287">
        <v>11</v>
      </c>
      <c r="G50" s="287">
        <v>0</v>
      </c>
      <c r="H50" s="295">
        <f t="shared" si="7"/>
        <v>11</v>
      </c>
      <c r="I50" s="295">
        <f t="shared" si="8"/>
        <v>610</v>
      </c>
      <c r="J50" s="295">
        <f t="shared" si="9"/>
        <v>13</v>
      </c>
      <c r="K50" s="295">
        <f t="shared" si="10"/>
        <v>623</v>
      </c>
    </row>
    <row r="51" spans="1:11" s="284" customFormat="1" x14ac:dyDescent="0.2">
      <c r="A51" s="24">
        <v>47</v>
      </c>
      <c r="B51" s="26" t="s">
        <v>1159</v>
      </c>
      <c r="C51" s="287">
        <v>153</v>
      </c>
      <c r="D51" s="287">
        <v>3</v>
      </c>
      <c r="E51" s="295">
        <f t="shared" si="6"/>
        <v>156</v>
      </c>
      <c r="F51" s="287">
        <v>0</v>
      </c>
      <c r="G51" s="287">
        <v>0</v>
      </c>
      <c r="H51" s="295">
        <f t="shared" si="7"/>
        <v>0</v>
      </c>
      <c r="I51" s="295">
        <f t="shared" si="8"/>
        <v>153</v>
      </c>
      <c r="J51" s="295">
        <f t="shared" si="9"/>
        <v>3</v>
      </c>
      <c r="K51" s="295">
        <f t="shared" si="10"/>
        <v>156</v>
      </c>
    </row>
    <row r="52" spans="1:11" s="284" customFormat="1" x14ac:dyDescent="0.2">
      <c r="A52" s="24">
        <v>48</v>
      </c>
      <c r="B52" s="26" t="s">
        <v>1160</v>
      </c>
      <c r="C52" s="287">
        <v>450</v>
      </c>
      <c r="D52" s="287">
        <v>10</v>
      </c>
      <c r="E52" s="295">
        <f t="shared" si="6"/>
        <v>460</v>
      </c>
      <c r="F52" s="287">
        <v>0</v>
      </c>
      <c r="G52" s="287">
        <v>0</v>
      </c>
      <c r="H52" s="295">
        <f t="shared" si="7"/>
        <v>0</v>
      </c>
      <c r="I52" s="295">
        <f t="shared" si="8"/>
        <v>450</v>
      </c>
      <c r="J52" s="295">
        <f t="shared" si="9"/>
        <v>10</v>
      </c>
      <c r="K52" s="295">
        <f t="shared" si="10"/>
        <v>460</v>
      </c>
    </row>
    <row r="53" spans="1:11" s="284" customFormat="1" x14ac:dyDescent="0.2">
      <c r="A53" s="24">
        <v>49</v>
      </c>
      <c r="B53" s="26" t="s">
        <v>1161</v>
      </c>
      <c r="C53" s="287">
        <v>88</v>
      </c>
      <c r="D53" s="287">
        <v>0</v>
      </c>
      <c r="E53" s="295">
        <f t="shared" si="6"/>
        <v>88</v>
      </c>
      <c r="F53" s="287">
        <v>0</v>
      </c>
      <c r="G53" s="287">
        <v>0</v>
      </c>
      <c r="H53" s="295">
        <f t="shared" si="7"/>
        <v>0</v>
      </c>
      <c r="I53" s="295">
        <f t="shared" si="8"/>
        <v>88</v>
      </c>
      <c r="J53" s="295">
        <f t="shared" si="9"/>
        <v>0</v>
      </c>
      <c r="K53" s="295">
        <f t="shared" si="10"/>
        <v>88</v>
      </c>
    </row>
    <row r="54" spans="1:11" s="284" customFormat="1" x14ac:dyDescent="0.2">
      <c r="A54" s="24">
        <v>50</v>
      </c>
      <c r="B54" s="26" t="s">
        <v>1162</v>
      </c>
      <c r="C54" s="287">
        <v>108</v>
      </c>
      <c r="D54" s="287">
        <v>2</v>
      </c>
      <c r="E54" s="295">
        <f t="shared" si="6"/>
        <v>110</v>
      </c>
      <c r="F54" s="287">
        <v>1</v>
      </c>
      <c r="G54" s="287">
        <v>0</v>
      </c>
      <c r="H54" s="295">
        <f t="shared" si="7"/>
        <v>1</v>
      </c>
      <c r="I54" s="295">
        <f t="shared" si="8"/>
        <v>109</v>
      </c>
      <c r="J54" s="295">
        <f t="shared" si="9"/>
        <v>2</v>
      </c>
      <c r="K54" s="295">
        <f t="shared" si="10"/>
        <v>111</v>
      </c>
    </row>
    <row r="55" spans="1:11" s="284" customFormat="1" x14ac:dyDescent="0.2">
      <c r="A55" s="24">
        <v>51</v>
      </c>
      <c r="B55" s="26" t="s">
        <v>1163</v>
      </c>
      <c r="C55" s="287">
        <v>157</v>
      </c>
      <c r="D55" s="287">
        <v>4</v>
      </c>
      <c r="E55" s="295">
        <f t="shared" si="6"/>
        <v>161</v>
      </c>
      <c r="F55" s="287">
        <v>1</v>
      </c>
      <c r="G55" s="287">
        <v>0</v>
      </c>
      <c r="H55" s="295">
        <f t="shared" si="7"/>
        <v>1</v>
      </c>
      <c r="I55" s="295">
        <f t="shared" si="8"/>
        <v>158</v>
      </c>
      <c r="J55" s="295">
        <f t="shared" si="9"/>
        <v>4</v>
      </c>
      <c r="K55" s="295">
        <f t="shared" si="10"/>
        <v>162</v>
      </c>
    </row>
    <row r="56" spans="1:11" s="284" customFormat="1" x14ac:dyDescent="0.2">
      <c r="A56" s="24">
        <v>52</v>
      </c>
      <c r="B56" s="26" t="s">
        <v>1164</v>
      </c>
      <c r="C56" s="287">
        <v>737</v>
      </c>
      <c r="D56" s="287">
        <v>8</v>
      </c>
      <c r="E56" s="295">
        <f t="shared" si="6"/>
        <v>745</v>
      </c>
      <c r="F56" s="287">
        <v>5</v>
      </c>
      <c r="G56" s="287">
        <v>0</v>
      </c>
      <c r="H56" s="295">
        <f t="shared" si="7"/>
        <v>5</v>
      </c>
      <c r="I56" s="295">
        <f t="shared" si="8"/>
        <v>742</v>
      </c>
      <c r="J56" s="295">
        <f t="shared" si="9"/>
        <v>8</v>
      </c>
      <c r="K56" s="295">
        <f t="shared" si="10"/>
        <v>750</v>
      </c>
    </row>
    <row r="57" spans="1:11" s="284" customFormat="1" x14ac:dyDescent="0.2">
      <c r="A57" s="24">
        <v>53</v>
      </c>
      <c r="B57" s="26" t="s">
        <v>1165</v>
      </c>
      <c r="C57" s="287">
        <v>128</v>
      </c>
      <c r="D57" s="287">
        <v>3</v>
      </c>
      <c r="E57" s="295">
        <f t="shared" si="6"/>
        <v>131</v>
      </c>
      <c r="F57" s="287">
        <v>2</v>
      </c>
      <c r="G57" s="287">
        <v>0</v>
      </c>
      <c r="H57" s="295">
        <f t="shared" si="7"/>
        <v>2</v>
      </c>
      <c r="I57" s="295">
        <f t="shared" si="8"/>
        <v>130</v>
      </c>
      <c r="J57" s="295">
        <f t="shared" si="9"/>
        <v>3</v>
      </c>
      <c r="K57" s="295">
        <f t="shared" si="10"/>
        <v>133</v>
      </c>
    </row>
    <row r="58" spans="1:11" s="284" customFormat="1" x14ac:dyDescent="0.2">
      <c r="A58" s="24">
        <v>54</v>
      </c>
      <c r="B58" s="26" t="s">
        <v>1166</v>
      </c>
      <c r="C58" s="287">
        <v>677</v>
      </c>
      <c r="D58" s="287">
        <v>21</v>
      </c>
      <c r="E58" s="295">
        <f t="shared" si="6"/>
        <v>698</v>
      </c>
      <c r="F58" s="287">
        <v>24</v>
      </c>
      <c r="G58" s="287">
        <v>1</v>
      </c>
      <c r="H58" s="295">
        <f t="shared" si="7"/>
        <v>25</v>
      </c>
      <c r="I58" s="295">
        <f t="shared" si="8"/>
        <v>701</v>
      </c>
      <c r="J58" s="295">
        <f t="shared" si="9"/>
        <v>22</v>
      </c>
      <c r="K58" s="295">
        <f t="shared" si="10"/>
        <v>723</v>
      </c>
    </row>
    <row r="59" spans="1:11" s="284" customFormat="1" x14ac:dyDescent="0.2">
      <c r="A59" s="24">
        <v>55</v>
      </c>
      <c r="B59" s="26" t="s">
        <v>1167</v>
      </c>
      <c r="C59" s="287">
        <v>1059</v>
      </c>
      <c r="D59" s="287">
        <v>23</v>
      </c>
      <c r="E59" s="295">
        <f t="shared" si="6"/>
        <v>1082</v>
      </c>
      <c r="F59" s="287">
        <v>15</v>
      </c>
      <c r="G59" s="287">
        <v>1</v>
      </c>
      <c r="H59" s="295">
        <f t="shared" si="7"/>
        <v>16</v>
      </c>
      <c r="I59" s="295">
        <f t="shared" si="8"/>
        <v>1074</v>
      </c>
      <c r="J59" s="295">
        <f t="shared" si="9"/>
        <v>24</v>
      </c>
      <c r="K59" s="295">
        <f t="shared" si="10"/>
        <v>1098</v>
      </c>
    </row>
    <row r="60" spans="1:11" s="284" customFormat="1" x14ac:dyDescent="0.2">
      <c r="A60" s="24">
        <v>56</v>
      </c>
      <c r="B60" s="26" t="s">
        <v>1168</v>
      </c>
      <c r="C60" s="287">
        <v>74</v>
      </c>
      <c r="D60" s="287">
        <v>0</v>
      </c>
      <c r="E60" s="295">
        <f t="shared" si="6"/>
        <v>74</v>
      </c>
      <c r="F60" s="287">
        <v>0</v>
      </c>
      <c r="G60" s="287">
        <v>0</v>
      </c>
      <c r="H60" s="295">
        <f t="shared" si="7"/>
        <v>0</v>
      </c>
      <c r="I60" s="295">
        <f t="shared" si="8"/>
        <v>74</v>
      </c>
      <c r="J60" s="295">
        <f t="shared" si="9"/>
        <v>0</v>
      </c>
      <c r="K60" s="295">
        <f t="shared" si="10"/>
        <v>74</v>
      </c>
    </row>
    <row r="61" spans="1:11" s="284" customFormat="1" x14ac:dyDescent="0.2">
      <c r="A61" s="24">
        <v>57</v>
      </c>
      <c r="B61" s="26" t="s">
        <v>1169</v>
      </c>
      <c r="C61" s="287">
        <v>214</v>
      </c>
      <c r="D61" s="287">
        <v>1</v>
      </c>
      <c r="E61" s="295">
        <f t="shared" si="6"/>
        <v>215</v>
      </c>
      <c r="F61" s="287">
        <v>11</v>
      </c>
      <c r="G61" s="287">
        <v>0</v>
      </c>
      <c r="H61" s="295">
        <f t="shared" si="7"/>
        <v>11</v>
      </c>
      <c r="I61" s="295">
        <f t="shared" si="8"/>
        <v>225</v>
      </c>
      <c r="J61" s="295">
        <f t="shared" si="9"/>
        <v>1</v>
      </c>
      <c r="K61" s="295">
        <f t="shared" si="10"/>
        <v>226</v>
      </c>
    </row>
    <row r="62" spans="1:11" s="284" customFormat="1" x14ac:dyDescent="0.2">
      <c r="A62" s="24">
        <v>58</v>
      </c>
      <c r="B62" s="26" t="s">
        <v>1170</v>
      </c>
      <c r="C62" s="287">
        <v>452</v>
      </c>
      <c r="D62" s="287">
        <v>5</v>
      </c>
      <c r="E62" s="295">
        <f t="shared" si="6"/>
        <v>457</v>
      </c>
      <c r="F62" s="287">
        <v>12</v>
      </c>
      <c r="G62" s="287">
        <v>0</v>
      </c>
      <c r="H62" s="295">
        <f t="shared" si="7"/>
        <v>12</v>
      </c>
      <c r="I62" s="295">
        <f t="shared" si="8"/>
        <v>464</v>
      </c>
      <c r="J62" s="295">
        <f t="shared" si="9"/>
        <v>5</v>
      </c>
      <c r="K62" s="295">
        <f t="shared" si="10"/>
        <v>469</v>
      </c>
    </row>
    <row r="63" spans="1:11" s="284" customFormat="1" x14ac:dyDescent="0.2">
      <c r="A63" s="24">
        <v>59</v>
      </c>
      <c r="B63" s="26" t="s">
        <v>1171</v>
      </c>
      <c r="C63" s="287">
        <v>685</v>
      </c>
      <c r="D63" s="287">
        <v>66</v>
      </c>
      <c r="E63" s="295">
        <f t="shared" si="6"/>
        <v>751</v>
      </c>
      <c r="F63" s="287">
        <v>8</v>
      </c>
      <c r="G63" s="287">
        <v>0</v>
      </c>
      <c r="H63" s="295">
        <f t="shared" si="7"/>
        <v>8</v>
      </c>
      <c r="I63" s="295">
        <f t="shared" si="8"/>
        <v>693</v>
      </c>
      <c r="J63" s="295">
        <f t="shared" si="9"/>
        <v>66</v>
      </c>
      <c r="K63" s="295">
        <f t="shared" si="10"/>
        <v>759</v>
      </c>
    </row>
    <row r="64" spans="1:11" s="284" customFormat="1" x14ac:dyDescent="0.2">
      <c r="A64" s="24">
        <v>60</v>
      </c>
      <c r="B64" s="26" t="s">
        <v>1172</v>
      </c>
      <c r="C64" s="287">
        <v>389</v>
      </c>
      <c r="D64" s="287">
        <v>8</v>
      </c>
      <c r="E64" s="295">
        <f t="shared" si="6"/>
        <v>397</v>
      </c>
      <c r="F64" s="287">
        <v>16</v>
      </c>
      <c r="G64" s="287">
        <v>0</v>
      </c>
      <c r="H64" s="295">
        <f t="shared" si="7"/>
        <v>16</v>
      </c>
      <c r="I64" s="295">
        <f t="shared" si="8"/>
        <v>405</v>
      </c>
      <c r="J64" s="295">
        <f t="shared" si="9"/>
        <v>8</v>
      </c>
      <c r="K64" s="295">
        <f t="shared" si="10"/>
        <v>413</v>
      </c>
    </row>
    <row r="65" spans="1:11" s="284" customFormat="1" x14ac:dyDescent="0.2">
      <c r="A65" s="24">
        <v>61</v>
      </c>
      <c r="B65" s="26" t="s">
        <v>1173</v>
      </c>
      <c r="C65" s="287">
        <v>509</v>
      </c>
      <c r="D65" s="287">
        <v>10</v>
      </c>
      <c r="E65" s="295">
        <f t="shared" si="6"/>
        <v>519</v>
      </c>
      <c r="F65" s="287">
        <v>76</v>
      </c>
      <c r="G65" s="287">
        <v>0</v>
      </c>
      <c r="H65" s="295">
        <f t="shared" si="7"/>
        <v>76</v>
      </c>
      <c r="I65" s="295">
        <f t="shared" si="8"/>
        <v>585</v>
      </c>
      <c r="J65" s="295">
        <f t="shared" si="9"/>
        <v>10</v>
      </c>
      <c r="K65" s="295">
        <f t="shared" si="10"/>
        <v>595</v>
      </c>
    </row>
    <row r="66" spans="1:11" s="284" customFormat="1" x14ac:dyDescent="0.2">
      <c r="A66" s="24">
        <v>62</v>
      </c>
      <c r="B66" s="26" t="s">
        <v>1174</v>
      </c>
      <c r="C66" s="287">
        <v>58</v>
      </c>
      <c r="D66" s="287">
        <v>0</v>
      </c>
      <c r="E66" s="295">
        <f t="shared" si="6"/>
        <v>58</v>
      </c>
      <c r="F66" s="287">
        <v>0</v>
      </c>
      <c r="G66" s="287">
        <v>0</v>
      </c>
      <c r="H66" s="295">
        <f t="shared" si="7"/>
        <v>0</v>
      </c>
      <c r="I66" s="295">
        <f t="shared" si="8"/>
        <v>58</v>
      </c>
      <c r="J66" s="295">
        <f t="shared" si="9"/>
        <v>0</v>
      </c>
      <c r="K66" s="295">
        <f t="shared" si="10"/>
        <v>58</v>
      </c>
    </row>
    <row r="67" spans="1:11" s="284" customFormat="1" x14ac:dyDescent="0.2">
      <c r="A67" s="24">
        <v>63</v>
      </c>
      <c r="B67" s="26" t="s">
        <v>1175</v>
      </c>
      <c r="C67" s="287">
        <v>319</v>
      </c>
      <c r="D67" s="287">
        <v>7</v>
      </c>
      <c r="E67" s="295">
        <f t="shared" si="6"/>
        <v>326</v>
      </c>
      <c r="F67" s="287">
        <v>1</v>
      </c>
      <c r="G67" s="287">
        <v>0</v>
      </c>
      <c r="H67" s="295">
        <f t="shared" si="7"/>
        <v>1</v>
      </c>
      <c r="I67" s="295">
        <f t="shared" si="8"/>
        <v>320</v>
      </c>
      <c r="J67" s="295">
        <f t="shared" si="9"/>
        <v>7</v>
      </c>
      <c r="K67" s="295">
        <f t="shared" si="10"/>
        <v>327</v>
      </c>
    </row>
    <row r="68" spans="1:11" s="284" customFormat="1" x14ac:dyDescent="0.2">
      <c r="A68" s="24">
        <v>64</v>
      </c>
      <c r="B68" s="26" t="s">
        <v>1176</v>
      </c>
      <c r="C68" s="287">
        <v>456</v>
      </c>
      <c r="D68" s="287">
        <v>20</v>
      </c>
      <c r="E68" s="295">
        <f t="shared" si="6"/>
        <v>476</v>
      </c>
      <c r="F68" s="287">
        <v>0</v>
      </c>
      <c r="G68" s="287">
        <v>1</v>
      </c>
      <c r="H68" s="295">
        <f t="shared" si="7"/>
        <v>1</v>
      </c>
      <c r="I68" s="295">
        <f t="shared" si="8"/>
        <v>456</v>
      </c>
      <c r="J68" s="295">
        <f t="shared" si="9"/>
        <v>21</v>
      </c>
      <c r="K68" s="295">
        <f t="shared" si="10"/>
        <v>477</v>
      </c>
    </row>
    <row r="69" spans="1:11" s="284" customFormat="1" x14ac:dyDescent="0.2">
      <c r="A69" s="24">
        <v>65</v>
      </c>
      <c r="B69" s="26" t="s">
        <v>1177</v>
      </c>
      <c r="C69" s="287">
        <v>343</v>
      </c>
      <c r="D69" s="287">
        <v>0</v>
      </c>
      <c r="E69" s="295">
        <f t="shared" ref="E69:E86" si="11">+D69+C69</f>
        <v>343</v>
      </c>
      <c r="F69" s="287">
        <v>1</v>
      </c>
      <c r="G69" s="287">
        <v>0</v>
      </c>
      <c r="H69" s="295">
        <f t="shared" ref="H69:H86" si="12">+G69+F69</f>
        <v>1</v>
      </c>
      <c r="I69" s="295">
        <f t="shared" ref="I69:I86" si="13">+C69+F69</f>
        <v>344</v>
      </c>
      <c r="J69" s="295">
        <f t="shared" ref="J69:J86" si="14">+D69+G69</f>
        <v>0</v>
      </c>
      <c r="K69" s="295">
        <f t="shared" ref="K69:K86" si="15">+J69+I69</f>
        <v>344</v>
      </c>
    </row>
    <row r="70" spans="1:11" s="284" customFormat="1" x14ac:dyDescent="0.2">
      <c r="A70" s="24">
        <v>66</v>
      </c>
      <c r="B70" s="26" t="s">
        <v>1178</v>
      </c>
      <c r="C70" s="287">
        <v>200</v>
      </c>
      <c r="D70" s="287">
        <v>0</v>
      </c>
      <c r="E70" s="295">
        <f t="shared" si="11"/>
        <v>200</v>
      </c>
      <c r="F70" s="287">
        <v>6</v>
      </c>
      <c r="G70" s="287">
        <v>0</v>
      </c>
      <c r="H70" s="295">
        <f t="shared" si="12"/>
        <v>6</v>
      </c>
      <c r="I70" s="295">
        <f t="shared" si="13"/>
        <v>206</v>
      </c>
      <c r="J70" s="295">
        <f t="shared" si="14"/>
        <v>0</v>
      </c>
      <c r="K70" s="295">
        <f t="shared" si="15"/>
        <v>206</v>
      </c>
    </row>
    <row r="71" spans="1:11" s="284" customFormat="1" x14ac:dyDescent="0.2">
      <c r="A71" s="24">
        <v>67</v>
      </c>
      <c r="B71" s="26" t="s">
        <v>1179</v>
      </c>
      <c r="C71" s="287">
        <v>4226</v>
      </c>
      <c r="D71" s="287">
        <v>3</v>
      </c>
      <c r="E71" s="295">
        <f t="shared" si="11"/>
        <v>4229</v>
      </c>
      <c r="F71" s="287">
        <v>2761</v>
      </c>
      <c r="G71" s="287">
        <v>0</v>
      </c>
      <c r="H71" s="295">
        <f t="shared" si="12"/>
        <v>2761</v>
      </c>
      <c r="I71" s="295">
        <f t="shared" si="13"/>
        <v>6987</v>
      </c>
      <c r="J71" s="295">
        <f t="shared" si="14"/>
        <v>3</v>
      </c>
      <c r="K71" s="295">
        <f t="shared" si="15"/>
        <v>6990</v>
      </c>
    </row>
    <row r="72" spans="1:11" s="284" customFormat="1" x14ac:dyDescent="0.2">
      <c r="A72" s="24">
        <v>68</v>
      </c>
      <c r="B72" s="26" t="s">
        <v>1180</v>
      </c>
      <c r="C72" s="287">
        <v>130</v>
      </c>
      <c r="D72" s="287">
        <v>3</v>
      </c>
      <c r="E72" s="295">
        <f t="shared" si="11"/>
        <v>133</v>
      </c>
      <c r="F72" s="287">
        <v>0</v>
      </c>
      <c r="G72" s="287">
        <v>0</v>
      </c>
      <c r="H72" s="295">
        <f t="shared" si="12"/>
        <v>0</v>
      </c>
      <c r="I72" s="295">
        <f t="shared" si="13"/>
        <v>130</v>
      </c>
      <c r="J72" s="295">
        <f t="shared" si="14"/>
        <v>3</v>
      </c>
      <c r="K72" s="295">
        <f t="shared" si="15"/>
        <v>133</v>
      </c>
    </row>
    <row r="73" spans="1:11" s="284" customFormat="1" x14ac:dyDescent="0.2">
      <c r="A73" s="24">
        <v>69</v>
      </c>
      <c r="B73" s="26" t="s">
        <v>1181</v>
      </c>
      <c r="C73" s="287">
        <v>19</v>
      </c>
      <c r="D73" s="287">
        <v>0</v>
      </c>
      <c r="E73" s="295">
        <f t="shared" si="11"/>
        <v>19</v>
      </c>
      <c r="F73" s="287">
        <v>0</v>
      </c>
      <c r="G73" s="287">
        <v>0</v>
      </c>
      <c r="H73" s="295">
        <f t="shared" si="12"/>
        <v>0</v>
      </c>
      <c r="I73" s="295">
        <f t="shared" si="13"/>
        <v>19</v>
      </c>
      <c r="J73" s="295">
        <f t="shared" si="14"/>
        <v>0</v>
      </c>
      <c r="K73" s="295">
        <f t="shared" si="15"/>
        <v>19</v>
      </c>
    </row>
    <row r="74" spans="1:11" s="284" customFormat="1" x14ac:dyDescent="0.2">
      <c r="A74" s="24">
        <v>70</v>
      </c>
      <c r="B74" s="26" t="s">
        <v>1182</v>
      </c>
      <c r="C74" s="287">
        <v>159</v>
      </c>
      <c r="D74" s="287">
        <v>9</v>
      </c>
      <c r="E74" s="295">
        <f t="shared" si="11"/>
        <v>168</v>
      </c>
      <c r="F74" s="287">
        <v>2</v>
      </c>
      <c r="G74" s="287">
        <v>0</v>
      </c>
      <c r="H74" s="295">
        <f t="shared" si="12"/>
        <v>2</v>
      </c>
      <c r="I74" s="295">
        <f t="shared" si="13"/>
        <v>161</v>
      </c>
      <c r="J74" s="295">
        <f t="shared" si="14"/>
        <v>9</v>
      </c>
      <c r="K74" s="295">
        <f t="shared" si="15"/>
        <v>170</v>
      </c>
    </row>
    <row r="75" spans="1:11" s="284" customFormat="1" x14ac:dyDescent="0.2">
      <c r="A75" s="24">
        <v>71</v>
      </c>
      <c r="B75" s="26" t="s">
        <v>1183</v>
      </c>
      <c r="C75" s="287">
        <v>290</v>
      </c>
      <c r="D75" s="287">
        <v>2</v>
      </c>
      <c r="E75" s="295">
        <f t="shared" si="11"/>
        <v>292</v>
      </c>
      <c r="F75" s="287">
        <v>1</v>
      </c>
      <c r="G75" s="287">
        <v>0</v>
      </c>
      <c r="H75" s="295">
        <f t="shared" si="12"/>
        <v>1</v>
      </c>
      <c r="I75" s="295">
        <f t="shared" si="13"/>
        <v>291</v>
      </c>
      <c r="J75" s="295">
        <f t="shared" si="14"/>
        <v>2</v>
      </c>
      <c r="K75" s="295">
        <f t="shared" si="15"/>
        <v>293</v>
      </c>
    </row>
    <row r="76" spans="1:11" s="284" customFormat="1" x14ac:dyDescent="0.2">
      <c r="A76" s="24">
        <v>72</v>
      </c>
      <c r="B76" s="26" t="s">
        <v>1184</v>
      </c>
      <c r="C76" s="287">
        <v>232</v>
      </c>
      <c r="D76" s="287">
        <v>2</v>
      </c>
      <c r="E76" s="295">
        <f t="shared" si="11"/>
        <v>234</v>
      </c>
      <c r="F76" s="287">
        <v>1</v>
      </c>
      <c r="G76" s="287">
        <v>0</v>
      </c>
      <c r="H76" s="295">
        <f t="shared" si="12"/>
        <v>1</v>
      </c>
      <c r="I76" s="295">
        <f t="shared" si="13"/>
        <v>233</v>
      </c>
      <c r="J76" s="295">
        <f t="shared" si="14"/>
        <v>2</v>
      </c>
      <c r="K76" s="295">
        <f t="shared" si="15"/>
        <v>235</v>
      </c>
    </row>
    <row r="77" spans="1:11" s="284" customFormat="1" x14ac:dyDescent="0.2">
      <c r="A77" s="24">
        <v>73</v>
      </c>
      <c r="B77" s="26" t="s">
        <v>1185</v>
      </c>
      <c r="C77" s="287">
        <v>51</v>
      </c>
      <c r="D77" s="287">
        <v>0</v>
      </c>
      <c r="E77" s="295">
        <f t="shared" si="11"/>
        <v>51</v>
      </c>
      <c r="F77" s="287">
        <v>0</v>
      </c>
      <c r="G77" s="287">
        <v>0</v>
      </c>
      <c r="H77" s="295">
        <f t="shared" si="12"/>
        <v>0</v>
      </c>
      <c r="I77" s="295">
        <f t="shared" si="13"/>
        <v>51</v>
      </c>
      <c r="J77" s="295">
        <f t="shared" si="14"/>
        <v>0</v>
      </c>
      <c r="K77" s="295">
        <f t="shared" si="15"/>
        <v>51</v>
      </c>
    </row>
    <row r="78" spans="1:11" s="284" customFormat="1" x14ac:dyDescent="0.2">
      <c r="A78" s="24">
        <v>74</v>
      </c>
      <c r="B78" s="26" t="s">
        <v>1186</v>
      </c>
      <c r="C78" s="287">
        <v>1201</v>
      </c>
      <c r="D78" s="287">
        <v>3</v>
      </c>
      <c r="E78" s="295">
        <f t="shared" si="11"/>
        <v>1204</v>
      </c>
      <c r="F78" s="287">
        <v>690</v>
      </c>
      <c r="G78" s="287">
        <v>0</v>
      </c>
      <c r="H78" s="295">
        <f t="shared" si="12"/>
        <v>690</v>
      </c>
      <c r="I78" s="295">
        <f t="shared" si="13"/>
        <v>1891</v>
      </c>
      <c r="J78" s="295">
        <f t="shared" si="14"/>
        <v>3</v>
      </c>
      <c r="K78" s="295">
        <f t="shared" si="15"/>
        <v>1894</v>
      </c>
    </row>
    <row r="79" spans="1:11" s="284" customFormat="1" x14ac:dyDescent="0.2">
      <c r="A79" s="24">
        <v>75</v>
      </c>
      <c r="B79" s="26" t="s">
        <v>1187</v>
      </c>
      <c r="C79" s="287">
        <v>28</v>
      </c>
      <c r="D79" s="287">
        <v>0</v>
      </c>
      <c r="E79" s="295">
        <f t="shared" si="11"/>
        <v>28</v>
      </c>
      <c r="F79" s="287">
        <v>2</v>
      </c>
      <c r="G79" s="287">
        <v>0</v>
      </c>
      <c r="H79" s="295">
        <f t="shared" si="12"/>
        <v>2</v>
      </c>
      <c r="I79" s="295">
        <f t="shared" si="13"/>
        <v>30</v>
      </c>
      <c r="J79" s="295">
        <f t="shared" si="14"/>
        <v>0</v>
      </c>
      <c r="K79" s="295">
        <f t="shared" si="15"/>
        <v>30</v>
      </c>
    </row>
    <row r="80" spans="1:11" s="284" customFormat="1" x14ac:dyDescent="0.2">
      <c r="A80" s="24">
        <v>76</v>
      </c>
      <c r="B80" s="26" t="s">
        <v>1188</v>
      </c>
      <c r="C80" s="287">
        <v>42</v>
      </c>
      <c r="D80" s="287">
        <v>1</v>
      </c>
      <c r="E80" s="295">
        <f t="shared" si="11"/>
        <v>43</v>
      </c>
      <c r="F80" s="287">
        <v>0</v>
      </c>
      <c r="G80" s="287">
        <v>0</v>
      </c>
      <c r="H80" s="295">
        <f t="shared" si="12"/>
        <v>0</v>
      </c>
      <c r="I80" s="295">
        <f t="shared" si="13"/>
        <v>42</v>
      </c>
      <c r="J80" s="295">
        <f t="shared" si="14"/>
        <v>1</v>
      </c>
      <c r="K80" s="295">
        <f t="shared" si="15"/>
        <v>43</v>
      </c>
    </row>
    <row r="81" spans="1:11" s="284" customFormat="1" x14ac:dyDescent="0.2">
      <c r="A81" s="24">
        <v>77</v>
      </c>
      <c r="B81" s="26" t="s">
        <v>1189</v>
      </c>
      <c r="C81" s="287">
        <v>124</v>
      </c>
      <c r="D81" s="287">
        <v>8</v>
      </c>
      <c r="E81" s="295">
        <f t="shared" si="11"/>
        <v>132</v>
      </c>
      <c r="F81" s="287">
        <v>3</v>
      </c>
      <c r="G81" s="287">
        <v>0</v>
      </c>
      <c r="H81" s="295">
        <f t="shared" si="12"/>
        <v>3</v>
      </c>
      <c r="I81" s="295">
        <f t="shared" si="13"/>
        <v>127</v>
      </c>
      <c r="J81" s="295">
        <f t="shared" si="14"/>
        <v>8</v>
      </c>
      <c r="K81" s="295">
        <f t="shared" si="15"/>
        <v>135</v>
      </c>
    </row>
    <row r="82" spans="1:11" s="284" customFormat="1" x14ac:dyDescent="0.2">
      <c r="A82" s="24">
        <v>78</v>
      </c>
      <c r="B82" s="26" t="s">
        <v>1190</v>
      </c>
      <c r="C82" s="287">
        <v>584</v>
      </c>
      <c r="D82" s="287">
        <v>3</v>
      </c>
      <c r="E82" s="295">
        <f t="shared" si="11"/>
        <v>587</v>
      </c>
      <c r="F82" s="287">
        <v>235</v>
      </c>
      <c r="G82" s="287">
        <v>0</v>
      </c>
      <c r="H82" s="295">
        <f t="shared" si="12"/>
        <v>235</v>
      </c>
      <c r="I82" s="295">
        <f t="shared" si="13"/>
        <v>819</v>
      </c>
      <c r="J82" s="295">
        <f t="shared" si="14"/>
        <v>3</v>
      </c>
      <c r="K82" s="295">
        <f t="shared" si="15"/>
        <v>822</v>
      </c>
    </row>
    <row r="83" spans="1:11" s="284" customFormat="1" x14ac:dyDescent="0.2">
      <c r="A83" s="24">
        <v>79</v>
      </c>
      <c r="B83" s="26" t="s">
        <v>1191</v>
      </c>
      <c r="C83" s="287">
        <v>35</v>
      </c>
      <c r="D83" s="287">
        <v>0</v>
      </c>
      <c r="E83" s="295">
        <f t="shared" si="11"/>
        <v>35</v>
      </c>
      <c r="F83" s="287">
        <v>0</v>
      </c>
      <c r="G83" s="287">
        <v>0</v>
      </c>
      <c r="H83" s="295">
        <f t="shared" si="12"/>
        <v>0</v>
      </c>
      <c r="I83" s="295">
        <f t="shared" si="13"/>
        <v>35</v>
      </c>
      <c r="J83" s="295">
        <f t="shared" si="14"/>
        <v>0</v>
      </c>
      <c r="K83" s="295">
        <f t="shared" si="15"/>
        <v>35</v>
      </c>
    </row>
    <row r="84" spans="1:11" s="284" customFormat="1" x14ac:dyDescent="0.2">
      <c r="A84" s="24">
        <v>80</v>
      </c>
      <c r="B84" s="26" t="s">
        <v>1192</v>
      </c>
      <c r="C84" s="287">
        <v>295</v>
      </c>
      <c r="D84" s="287">
        <v>1</v>
      </c>
      <c r="E84" s="295">
        <f t="shared" si="11"/>
        <v>296</v>
      </c>
      <c r="F84" s="287">
        <v>1</v>
      </c>
      <c r="G84" s="287">
        <v>0</v>
      </c>
      <c r="H84" s="295">
        <f t="shared" si="12"/>
        <v>1</v>
      </c>
      <c r="I84" s="295">
        <f t="shared" si="13"/>
        <v>296</v>
      </c>
      <c r="J84" s="295">
        <f t="shared" si="14"/>
        <v>1</v>
      </c>
      <c r="K84" s="295">
        <f t="shared" si="15"/>
        <v>297</v>
      </c>
    </row>
    <row r="85" spans="1:11" s="284" customFormat="1" x14ac:dyDescent="0.2">
      <c r="A85" s="24">
        <v>81</v>
      </c>
      <c r="B85" s="26" t="s">
        <v>1193</v>
      </c>
      <c r="C85" s="287">
        <v>284</v>
      </c>
      <c r="D85" s="287">
        <v>17</v>
      </c>
      <c r="E85" s="295">
        <f t="shared" si="11"/>
        <v>301</v>
      </c>
      <c r="F85" s="287">
        <v>9</v>
      </c>
      <c r="G85" s="287">
        <v>1</v>
      </c>
      <c r="H85" s="295">
        <f t="shared" si="12"/>
        <v>10</v>
      </c>
      <c r="I85" s="295">
        <f t="shared" si="13"/>
        <v>293</v>
      </c>
      <c r="J85" s="295">
        <f t="shared" si="14"/>
        <v>18</v>
      </c>
      <c r="K85" s="295">
        <f t="shared" si="15"/>
        <v>311</v>
      </c>
    </row>
    <row r="86" spans="1:11" s="284" customFormat="1" x14ac:dyDescent="0.2">
      <c r="A86" s="24">
        <v>90</v>
      </c>
      <c r="B86" s="26" t="s">
        <v>2904</v>
      </c>
      <c r="C86" s="287">
        <v>9</v>
      </c>
      <c r="D86" s="287">
        <v>1</v>
      </c>
      <c r="E86" s="295">
        <f t="shared" si="11"/>
        <v>10</v>
      </c>
      <c r="F86" s="287">
        <v>0</v>
      </c>
      <c r="G86" s="287">
        <v>0</v>
      </c>
      <c r="H86" s="295">
        <f t="shared" si="12"/>
        <v>0</v>
      </c>
      <c r="I86" s="295">
        <f t="shared" si="13"/>
        <v>9</v>
      </c>
      <c r="J86" s="295">
        <f t="shared" si="14"/>
        <v>1</v>
      </c>
      <c r="K86" s="295">
        <f t="shared" si="15"/>
        <v>10</v>
      </c>
    </row>
    <row r="87" spans="1:11" s="284" customFormat="1" ht="16.5" customHeight="1" x14ac:dyDescent="0.2">
      <c r="A87" s="285"/>
      <c r="B87" s="286" t="s">
        <v>1111</v>
      </c>
      <c r="C87" s="289">
        <f>SUM(C5:C86)</f>
        <v>55109</v>
      </c>
      <c r="D87" s="289">
        <f t="shared" ref="D87:K87" si="16">SUM(D5:D86)</f>
        <v>1677</v>
      </c>
      <c r="E87" s="289">
        <f t="shared" si="16"/>
        <v>56786</v>
      </c>
      <c r="F87" s="289">
        <f t="shared" si="16"/>
        <v>4603</v>
      </c>
      <c r="G87" s="289">
        <f t="shared" si="16"/>
        <v>14</v>
      </c>
      <c r="H87" s="289">
        <f t="shared" si="16"/>
        <v>4617</v>
      </c>
      <c r="I87" s="289">
        <f t="shared" si="16"/>
        <v>59712</v>
      </c>
      <c r="J87" s="289">
        <f t="shared" si="16"/>
        <v>1691</v>
      </c>
      <c r="K87" s="289">
        <f t="shared" si="16"/>
        <v>61403</v>
      </c>
    </row>
  </sheetData>
  <mergeCells count="7">
    <mergeCell ref="C3:E3"/>
    <mergeCell ref="F3:H3"/>
    <mergeCell ref="I3:K3"/>
    <mergeCell ref="A1:K1"/>
    <mergeCell ref="A3:A4"/>
    <mergeCell ref="B3:B4"/>
    <mergeCell ref="A2:K2"/>
  </mergeCells>
  <printOptions horizontalCentered="1" verticalCentered="1"/>
  <pageMargins left="0.35433070866141736" right="0.31496062992125984" top="0" bottom="0" header="0.28000000000000003" footer="0.51181102362204722"/>
  <pageSetup paperSize="9" scale="71"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8"/>
  <sheetViews>
    <sheetView showGridLines="0" zoomScaleNormal="100" workbookViewId="0">
      <selection activeCell="A2" sqref="A2:J2"/>
    </sheetView>
  </sheetViews>
  <sheetFormatPr defaultRowHeight="12.75" outlineLevelRow="1" x14ac:dyDescent="0.2"/>
  <cols>
    <col min="1" max="1" width="8.7109375" style="146" customWidth="1"/>
    <col min="2" max="10" width="10.5703125" style="146" customWidth="1"/>
    <col min="11" max="16384" width="9.140625" style="146"/>
  </cols>
  <sheetData>
    <row r="1" spans="1:10" ht="27" customHeight="1" x14ac:dyDescent="0.2">
      <c r="A1" s="605" t="s">
        <v>3016</v>
      </c>
      <c r="B1" s="605"/>
      <c r="C1" s="605"/>
      <c r="D1" s="605"/>
      <c r="E1" s="605"/>
      <c r="F1" s="605"/>
      <c r="G1" s="605"/>
      <c r="H1" s="605"/>
      <c r="I1" s="605"/>
      <c r="J1" s="605"/>
    </row>
    <row r="2" spans="1:10" ht="28.5" customHeight="1" x14ac:dyDescent="0.2">
      <c r="A2" s="615" t="s">
        <v>3017</v>
      </c>
      <c r="B2" s="615"/>
      <c r="C2" s="615"/>
      <c r="D2" s="615"/>
      <c r="E2" s="615"/>
      <c r="F2" s="615"/>
      <c r="G2" s="615"/>
      <c r="H2" s="615"/>
      <c r="I2" s="615"/>
      <c r="J2" s="615"/>
    </row>
    <row r="3" spans="1:10" ht="25.5" customHeight="1" x14ac:dyDescent="0.2">
      <c r="A3" s="606" t="s">
        <v>2961</v>
      </c>
      <c r="B3" s="609" t="s">
        <v>2911</v>
      </c>
      <c r="C3" s="603"/>
      <c r="D3" s="603"/>
      <c r="E3" s="602" t="s">
        <v>2963</v>
      </c>
      <c r="F3" s="603"/>
      <c r="G3" s="603"/>
      <c r="H3" s="602" t="s">
        <v>1010</v>
      </c>
      <c r="I3" s="603"/>
      <c r="J3" s="604"/>
    </row>
    <row r="4" spans="1:10" ht="30" customHeight="1" x14ac:dyDescent="0.2">
      <c r="A4" s="606"/>
      <c r="B4" s="144" t="s">
        <v>1008</v>
      </c>
      <c r="C4" s="145" t="s">
        <v>1009</v>
      </c>
      <c r="D4" s="144" t="s">
        <v>1010</v>
      </c>
      <c r="E4" s="144" t="s">
        <v>1008</v>
      </c>
      <c r="F4" s="145" t="s">
        <v>1009</v>
      </c>
      <c r="G4" s="144" t="s">
        <v>1010</v>
      </c>
      <c r="H4" s="144" t="s">
        <v>1008</v>
      </c>
      <c r="I4" s="145" t="s">
        <v>1009</v>
      </c>
      <c r="J4" s="365" t="s">
        <v>1010</v>
      </c>
    </row>
    <row r="5" spans="1:10" s="172" customFormat="1" x14ac:dyDescent="0.2">
      <c r="A5" s="173">
        <v>15</v>
      </c>
      <c r="B5" s="208">
        <v>2</v>
      </c>
      <c r="C5" s="208">
        <v>1</v>
      </c>
      <c r="D5" s="209">
        <f t="shared" ref="D5:D68" si="0">+C5+B5</f>
        <v>3</v>
      </c>
      <c r="E5" s="208">
        <v>0</v>
      </c>
      <c r="F5" s="208">
        <v>0</v>
      </c>
      <c r="G5" s="209">
        <f t="shared" ref="G5:G68" si="1">+F5+E5</f>
        <v>0</v>
      </c>
      <c r="H5" s="209">
        <f t="shared" ref="H5:I68" si="2">+B5+E5</f>
        <v>2</v>
      </c>
      <c r="I5" s="209">
        <f t="shared" si="2"/>
        <v>1</v>
      </c>
      <c r="J5" s="209">
        <f t="shared" ref="J5:J68" si="3">+I5+H5</f>
        <v>3</v>
      </c>
    </row>
    <row r="6" spans="1:10" s="172" customFormat="1" x14ac:dyDescent="0.2">
      <c r="A6" s="173">
        <f t="shared" ref="A6:A69" si="4">+A5+1</f>
        <v>16</v>
      </c>
      <c r="B6" s="208">
        <v>2</v>
      </c>
      <c r="C6" s="208">
        <v>1</v>
      </c>
      <c r="D6" s="209">
        <f t="shared" si="0"/>
        <v>3</v>
      </c>
      <c r="E6" s="208">
        <v>0</v>
      </c>
      <c r="F6" s="208">
        <v>0</v>
      </c>
      <c r="G6" s="209">
        <f t="shared" si="1"/>
        <v>0</v>
      </c>
      <c r="H6" s="209">
        <f t="shared" si="2"/>
        <v>2</v>
      </c>
      <c r="I6" s="209">
        <f t="shared" si="2"/>
        <v>1</v>
      </c>
      <c r="J6" s="209">
        <f t="shared" si="3"/>
        <v>3</v>
      </c>
    </row>
    <row r="7" spans="1:10" s="172" customFormat="1" x14ac:dyDescent="0.2">
      <c r="A7" s="173">
        <f t="shared" si="4"/>
        <v>17</v>
      </c>
      <c r="B7" s="208">
        <v>6</v>
      </c>
      <c r="C7" s="208">
        <v>1</v>
      </c>
      <c r="D7" s="209">
        <f t="shared" si="0"/>
        <v>7</v>
      </c>
      <c r="E7" s="208">
        <v>0</v>
      </c>
      <c r="F7" s="208">
        <v>0</v>
      </c>
      <c r="G7" s="209">
        <f t="shared" si="1"/>
        <v>0</v>
      </c>
      <c r="H7" s="209">
        <f t="shared" si="2"/>
        <v>6</v>
      </c>
      <c r="I7" s="209">
        <f t="shared" si="2"/>
        <v>1</v>
      </c>
      <c r="J7" s="209">
        <f t="shared" si="3"/>
        <v>7</v>
      </c>
    </row>
    <row r="8" spans="1:10" s="172" customFormat="1" x14ac:dyDescent="0.2">
      <c r="A8" s="173">
        <f t="shared" si="4"/>
        <v>18</v>
      </c>
      <c r="B8" s="208">
        <v>12</v>
      </c>
      <c r="C8" s="208">
        <v>0</v>
      </c>
      <c r="D8" s="209">
        <f t="shared" si="0"/>
        <v>12</v>
      </c>
      <c r="E8" s="208">
        <v>0</v>
      </c>
      <c r="F8" s="208">
        <v>0</v>
      </c>
      <c r="G8" s="209">
        <f t="shared" si="1"/>
        <v>0</v>
      </c>
      <c r="H8" s="209">
        <f t="shared" si="2"/>
        <v>12</v>
      </c>
      <c r="I8" s="209">
        <f t="shared" si="2"/>
        <v>0</v>
      </c>
      <c r="J8" s="209">
        <f t="shared" si="3"/>
        <v>12</v>
      </c>
    </row>
    <row r="9" spans="1:10" s="172" customFormat="1" x14ac:dyDescent="0.2">
      <c r="A9" s="173">
        <f t="shared" si="4"/>
        <v>19</v>
      </c>
      <c r="B9" s="208">
        <v>24</v>
      </c>
      <c r="C9" s="208">
        <v>4</v>
      </c>
      <c r="D9" s="209">
        <f t="shared" si="0"/>
        <v>28</v>
      </c>
      <c r="E9" s="208">
        <v>0</v>
      </c>
      <c r="F9" s="208">
        <v>0</v>
      </c>
      <c r="G9" s="209">
        <f t="shared" si="1"/>
        <v>0</v>
      </c>
      <c r="H9" s="209">
        <f t="shared" si="2"/>
        <v>24</v>
      </c>
      <c r="I9" s="209">
        <f t="shared" si="2"/>
        <v>4</v>
      </c>
      <c r="J9" s="209">
        <f t="shared" si="3"/>
        <v>28</v>
      </c>
    </row>
    <row r="10" spans="1:10" s="172" customFormat="1" x14ac:dyDescent="0.2">
      <c r="A10" s="173">
        <f t="shared" si="4"/>
        <v>20</v>
      </c>
      <c r="B10" s="208">
        <v>34</v>
      </c>
      <c r="C10" s="208">
        <v>4</v>
      </c>
      <c r="D10" s="209">
        <f t="shared" si="0"/>
        <v>38</v>
      </c>
      <c r="E10" s="208">
        <v>0</v>
      </c>
      <c r="F10" s="208">
        <v>0</v>
      </c>
      <c r="G10" s="209">
        <f t="shared" si="1"/>
        <v>0</v>
      </c>
      <c r="H10" s="209">
        <f t="shared" si="2"/>
        <v>34</v>
      </c>
      <c r="I10" s="209">
        <f t="shared" si="2"/>
        <v>4</v>
      </c>
      <c r="J10" s="209">
        <f t="shared" si="3"/>
        <v>38</v>
      </c>
    </row>
    <row r="11" spans="1:10" s="172" customFormat="1" x14ac:dyDescent="0.2">
      <c r="A11" s="173">
        <f t="shared" si="4"/>
        <v>21</v>
      </c>
      <c r="B11" s="208">
        <v>58</v>
      </c>
      <c r="C11" s="208">
        <v>2</v>
      </c>
      <c r="D11" s="209">
        <f t="shared" si="0"/>
        <v>60</v>
      </c>
      <c r="E11" s="208">
        <v>0</v>
      </c>
      <c r="F11" s="208">
        <v>0</v>
      </c>
      <c r="G11" s="209">
        <f t="shared" si="1"/>
        <v>0</v>
      </c>
      <c r="H11" s="209">
        <f t="shared" si="2"/>
        <v>58</v>
      </c>
      <c r="I11" s="209">
        <f t="shared" si="2"/>
        <v>2</v>
      </c>
      <c r="J11" s="209">
        <f t="shared" si="3"/>
        <v>60</v>
      </c>
    </row>
    <row r="12" spans="1:10" s="172" customFormat="1" x14ac:dyDescent="0.2">
      <c r="A12" s="173">
        <f t="shared" si="4"/>
        <v>22</v>
      </c>
      <c r="B12" s="208">
        <v>62</v>
      </c>
      <c r="C12" s="208">
        <v>10</v>
      </c>
      <c r="D12" s="209">
        <f t="shared" si="0"/>
        <v>72</v>
      </c>
      <c r="E12" s="208">
        <v>0</v>
      </c>
      <c r="F12" s="208">
        <v>0</v>
      </c>
      <c r="G12" s="209">
        <f t="shared" si="1"/>
        <v>0</v>
      </c>
      <c r="H12" s="209">
        <f t="shared" si="2"/>
        <v>62</v>
      </c>
      <c r="I12" s="209">
        <f t="shared" si="2"/>
        <v>10</v>
      </c>
      <c r="J12" s="209">
        <f t="shared" si="3"/>
        <v>72</v>
      </c>
    </row>
    <row r="13" spans="1:10" s="172" customFormat="1" x14ac:dyDescent="0.2">
      <c r="A13" s="173">
        <f t="shared" si="4"/>
        <v>23</v>
      </c>
      <c r="B13" s="208">
        <v>86</v>
      </c>
      <c r="C13" s="208">
        <v>7</v>
      </c>
      <c r="D13" s="209">
        <f t="shared" si="0"/>
        <v>93</v>
      </c>
      <c r="E13" s="208">
        <v>0</v>
      </c>
      <c r="F13" s="208">
        <v>0</v>
      </c>
      <c r="G13" s="209">
        <f t="shared" si="1"/>
        <v>0</v>
      </c>
      <c r="H13" s="209">
        <f t="shared" si="2"/>
        <v>86</v>
      </c>
      <c r="I13" s="209">
        <f t="shared" si="2"/>
        <v>7</v>
      </c>
      <c r="J13" s="209">
        <f t="shared" si="3"/>
        <v>93</v>
      </c>
    </row>
    <row r="14" spans="1:10" s="172" customFormat="1" x14ac:dyDescent="0.2">
      <c r="A14" s="173">
        <f t="shared" si="4"/>
        <v>24</v>
      </c>
      <c r="B14" s="208">
        <v>150</v>
      </c>
      <c r="C14" s="208">
        <v>7</v>
      </c>
      <c r="D14" s="209">
        <f t="shared" si="0"/>
        <v>157</v>
      </c>
      <c r="E14" s="208">
        <v>0</v>
      </c>
      <c r="F14" s="208">
        <v>0</v>
      </c>
      <c r="G14" s="209">
        <f t="shared" si="1"/>
        <v>0</v>
      </c>
      <c r="H14" s="209">
        <f t="shared" si="2"/>
        <v>150</v>
      </c>
      <c r="I14" s="209">
        <f t="shared" si="2"/>
        <v>7</v>
      </c>
      <c r="J14" s="209">
        <f t="shared" si="3"/>
        <v>157</v>
      </c>
    </row>
    <row r="15" spans="1:10" s="172" customFormat="1" x14ac:dyDescent="0.2">
      <c r="A15" s="173">
        <f t="shared" si="4"/>
        <v>25</v>
      </c>
      <c r="B15" s="208">
        <v>183</v>
      </c>
      <c r="C15" s="208">
        <v>13</v>
      </c>
      <c r="D15" s="209">
        <f t="shared" si="0"/>
        <v>196</v>
      </c>
      <c r="E15" s="208">
        <v>0</v>
      </c>
      <c r="F15" s="208">
        <v>0</v>
      </c>
      <c r="G15" s="209">
        <f t="shared" si="1"/>
        <v>0</v>
      </c>
      <c r="H15" s="209">
        <f t="shared" si="2"/>
        <v>183</v>
      </c>
      <c r="I15" s="209">
        <f t="shared" si="2"/>
        <v>13</v>
      </c>
      <c r="J15" s="209">
        <f t="shared" si="3"/>
        <v>196</v>
      </c>
    </row>
    <row r="16" spans="1:10" s="172" customFormat="1" x14ac:dyDescent="0.2">
      <c r="A16" s="173">
        <f t="shared" si="4"/>
        <v>26</v>
      </c>
      <c r="B16" s="208">
        <v>251</v>
      </c>
      <c r="C16" s="208">
        <v>16</v>
      </c>
      <c r="D16" s="209">
        <f t="shared" si="0"/>
        <v>267</v>
      </c>
      <c r="E16" s="208">
        <v>0</v>
      </c>
      <c r="F16" s="208">
        <v>1</v>
      </c>
      <c r="G16" s="209">
        <f t="shared" si="1"/>
        <v>1</v>
      </c>
      <c r="H16" s="209">
        <f t="shared" si="2"/>
        <v>251</v>
      </c>
      <c r="I16" s="209">
        <f t="shared" si="2"/>
        <v>17</v>
      </c>
      <c r="J16" s="209">
        <f t="shared" si="3"/>
        <v>268</v>
      </c>
    </row>
    <row r="17" spans="1:10" s="172" customFormat="1" x14ac:dyDescent="0.2">
      <c r="A17" s="173">
        <f t="shared" si="4"/>
        <v>27</v>
      </c>
      <c r="B17" s="208">
        <v>280</v>
      </c>
      <c r="C17" s="208">
        <v>19</v>
      </c>
      <c r="D17" s="209">
        <f t="shared" si="0"/>
        <v>299</v>
      </c>
      <c r="E17" s="208">
        <v>1</v>
      </c>
      <c r="F17" s="208">
        <v>0</v>
      </c>
      <c r="G17" s="209">
        <f t="shared" si="1"/>
        <v>1</v>
      </c>
      <c r="H17" s="209">
        <f t="shared" si="2"/>
        <v>281</v>
      </c>
      <c r="I17" s="209">
        <f t="shared" si="2"/>
        <v>19</v>
      </c>
      <c r="J17" s="209">
        <f t="shared" si="3"/>
        <v>300</v>
      </c>
    </row>
    <row r="18" spans="1:10" s="172" customFormat="1" x14ac:dyDescent="0.2">
      <c r="A18" s="173">
        <f t="shared" si="4"/>
        <v>28</v>
      </c>
      <c r="B18" s="208">
        <v>343</v>
      </c>
      <c r="C18" s="208">
        <v>19</v>
      </c>
      <c r="D18" s="209">
        <f t="shared" si="0"/>
        <v>362</v>
      </c>
      <c r="E18" s="208">
        <v>2</v>
      </c>
      <c r="F18" s="208">
        <v>0</v>
      </c>
      <c r="G18" s="209">
        <f t="shared" si="1"/>
        <v>2</v>
      </c>
      <c r="H18" s="209">
        <f t="shared" si="2"/>
        <v>345</v>
      </c>
      <c r="I18" s="209">
        <f t="shared" si="2"/>
        <v>19</v>
      </c>
      <c r="J18" s="209">
        <f t="shared" si="3"/>
        <v>364</v>
      </c>
    </row>
    <row r="19" spans="1:10" s="172" customFormat="1" x14ac:dyDescent="0.2">
      <c r="A19" s="173">
        <f t="shared" si="4"/>
        <v>29</v>
      </c>
      <c r="B19" s="208">
        <v>466</v>
      </c>
      <c r="C19" s="208">
        <v>29</v>
      </c>
      <c r="D19" s="209">
        <f t="shared" si="0"/>
        <v>495</v>
      </c>
      <c r="E19" s="208">
        <v>7</v>
      </c>
      <c r="F19" s="208">
        <v>0</v>
      </c>
      <c r="G19" s="209">
        <f t="shared" si="1"/>
        <v>7</v>
      </c>
      <c r="H19" s="209">
        <f t="shared" si="2"/>
        <v>473</v>
      </c>
      <c r="I19" s="209">
        <f t="shared" si="2"/>
        <v>29</v>
      </c>
      <c r="J19" s="209">
        <f t="shared" si="3"/>
        <v>502</v>
      </c>
    </row>
    <row r="20" spans="1:10" s="172" customFormat="1" x14ac:dyDescent="0.2">
      <c r="A20" s="173">
        <f t="shared" si="4"/>
        <v>30</v>
      </c>
      <c r="B20" s="208">
        <v>529</v>
      </c>
      <c r="C20" s="208">
        <v>23</v>
      </c>
      <c r="D20" s="209">
        <f t="shared" si="0"/>
        <v>552</v>
      </c>
      <c r="E20" s="208">
        <v>6</v>
      </c>
      <c r="F20" s="208">
        <v>0</v>
      </c>
      <c r="G20" s="209">
        <f t="shared" si="1"/>
        <v>6</v>
      </c>
      <c r="H20" s="209">
        <f t="shared" si="2"/>
        <v>535</v>
      </c>
      <c r="I20" s="209">
        <f t="shared" si="2"/>
        <v>23</v>
      </c>
      <c r="J20" s="209">
        <f t="shared" si="3"/>
        <v>558</v>
      </c>
    </row>
    <row r="21" spans="1:10" s="172" customFormat="1" x14ac:dyDescent="0.2">
      <c r="A21" s="173">
        <f t="shared" si="4"/>
        <v>31</v>
      </c>
      <c r="B21" s="208">
        <v>592</v>
      </c>
      <c r="C21" s="208">
        <v>29</v>
      </c>
      <c r="D21" s="209">
        <f t="shared" si="0"/>
        <v>621</v>
      </c>
      <c r="E21" s="208">
        <v>4</v>
      </c>
      <c r="F21" s="208">
        <v>0</v>
      </c>
      <c r="G21" s="209">
        <f t="shared" si="1"/>
        <v>4</v>
      </c>
      <c r="H21" s="209">
        <f t="shared" si="2"/>
        <v>596</v>
      </c>
      <c r="I21" s="209">
        <f t="shared" si="2"/>
        <v>29</v>
      </c>
      <c r="J21" s="209">
        <f t="shared" si="3"/>
        <v>625</v>
      </c>
    </row>
    <row r="22" spans="1:10" s="172" customFormat="1" x14ac:dyDescent="0.2">
      <c r="A22" s="173">
        <f t="shared" si="4"/>
        <v>32</v>
      </c>
      <c r="B22" s="208">
        <v>752</v>
      </c>
      <c r="C22" s="208">
        <v>40</v>
      </c>
      <c r="D22" s="209">
        <f t="shared" si="0"/>
        <v>792</v>
      </c>
      <c r="E22" s="208">
        <v>12</v>
      </c>
      <c r="F22" s="208">
        <v>0</v>
      </c>
      <c r="G22" s="209">
        <f t="shared" si="1"/>
        <v>12</v>
      </c>
      <c r="H22" s="209">
        <f t="shared" si="2"/>
        <v>764</v>
      </c>
      <c r="I22" s="209">
        <f t="shared" si="2"/>
        <v>40</v>
      </c>
      <c r="J22" s="209">
        <f t="shared" si="3"/>
        <v>804</v>
      </c>
    </row>
    <row r="23" spans="1:10" s="172" customFormat="1" x14ac:dyDescent="0.2">
      <c r="A23" s="173">
        <f t="shared" si="4"/>
        <v>33</v>
      </c>
      <c r="B23" s="208">
        <v>824</v>
      </c>
      <c r="C23" s="208">
        <v>37</v>
      </c>
      <c r="D23" s="209">
        <f t="shared" si="0"/>
        <v>861</v>
      </c>
      <c r="E23" s="208">
        <v>9</v>
      </c>
      <c r="F23" s="208">
        <v>1</v>
      </c>
      <c r="G23" s="209">
        <f t="shared" si="1"/>
        <v>10</v>
      </c>
      <c r="H23" s="209">
        <f t="shared" si="2"/>
        <v>833</v>
      </c>
      <c r="I23" s="209">
        <f t="shared" si="2"/>
        <v>38</v>
      </c>
      <c r="J23" s="209">
        <f t="shared" si="3"/>
        <v>871</v>
      </c>
    </row>
    <row r="24" spans="1:10" s="172" customFormat="1" x14ac:dyDescent="0.2">
      <c r="A24" s="173">
        <f t="shared" si="4"/>
        <v>34</v>
      </c>
      <c r="B24" s="208">
        <v>897</v>
      </c>
      <c r="C24" s="208">
        <v>40</v>
      </c>
      <c r="D24" s="209">
        <f t="shared" si="0"/>
        <v>937</v>
      </c>
      <c r="E24" s="208">
        <v>7</v>
      </c>
      <c r="F24" s="208">
        <v>2</v>
      </c>
      <c r="G24" s="209">
        <f t="shared" si="1"/>
        <v>9</v>
      </c>
      <c r="H24" s="209">
        <f t="shared" si="2"/>
        <v>904</v>
      </c>
      <c r="I24" s="209">
        <f t="shared" si="2"/>
        <v>42</v>
      </c>
      <c r="J24" s="209">
        <f t="shared" si="3"/>
        <v>946</v>
      </c>
    </row>
    <row r="25" spans="1:10" s="172" customFormat="1" x14ac:dyDescent="0.2">
      <c r="A25" s="173">
        <f t="shared" si="4"/>
        <v>35</v>
      </c>
      <c r="B25" s="208">
        <v>914</v>
      </c>
      <c r="C25" s="208">
        <v>37</v>
      </c>
      <c r="D25" s="209">
        <f t="shared" si="0"/>
        <v>951</v>
      </c>
      <c r="E25" s="208">
        <v>10</v>
      </c>
      <c r="F25" s="208">
        <v>0</v>
      </c>
      <c r="G25" s="209">
        <f t="shared" si="1"/>
        <v>10</v>
      </c>
      <c r="H25" s="209">
        <f t="shared" si="2"/>
        <v>924</v>
      </c>
      <c r="I25" s="209">
        <f t="shared" si="2"/>
        <v>37</v>
      </c>
      <c r="J25" s="209">
        <f t="shared" si="3"/>
        <v>961</v>
      </c>
    </row>
    <row r="26" spans="1:10" s="172" customFormat="1" x14ac:dyDescent="0.2">
      <c r="A26" s="173">
        <f t="shared" si="4"/>
        <v>36</v>
      </c>
      <c r="B26" s="208">
        <v>951</v>
      </c>
      <c r="C26" s="208">
        <v>35</v>
      </c>
      <c r="D26" s="209">
        <f t="shared" si="0"/>
        <v>986</v>
      </c>
      <c r="E26" s="208">
        <v>16</v>
      </c>
      <c r="F26" s="208">
        <v>0</v>
      </c>
      <c r="G26" s="209">
        <f t="shared" si="1"/>
        <v>16</v>
      </c>
      <c r="H26" s="209">
        <f t="shared" si="2"/>
        <v>967</v>
      </c>
      <c r="I26" s="209">
        <f t="shared" si="2"/>
        <v>35</v>
      </c>
      <c r="J26" s="209">
        <f t="shared" si="3"/>
        <v>1002</v>
      </c>
    </row>
    <row r="27" spans="1:10" s="172" customFormat="1" x14ac:dyDescent="0.2">
      <c r="A27" s="173">
        <f t="shared" si="4"/>
        <v>37</v>
      </c>
      <c r="B27" s="208">
        <v>930</v>
      </c>
      <c r="C27" s="208">
        <v>21</v>
      </c>
      <c r="D27" s="209">
        <f t="shared" si="0"/>
        <v>951</v>
      </c>
      <c r="E27" s="208">
        <v>12</v>
      </c>
      <c r="F27" s="208">
        <v>0</v>
      </c>
      <c r="G27" s="209">
        <f t="shared" si="1"/>
        <v>12</v>
      </c>
      <c r="H27" s="209">
        <f t="shared" si="2"/>
        <v>942</v>
      </c>
      <c r="I27" s="209">
        <f t="shared" si="2"/>
        <v>21</v>
      </c>
      <c r="J27" s="209">
        <f t="shared" si="3"/>
        <v>963</v>
      </c>
    </row>
    <row r="28" spans="1:10" s="172" customFormat="1" x14ac:dyDescent="0.2">
      <c r="A28" s="173">
        <f t="shared" si="4"/>
        <v>38</v>
      </c>
      <c r="B28" s="208">
        <v>1063</v>
      </c>
      <c r="C28" s="208">
        <v>43</v>
      </c>
      <c r="D28" s="209">
        <f t="shared" si="0"/>
        <v>1106</v>
      </c>
      <c r="E28" s="208">
        <v>14</v>
      </c>
      <c r="F28" s="208">
        <v>0</v>
      </c>
      <c r="G28" s="209">
        <f t="shared" si="1"/>
        <v>14</v>
      </c>
      <c r="H28" s="209">
        <f t="shared" si="2"/>
        <v>1077</v>
      </c>
      <c r="I28" s="209">
        <f t="shared" si="2"/>
        <v>43</v>
      </c>
      <c r="J28" s="209">
        <f t="shared" si="3"/>
        <v>1120</v>
      </c>
    </row>
    <row r="29" spans="1:10" s="172" customFormat="1" x14ac:dyDescent="0.2">
      <c r="A29" s="173">
        <f t="shared" si="4"/>
        <v>39</v>
      </c>
      <c r="B29" s="208">
        <v>1306</v>
      </c>
      <c r="C29" s="208">
        <v>43</v>
      </c>
      <c r="D29" s="209">
        <f t="shared" si="0"/>
        <v>1349</v>
      </c>
      <c r="E29" s="208">
        <v>19</v>
      </c>
      <c r="F29" s="208">
        <v>0</v>
      </c>
      <c r="G29" s="209">
        <f t="shared" si="1"/>
        <v>19</v>
      </c>
      <c r="H29" s="209">
        <f t="shared" si="2"/>
        <v>1325</v>
      </c>
      <c r="I29" s="209">
        <f t="shared" si="2"/>
        <v>43</v>
      </c>
      <c r="J29" s="209">
        <f t="shared" si="3"/>
        <v>1368</v>
      </c>
    </row>
    <row r="30" spans="1:10" s="172" customFormat="1" x14ac:dyDescent="0.2">
      <c r="A30" s="173">
        <f t="shared" si="4"/>
        <v>40</v>
      </c>
      <c r="B30" s="208">
        <v>1317</v>
      </c>
      <c r="C30" s="208">
        <v>40</v>
      </c>
      <c r="D30" s="209">
        <f t="shared" si="0"/>
        <v>1357</v>
      </c>
      <c r="E30" s="208">
        <v>24</v>
      </c>
      <c r="F30" s="208">
        <v>0</v>
      </c>
      <c r="G30" s="209">
        <f t="shared" si="1"/>
        <v>24</v>
      </c>
      <c r="H30" s="209">
        <f t="shared" si="2"/>
        <v>1341</v>
      </c>
      <c r="I30" s="209">
        <f t="shared" si="2"/>
        <v>40</v>
      </c>
      <c r="J30" s="209">
        <f t="shared" si="3"/>
        <v>1381</v>
      </c>
    </row>
    <row r="31" spans="1:10" s="172" customFormat="1" x14ac:dyDescent="0.2">
      <c r="A31" s="173">
        <f t="shared" si="4"/>
        <v>41</v>
      </c>
      <c r="B31" s="208">
        <v>1325</v>
      </c>
      <c r="C31" s="208">
        <v>40</v>
      </c>
      <c r="D31" s="209">
        <f t="shared" si="0"/>
        <v>1365</v>
      </c>
      <c r="E31" s="208">
        <v>19</v>
      </c>
      <c r="F31" s="208">
        <v>1</v>
      </c>
      <c r="G31" s="209">
        <f t="shared" si="1"/>
        <v>20</v>
      </c>
      <c r="H31" s="209">
        <f t="shared" si="2"/>
        <v>1344</v>
      </c>
      <c r="I31" s="209">
        <f t="shared" si="2"/>
        <v>41</v>
      </c>
      <c r="J31" s="209">
        <f t="shared" si="3"/>
        <v>1385</v>
      </c>
    </row>
    <row r="32" spans="1:10" s="172" customFormat="1" x14ac:dyDescent="0.2">
      <c r="A32" s="173">
        <f t="shared" si="4"/>
        <v>42</v>
      </c>
      <c r="B32" s="208">
        <v>1347</v>
      </c>
      <c r="C32" s="208">
        <v>58</v>
      </c>
      <c r="D32" s="209">
        <f t="shared" si="0"/>
        <v>1405</v>
      </c>
      <c r="E32" s="208">
        <v>14</v>
      </c>
      <c r="F32" s="208">
        <v>0</v>
      </c>
      <c r="G32" s="209">
        <f t="shared" si="1"/>
        <v>14</v>
      </c>
      <c r="H32" s="209">
        <f t="shared" si="2"/>
        <v>1361</v>
      </c>
      <c r="I32" s="209">
        <f t="shared" si="2"/>
        <v>58</v>
      </c>
      <c r="J32" s="209">
        <f t="shared" si="3"/>
        <v>1419</v>
      </c>
    </row>
    <row r="33" spans="1:10" s="172" customFormat="1" x14ac:dyDescent="0.2">
      <c r="A33" s="173">
        <f t="shared" si="4"/>
        <v>43</v>
      </c>
      <c r="B33" s="208">
        <v>1426</v>
      </c>
      <c r="C33" s="208">
        <v>50</v>
      </c>
      <c r="D33" s="209">
        <f t="shared" si="0"/>
        <v>1476</v>
      </c>
      <c r="E33" s="208">
        <v>28</v>
      </c>
      <c r="F33" s="208">
        <v>0</v>
      </c>
      <c r="G33" s="209">
        <f t="shared" si="1"/>
        <v>28</v>
      </c>
      <c r="H33" s="209">
        <f t="shared" si="2"/>
        <v>1454</v>
      </c>
      <c r="I33" s="209">
        <f t="shared" si="2"/>
        <v>50</v>
      </c>
      <c r="J33" s="209">
        <f t="shared" si="3"/>
        <v>1504</v>
      </c>
    </row>
    <row r="34" spans="1:10" s="172" customFormat="1" x14ac:dyDescent="0.2">
      <c r="A34" s="173">
        <f t="shared" si="4"/>
        <v>44</v>
      </c>
      <c r="B34" s="208">
        <v>1393</v>
      </c>
      <c r="C34" s="208">
        <v>36</v>
      </c>
      <c r="D34" s="209">
        <f t="shared" si="0"/>
        <v>1429</v>
      </c>
      <c r="E34" s="208">
        <v>26</v>
      </c>
      <c r="F34" s="208">
        <v>2</v>
      </c>
      <c r="G34" s="209">
        <f t="shared" si="1"/>
        <v>28</v>
      </c>
      <c r="H34" s="209">
        <f t="shared" si="2"/>
        <v>1419</v>
      </c>
      <c r="I34" s="209">
        <f t="shared" si="2"/>
        <v>38</v>
      </c>
      <c r="J34" s="209">
        <f t="shared" si="3"/>
        <v>1457</v>
      </c>
    </row>
    <row r="35" spans="1:10" s="172" customFormat="1" x14ac:dyDescent="0.2">
      <c r="A35" s="173">
        <f t="shared" si="4"/>
        <v>45</v>
      </c>
      <c r="B35" s="208">
        <v>1399</v>
      </c>
      <c r="C35" s="208">
        <v>41</v>
      </c>
      <c r="D35" s="209">
        <f t="shared" si="0"/>
        <v>1440</v>
      </c>
      <c r="E35" s="208">
        <v>24</v>
      </c>
      <c r="F35" s="208">
        <v>1</v>
      </c>
      <c r="G35" s="209">
        <f t="shared" si="1"/>
        <v>25</v>
      </c>
      <c r="H35" s="209">
        <f t="shared" si="2"/>
        <v>1423</v>
      </c>
      <c r="I35" s="209">
        <f t="shared" si="2"/>
        <v>42</v>
      </c>
      <c r="J35" s="209">
        <f t="shared" si="3"/>
        <v>1465</v>
      </c>
    </row>
    <row r="36" spans="1:10" s="172" customFormat="1" x14ac:dyDescent="0.2">
      <c r="A36" s="173">
        <f t="shared" si="4"/>
        <v>46</v>
      </c>
      <c r="B36" s="208">
        <v>1238</v>
      </c>
      <c r="C36" s="208">
        <v>30</v>
      </c>
      <c r="D36" s="209">
        <f t="shared" si="0"/>
        <v>1268</v>
      </c>
      <c r="E36" s="208">
        <v>40</v>
      </c>
      <c r="F36" s="208">
        <v>0</v>
      </c>
      <c r="G36" s="209">
        <f t="shared" si="1"/>
        <v>40</v>
      </c>
      <c r="H36" s="209">
        <f t="shared" si="2"/>
        <v>1278</v>
      </c>
      <c r="I36" s="209">
        <f t="shared" si="2"/>
        <v>30</v>
      </c>
      <c r="J36" s="209">
        <f t="shared" si="3"/>
        <v>1308</v>
      </c>
    </row>
    <row r="37" spans="1:10" s="172" customFormat="1" x14ac:dyDescent="0.2">
      <c r="A37" s="173">
        <f t="shared" si="4"/>
        <v>47</v>
      </c>
      <c r="B37" s="208">
        <v>1798</v>
      </c>
      <c r="C37" s="208">
        <v>52</v>
      </c>
      <c r="D37" s="209">
        <f t="shared" si="0"/>
        <v>1850</v>
      </c>
      <c r="E37" s="208">
        <v>33</v>
      </c>
      <c r="F37" s="208">
        <v>0</v>
      </c>
      <c r="G37" s="209">
        <f t="shared" si="1"/>
        <v>33</v>
      </c>
      <c r="H37" s="209">
        <f t="shared" si="2"/>
        <v>1831</v>
      </c>
      <c r="I37" s="209">
        <f t="shared" si="2"/>
        <v>52</v>
      </c>
      <c r="J37" s="209">
        <f t="shared" si="3"/>
        <v>1883</v>
      </c>
    </row>
    <row r="38" spans="1:10" s="172" customFormat="1" x14ac:dyDescent="0.2">
      <c r="A38" s="173">
        <f t="shared" si="4"/>
        <v>48</v>
      </c>
      <c r="B38" s="208">
        <v>1769</v>
      </c>
      <c r="C38" s="208">
        <v>52</v>
      </c>
      <c r="D38" s="209">
        <f t="shared" si="0"/>
        <v>1821</v>
      </c>
      <c r="E38" s="208">
        <v>49</v>
      </c>
      <c r="F38" s="208">
        <v>0</v>
      </c>
      <c r="G38" s="209">
        <f t="shared" si="1"/>
        <v>49</v>
      </c>
      <c r="H38" s="209">
        <f t="shared" si="2"/>
        <v>1818</v>
      </c>
      <c r="I38" s="209">
        <f t="shared" si="2"/>
        <v>52</v>
      </c>
      <c r="J38" s="209">
        <f t="shared" si="3"/>
        <v>1870</v>
      </c>
    </row>
    <row r="39" spans="1:10" s="172" customFormat="1" x14ac:dyDescent="0.2">
      <c r="A39" s="173">
        <f t="shared" si="4"/>
        <v>49</v>
      </c>
      <c r="B39" s="208">
        <v>1761</v>
      </c>
      <c r="C39" s="208">
        <v>60</v>
      </c>
      <c r="D39" s="209">
        <f t="shared" si="0"/>
        <v>1821</v>
      </c>
      <c r="E39" s="208">
        <v>43</v>
      </c>
      <c r="F39" s="208">
        <v>0</v>
      </c>
      <c r="G39" s="209">
        <f t="shared" si="1"/>
        <v>43</v>
      </c>
      <c r="H39" s="209">
        <f t="shared" si="2"/>
        <v>1804</v>
      </c>
      <c r="I39" s="209">
        <f t="shared" si="2"/>
        <v>60</v>
      </c>
      <c r="J39" s="209">
        <f t="shared" si="3"/>
        <v>1864</v>
      </c>
    </row>
    <row r="40" spans="1:10" s="172" customFormat="1" x14ac:dyDescent="0.2">
      <c r="A40" s="173">
        <f t="shared" si="4"/>
        <v>50</v>
      </c>
      <c r="B40" s="208">
        <v>1642</v>
      </c>
      <c r="C40" s="208">
        <v>35</v>
      </c>
      <c r="D40" s="209">
        <f t="shared" si="0"/>
        <v>1677</v>
      </c>
      <c r="E40" s="208">
        <v>44</v>
      </c>
      <c r="F40" s="208">
        <v>0</v>
      </c>
      <c r="G40" s="209">
        <f t="shared" si="1"/>
        <v>44</v>
      </c>
      <c r="H40" s="209">
        <f t="shared" si="2"/>
        <v>1686</v>
      </c>
      <c r="I40" s="209">
        <f t="shared" si="2"/>
        <v>35</v>
      </c>
      <c r="J40" s="209">
        <f t="shared" si="3"/>
        <v>1721</v>
      </c>
    </row>
    <row r="41" spans="1:10" s="172" customFormat="1" x14ac:dyDescent="0.2">
      <c r="A41" s="173">
        <f t="shared" si="4"/>
        <v>51</v>
      </c>
      <c r="B41" s="208">
        <v>1600</v>
      </c>
      <c r="C41" s="208">
        <v>48</v>
      </c>
      <c r="D41" s="209">
        <f t="shared" si="0"/>
        <v>1648</v>
      </c>
      <c r="E41" s="208">
        <v>57</v>
      </c>
      <c r="F41" s="208">
        <v>0</v>
      </c>
      <c r="G41" s="209">
        <f t="shared" si="1"/>
        <v>57</v>
      </c>
      <c r="H41" s="209">
        <f t="shared" si="2"/>
        <v>1657</v>
      </c>
      <c r="I41" s="209">
        <f t="shared" si="2"/>
        <v>48</v>
      </c>
      <c r="J41" s="209">
        <f t="shared" si="3"/>
        <v>1705</v>
      </c>
    </row>
    <row r="42" spans="1:10" s="172" customFormat="1" x14ac:dyDescent="0.2">
      <c r="A42" s="173">
        <f t="shared" si="4"/>
        <v>52</v>
      </c>
      <c r="B42" s="208">
        <v>1342</v>
      </c>
      <c r="C42" s="208">
        <v>28</v>
      </c>
      <c r="D42" s="209">
        <f t="shared" si="0"/>
        <v>1370</v>
      </c>
      <c r="E42" s="208">
        <v>45</v>
      </c>
      <c r="F42" s="208">
        <v>0</v>
      </c>
      <c r="G42" s="209">
        <f t="shared" si="1"/>
        <v>45</v>
      </c>
      <c r="H42" s="209">
        <f t="shared" si="2"/>
        <v>1387</v>
      </c>
      <c r="I42" s="209">
        <f t="shared" si="2"/>
        <v>28</v>
      </c>
      <c r="J42" s="209">
        <f t="shared" si="3"/>
        <v>1415</v>
      </c>
    </row>
    <row r="43" spans="1:10" s="172" customFormat="1" x14ac:dyDescent="0.2">
      <c r="A43" s="173">
        <f t="shared" si="4"/>
        <v>53</v>
      </c>
      <c r="B43" s="208">
        <v>1860</v>
      </c>
      <c r="C43" s="208">
        <v>50</v>
      </c>
      <c r="D43" s="209">
        <f t="shared" si="0"/>
        <v>1910</v>
      </c>
      <c r="E43" s="208">
        <v>86</v>
      </c>
      <c r="F43" s="208">
        <v>0</v>
      </c>
      <c r="G43" s="209">
        <f t="shared" si="1"/>
        <v>86</v>
      </c>
      <c r="H43" s="209">
        <f t="shared" si="2"/>
        <v>1946</v>
      </c>
      <c r="I43" s="209">
        <f t="shared" si="2"/>
        <v>50</v>
      </c>
      <c r="J43" s="209">
        <f t="shared" si="3"/>
        <v>1996</v>
      </c>
    </row>
    <row r="44" spans="1:10" s="172" customFormat="1" x14ac:dyDescent="0.2">
      <c r="A44" s="173">
        <f t="shared" si="4"/>
        <v>54</v>
      </c>
      <c r="B44" s="208">
        <v>1428</v>
      </c>
      <c r="C44" s="208">
        <v>32</v>
      </c>
      <c r="D44" s="209">
        <f t="shared" si="0"/>
        <v>1460</v>
      </c>
      <c r="E44" s="208">
        <v>71</v>
      </c>
      <c r="F44" s="208">
        <v>0</v>
      </c>
      <c r="G44" s="209">
        <f t="shared" si="1"/>
        <v>71</v>
      </c>
      <c r="H44" s="209">
        <f t="shared" si="2"/>
        <v>1499</v>
      </c>
      <c r="I44" s="209">
        <f t="shared" si="2"/>
        <v>32</v>
      </c>
      <c r="J44" s="209">
        <f t="shared" si="3"/>
        <v>1531</v>
      </c>
    </row>
    <row r="45" spans="1:10" s="172" customFormat="1" x14ac:dyDescent="0.2">
      <c r="A45" s="173">
        <f t="shared" si="4"/>
        <v>55</v>
      </c>
      <c r="B45" s="208">
        <v>1308</v>
      </c>
      <c r="C45" s="208">
        <v>37</v>
      </c>
      <c r="D45" s="209">
        <f t="shared" si="0"/>
        <v>1345</v>
      </c>
      <c r="E45" s="208">
        <v>93</v>
      </c>
      <c r="F45" s="208">
        <v>1</v>
      </c>
      <c r="G45" s="209">
        <f t="shared" si="1"/>
        <v>94</v>
      </c>
      <c r="H45" s="209">
        <f t="shared" si="2"/>
        <v>1401</v>
      </c>
      <c r="I45" s="209">
        <f t="shared" si="2"/>
        <v>38</v>
      </c>
      <c r="J45" s="209">
        <f t="shared" si="3"/>
        <v>1439</v>
      </c>
    </row>
    <row r="46" spans="1:10" s="172" customFormat="1" x14ac:dyDescent="0.2">
      <c r="A46" s="173">
        <f t="shared" si="4"/>
        <v>56</v>
      </c>
      <c r="B46" s="208">
        <v>1170</v>
      </c>
      <c r="C46" s="208">
        <v>34</v>
      </c>
      <c r="D46" s="209">
        <f t="shared" si="0"/>
        <v>1204</v>
      </c>
      <c r="E46" s="208">
        <v>62</v>
      </c>
      <c r="F46" s="208">
        <v>0</v>
      </c>
      <c r="G46" s="209">
        <f t="shared" si="1"/>
        <v>62</v>
      </c>
      <c r="H46" s="209">
        <f t="shared" si="2"/>
        <v>1232</v>
      </c>
      <c r="I46" s="209">
        <f t="shared" si="2"/>
        <v>34</v>
      </c>
      <c r="J46" s="209">
        <f t="shared" si="3"/>
        <v>1266</v>
      </c>
    </row>
    <row r="47" spans="1:10" s="172" customFormat="1" x14ac:dyDescent="0.2">
      <c r="A47" s="173">
        <f t="shared" si="4"/>
        <v>57</v>
      </c>
      <c r="B47" s="208">
        <v>1644</v>
      </c>
      <c r="C47" s="208">
        <v>37</v>
      </c>
      <c r="D47" s="209">
        <f t="shared" si="0"/>
        <v>1681</v>
      </c>
      <c r="E47" s="208">
        <v>93</v>
      </c>
      <c r="F47" s="208">
        <v>1</v>
      </c>
      <c r="G47" s="209">
        <f t="shared" si="1"/>
        <v>94</v>
      </c>
      <c r="H47" s="209">
        <f t="shared" si="2"/>
        <v>1737</v>
      </c>
      <c r="I47" s="209">
        <f t="shared" si="2"/>
        <v>38</v>
      </c>
      <c r="J47" s="209">
        <f t="shared" si="3"/>
        <v>1775</v>
      </c>
    </row>
    <row r="48" spans="1:10" s="172" customFormat="1" x14ac:dyDescent="0.2">
      <c r="A48" s="173">
        <f t="shared" si="4"/>
        <v>58</v>
      </c>
      <c r="B48" s="208">
        <v>1569</v>
      </c>
      <c r="C48" s="208">
        <v>39</v>
      </c>
      <c r="D48" s="209">
        <f t="shared" si="0"/>
        <v>1608</v>
      </c>
      <c r="E48" s="208">
        <v>118</v>
      </c>
      <c r="F48" s="208">
        <v>0</v>
      </c>
      <c r="G48" s="209">
        <f t="shared" si="1"/>
        <v>118</v>
      </c>
      <c r="H48" s="209">
        <f t="shared" si="2"/>
        <v>1687</v>
      </c>
      <c r="I48" s="209">
        <f t="shared" si="2"/>
        <v>39</v>
      </c>
      <c r="J48" s="209">
        <f t="shared" si="3"/>
        <v>1726</v>
      </c>
    </row>
    <row r="49" spans="1:10" s="172" customFormat="1" x14ac:dyDescent="0.2">
      <c r="A49" s="173">
        <f t="shared" si="4"/>
        <v>59</v>
      </c>
      <c r="B49" s="208">
        <v>1296</v>
      </c>
      <c r="C49" s="208">
        <v>21</v>
      </c>
      <c r="D49" s="209">
        <f t="shared" si="0"/>
        <v>1317</v>
      </c>
      <c r="E49" s="208">
        <v>115</v>
      </c>
      <c r="F49" s="208">
        <v>0</v>
      </c>
      <c r="G49" s="209">
        <f t="shared" si="1"/>
        <v>115</v>
      </c>
      <c r="H49" s="209">
        <f t="shared" si="2"/>
        <v>1411</v>
      </c>
      <c r="I49" s="209">
        <f t="shared" si="2"/>
        <v>21</v>
      </c>
      <c r="J49" s="209">
        <f t="shared" si="3"/>
        <v>1432</v>
      </c>
    </row>
    <row r="50" spans="1:10" s="172" customFormat="1" x14ac:dyDescent="0.2">
      <c r="A50" s="173">
        <f t="shared" si="4"/>
        <v>60</v>
      </c>
      <c r="B50" s="208">
        <v>1205</v>
      </c>
      <c r="C50" s="208">
        <v>28</v>
      </c>
      <c r="D50" s="209">
        <f t="shared" si="0"/>
        <v>1233</v>
      </c>
      <c r="E50" s="208">
        <v>135</v>
      </c>
      <c r="F50" s="208">
        <v>1</v>
      </c>
      <c r="G50" s="209">
        <f t="shared" si="1"/>
        <v>136</v>
      </c>
      <c r="H50" s="209">
        <f t="shared" si="2"/>
        <v>1340</v>
      </c>
      <c r="I50" s="209">
        <f t="shared" si="2"/>
        <v>29</v>
      </c>
      <c r="J50" s="209">
        <f t="shared" si="3"/>
        <v>1369</v>
      </c>
    </row>
    <row r="51" spans="1:10" s="172" customFormat="1" x14ac:dyDescent="0.2">
      <c r="A51" s="173">
        <f t="shared" si="4"/>
        <v>61</v>
      </c>
      <c r="B51" s="208">
        <v>1148</v>
      </c>
      <c r="C51" s="208">
        <v>28</v>
      </c>
      <c r="D51" s="209">
        <f t="shared" si="0"/>
        <v>1176</v>
      </c>
      <c r="E51" s="208">
        <v>141</v>
      </c>
      <c r="F51" s="208">
        <v>0</v>
      </c>
      <c r="G51" s="209">
        <f t="shared" si="1"/>
        <v>141</v>
      </c>
      <c r="H51" s="209">
        <f t="shared" si="2"/>
        <v>1289</v>
      </c>
      <c r="I51" s="209">
        <f t="shared" si="2"/>
        <v>28</v>
      </c>
      <c r="J51" s="209">
        <f t="shared" si="3"/>
        <v>1317</v>
      </c>
    </row>
    <row r="52" spans="1:10" s="172" customFormat="1" x14ac:dyDescent="0.2">
      <c r="A52" s="173">
        <f t="shared" si="4"/>
        <v>62</v>
      </c>
      <c r="B52" s="208">
        <v>921</v>
      </c>
      <c r="C52" s="208">
        <v>24</v>
      </c>
      <c r="D52" s="209">
        <f t="shared" si="0"/>
        <v>945</v>
      </c>
      <c r="E52" s="208">
        <v>103</v>
      </c>
      <c r="F52" s="208">
        <v>1</v>
      </c>
      <c r="G52" s="209">
        <f t="shared" si="1"/>
        <v>104</v>
      </c>
      <c r="H52" s="209">
        <f t="shared" si="2"/>
        <v>1024</v>
      </c>
      <c r="I52" s="209">
        <f t="shared" si="2"/>
        <v>25</v>
      </c>
      <c r="J52" s="209">
        <f t="shared" si="3"/>
        <v>1049</v>
      </c>
    </row>
    <row r="53" spans="1:10" s="172" customFormat="1" x14ac:dyDescent="0.2">
      <c r="A53" s="173">
        <f t="shared" si="4"/>
        <v>63</v>
      </c>
      <c r="B53" s="208">
        <v>1346</v>
      </c>
      <c r="C53" s="208">
        <v>26</v>
      </c>
      <c r="D53" s="209">
        <f t="shared" si="0"/>
        <v>1372</v>
      </c>
      <c r="E53" s="208">
        <v>165</v>
      </c>
      <c r="F53" s="208">
        <v>0</v>
      </c>
      <c r="G53" s="209">
        <f t="shared" si="1"/>
        <v>165</v>
      </c>
      <c r="H53" s="209">
        <f t="shared" si="2"/>
        <v>1511</v>
      </c>
      <c r="I53" s="209">
        <f t="shared" si="2"/>
        <v>26</v>
      </c>
      <c r="J53" s="209">
        <f t="shared" si="3"/>
        <v>1537</v>
      </c>
    </row>
    <row r="54" spans="1:10" s="172" customFormat="1" x14ac:dyDescent="0.2">
      <c r="A54" s="173">
        <f t="shared" si="4"/>
        <v>64</v>
      </c>
      <c r="B54" s="208">
        <v>991</v>
      </c>
      <c r="C54" s="208">
        <v>28</v>
      </c>
      <c r="D54" s="209">
        <f t="shared" si="0"/>
        <v>1019</v>
      </c>
      <c r="E54" s="208">
        <v>158</v>
      </c>
      <c r="F54" s="208">
        <v>0</v>
      </c>
      <c r="G54" s="209">
        <f t="shared" si="1"/>
        <v>158</v>
      </c>
      <c r="H54" s="209">
        <f t="shared" si="2"/>
        <v>1149</v>
      </c>
      <c r="I54" s="209">
        <f t="shared" si="2"/>
        <v>28</v>
      </c>
      <c r="J54" s="209">
        <f t="shared" si="3"/>
        <v>1177</v>
      </c>
    </row>
    <row r="55" spans="1:10" s="172" customFormat="1" x14ac:dyDescent="0.2">
      <c r="A55" s="173">
        <f t="shared" si="4"/>
        <v>65</v>
      </c>
      <c r="B55" s="208">
        <v>899</v>
      </c>
      <c r="C55" s="208">
        <v>19</v>
      </c>
      <c r="D55" s="209">
        <f t="shared" si="0"/>
        <v>918</v>
      </c>
      <c r="E55" s="208">
        <v>162</v>
      </c>
      <c r="F55" s="208">
        <v>0</v>
      </c>
      <c r="G55" s="209">
        <f t="shared" si="1"/>
        <v>162</v>
      </c>
      <c r="H55" s="209">
        <f t="shared" si="2"/>
        <v>1061</v>
      </c>
      <c r="I55" s="209">
        <f t="shared" si="2"/>
        <v>19</v>
      </c>
      <c r="J55" s="209">
        <f t="shared" si="3"/>
        <v>1080</v>
      </c>
    </row>
    <row r="56" spans="1:10" s="172" customFormat="1" x14ac:dyDescent="0.2">
      <c r="A56" s="173">
        <f t="shared" si="4"/>
        <v>66</v>
      </c>
      <c r="B56" s="208">
        <v>771</v>
      </c>
      <c r="C56" s="208">
        <v>18</v>
      </c>
      <c r="D56" s="209">
        <f t="shared" si="0"/>
        <v>789</v>
      </c>
      <c r="E56" s="208">
        <v>136</v>
      </c>
      <c r="F56" s="208">
        <v>1</v>
      </c>
      <c r="G56" s="209">
        <f t="shared" si="1"/>
        <v>137</v>
      </c>
      <c r="H56" s="209">
        <f t="shared" si="2"/>
        <v>907</v>
      </c>
      <c r="I56" s="209">
        <f t="shared" si="2"/>
        <v>19</v>
      </c>
      <c r="J56" s="209">
        <f t="shared" si="3"/>
        <v>926</v>
      </c>
    </row>
    <row r="57" spans="1:10" s="172" customFormat="1" x14ac:dyDescent="0.2">
      <c r="A57" s="173">
        <f t="shared" si="4"/>
        <v>67</v>
      </c>
      <c r="B57" s="208">
        <v>637</v>
      </c>
      <c r="C57" s="208">
        <v>15</v>
      </c>
      <c r="D57" s="209">
        <f t="shared" si="0"/>
        <v>652</v>
      </c>
      <c r="E57" s="208">
        <v>126</v>
      </c>
      <c r="F57" s="208">
        <v>0</v>
      </c>
      <c r="G57" s="209">
        <f t="shared" si="1"/>
        <v>126</v>
      </c>
      <c r="H57" s="209">
        <f t="shared" si="2"/>
        <v>763</v>
      </c>
      <c r="I57" s="209">
        <f t="shared" si="2"/>
        <v>15</v>
      </c>
      <c r="J57" s="209">
        <f t="shared" si="3"/>
        <v>778</v>
      </c>
    </row>
    <row r="58" spans="1:10" s="172" customFormat="1" x14ac:dyDescent="0.2">
      <c r="A58" s="173">
        <f t="shared" si="4"/>
        <v>68</v>
      </c>
      <c r="B58" s="208">
        <v>773</v>
      </c>
      <c r="C58" s="208">
        <v>15</v>
      </c>
      <c r="D58" s="209">
        <f t="shared" si="0"/>
        <v>788</v>
      </c>
      <c r="E58" s="208">
        <v>152</v>
      </c>
      <c r="F58" s="208">
        <v>0</v>
      </c>
      <c r="G58" s="209">
        <f t="shared" si="1"/>
        <v>152</v>
      </c>
      <c r="H58" s="209">
        <f t="shared" si="2"/>
        <v>925</v>
      </c>
      <c r="I58" s="209">
        <f t="shared" si="2"/>
        <v>15</v>
      </c>
      <c r="J58" s="209">
        <f t="shared" si="3"/>
        <v>940</v>
      </c>
    </row>
    <row r="59" spans="1:10" s="172" customFormat="1" x14ac:dyDescent="0.2">
      <c r="A59" s="173">
        <f t="shared" si="4"/>
        <v>69</v>
      </c>
      <c r="B59" s="208">
        <v>554</v>
      </c>
      <c r="C59" s="208">
        <v>15</v>
      </c>
      <c r="D59" s="209">
        <f t="shared" si="0"/>
        <v>569</v>
      </c>
      <c r="E59" s="208">
        <v>114</v>
      </c>
      <c r="F59" s="208">
        <v>0</v>
      </c>
      <c r="G59" s="209">
        <f t="shared" si="1"/>
        <v>114</v>
      </c>
      <c r="H59" s="209">
        <f t="shared" si="2"/>
        <v>668</v>
      </c>
      <c r="I59" s="209">
        <f t="shared" si="2"/>
        <v>15</v>
      </c>
      <c r="J59" s="209">
        <f t="shared" si="3"/>
        <v>683</v>
      </c>
    </row>
    <row r="60" spans="1:10" s="172" customFormat="1" x14ac:dyDescent="0.2">
      <c r="A60" s="173">
        <f t="shared" si="4"/>
        <v>70</v>
      </c>
      <c r="B60" s="208">
        <v>522</v>
      </c>
      <c r="C60" s="208">
        <v>11</v>
      </c>
      <c r="D60" s="209">
        <f t="shared" si="0"/>
        <v>533</v>
      </c>
      <c r="E60" s="208">
        <v>144</v>
      </c>
      <c r="F60" s="208">
        <v>0</v>
      </c>
      <c r="G60" s="209">
        <f t="shared" si="1"/>
        <v>144</v>
      </c>
      <c r="H60" s="209">
        <f t="shared" si="2"/>
        <v>666</v>
      </c>
      <c r="I60" s="209">
        <f t="shared" si="2"/>
        <v>11</v>
      </c>
      <c r="J60" s="209">
        <f t="shared" si="3"/>
        <v>677</v>
      </c>
    </row>
    <row r="61" spans="1:10" s="172" customFormat="1" x14ac:dyDescent="0.2">
      <c r="A61" s="173">
        <f t="shared" si="4"/>
        <v>71</v>
      </c>
      <c r="B61" s="208">
        <v>608</v>
      </c>
      <c r="C61" s="208">
        <v>10</v>
      </c>
      <c r="D61" s="209">
        <f t="shared" si="0"/>
        <v>618</v>
      </c>
      <c r="E61" s="208">
        <v>133</v>
      </c>
      <c r="F61" s="208">
        <v>0</v>
      </c>
      <c r="G61" s="209">
        <f t="shared" si="1"/>
        <v>133</v>
      </c>
      <c r="H61" s="209">
        <f t="shared" si="2"/>
        <v>741</v>
      </c>
      <c r="I61" s="209">
        <f t="shared" si="2"/>
        <v>10</v>
      </c>
      <c r="J61" s="209">
        <f t="shared" si="3"/>
        <v>751</v>
      </c>
    </row>
    <row r="62" spans="1:10" s="172" customFormat="1" x14ac:dyDescent="0.2">
      <c r="A62" s="173">
        <f t="shared" si="4"/>
        <v>72</v>
      </c>
      <c r="B62" s="208">
        <v>431</v>
      </c>
      <c r="C62" s="208">
        <v>14</v>
      </c>
      <c r="D62" s="209">
        <f t="shared" si="0"/>
        <v>445</v>
      </c>
      <c r="E62" s="208">
        <v>112</v>
      </c>
      <c r="F62" s="208">
        <v>0</v>
      </c>
      <c r="G62" s="209">
        <f t="shared" si="1"/>
        <v>112</v>
      </c>
      <c r="H62" s="209">
        <f t="shared" si="2"/>
        <v>543</v>
      </c>
      <c r="I62" s="209">
        <f t="shared" si="2"/>
        <v>14</v>
      </c>
      <c r="J62" s="209">
        <f t="shared" si="3"/>
        <v>557</v>
      </c>
    </row>
    <row r="63" spans="1:10" s="172" customFormat="1" x14ac:dyDescent="0.2">
      <c r="A63" s="173">
        <f t="shared" si="4"/>
        <v>73</v>
      </c>
      <c r="B63" s="208">
        <v>484</v>
      </c>
      <c r="C63" s="208">
        <v>16</v>
      </c>
      <c r="D63" s="209">
        <f t="shared" si="0"/>
        <v>500</v>
      </c>
      <c r="E63" s="208">
        <v>140</v>
      </c>
      <c r="F63" s="208">
        <v>0</v>
      </c>
      <c r="G63" s="209">
        <f t="shared" si="1"/>
        <v>140</v>
      </c>
      <c r="H63" s="209">
        <f t="shared" si="2"/>
        <v>624</v>
      </c>
      <c r="I63" s="209">
        <f t="shared" si="2"/>
        <v>16</v>
      </c>
      <c r="J63" s="209">
        <f t="shared" si="3"/>
        <v>640</v>
      </c>
    </row>
    <row r="64" spans="1:10" s="172" customFormat="1" x14ac:dyDescent="0.2">
      <c r="A64" s="173">
        <f t="shared" si="4"/>
        <v>74</v>
      </c>
      <c r="B64" s="208">
        <v>404</v>
      </c>
      <c r="C64" s="208">
        <v>8</v>
      </c>
      <c r="D64" s="209">
        <f t="shared" si="0"/>
        <v>412</v>
      </c>
      <c r="E64" s="208">
        <v>131</v>
      </c>
      <c r="F64" s="208">
        <v>0</v>
      </c>
      <c r="G64" s="209">
        <f t="shared" si="1"/>
        <v>131</v>
      </c>
      <c r="H64" s="209">
        <f t="shared" si="2"/>
        <v>535</v>
      </c>
      <c r="I64" s="209">
        <f t="shared" si="2"/>
        <v>8</v>
      </c>
      <c r="J64" s="209">
        <f t="shared" si="3"/>
        <v>543</v>
      </c>
    </row>
    <row r="65" spans="1:10" s="172" customFormat="1" x14ac:dyDescent="0.2">
      <c r="A65" s="173">
        <f t="shared" si="4"/>
        <v>75</v>
      </c>
      <c r="B65" s="208">
        <v>416</v>
      </c>
      <c r="C65" s="208">
        <v>10</v>
      </c>
      <c r="D65" s="209">
        <f t="shared" si="0"/>
        <v>426</v>
      </c>
      <c r="E65" s="208">
        <v>113</v>
      </c>
      <c r="F65" s="208">
        <v>0</v>
      </c>
      <c r="G65" s="209">
        <f t="shared" si="1"/>
        <v>113</v>
      </c>
      <c r="H65" s="209">
        <f t="shared" si="2"/>
        <v>529</v>
      </c>
      <c r="I65" s="209">
        <f t="shared" si="2"/>
        <v>10</v>
      </c>
      <c r="J65" s="209">
        <f t="shared" si="3"/>
        <v>539</v>
      </c>
    </row>
    <row r="66" spans="1:10" s="172" customFormat="1" x14ac:dyDescent="0.2">
      <c r="A66" s="173">
        <f t="shared" si="4"/>
        <v>76</v>
      </c>
      <c r="B66" s="208">
        <v>336</v>
      </c>
      <c r="C66" s="208">
        <v>11</v>
      </c>
      <c r="D66" s="209">
        <f t="shared" si="0"/>
        <v>347</v>
      </c>
      <c r="E66" s="208">
        <v>91</v>
      </c>
      <c r="F66" s="208">
        <v>0</v>
      </c>
      <c r="G66" s="209">
        <f t="shared" si="1"/>
        <v>91</v>
      </c>
      <c r="H66" s="209">
        <f t="shared" si="2"/>
        <v>427</v>
      </c>
      <c r="I66" s="209">
        <f t="shared" si="2"/>
        <v>11</v>
      </c>
      <c r="J66" s="209">
        <f t="shared" si="3"/>
        <v>438</v>
      </c>
    </row>
    <row r="67" spans="1:10" s="172" customFormat="1" x14ac:dyDescent="0.2">
      <c r="A67" s="173">
        <f t="shared" si="4"/>
        <v>77</v>
      </c>
      <c r="B67" s="208">
        <v>236</v>
      </c>
      <c r="C67" s="208">
        <v>8</v>
      </c>
      <c r="D67" s="209">
        <f t="shared" si="0"/>
        <v>244</v>
      </c>
      <c r="E67" s="208">
        <v>87</v>
      </c>
      <c r="F67" s="208">
        <v>0</v>
      </c>
      <c r="G67" s="209">
        <f t="shared" si="1"/>
        <v>87</v>
      </c>
      <c r="H67" s="209">
        <f t="shared" si="2"/>
        <v>323</v>
      </c>
      <c r="I67" s="209">
        <f t="shared" si="2"/>
        <v>8</v>
      </c>
      <c r="J67" s="209">
        <f t="shared" si="3"/>
        <v>331</v>
      </c>
    </row>
    <row r="68" spans="1:10" s="172" customFormat="1" x14ac:dyDescent="0.2">
      <c r="A68" s="173">
        <f t="shared" si="4"/>
        <v>78</v>
      </c>
      <c r="B68" s="208">
        <v>234</v>
      </c>
      <c r="C68" s="208">
        <v>4</v>
      </c>
      <c r="D68" s="209">
        <f t="shared" si="0"/>
        <v>238</v>
      </c>
      <c r="E68" s="208">
        <v>107</v>
      </c>
      <c r="F68" s="208">
        <v>0</v>
      </c>
      <c r="G68" s="209">
        <f t="shared" si="1"/>
        <v>107</v>
      </c>
      <c r="H68" s="209">
        <f t="shared" si="2"/>
        <v>341</v>
      </c>
      <c r="I68" s="209">
        <f t="shared" si="2"/>
        <v>4</v>
      </c>
      <c r="J68" s="209">
        <f t="shared" si="3"/>
        <v>345</v>
      </c>
    </row>
    <row r="69" spans="1:10" s="172" customFormat="1" x14ac:dyDescent="0.2">
      <c r="A69" s="173">
        <f t="shared" si="4"/>
        <v>79</v>
      </c>
      <c r="B69" s="208">
        <v>353</v>
      </c>
      <c r="C69" s="208">
        <v>6</v>
      </c>
      <c r="D69" s="209">
        <f t="shared" ref="D69:D87" si="5">+C69+B69</f>
        <v>359</v>
      </c>
      <c r="E69" s="208">
        <v>182</v>
      </c>
      <c r="F69" s="208">
        <v>1</v>
      </c>
      <c r="G69" s="209">
        <f t="shared" ref="G69:G87" si="6">+F69+E69</f>
        <v>183</v>
      </c>
      <c r="H69" s="209">
        <f t="shared" ref="H69:I84" si="7">+B69+E69</f>
        <v>535</v>
      </c>
      <c r="I69" s="209">
        <f t="shared" si="7"/>
        <v>7</v>
      </c>
      <c r="J69" s="209">
        <f t="shared" ref="J69:J87" si="8">+I69+H69</f>
        <v>542</v>
      </c>
    </row>
    <row r="70" spans="1:10" s="172" customFormat="1" x14ac:dyDescent="0.2">
      <c r="A70" s="173">
        <f t="shared" ref="A70:A71" si="9">+A69+1</f>
        <v>80</v>
      </c>
      <c r="B70" s="208">
        <v>398</v>
      </c>
      <c r="C70" s="208">
        <v>6</v>
      </c>
      <c r="D70" s="209">
        <f t="shared" si="5"/>
        <v>404</v>
      </c>
      <c r="E70" s="208">
        <v>207</v>
      </c>
      <c r="F70" s="208">
        <v>0</v>
      </c>
      <c r="G70" s="209">
        <f t="shared" si="6"/>
        <v>207</v>
      </c>
      <c r="H70" s="209">
        <f t="shared" si="7"/>
        <v>605</v>
      </c>
      <c r="I70" s="209">
        <f t="shared" si="7"/>
        <v>6</v>
      </c>
      <c r="J70" s="209">
        <f t="shared" si="8"/>
        <v>611</v>
      </c>
    </row>
    <row r="71" spans="1:10" s="172" customFormat="1" x14ac:dyDescent="0.2">
      <c r="A71" s="173">
        <f t="shared" si="9"/>
        <v>81</v>
      </c>
      <c r="B71" s="208">
        <v>263</v>
      </c>
      <c r="C71" s="208">
        <v>13</v>
      </c>
      <c r="D71" s="209">
        <f t="shared" si="5"/>
        <v>276</v>
      </c>
      <c r="E71" s="208">
        <v>133</v>
      </c>
      <c r="F71" s="208">
        <v>0</v>
      </c>
      <c r="G71" s="209">
        <f t="shared" si="6"/>
        <v>133</v>
      </c>
      <c r="H71" s="209">
        <f t="shared" si="7"/>
        <v>396</v>
      </c>
      <c r="I71" s="209">
        <f t="shared" si="7"/>
        <v>13</v>
      </c>
      <c r="J71" s="209">
        <f t="shared" si="8"/>
        <v>409</v>
      </c>
    </row>
    <row r="72" spans="1:10" s="172" customFormat="1" x14ac:dyDescent="0.2">
      <c r="A72" s="173" t="s">
        <v>2827</v>
      </c>
      <c r="B72" s="208">
        <v>830</v>
      </c>
      <c r="C72" s="208">
        <v>43</v>
      </c>
      <c r="D72" s="209">
        <f t="shared" si="5"/>
        <v>873</v>
      </c>
      <c r="E72" s="208">
        <v>428</v>
      </c>
      <c r="F72" s="208">
        <v>0</v>
      </c>
      <c r="G72" s="209">
        <f t="shared" si="6"/>
        <v>428</v>
      </c>
      <c r="H72" s="209">
        <v>1258</v>
      </c>
      <c r="I72" s="209">
        <v>43</v>
      </c>
      <c r="J72" s="209">
        <f t="shared" si="8"/>
        <v>1301</v>
      </c>
    </row>
    <row r="73" spans="1:10" s="172" customFormat="1" hidden="1" outlineLevel="1" x14ac:dyDescent="0.2">
      <c r="A73" s="173">
        <v>83</v>
      </c>
      <c r="B73" s="179">
        <v>150</v>
      </c>
      <c r="C73" s="179">
        <v>9</v>
      </c>
      <c r="D73" s="178">
        <f t="shared" si="5"/>
        <v>159</v>
      </c>
      <c r="E73" s="179">
        <v>86</v>
      </c>
      <c r="F73" s="179">
        <v>0</v>
      </c>
      <c r="G73" s="178">
        <f t="shared" si="6"/>
        <v>86</v>
      </c>
      <c r="H73" s="178">
        <f t="shared" si="7"/>
        <v>236</v>
      </c>
      <c r="I73" s="178">
        <f t="shared" si="7"/>
        <v>9</v>
      </c>
      <c r="J73" s="178">
        <f t="shared" si="8"/>
        <v>245</v>
      </c>
    </row>
    <row r="74" spans="1:10" s="172" customFormat="1" hidden="1" outlineLevel="1" x14ac:dyDescent="0.2">
      <c r="A74" s="173">
        <v>84</v>
      </c>
      <c r="B74" s="179">
        <v>120</v>
      </c>
      <c r="C74" s="179">
        <v>5</v>
      </c>
      <c r="D74" s="178">
        <f t="shared" si="5"/>
        <v>125</v>
      </c>
      <c r="E74" s="179">
        <v>62</v>
      </c>
      <c r="F74" s="179">
        <v>0</v>
      </c>
      <c r="G74" s="178">
        <f t="shared" si="6"/>
        <v>62</v>
      </c>
      <c r="H74" s="178">
        <f t="shared" si="7"/>
        <v>182</v>
      </c>
      <c r="I74" s="178">
        <f t="shared" si="7"/>
        <v>5</v>
      </c>
      <c r="J74" s="178">
        <f t="shared" si="8"/>
        <v>187</v>
      </c>
    </row>
    <row r="75" spans="1:10" s="172" customFormat="1" hidden="1" outlineLevel="1" x14ac:dyDescent="0.2">
      <c r="A75" s="173">
        <v>85</v>
      </c>
      <c r="B75" s="179">
        <v>94</v>
      </c>
      <c r="C75" s="179">
        <v>8</v>
      </c>
      <c r="D75" s="178">
        <f t="shared" si="5"/>
        <v>102</v>
      </c>
      <c r="E75" s="179">
        <v>56</v>
      </c>
      <c r="F75" s="179">
        <v>0</v>
      </c>
      <c r="G75" s="178">
        <f t="shared" si="6"/>
        <v>56</v>
      </c>
      <c r="H75" s="178">
        <f t="shared" si="7"/>
        <v>150</v>
      </c>
      <c r="I75" s="178">
        <f t="shared" si="7"/>
        <v>8</v>
      </c>
      <c r="J75" s="178">
        <f t="shared" si="8"/>
        <v>158</v>
      </c>
    </row>
    <row r="76" spans="1:10" s="172" customFormat="1" hidden="1" outlineLevel="1" x14ac:dyDescent="0.2">
      <c r="A76" s="173">
        <v>86</v>
      </c>
      <c r="B76" s="179">
        <v>81</v>
      </c>
      <c r="C76" s="179">
        <v>3</v>
      </c>
      <c r="D76" s="178">
        <f t="shared" si="5"/>
        <v>84</v>
      </c>
      <c r="E76" s="179">
        <v>52</v>
      </c>
      <c r="F76" s="179">
        <v>0</v>
      </c>
      <c r="G76" s="178">
        <f t="shared" si="6"/>
        <v>52</v>
      </c>
      <c r="H76" s="178">
        <f t="shared" si="7"/>
        <v>133</v>
      </c>
      <c r="I76" s="178">
        <f t="shared" si="7"/>
        <v>3</v>
      </c>
      <c r="J76" s="178">
        <f t="shared" si="8"/>
        <v>136</v>
      </c>
    </row>
    <row r="77" spans="1:10" s="172" customFormat="1" hidden="1" outlineLevel="1" x14ac:dyDescent="0.2">
      <c r="A77" s="173">
        <v>87</v>
      </c>
      <c r="B77" s="179">
        <v>65</v>
      </c>
      <c r="C77" s="179">
        <v>2</v>
      </c>
      <c r="D77" s="178">
        <f t="shared" si="5"/>
        <v>67</v>
      </c>
      <c r="E77" s="179">
        <v>27</v>
      </c>
      <c r="F77" s="179">
        <v>0</v>
      </c>
      <c r="G77" s="178">
        <f t="shared" si="6"/>
        <v>27</v>
      </c>
      <c r="H77" s="178">
        <f t="shared" si="7"/>
        <v>92</v>
      </c>
      <c r="I77" s="178">
        <f t="shared" si="7"/>
        <v>2</v>
      </c>
      <c r="J77" s="178">
        <f t="shared" si="8"/>
        <v>94</v>
      </c>
    </row>
    <row r="78" spans="1:10" s="172" customFormat="1" hidden="1" outlineLevel="1" x14ac:dyDescent="0.2">
      <c r="A78" s="173">
        <v>88</v>
      </c>
      <c r="B78" s="179">
        <v>40</v>
      </c>
      <c r="C78" s="179">
        <v>4</v>
      </c>
      <c r="D78" s="178">
        <f t="shared" si="5"/>
        <v>44</v>
      </c>
      <c r="E78" s="179">
        <v>21</v>
      </c>
      <c r="F78" s="179">
        <v>0</v>
      </c>
      <c r="G78" s="178">
        <f t="shared" si="6"/>
        <v>21</v>
      </c>
      <c r="H78" s="178">
        <f t="shared" si="7"/>
        <v>61</v>
      </c>
      <c r="I78" s="178">
        <f t="shared" si="7"/>
        <v>4</v>
      </c>
      <c r="J78" s="178">
        <f t="shared" si="8"/>
        <v>65</v>
      </c>
    </row>
    <row r="79" spans="1:10" s="172" customFormat="1" hidden="1" outlineLevel="1" x14ac:dyDescent="0.2">
      <c r="A79" s="173">
        <v>89</v>
      </c>
      <c r="B79" s="179">
        <v>29</v>
      </c>
      <c r="C79" s="179">
        <v>1</v>
      </c>
      <c r="D79" s="178">
        <f t="shared" si="5"/>
        <v>30</v>
      </c>
      <c r="E79" s="179">
        <v>15</v>
      </c>
      <c r="F79" s="179">
        <v>0</v>
      </c>
      <c r="G79" s="178">
        <f t="shared" si="6"/>
        <v>15</v>
      </c>
      <c r="H79" s="178">
        <f t="shared" si="7"/>
        <v>44</v>
      </c>
      <c r="I79" s="178">
        <f t="shared" si="7"/>
        <v>1</v>
      </c>
      <c r="J79" s="178">
        <f t="shared" si="8"/>
        <v>45</v>
      </c>
    </row>
    <row r="80" spans="1:10" s="172" customFormat="1" hidden="1" outlineLevel="1" x14ac:dyDescent="0.2">
      <c r="A80" s="173">
        <v>90</v>
      </c>
      <c r="B80" s="179">
        <v>24</v>
      </c>
      <c r="C80" s="179">
        <v>2</v>
      </c>
      <c r="D80" s="178">
        <f t="shared" si="5"/>
        <v>26</v>
      </c>
      <c r="E80" s="179">
        <v>4</v>
      </c>
      <c r="F80" s="179">
        <v>0</v>
      </c>
      <c r="G80" s="178">
        <f t="shared" si="6"/>
        <v>4</v>
      </c>
      <c r="H80" s="178">
        <f t="shared" si="7"/>
        <v>28</v>
      </c>
      <c r="I80" s="178">
        <f t="shared" si="7"/>
        <v>2</v>
      </c>
      <c r="J80" s="178">
        <f t="shared" si="8"/>
        <v>30</v>
      </c>
    </row>
    <row r="81" spans="1:10" s="172" customFormat="1" hidden="1" outlineLevel="1" x14ac:dyDescent="0.2">
      <c r="A81" s="173">
        <v>91</v>
      </c>
      <c r="B81" s="179">
        <v>12</v>
      </c>
      <c r="C81" s="179">
        <v>1</v>
      </c>
      <c r="D81" s="178">
        <f t="shared" si="5"/>
        <v>13</v>
      </c>
      <c r="E81" s="179">
        <v>3</v>
      </c>
      <c r="F81" s="179">
        <v>0</v>
      </c>
      <c r="G81" s="178">
        <f t="shared" si="6"/>
        <v>3</v>
      </c>
      <c r="H81" s="178">
        <f t="shared" si="7"/>
        <v>15</v>
      </c>
      <c r="I81" s="178">
        <f t="shared" si="7"/>
        <v>1</v>
      </c>
      <c r="J81" s="178">
        <f t="shared" si="8"/>
        <v>16</v>
      </c>
    </row>
    <row r="82" spans="1:10" s="172" customFormat="1" hidden="1" outlineLevel="1" x14ac:dyDescent="0.2">
      <c r="A82" s="173">
        <v>92</v>
      </c>
      <c r="B82" s="179">
        <v>8</v>
      </c>
      <c r="C82" s="179">
        <v>0</v>
      </c>
      <c r="D82" s="178">
        <f t="shared" si="5"/>
        <v>8</v>
      </c>
      <c r="E82" s="179">
        <v>4</v>
      </c>
      <c r="F82" s="179">
        <v>0</v>
      </c>
      <c r="G82" s="178">
        <f t="shared" si="6"/>
        <v>4</v>
      </c>
      <c r="H82" s="178">
        <f t="shared" si="7"/>
        <v>12</v>
      </c>
      <c r="I82" s="178">
        <f t="shared" si="7"/>
        <v>0</v>
      </c>
      <c r="J82" s="178">
        <f t="shared" si="8"/>
        <v>12</v>
      </c>
    </row>
    <row r="83" spans="1:10" s="172" customFormat="1" hidden="1" outlineLevel="1" x14ac:dyDescent="0.2">
      <c r="A83" s="173">
        <v>93</v>
      </c>
      <c r="B83" s="179">
        <v>2</v>
      </c>
      <c r="C83" s="179">
        <v>0</v>
      </c>
      <c r="D83" s="178">
        <f t="shared" si="5"/>
        <v>2</v>
      </c>
      <c r="E83" s="179">
        <v>1</v>
      </c>
      <c r="F83" s="179">
        <v>0</v>
      </c>
      <c r="G83" s="178">
        <f t="shared" si="6"/>
        <v>1</v>
      </c>
      <c r="H83" s="178">
        <f t="shared" si="7"/>
        <v>3</v>
      </c>
      <c r="I83" s="178">
        <f t="shared" si="7"/>
        <v>0</v>
      </c>
      <c r="J83" s="178">
        <f t="shared" si="8"/>
        <v>3</v>
      </c>
    </row>
    <row r="84" spans="1:10" s="172" customFormat="1" hidden="1" outlineLevel="1" x14ac:dyDescent="0.2">
      <c r="A84" s="173">
        <v>94</v>
      </c>
      <c r="B84" s="179">
        <v>4</v>
      </c>
      <c r="C84" s="179">
        <v>1</v>
      </c>
      <c r="D84" s="178">
        <f t="shared" si="5"/>
        <v>5</v>
      </c>
      <c r="E84" s="179">
        <v>1</v>
      </c>
      <c r="F84" s="179">
        <v>0</v>
      </c>
      <c r="G84" s="178">
        <f t="shared" si="6"/>
        <v>1</v>
      </c>
      <c r="H84" s="178">
        <f t="shared" si="7"/>
        <v>5</v>
      </c>
      <c r="I84" s="178">
        <f t="shared" si="7"/>
        <v>1</v>
      </c>
      <c r="J84" s="178">
        <f t="shared" si="8"/>
        <v>6</v>
      </c>
    </row>
    <row r="85" spans="1:10" s="172" customFormat="1" hidden="1" outlineLevel="1" x14ac:dyDescent="0.2">
      <c r="A85" s="173">
        <v>95</v>
      </c>
      <c r="B85" s="179">
        <v>1</v>
      </c>
      <c r="C85" s="179">
        <v>0</v>
      </c>
      <c r="D85" s="178">
        <f t="shared" si="5"/>
        <v>1</v>
      </c>
      <c r="E85" s="179">
        <v>0</v>
      </c>
      <c r="F85" s="179">
        <v>0</v>
      </c>
      <c r="G85" s="178">
        <f t="shared" si="6"/>
        <v>0</v>
      </c>
      <c r="H85" s="178">
        <f t="shared" ref="H85:I87" si="10">+B85+E85</f>
        <v>1</v>
      </c>
      <c r="I85" s="178">
        <f t="shared" si="10"/>
        <v>0</v>
      </c>
      <c r="J85" s="178">
        <f t="shared" si="8"/>
        <v>1</v>
      </c>
    </row>
    <row r="86" spans="1:10" s="172" customFormat="1" hidden="1" outlineLevel="1" x14ac:dyDescent="0.2">
      <c r="A86" s="173">
        <v>96</v>
      </c>
      <c r="B86" s="179">
        <v>0</v>
      </c>
      <c r="C86" s="179">
        <v>0</v>
      </c>
      <c r="D86" s="178">
        <f t="shared" si="5"/>
        <v>0</v>
      </c>
      <c r="E86" s="179">
        <v>0</v>
      </c>
      <c r="F86" s="179">
        <v>0</v>
      </c>
      <c r="G86" s="178">
        <f t="shared" si="6"/>
        <v>0</v>
      </c>
      <c r="H86" s="178">
        <f t="shared" si="10"/>
        <v>0</v>
      </c>
      <c r="I86" s="178">
        <f t="shared" si="10"/>
        <v>0</v>
      </c>
      <c r="J86" s="178">
        <f t="shared" si="8"/>
        <v>0</v>
      </c>
    </row>
    <row r="87" spans="1:10" s="172" customFormat="1" hidden="1" outlineLevel="1" x14ac:dyDescent="0.2">
      <c r="A87" s="173">
        <v>97</v>
      </c>
      <c r="B87" s="179">
        <v>0</v>
      </c>
      <c r="C87" s="179">
        <v>0</v>
      </c>
      <c r="D87" s="178">
        <f t="shared" si="5"/>
        <v>0</v>
      </c>
      <c r="E87" s="179">
        <v>2</v>
      </c>
      <c r="F87" s="179">
        <v>0</v>
      </c>
      <c r="G87" s="178">
        <f t="shared" si="6"/>
        <v>2</v>
      </c>
      <c r="H87" s="178">
        <f t="shared" si="10"/>
        <v>2</v>
      </c>
      <c r="I87" s="178">
        <f t="shared" si="10"/>
        <v>0</v>
      </c>
      <c r="J87" s="178">
        <f t="shared" si="8"/>
        <v>2</v>
      </c>
    </row>
    <row r="88" spans="1:10" s="172" customFormat="1" ht="27" customHeight="1" collapsed="1" x14ac:dyDescent="0.2">
      <c r="A88" s="419" t="s">
        <v>1010</v>
      </c>
      <c r="B88" s="126">
        <f>SUM(B5:B72)</f>
        <v>55109</v>
      </c>
      <c r="C88" s="122">
        <f t="shared" ref="C88:J88" si="11">SUM(C5:C72)</f>
        <v>1677</v>
      </c>
      <c r="D88" s="122">
        <f t="shared" si="11"/>
        <v>56786</v>
      </c>
      <c r="E88" s="122">
        <f t="shared" si="11"/>
        <v>4603</v>
      </c>
      <c r="F88" s="122">
        <f>SUM(F5:F87)</f>
        <v>14</v>
      </c>
      <c r="G88" s="122">
        <f t="shared" si="11"/>
        <v>4617</v>
      </c>
      <c r="H88" s="122">
        <f t="shared" si="11"/>
        <v>59712</v>
      </c>
      <c r="I88" s="122">
        <f t="shared" si="11"/>
        <v>1691</v>
      </c>
      <c r="J88" s="122">
        <f t="shared" si="11"/>
        <v>61403</v>
      </c>
    </row>
  </sheetData>
  <mergeCells count="6">
    <mergeCell ref="A1:J1"/>
    <mergeCell ref="A3:A4"/>
    <mergeCell ref="B3:D3"/>
    <mergeCell ref="E3:G3"/>
    <mergeCell ref="H3:J3"/>
    <mergeCell ref="A2:J2"/>
  </mergeCells>
  <printOptions horizontalCentered="1" verticalCentered="1" gridLinesSet="0"/>
  <pageMargins left="0" right="0" top="0" bottom="0" header="0" footer="0"/>
  <pageSetup paperSize="9" scale="82" orientation="portrait" r:id="rId1"/>
  <headerFooter alignWithMargins="0"/>
  <ignoredErrors>
    <ignoredError sqref="B88:E88 G88:J88" formulaRange="1"/>
    <ignoredError sqref="F88"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zoomScaleNormal="100" workbookViewId="0">
      <selection activeCell="A2" sqref="A2:K2"/>
    </sheetView>
  </sheetViews>
  <sheetFormatPr defaultRowHeight="15" x14ac:dyDescent="0.25"/>
  <cols>
    <col min="2" max="2" width="30.85546875" customWidth="1"/>
    <col min="3" max="3" width="9.5703125" bestFit="1" customWidth="1"/>
    <col min="4" max="4" width="9.42578125" bestFit="1" customWidth="1"/>
    <col min="5" max="5" width="10.85546875" bestFit="1" customWidth="1"/>
    <col min="6" max="7" width="9.42578125" bestFit="1" customWidth="1"/>
    <col min="8" max="8" width="9.85546875" bestFit="1" customWidth="1"/>
    <col min="9" max="9" width="10.85546875" bestFit="1" customWidth="1"/>
    <col min="10" max="10" width="9.42578125" bestFit="1" customWidth="1"/>
    <col min="11" max="11" width="10.85546875" bestFit="1" customWidth="1"/>
  </cols>
  <sheetData>
    <row r="1" spans="1:11" s="146" customFormat="1" ht="35.1" customHeight="1" x14ac:dyDescent="0.2">
      <c r="A1" s="605" t="s">
        <v>3018</v>
      </c>
      <c r="B1" s="605"/>
      <c r="C1" s="605"/>
      <c r="D1" s="605"/>
      <c r="E1" s="605"/>
      <c r="F1" s="605"/>
      <c r="G1" s="605"/>
      <c r="H1" s="605"/>
      <c r="I1" s="605"/>
      <c r="J1" s="605"/>
      <c r="K1" s="605"/>
    </row>
    <row r="2" spans="1:11" s="146" customFormat="1" ht="32.25" customHeight="1" x14ac:dyDescent="0.2">
      <c r="A2" s="615" t="s">
        <v>3019</v>
      </c>
      <c r="B2" s="615"/>
      <c r="C2" s="615"/>
      <c r="D2" s="615"/>
      <c r="E2" s="615"/>
      <c r="F2" s="615"/>
      <c r="G2" s="615"/>
      <c r="H2" s="615"/>
      <c r="I2" s="615"/>
      <c r="J2" s="615"/>
      <c r="K2" s="615"/>
    </row>
    <row r="3" spans="1:11" s="146" customFormat="1" ht="32.25" customHeight="1" x14ac:dyDescent="0.2">
      <c r="A3" s="535" t="s">
        <v>2000</v>
      </c>
      <c r="B3" s="609" t="s">
        <v>2958</v>
      </c>
      <c r="C3" s="529" t="s">
        <v>2911</v>
      </c>
      <c r="D3" s="530"/>
      <c r="E3" s="530"/>
      <c r="F3" s="529" t="s">
        <v>2912</v>
      </c>
      <c r="G3" s="530"/>
      <c r="H3" s="530"/>
      <c r="I3" s="587" t="s">
        <v>1010</v>
      </c>
      <c r="J3" s="584"/>
      <c r="K3" s="584"/>
    </row>
    <row r="4" spans="1:11" s="146" customFormat="1" ht="32.25" customHeight="1" x14ac:dyDescent="0.2">
      <c r="A4" s="537"/>
      <c r="B4" s="617"/>
      <c r="C4" s="142" t="s">
        <v>1008</v>
      </c>
      <c r="D4" s="142" t="s">
        <v>1009</v>
      </c>
      <c r="E4" s="142" t="s">
        <v>1010</v>
      </c>
      <c r="F4" s="142" t="s">
        <v>1008</v>
      </c>
      <c r="G4" s="142" t="s">
        <v>1009</v>
      </c>
      <c r="H4" s="142" t="s">
        <v>1010</v>
      </c>
      <c r="I4" s="142" t="s">
        <v>1008</v>
      </c>
      <c r="J4" s="142" t="s">
        <v>1009</v>
      </c>
      <c r="K4" s="141" t="s">
        <v>1010</v>
      </c>
    </row>
    <row r="5" spans="1:11" s="146" customFormat="1" ht="34.5" customHeight="1" x14ac:dyDescent="0.2">
      <c r="A5" s="147" t="s">
        <v>2807</v>
      </c>
      <c r="B5" s="148" t="s">
        <v>2808</v>
      </c>
      <c r="C5" s="149">
        <v>0</v>
      </c>
      <c r="D5" s="149">
        <v>0</v>
      </c>
      <c r="E5" s="150">
        <f t="shared" ref="E5:E13" si="0">+D5+C5</f>
        <v>0</v>
      </c>
      <c r="F5" s="149">
        <v>0</v>
      </c>
      <c r="G5" s="149">
        <v>0</v>
      </c>
      <c r="H5" s="150">
        <f t="shared" ref="H5:H13" si="1">+G5+F5</f>
        <v>0</v>
      </c>
      <c r="I5" s="281">
        <f t="shared" ref="I5:I13" si="2">C5+F5</f>
        <v>0</v>
      </c>
      <c r="J5" s="281">
        <f t="shared" ref="J5:J13" si="3">D5+G5</f>
        <v>0</v>
      </c>
      <c r="K5" s="150">
        <f t="shared" ref="K5:K13" si="4">+J5+I5</f>
        <v>0</v>
      </c>
    </row>
    <row r="6" spans="1:11" s="146" customFormat="1" ht="38.25" x14ac:dyDescent="0.2">
      <c r="A6" s="147" t="s">
        <v>2809</v>
      </c>
      <c r="B6" s="152" t="s">
        <v>2810</v>
      </c>
      <c r="C6" s="149">
        <v>0</v>
      </c>
      <c r="D6" s="149">
        <v>0</v>
      </c>
      <c r="E6" s="150">
        <f t="shared" si="0"/>
        <v>0</v>
      </c>
      <c r="F6" s="149">
        <v>0</v>
      </c>
      <c r="G6" s="149">
        <v>0</v>
      </c>
      <c r="H6" s="150">
        <f t="shared" si="1"/>
        <v>0</v>
      </c>
      <c r="I6" s="281">
        <f t="shared" si="2"/>
        <v>0</v>
      </c>
      <c r="J6" s="281">
        <f t="shared" si="3"/>
        <v>0</v>
      </c>
      <c r="K6" s="150">
        <f t="shared" si="4"/>
        <v>0</v>
      </c>
    </row>
    <row r="7" spans="1:11" s="146" customFormat="1" ht="34.5" customHeight="1" x14ac:dyDescent="0.2">
      <c r="A7" s="147" t="s">
        <v>2811</v>
      </c>
      <c r="B7" s="153" t="s">
        <v>2812</v>
      </c>
      <c r="C7" s="149">
        <v>17</v>
      </c>
      <c r="D7" s="149">
        <v>1</v>
      </c>
      <c r="E7" s="150">
        <f t="shared" si="0"/>
        <v>18</v>
      </c>
      <c r="F7" s="149">
        <v>6</v>
      </c>
      <c r="G7" s="149">
        <v>0</v>
      </c>
      <c r="H7" s="150">
        <f t="shared" si="1"/>
        <v>6</v>
      </c>
      <c r="I7" s="281">
        <f t="shared" si="2"/>
        <v>23</v>
      </c>
      <c r="J7" s="281">
        <f t="shared" si="3"/>
        <v>1</v>
      </c>
      <c r="K7" s="150">
        <f t="shared" si="4"/>
        <v>24</v>
      </c>
    </row>
    <row r="8" spans="1:11" s="146" customFormat="1" ht="34.5" customHeight="1" x14ac:dyDescent="0.2">
      <c r="A8" s="147" t="s">
        <v>2813</v>
      </c>
      <c r="B8" s="152" t="s">
        <v>2814</v>
      </c>
      <c r="C8" s="149">
        <v>11306</v>
      </c>
      <c r="D8" s="149">
        <v>402</v>
      </c>
      <c r="E8" s="150">
        <f t="shared" si="0"/>
        <v>11708</v>
      </c>
      <c r="F8" s="149">
        <v>1774</v>
      </c>
      <c r="G8" s="149">
        <v>4</v>
      </c>
      <c r="H8" s="150">
        <f t="shared" si="1"/>
        <v>1778</v>
      </c>
      <c r="I8" s="281">
        <f t="shared" si="2"/>
        <v>13080</v>
      </c>
      <c r="J8" s="281">
        <f t="shared" si="3"/>
        <v>406</v>
      </c>
      <c r="K8" s="150">
        <f t="shared" si="4"/>
        <v>13486</v>
      </c>
    </row>
    <row r="9" spans="1:11" s="146" customFormat="1" ht="34.5" customHeight="1" x14ac:dyDescent="0.2">
      <c r="A9" s="147" t="s">
        <v>2815</v>
      </c>
      <c r="B9" s="152" t="s">
        <v>2816</v>
      </c>
      <c r="C9" s="149">
        <v>8182</v>
      </c>
      <c r="D9" s="149">
        <v>260</v>
      </c>
      <c r="E9" s="150">
        <f t="shared" si="0"/>
        <v>8442</v>
      </c>
      <c r="F9" s="149">
        <v>546</v>
      </c>
      <c r="G9" s="149">
        <v>0</v>
      </c>
      <c r="H9" s="150">
        <f t="shared" si="1"/>
        <v>546</v>
      </c>
      <c r="I9" s="281">
        <f t="shared" si="2"/>
        <v>8728</v>
      </c>
      <c r="J9" s="281">
        <f t="shared" si="3"/>
        <v>260</v>
      </c>
      <c r="K9" s="150">
        <f t="shared" si="4"/>
        <v>8988</v>
      </c>
    </row>
    <row r="10" spans="1:11" s="146" customFormat="1" ht="34.5" customHeight="1" x14ac:dyDescent="0.2">
      <c r="A10" s="611" t="s">
        <v>2817</v>
      </c>
      <c r="B10" s="152" t="s">
        <v>2818</v>
      </c>
      <c r="C10" s="149">
        <v>11442</v>
      </c>
      <c r="D10" s="149">
        <v>355</v>
      </c>
      <c r="E10" s="150">
        <f t="shared" si="0"/>
        <v>11797</v>
      </c>
      <c r="F10" s="149">
        <v>1120</v>
      </c>
      <c r="G10" s="149">
        <v>4</v>
      </c>
      <c r="H10" s="150">
        <f t="shared" si="1"/>
        <v>1124</v>
      </c>
      <c r="I10" s="281">
        <f t="shared" si="2"/>
        <v>12562</v>
      </c>
      <c r="J10" s="281">
        <f t="shared" si="3"/>
        <v>359</v>
      </c>
      <c r="K10" s="150">
        <f t="shared" si="4"/>
        <v>12921</v>
      </c>
    </row>
    <row r="11" spans="1:11" s="146" customFormat="1" ht="34.5" customHeight="1" x14ac:dyDescent="0.2">
      <c r="A11" s="611"/>
      <c r="B11" s="152" t="s">
        <v>2819</v>
      </c>
      <c r="C11" s="149">
        <v>9844</v>
      </c>
      <c r="D11" s="149">
        <v>271</v>
      </c>
      <c r="E11" s="150">
        <f t="shared" si="0"/>
        <v>10115</v>
      </c>
      <c r="F11" s="149">
        <v>583</v>
      </c>
      <c r="G11" s="149">
        <v>4</v>
      </c>
      <c r="H11" s="150">
        <f t="shared" si="1"/>
        <v>587</v>
      </c>
      <c r="I11" s="281">
        <f t="shared" si="2"/>
        <v>10427</v>
      </c>
      <c r="J11" s="281">
        <f t="shared" si="3"/>
        <v>275</v>
      </c>
      <c r="K11" s="150">
        <f t="shared" si="4"/>
        <v>10702</v>
      </c>
    </row>
    <row r="12" spans="1:11" s="146" customFormat="1" ht="38.25" x14ac:dyDescent="0.2">
      <c r="A12" s="147" t="s">
        <v>2820</v>
      </c>
      <c r="B12" s="152" t="s">
        <v>2821</v>
      </c>
      <c r="C12" s="149">
        <v>6605</v>
      </c>
      <c r="D12" s="149">
        <v>194</v>
      </c>
      <c r="E12" s="150">
        <f t="shared" si="0"/>
        <v>6799</v>
      </c>
      <c r="F12" s="149">
        <v>183</v>
      </c>
      <c r="G12" s="149">
        <v>2</v>
      </c>
      <c r="H12" s="150">
        <f t="shared" si="1"/>
        <v>185</v>
      </c>
      <c r="I12" s="281">
        <f t="shared" si="2"/>
        <v>6788</v>
      </c>
      <c r="J12" s="281">
        <f t="shared" si="3"/>
        <v>196</v>
      </c>
      <c r="K12" s="150">
        <f t="shared" si="4"/>
        <v>6984</v>
      </c>
    </row>
    <row r="13" spans="1:11" s="146" customFormat="1" ht="42" customHeight="1" x14ac:dyDescent="0.2">
      <c r="A13" s="147">
        <v>999</v>
      </c>
      <c r="B13" s="148" t="s">
        <v>2959</v>
      </c>
      <c r="C13" s="149">
        <v>7713</v>
      </c>
      <c r="D13" s="149">
        <v>194</v>
      </c>
      <c r="E13" s="150">
        <f t="shared" si="0"/>
        <v>7907</v>
      </c>
      <c r="F13" s="149">
        <v>391</v>
      </c>
      <c r="G13" s="149">
        <v>0</v>
      </c>
      <c r="H13" s="150">
        <f t="shared" si="1"/>
        <v>391</v>
      </c>
      <c r="I13" s="281">
        <f t="shared" si="2"/>
        <v>8104</v>
      </c>
      <c r="J13" s="281">
        <f t="shared" si="3"/>
        <v>194</v>
      </c>
      <c r="K13" s="150">
        <f t="shared" si="4"/>
        <v>8298</v>
      </c>
    </row>
    <row r="14" spans="1:11" s="146" customFormat="1" ht="29.25" customHeight="1" x14ac:dyDescent="0.2">
      <c r="A14" s="612" t="s">
        <v>2822</v>
      </c>
      <c r="B14" s="612"/>
      <c r="C14" s="154">
        <f t="shared" ref="C14:K14" si="5">SUM(C5:C13)</f>
        <v>55109</v>
      </c>
      <c r="D14" s="154">
        <f t="shared" si="5"/>
        <v>1677</v>
      </c>
      <c r="E14" s="154">
        <f t="shared" si="5"/>
        <v>56786</v>
      </c>
      <c r="F14" s="154">
        <f t="shared" si="5"/>
        <v>4603</v>
      </c>
      <c r="G14" s="154">
        <f t="shared" si="5"/>
        <v>14</v>
      </c>
      <c r="H14" s="154">
        <f t="shared" si="5"/>
        <v>4617</v>
      </c>
      <c r="I14" s="154">
        <f t="shared" si="5"/>
        <v>59712</v>
      </c>
      <c r="J14" s="154">
        <f t="shared" si="5"/>
        <v>1691</v>
      </c>
      <c r="K14" s="154">
        <f t="shared" si="5"/>
        <v>61403</v>
      </c>
    </row>
    <row r="15" spans="1:11" s="146" customFormat="1" ht="12.75" x14ac:dyDescent="0.2">
      <c r="A15" s="613" t="s">
        <v>2823</v>
      </c>
      <c r="B15" s="613"/>
      <c r="C15" s="613"/>
      <c r="D15" s="613"/>
      <c r="E15" s="613"/>
      <c r="F15" s="613"/>
      <c r="G15" s="613"/>
      <c r="H15" s="613"/>
      <c r="I15" s="613"/>
      <c r="J15" s="613"/>
      <c r="K15" s="613"/>
    </row>
    <row r="16" spans="1:11" s="146" customFormat="1" ht="12.75" x14ac:dyDescent="0.2">
      <c r="A16" s="614" t="s">
        <v>2825</v>
      </c>
      <c r="B16" s="614"/>
      <c r="C16" s="614"/>
      <c r="D16" s="614"/>
      <c r="E16" s="614"/>
      <c r="F16" s="614"/>
      <c r="G16" s="614"/>
      <c r="H16" s="614"/>
      <c r="I16" s="614"/>
      <c r="J16" s="614"/>
      <c r="K16" s="614"/>
    </row>
    <row r="17" s="146" customFormat="1" ht="12.75" x14ac:dyDescent="0.2"/>
  </sheetData>
  <mergeCells count="11">
    <mergeCell ref="A1:K1"/>
    <mergeCell ref="I3:K3"/>
    <mergeCell ref="B3:B4"/>
    <mergeCell ref="A14:B14"/>
    <mergeCell ref="A2:K2"/>
    <mergeCell ref="A15:K15"/>
    <mergeCell ref="A16:K16"/>
    <mergeCell ref="C3:E3"/>
    <mergeCell ref="F3:H3"/>
    <mergeCell ref="A10:A11"/>
    <mergeCell ref="A3:A4"/>
  </mergeCells>
  <pageMargins left="0.39" right="0.25" top="0.43" bottom="0.4"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showGridLines="0" zoomScaleNormal="100" workbookViewId="0">
      <selection activeCell="A2" sqref="A2:P2"/>
    </sheetView>
  </sheetViews>
  <sheetFormatPr defaultRowHeight="12.75" x14ac:dyDescent="0.2"/>
  <cols>
    <col min="1" max="1" width="16.5703125" style="146" customWidth="1"/>
    <col min="2" max="2" width="8.28515625" style="146" customWidth="1"/>
    <col min="3" max="3" width="7.7109375" style="146" bestFit="1" customWidth="1"/>
    <col min="4" max="4" width="8.7109375" style="146" customWidth="1"/>
    <col min="5" max="10" width="7.85546875" style="146" customWidth="1"/>
    <col min="11" max="13" width="9.85546875" style="146" customWidth="1"/>
    <col min="14" max="15" width="8.5703125" style="146" customWidth="1"/>
    <col min="16" max="16" width="7.42578125" style="146" bestFit="1" customWidth="1"/>
    <col min="17" max="33" width="9.140625" style="146" customWidth="1"/>
    <col min="34" max="16384" width="9.140625" style="146"/>
  </cols>
  <sheetData>
    <row r="1" spans="1:34" ht="34.5" customHeight="1" x14ac:dyDescent="0.2">
      <c r="A1" s="619" t="s">
        <v>3020</v>
      </c>
      <c r="B1" s="620"/>
      <c r="C1" s="620"/>
      <c r="D1" s="620"/>
      <c r="E1" s="620"/>
      <c r="F1" s="620"/>
      <c r="G1" s="620"/>
      <c r="H1" s="620"/>
      <c r="I1" s="620"/>
      <c r="J1" s="620"/>
      <c r="K1" s="620"/>
      <c r="L1" s="620"/>
      <c r="M1" s="620"/>
      <c r="N1" s="620"/>
      <c r="O1" s="620"/>
      <c r="P1" s="620"/>
    </row>
    <row r="2" spans="1:34" ht="35.25" customHeight="1" x14ac:dyDescent="0.2">
      <c r="A2" s="621" t="s">
        <v>3021</v>
      </c>
      <c r="B2" s="622"/>
      <c r="C2" s="622"/>
      <c r="D2" s="622"/>
      <c r="E2" s="622"/>
      <c r="F2" s="622"/>
      <c r="G2" s="622"/>
      <c r="H2" s="622"/>
      <c r="I2" s="622"/>
      <c r="J2" s="622"/>
      <c r="K2" s="622"/>
      <c r="L2" s="622"/>
      <c r="M2" s="622"/>
      <c r="N2" s="622"/>
      <c r="O2" s="622"/>
      <c r="P2" s="622"/>
    </row>
    <row r="3" spans="1:34" ht="18" customHeight="1" x14ac:dyDescent="0.2">
      <c r="A3" s="477"/>
      <c r="B3" s="477"/>
      <c r="C3" s="477"/>
      <c r="D3" s="477"/>
      <c r="E3" s="477"/>
      <c r="F3" s="477"/>
      <c r="G3" s="477"/>
      <c r="H3" s="477"/>
      <c r="I3" s="477"/>
      <c r="J3" s="477"/>
      <c r="K3" s="477"/>
      <c r="L3" s="477"/>
      <c r="M3" s="477"/>
      <c r="N3" s="478"/>
      <c r="O3" s="623"/>
      <c r="P3" s="623"/>
    </row>
    <row r="4" spans="1:34" ht="19.5" customHeight="1" x14ac:dyDescent="0.2">
      <c r="A4" s="624"/>
      <c r="B4" s="625" t="s">
        <v>3114</v>
      </c>
      <c r="C4" s="626"/>
      <c r="D4" s="627"/>
      <c r="E4" s="625" t="s">
        <v>3115</v>
      </c>
      <c r="F4" s="626"/>
      <c r="G4" s="626"/>
      <c r="H4" s="626"/>
      <c r="I4" s="626"/>
      <c r="J4" s="627"/>
      <c r="K4" s="625" t="s">
        <v>3116</v>
      </c>
      <c r="L4" s="626"/>
      <c r="M4" s="627"/>
      <c r="N4" s="625" t="s">
        <v>3117</v>
      </c>
      <c r="O4" s="626"/>
      <c r="P4" s="626"/>
      <c r="AH4" s="156"/>
    </row>
    <row r="5" spans="1:34" ht="62.25" customHeight="1" x14ac:dyDescent="0.2">
      <c r="A5" s="624"/>
      <c r="B5" s="628"/>
      <c r="C5" s="629"/>
      <c r="D5" s="630"/>
      <c r="E5" s="631"/>
      <c r="F5" s="632"/>
      <c r="G5" s="632"/>
      <c r="H5" s="632"/>
      <c r="I5" s="632"/>
      <c r="J5" s="633"/>
      <c r="K5" s="628"/>
      <c r="L5" s="629"/>
      <c r="M5" s="630"/>
      <c r="N5" s="628"/>
      <c r="O5" s="629"/>
      <c r="P5" s="629"/>
      <c r="AH5" s="156"/>
    </row>
    <row r="6" spans="1:34" ht="37.5" customHeight="1" x14ac:dyDescent="0.2">
      <c r="A6" s="624"/>
      <c r="B6" s="631"/>
      <c r="C6" s="632"/>
      <c r="D6" s="633"/>
      <c r="E6" s="634" t="s">
        <v>3118</v>
      </c>
      <c r="F6" s="634"/>
      <c r="G6" s="635"/>
      <c r="H6" s="636" t="s">
        <v>3119</v>
      </c>
      <c r="I6" s="634"/>
      <c r="J6" s="634"/>
      <c r="K6" s="631"/>
      <c r="L6" s="632"/>
      <c r="M6" s="633"/>
      <c r="N6" s="631"/>
      <c r="O6" s="632"/>
      <c r="P6" s="632"/>
      <c r="AH6" s="156"/>
    </row>
    <row r="7" spans="1:34" ht="51.75" customHeight="1" x14ac:dyDescent="0.2">
      <c r="A7" s="624"/>
      <c r="B7" s="142" t="s">
        <v>1008</v>
      </c>
      <c r="C7" s="143" t="s">
        <v>1009</v>
      </c>
      <c r="D7" s="142" t="s">
        <v>1010</v>
      </c>
      <c r="E7" s="142" t="s">
        <v>1008</v>
      </c>
      <c r="F7" s="143" t="s">
        <v>1009</v>
      </c>
      <c r="G7" s="142" t="s">
        <v>1010</v>
      </c>
      <c r="H7" s="142" t="s">
        <v>1008</v>
      </c>
      <c r="I7" s="143" t="s">
        <v>1009</v>
      </c>
      <c r="J7" s="142" t="s">
        <v>1010</v>
      </c>
      <c r="K7" s="142" t="s">
        <v>1008</v>
      </c>
      <c r="L7" s="143" t="s">
        <v>1009</v>
      </c>
      <c r="M7" s="142" t="s">
        <v>1010</v>
      </c>
      <c r="N7" s="142" t="s">
        <v>1008</v>
      </c>
      <c r="O7" s="143" t="s">
        <v>1009</v>
      </c>
      <c r="P7" s="365" t="s">
        <v>1010</v>
      </c>
    </row>
    <row r="8" spans="1:34" ht="48.75" customHeight="1" x14ac:dyDescent="0.2">
      <c r="A8" s="157" t="s">
        <v>2956</v>
      </c>
      <c r="B8" s="159">
        <v>12835</v>
      </c>
      <c r="C8" s="279">
        <v>214</v>
      </c>
      <c r="D8" s="160">
        <f>+C8+B8</f>
        <v>13049</v>
      </c>
      <c r="E8" s="159">
        <v>2159</v>
      </c>
      <c r="F8" s="159">
        <v>46</v>
      </c>
      <c r="G8" s="160">
        <f>+F8+E8</f>
        <v>2205</v>
      </c>
      <c r="H8" s="159">
        <v>20529</v>
      </c>
      <c r="I8" s="159">
        <v>366</v>
      </c>
      <c r="J8" s="160">
        <f>+I8+H8</f>
        <v>20895</v>
      </c>
      <c r="K8" s="159">
        <v>19586</v>
      </c>
      <c r="L8" s="159">
        <v>1051</v>
      </c>
      <c r="M8" s="160">
        <f>+L8+K8</f>
        <v>20637</v>
      </c>
      <c r="N8" s="160">
        <f>B8+E8+H8+K8</f>
        <v>55109</v>
      </c>
      <c r="O8" s="160">
        <f>C8+F8+I8+L8</f>
        <v>1677</v>
      </c>
      <c r="P8" s="160">
        <f>+O8+N8</f>
        <v>56786</v>
      </c>
    </row>
    <row r="9" spans="1:34" ht="48.75" customHeight="1" x14ac:dyDescent="0.2">
      <c r="A9" s="157" t="s">
        <v>2957</v>
      </c>
      <c r="B9" s="159">
        <v>228</v>
      </c>
      <c r="C9" s="279">
        <v>1</v>
      </c>
      <c r="D9" s="160">
        <f>+C9+B9</f>
        <v>229</v>
      </c>
      <c r="E9" s="159">
        <v>58</v>
      </c>
      <c r="F9" s="159">
        <v>1</v>
      </c>
      <c r="G9" s="160">
        <f>+F9+E9</f>
        <v>59</v>
      </c>
      <c r="H9" s="159">
        <v>3878</v>
      </c>
      <c r="I9" s="159">
        <v>2</v>
      </c>
      <c r="J9" s="160">
        <f>+I9+H9</f>
        <v>3880</v>
      </c>
      <c r="K9" s="159">
        <v>439</v>
      </c>
      <c r="L9" s="159">
        <v>10</v>
      </c>
      <c r="M9" s="160">
        <f>+L9+K9</f>
        <v>449</v>
      </c>
      <c r="N9" s="160">
        <f>B9+E9+H9+K9</f>
        <v>4603</v>
      </c>
      <c r="O9" s="160">
        <f>C9+F9+I9+L9</f>
        <v>14</v>
      </c>
      <c r="P9" s="160">
        <f>+O9+N9</f>
        <v>4617</v>
      </c>
    </row>
    <row r="10" spans="1:34" ht="48.75" customHeight="1" x14ac:dyDescent="0.2">
      <c r="A10" s="416" t="s">
        <v>2960</v>
      </c>
      <c r="B10" s="161">
        <f>SUM(B8:B9)</f>
        <v>13063</v>
      </c>
      <c r="C10" s="161">
        <f t="shared" ref="C10:P10" si="0">SUM(C8:C9)</f>
        <v>215</v>
      </c>
      <c r="D10" s="161">
        <f t="shared" si="0"/>
        <v>13278</v>
      </c>
      <c r="E10" s="161">
        <f t="shared" si="0"/>
        <v>2217</v>
      </c>
      <c r="F10" s="161">
        <f t="shared" si="0"/>
        <v>47</v>
      </c>
      <c r="G10" s="161">
        <f t="shared" si="0"/>
        <v>2264</v>
      </c>
      <c r="H10" s="161">
        <f t="shared" si="0"/>
        <v>24407</v>
      </c>
      <c r="I10" s="161">
        <f t="shared" si="0"/>
        <v>368</v>
      </c>
      <c r="J10" s="161">
        <f t="shared" si="0"/>
        <v>24775</v>
      </c>
      <c r="K10" s="161">
        <f t="shared" si="0"/>
        <v>20025</v>
      </c>
      <c r="L10" s="161">
        <f t="shared" si="0"/>
        <v>1061</v>
      </c>
      <c r="M10" s="161">
        <f t="shared" si="0"/>
        <v>21086</v>
      </c>
      <c r="N10" s="161">
        <f t="shared" si="0"/>
        <v>59712</v>
      </c>
      <c r="O10" s="161">
        <f t="shared" si="0"/>
        <v>1691</v>
      </c>
      <c r="P10" s="161">
        <f t="shared" si="0"/>
        <v>61403</v>
      </c>
    </row>
    <row r="11" spans="1:34" x14ac:dyDescent="0.2">
      <c r="D11" s="162"/>
      <c r="E11" s="163"/>
      <c r="F11" s="163"/>
      <c r="G11" s="163"/>
      <c r="H11" s="163"/>
    </row>
    <row r="12" spans="1:34" x14ac:dyDescent="0.2">
      <c r="D12" s="162"/>
      <c r="E12" s="163"/>
      <c r="F12" s="163"/>
      <c r="G12" s="163"/>
      <c r="H12" s="163"/>
    </row>
    <row r="13" spans="1:34" s="156" customFormat="1" x14ac:dyDescent="0.2">
      <c r="D13" s="164"/>
      <c r="E13" s="165"/>
      <c r="F13" s="165"/>
      <c r="G13" s="165"/>
      <c r="H13" s="165"/>
    </row>
    <row r="14" spans="1:34" s="156" customFormat="1" x14ac:dyDescent="0.2">
      <c r="D14" s="164"/>
      <c r="E14" s="165"/>
      <c r="F14" s="165"/>
      <c r="G14" s="165"/>
      <c r="H14" s="165"/>
      <c r="I14" s="165"/>
      <c r="J14" s="165"/>
    </row>
    <row r="15" spans="1:34" s="156" customFormat="1" x14ac:dyDescent="0.2">
      <c r="D15" s="164"/>
      <c r="E15" s="165"/>
      <c r="F15" s="165"/>
      <c r="G15" s="165"/>
      <c r="H15" s="165"/>
    </row>
    <row r="16" spans="1:34" s="156" customFormat="1" x14ac:dyDescent="0.2">
      <c r="A16" s="166"/>
      <c r="B16" s="166"/>
      <c r="C16" s="166"/>
      <c r="D16" s="166"/>
      <c r="E16" s="166"/>
      <c r="F16" s="166"/>
      <c r="G16" s="166"/>
      <c r="H16" s="166"/>
      <c r="I16" s="166"/>
      <c r="J16" s="166"/>
      <c r="K16" s="166"/>
      <c r="L16" s="166"/>
      <c r="M16" s="166"/>
      <c r="N16" s="166"/>
      <c r="O16" s="166"/>
      <c r="P16" s="167"/>
    </row>
    <row r="17" spans="1:16" s="156" customFormat="1" x14ac:dyDescent="0.2">
      <c r="A17" s="168"/>
      <c r="B17" s="618"/>
      <c r="C17" s="618"/>
      <c r="D17" s="618"/>
      <c r="E17" s="618"/>
      <c r="F17" s="618"/>
      <c r="G17" s="618"/>
      <c r="H17" s="618"/>
      <c r="I17" s="618"/>
      <c r="J17" s="618"/>
      <c r="K17" s="637"/>
      <c r="L17" s="618"/>
      <c r="M17" s="618"/>
      <c r="N17" s="618"/>
      <c r="O17" s="618"/>
      <c r="P17" s="618"/>
    </row>
    <row r="18" spans="1:16" s="156" customFormat="1" x14ac:dyDescent="0.2">
      <c r="A18" s="169"/>
      <c r="B18" s="618"/>
      <c r="C18" s="169"/>
      <c r="D18" s="169"/>
      <c r="E18" s="169"/>
      <c r="F18" s="169"/>
      <c r="G18" s="169"/>
      <c r="H18" s="169"/>
      <c r="I18" s="169"/>
      <c r="J18" s="169"/>
      <c r="K18" s="169"/>
      <c r="L18" s="169"/>
      <c r="M18" s="169"/>
      <c r="N18" s="169"/>
      <c r="O18" s="169"/>
      <c r="P18" s="169"/>
    </row>
    <row r="19" spans="1:16" s="156" customFormat="1" x14ac:dyDescent="0.2">
      <c r="A19" s="166"/>
      <c r="B19" s="166"/>
      <c r="C19" s="170"/>
      <c r="D19" s="171"/>
      <c r="E19" s="170"/>
      <c r="F19" s="170"/>
      <c r="G19" s="171"/>
      <c r="H19" s="170"/>
      <c r="I19" s="170"/>
      <c r="J19" s="171"/>
      <c r="K19" s="170"/>
      <c r="L19" s="170"/>
      <c r="M19" s="171"/>
      <c r="N19" s="170"/>
      <c r="O19" s="170"/>
      <c r="P19" s="171"/>
    </row>
    <row r="20" spans="1:16" s="156" customFormat="1" x14ac:dyDescent="0.2">
      <c r="D20" s="164"/>
      <c r="E20" s="165"/>
      <c r="F20" s="165"/>
      <c r="G20" s="165"/>
      <c r="H20" s="165"/>
    </row>
    <row r="21" spans="1:16" s="156" customFormat="1" x14ac:dyDescent="0.2">
      <c r="D21" s="164"/>
      <c r="E21" s="165"/>
      <c r="F21" s="165"/>
      <c r="G21" s="165"/>
      <c r="H21" s="165"/>
    </row>
    <row r="22" spans="1:16" s="156" customFormat="1" x14ac:dyDescent="0.2">
      <c r="D22" s="164"/>
      <c r="E22" s="165"/>
      <c r="F22" s="165"/>
      <c r="G22" s="165"/>
      <c r="H22" s="165"/>
    </row>
    <row r="23" spans="1:16" x14ac:dyDescent="0.2">
      <c r="D23" s="162"/>
      <c r="E23" s="163"/>
      <c r="F23" s="163"/>
      <c r="G23" s="163"/>
      <c r="H23" s="163"/>
    </row>
    <row r="24" spans="1:16" x14ac:dyDescent="0.2">
      <c r="D24" s="162"/>
      <c r="E24" s="163"/>
      <c r="F24" s="163"/>
      <c r="G24" s="163"/>
      <c r="H24" s="163"/>
    </row>
    <row r="25" spans="1:16" x14ac:dyDescent="0.2">
      <c r="D25" s="162"/>
      <c r="F25" s="163"/>
      <c r="G25" s="163"/>
      <c r="H25" s="163"/>
    </row>
    <row r="26" spans="1:16" x14ac:dyDescent="0.2">
      <c r="D26" s="162"/>
      <c r="F26" s="163"/>
      <c r="G26" s="163"/>
      <c r="H26" s="163"/>
    </row>
    <row r="27" spans="1:16" x14ac:dyDescent="0.2">
      <c r="D27" s="162"/>
      <c r="F27" s="163"/>
      <c r="G27" s="163"/>
      <c r="H27" s="163"/>
    </row>
    <row r="28" spans="1:16" x14ac:dyDescent="0.2">
      <c r="D28" s="162"/>
      <c r="F28" s="163"/>
      <c r="G28" s="163"/>
      <c r="H28" s="163"/>
    </row>
    <row r="29" spans="1:16" x14ac:dyDescent="0.2">
      <c r="D29" s="162"/>
      <c r="F29" s="163"/>
      <c r="G29" s="163"/>
      <c r="H29" s="163"/>
    </row>
    <row r="30" spans="1:16" x14ac:dyDescent="0.2">
      <c r="D30" s="162"/>
      <c r="F30" s="163"/>
      <c r="G30" s="163"/>
      <c r="H30" s="163"/>
    </row>
    <row r="31" spans="1:16" x14ac:dyDescent="0.2">
      <c r="D31" s="162"/>
      <c r="F31" s="163"/>
      <c r="G31" s="163"/>
      <c r="H31" s="163"/>
    </row>
    <row r="32" spans="1:16" x14ac:dyDescent="0.2">
      <c r="D32" s="162"/>
      <c r="F32" s="163"/>
      <c r="G32" s="163"/>
      <c r="H32" s="163"/>
    </row>
    <row r="33" spans="4:8" x14ac:dyDescent="0.2">
      <c r="D33" s="162"/>
      <c r="F33" s="163"/>
      <c r="G33" s="163"/>
      <c r="H33" s="163"/>
    </row>
    <row r="34" spans="4:8" x14ac:dyDescent="0.2">
      <c r="D34" s="162"/>
      <c r="F34" s="163"/>
      <c r="G34" s="163"/>
      <c r="H34" s="163"/>
    </row>
    <row r="35" spans="4:8" x14ac:dyDescent="0.2">
      <c r="D35" s="162"/>
      <c r="F35" s="163"/>
      <c r="G35" s="163"/>
      <c r="H35" s="163"/>
    </row>
    <row r="36" spans="4:8" x14ac:dyDescent="0.2">
      <c r="D36" s="162"/>
      <c r="F36" s="163"/>
      <c r="G36" s="163"/>
      <c r="H36" s="163"/>
    </row>
    <row r="37" spans="4:8" x14ac:dyDescent="0.2">
      <c r="D37" s="162"/>
      <c r="F37" s="163"/>
      <c r="G37" s="163"/>
      <c r="H37" s="163"/>
    </row>
    <row r="38" spans="4:8" x14ac:dyDescent="0.2">
      <c r="D38" s="162"/>
      <c r="F38" s="163"/>
      <c r="G38" s="163"/>
      <c r="H38" s="163"/>
    </row>
    <row r="39" spans="4:8" x14ac:dyDescent="0.2">
      <c r="D39" s="162"/>
      <c r="F39" s="163"/>
      <c r="G39" s="163"/>
      <c r="H39" s="163"/>
    </row>
    <row r="40" spans="4:8" x14ac:dyDescent="0.2">
      <c r="D40" s="162"/>
      <c r="F40" s="163"/>
      <c r="G40" s="163"/>
      <c r="H40" s="163"/>
    </row>
    <row r="41" spans="4:8" x14ac:dyDescent="0.2">
      <c r="D41" s="162"/>
      <c r="F41" s="163"/>
      <c r="G41" s="163"/>
      <c r="H41" s="163"/>
    </row>
    <row r="42" spans="4:8" x14ac:dyDescent="0.2">
      <c r="D42" s="162"/>
      <c r="G42" s="163"/>
      <c r="H42" s="163"/>
    </row>
    <row r="43" spans="4:8" x14ac:dyDescent="0.2">
      <c r="D43" s="162"/>
      <c r="G43" s="163"/>
      <c r="H43" s="163"/>
    </row>
    <row r="44" spans="4:8" x14ac:dyDescent="0.2">
      <c r="D44" s="162"/>
      <c r="G44" s="163"/>
      <c r="H44" s="163"/>
    </row>
    <row r="45" spans="4:8" x14ac:dyDescent="0.2">
      <c r="D45" s="162"/>
      <c r="G45" s="163"/>
      <c r="H45" s="163"/>
    </row>
    <row r="46" spans="4:8" x14ac:dyDescent="0.2">
      <c r="D46" s="162"/>
      <c r="G46" s="163"/>
      <c r="H46" s="163"/>
    </row>
    <row r="47" spans="4:8" x14ac:dyDescent="0.2">
      <c r="D47" s="162"/>
      <c r="G47" s="163"/>
      <c r="H47" s="163"/>
    </row>
    <row r="48" spans="4:8" x14ac:dyDescent="0.2">
      <c r="D48" s="162"/>
      <c r="G48" s="163"/>
      <c r="H48" s="163"/>
    </row>
    <row r="49" spans="4:8" x14ac:dyDescent="0.2">
      <c r="D49" s="162"/>
      <c r="G49" s="163"/>
      <c r="H49" s="163"/>
    </row>
    <row r="50" spans="4:8" x14ac:dyDescent="0.2">
      <c r="D50" s="162"/>
      <c r="G50" s="163"/>
    </row>
    <row r="51" spans="4:8" x14ac:dyDescent="0.2">
      <c r="D51" s="162"/>
      <c r="G51" s="163"/>
    </row>
    <row r="52" spans="4:8" x14ac:dyDescent="0.2">
      <c r="D52" s="162"/>
      <c r="G52" s="163"/>
    </row>
    <row r="53" spans="4:8" x14ac:dyDescent="0.2">
      <c r="G53" s="163"/>
    </row>
    <row r="54" spans="4:8" x14ac:dyDescent="0.2">
      <c r="G54" s="163"/>
    </row>
    <row r="55" spans="4:8" x14ac:dyDescent="0.2">
      <c r="G55" s="163"/>
    </row>
    <row r="56" spans="4:8" x14ac:dyDescent="0.2">
      <c r="G56" s="163"/>
    </row>
    <row r="57" spans="4:8" x14ac:dyDescent="0.2">
      <c r="G57" s="163"/>
    </row>
    <row r="58" spans="4:8" x14ac:dyDescent="0.2">
      <c r="G58" s="163"/>
    </row>
    <row r="59" spans="4:8" x14ac:dyDescent="0.2">
      <c r="G59" s="163"/>
    </row>
    <row r="60" spans="4:8" x14ac:dyDescent="0.2">
      <c r="G60" s="163"/>
    </row>
  </sheetData>
  <mergeCells count="16">
    <mergeCell ref="N17:P17"/>
    <mergeCell ref="A1:P1"/>
    <mergeCell ref="A2:P2"/>
    <mergeCell ref="O3:P3"/>
    <mergeCell ref="A4:A7"/>
    <mergeCell ref="B4:D6"/>
    <mergeCell ref="E4:J5"/>
    <mergeCell ref="K4:M6"/>
    <mergeCell ref="N4:P6"/>
    <mergeCell ref="E6:G6"/>
    <mergeCell ref="H6:J6"/>
    <mergeCell ref="B17:B18"/>
    <mergeCell ref="C17:D17"/>
    <mergeCell ref="E17:G17"/>
    <mergeCell ref="H17:J17"/>
    <mergeCell ref="K17:M17"/>
  </mergeCells>
  <printOptions horizontalCentered="1" verticalCentered="1" gridLinesSet="0"/>
  <pageMargins left="0" right="0" top="0.77" bottom="0.51" header="0" footer="0"/>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0"/>
  <sheetViews>
    <sheetView showGridLines="0" zoomScaleNormal="100" workbookViewId="0">
      <selection activeCell="A2" sqref="A2:L2"/>
    </sheetView>
  </sheetViews>
  <sheetFormatPr defaultRowHeight="11.25" outlineLevelRow="2" x14ac:dyDescent="0.25"/>
  <cols>
    <col min="1" max="1" width="16.28515625" style="1" customWidth="1"/>
    <col min="2" max="2" width="14.85546875" style="1" customWidth="1"/>
    <col min="3" max="3" width="28.5703125" style="1" customWidth="1"/>
    <col min="4" max="9" width="9.42578125" style="17" customWidth="1"/>
    <col min="10" max="11" width="9.42578125" style="1" customWidth="1"/>
    <col min="12" max="12" width="11" style="1" customWidth="1"/>
    <col min="13" max="16384" width="9.140625" style="1"/>
  </cols>
  <sheetData>
    <row r="1" spans="1:12" s="16" customFormat="1" ht="24.95" customHeight="1" x14ac:dyDescent="0.25">
      <c r="A1" s="647" t="s">
        <v>3022</v>
      </c>
      <c r="B1" s="647"/>
      <c r="C1" s="647"/>
      <c r="D1" s="647"/>
      <c r="E1" s="647"/>
      <c r="F1" s="647"/>
      <c r="G1" s="647"/>
      <c r="H1" s="647"/>
      <c r="I1" s="647"/>
      <c r="J1" s="647"/>
      <c r="K1" s="647"/>
      <c r="L1" s="647"/>
    </row>
    <row r="2" spans="1:12" s="16" customFormat="1" ht="24.95" customHeight="1" x14ac:dyDescent="0.25">
      <c r="A2" s="648" t="s">
        <v>3023</v>
      </c>
      <c r="B2" s="648"/>
      <c r="C2" s="648"/>
      <c r="D2" s="648"/>
      <c r="E2" s="648"/>
      <c r="F2" s="648"/>
      <c r="G2" s="648"/>
      <c r="H2" s="648"/>
      <c r="I2" s="648"/>
      <c r="J2" s="648"/>
      <c r="K2" s="648"/>
      <c r="L2" s="648"/>
    </row>
    <row r="3" spans="1:12" ht="20.25" customHeight="1" x14ac:dyDescent="0.25">
      <c r="A3" s="649" t="s">
        <v>2910</v>
      </c>
      <c r="B3" s="649"/>
      <c r="C3" s="650"/>
      <c r="D3" s="655" t="s">
        <v>3059</v>
      </c>
      <c r="E3" s="656"/>
      <c r="F3" s="656"/>
      <c r="G3" s="656" t="s">
        <v>3129</v>
      </c>
      <c r="H3" s="656"/>
      <c r="I3" s="656"/>
      <c r="J3" s="645" t="s">
        <v>2919</v>
      </c>
      <c r="K3" s="645"/>
      <c r="L3" s="645"/>
    </row>
    <row r="4" spans="1:12" ht="13.5" customHeight="1" x14ac:dyDescent="0.25">
      <c r="A4" s="651"/>
      <c r="B4" s="651"/>
      <c r="C4" s="652"/>
      <c r="D4" s="655"/>
      <c r="E4" s="656"/>
      <c r="F4" s="656"/>
      <c r="G4" s="656"/>
      <c r="H4" s="656"/>
      <c r="I4" s="656"/>
      <c r="J4" s="646"/>
      <c r="K4" s="646"/>
      <c r="L4" s="646"/>
    </row>
    <row r="5" spans="1:12" ht="25.5" customHeight="1" x14ac:dyDescent="0.25">
      <c r="A5" s="653"/>
      <c r="B5" s="653"/>
      <c r="C5" s="654"/>
      <c r="D5" s="355" t="s">
        <v>1008</v>
      </c>
      <c r="E5" s="347" t="s">
        <v>1009</v>
      </c>
      <c r="F5" s="347" t="s">
        <v>1010</v>
      </c>
      <c r="G5" s="347" t="s">
        <v>1008</v>
      </c>
      <c r="H5" s="347" t="s">
        <v>1009</v>
      </c>
      <c r="I5" s="348" t="s">
        <v>1010</v>
      </c>
      <c r="J5" s="347" t="s">
        <v>1008</v>
      </c>
      <c r="K5" s="347" t="s">
        <v>1009</v>
      </c>
      <c r="L5" s="348" t="s">
        <v>1010</v>
      </c>
    </row>
    <row r="6" spans="1:12" x14ac:dyDescent="0.25">
      <c r="A6" s="559" t="s">
        <v>1</v>
      </c>
      <c r="B6" s="559"/>
      <c r="C6" s="559"/>
      <c r="D6" s="311">
        <f t="shared" ref="D6:I6" si="0">SUM(D7:D37)</f>
        <v>13</v>
      </c>
      <c r="E6" s="311">
        <f t="shared" si="0"/>
        <v>0</v>
      </c>
      <c r="F6" s="312">
        <f t="shared" si="0"/>
        <v>13</v>
      </c>
      <c r="G6" s="311">
        <f t="shared" si="0"/>
        <v>0</v>
      </c>
      <c r="H6" s="311">
        <f t="shared" si="0"/>
        <v>0</v>
      </c>
      <c r="I6" s="312">
        <f t="shared" si="0"/>
        <v>0</v>
      </c>
      <c r="J6" s="349">
        <f>D6+G6</f>
        <v>13</v>
      </c>
      <c r="K6" s="349">
        <f>E6+H6</f>
        <v>0</v>
      </c>
      <c r="L6" s="349">
        <f>J6+K6</f>
        <v>13</v>
      </c>
    </row>
    <row r="7" spans="1:12" ht="21.75" hidden="1" customHeight="1" outlineLevel="1" thickBot="1" x14ac:dyDescent="0.3">
      <c r="A7" s="640" t="s">
        <v>1</v>
      </c>
      <c r="B7" s="641" t="s">
        <v>2</v>
      </c>
      <c r="C7" s="350" t="s">
        <v>3</v>
      </c>
      <c r="D7" s="351"/>
      <c r="E7" s="351"/>
      <c r="F7" s="352">
        <f>+E7+D7</f>
        <v>0</v>
      </c>
      <c r="G7" s="351"/>
      <c r="H7" s="351"/>
      <c r="I7" s="352">
        <f>+H7+G7</f>
        <v>0</v>
      </c>
      <c r="J7" s="349">
        <f t="shared" ref="J7:J70" si="1">D7+G7</f>
        <v>0</v>
      </c>
      <c r="K7" s="349">
        <f t="shared" ref="K7:K70" si="2">E7+H7</f>
        <v>0</v>
      </c>
      <c r="L7" s="349">
        <f t="shared" ref="L7:L70" si="3">J7+K7</f>
        <v>0</v>
      </c>
    </row>
    <row r="8" spans="1:12" hidden="1" outlineLevel="1" x14ac:dyDescent="0.25">
      <c r="A8" s="640"/>
      <c r="B8" s="641"/>
      <c r="C8" s="350" t="s">
        <v>4</v>
      </c>
      <c r="D8" s="351"/>
      <c r="E8" s="351"/>
      <c r="F8" s="352">
        <f t="shared" ref="F8:F79" si="4">+E8+D8</f>
        <v>0</v>
      </c>
      <c r="G8" s="351"/>
      <c r="H8" s="351"/>
      <c r="I8" s="352">
        <f t="shared" ref="I8:I79" si="5">+H8+G8</f>
        <v>0</v>
      </c>
      <c r="J8" s="349">
        <f t="shared" si="1"/>
        <v>0</v>
      </c>
      <c r="K8" s="349">
        <f t="shared" si="2"/>
        <v>0</v>
      </c>
      <c r="L8" s="349">
        <f t="shared" si="3"/>
        <v>0</v>
      </c>
    </row>
    <row r="9" spans="1:12" ht="22.5" hidden="1" outlineLevel="1" x14ac:dyDescent="0.25">
      <c r="A9" s="640"/>
      <c r="B9" s="641"/>
      <c r="C9" s="350" t="s">
        <v>5</v>
      </c>
      <c r="D9" s="351"/>
      <c r="E9" s="351"/>
      <c r="F9" s="352">
        <f t="shared" si="4"/>
        <v>0</v>
      </c>
      <c r="G9" s="351"/>
      <c r="H9" s="351"/>
      <c r="I9" s="352">
        <f t="shared" si="5"/>
        <v>0</v>
      </c>
      <c r="J9" s="349">
        <f t="shared" si="1"/>
        <v>0</v>
      </c>
      <c r="K9" s="349">
        <f t="shared" si="2"/>
        <v>0</v>
      </c>
      <c r="L9" s="349">
        <f t="shared" si="3"/>
        <v>0</v>
      </c>
    </row>
    <row r="10" spans="1:12" hidden="1" outlineLevel="1" x14ac:dyDescent="0.25">
      <c r="A10" s="640"/>
      <c r="B10" s="641"/>
      <c r="C10" s="350" t="s">
        <v>6</v>
      </c>
      <c r="D10" s="351"/>
      <c r="E10" s="351"/>
      <c r="F10" s="352">
        <f t="shared" si="4"/>
        <v>0</v>
      </c>
      <c r="G10" s="351"/>
      <c r="H10" s="351"/>
      <c r="I10" s="352">
        <f t="shared" si="5"/>
        <v>0</v>
      </c>
      <c r="J10" s="349">
        <f t="shared" si="1"/>
        <v>0</v>
      </c>
      <c r="K10" s="349">
        <f t="shared" si="2"/>
        <v>0</v>
      </c>
      <c r="L10" s="349">
        <f t="shared" si="3"/>
        <v>0</v>
      </c>
    </row>
    <row r="11" spans="1:12" hidden="1" outlineLevel="1" x14ac:dyDescent="0.25">
      <c r="A11" s="640"/>
      <c r="B11" s="641"/>
      <c r="C11" s="350" t="s">
        <v>7</v>
      </c>
      <c r="D11" s="351"/>
      <c r="E11" s="351"/>
      <c r="F11" s="352">
        <f t="shared" si="4"/>
        <v>0</v>
      </c>
      <c r="G11" s="351"/>
      <c r="H11" s="351"/>
      <c r="I11" s="352">
        <f t="shared" si="5"/>
        <v>0</v>
      </c>
      <c r="J11" s="349">
        <f t="shared" si="1"/>
        <v>0</v>
      </c>
      <c r="K11" s="349">
        <f t="shared" si="2"/>
        <v>0</v>
      </c>
      <c r="L11" s="349">
        <f t="shared" si="3"/>
        <v>0</v>
      </c>
    </row>
    <row r="12" spans="1:12" hidden="1" outlineLevel="1" x14ac:dyDescent="0.25">
      <c r="A12" s="640"/>
      <c r="B12" s="641"/>
      <c r="C12" s="350" t="s">
        <v>8</v>
      </c>
      <c r="D12" s="351"/>
      <c r="E12" s="351"/>
      <c r="F12" s="352">
        <f t="shared" si="4"/>
        <v>0</v>
      </c>
      <c r="G12" s="351"/>
      <c r="H12" s="351"/>
      <c r="I12" s="352">
        <f t="shared" si="5"/>
        <v>0</v>
      </c>
      <c r="J12" s="349">
        <f t="shared" si="1"/>
        <v>0</v>
      </c>
      <c r="K12" s="349">
        <f t="shared" si="2"/>
        <v>0</v>
      </c>
      <c r="L12" s="349">
        <f t="shared" si="3"/>
        <v>0</v>
      </c>
    </row>
    <row r="13" spans="1:12" ht="22.5" hidden="1" outlineLevel="1" x14ac:dyDescent="0.25">
      <c r="A13" s="640"/>
      <c r="B13" s="641"/>
      <c r="C13" s="350" t="s">
        <v>9</v>
      </c>
      <c r="D13" s="351"/>
      <c r="E13" s="351"/>
      <c r="F13" s="352">
        <f t="shared" si="4"/>
        <v>0</v>
      </c>
      <c r="G13" s="351"/>
      <c r="H13" s="351"/>
      <c r="I13" s="352">
        <f t="shared" si="5"/>
        <v>0</v>
      </c>
      <c r="J13" s="349">
        <f t="shared" si="1"/>
        <v>0</v>
      </c>
      <c r="K13" s="349">
        <f t="shared" si="2"/>
        <v>0</v>
      </c>
      <c r="L13" s="349">
        <f t="shared" si="3"/>
        <v>0</v>
      </c>
    </row>
    <row r="14" spans="1:12" ht="12" hidden="1" customHeight="1" outlineLevel="1" thickBot="1" x14ac:dyDescent="0.3">
      <c r="A14" s="640"/>
      <c r="B14" s="641" t="s">
        <v>10</v>
      </c>
      <c r="C14" s="350" t="s">
        <v>11</v>
      </c>
      <c r="D14" s="351"/>
      <c r="E14" s="351"/>
      <c r="F14" s="352">
        <f t="shared" si="4"/>
        <v>0</v>
      </c>
      <c r="G14" s="351"/>
      <c r="H14" s="351"/>
      <c r="I14" s="352">
        <f t="shared" si="5"/>
        <v>0</v>
      </c>
      <c r="J14" s="349">
        <f t="shared" si="1"/>
        <v>0</v>
      </c>
      <c r="K14" s="349">
        <f t="shared" si="2"/>
        <v>0</v>
      </c>
      <c r="L14" s="349">
        <f t="shared" si="3"/>
        <v>0</v>
      </c>
    </row>
    <row r="15" spans="1:12" ht="22.5" hidden="1" outlineLevel="1" x14ac:dyDescent="0.25">
      <c r="A15" s="640"/>
      <c r="B15" s="641"/>
      <c r="C15" s="350" t="s">
        <v>12</v>
      </c>
      <c r="D15" s="351"/>
      <c r="E15" s="351"/>
      <c r="F15" s="352">
        <f t="shared" si="4"/>
        <v>0</v>
      </c>
      <c r="G15" s="351"/>
      <c r="H15" s="351"/>
      <c r="I15" s="352">
        <f t="shared" si="5"/>
        <v>0</v>
      </c>
      <c r="J15" s="349">
        <f t="shared" si="1"/>
        <v>0</v>
      </c>
      <c r="K15" s="349">
        <f t="shared" si="2"/>
        <v>0</v>
      </c>
      <c r="L15" s="349">
        <f t="shared" si="3"/>
        <v>0</v>
      </c>
    </row>
    <row r="16" spans="1:12" hidden="1" outlineLevel="1" x14ac:dyDescent="0.25">
      <c r="A16" s="640"/>
      <c r="B16" s="641"/>
      <c r="C16" s="350" t="s">
        <v>13</v>
      </c>
      <c r="D16" s="351"/>
      <c r="E16" s="351"/>
      <c r="F16" s="352">
        <f t="shared" si="4"/>
        <v>0</v>
      </c>
      <c r="G16" s="351"/>
      <c r="H16" s="351"/>
      <c r="I16" s="352">
        <f t="shared" si="5"/>
        <v>0</v>
      </c>
      <c r="J16" s="349">
        <f t="shared" si="1"/>
        <v>0</v>
      </c>
      <c r="K16" s="349">
        <f t="shared" si="2"/>
        <v>0</v>
      </c>
      <c r="L16" s="349">
        <f t="shared" si="3"/>
        <v>0</v>
      </c>
    </row>
    <row r="17" spans="1:12" ht="22.5" hidden="1" outlineLevel="1" x14ac:dyDescent="0.25">
      <c r="A17" s="640"/>
      <c r="B17" s="641"/>
      <c r="C17" s="350" t="s">
        <v>14</v>
      </c>
      <c r="D17" s="353">
        <v>1</v>
      </c>
      <c r="E17" s="351"/>
      <c r="F17" s="352">
        <f t="shared" si="4"/>
        <v>1</v>
      </c>
      <c r="G17" s="351"/>
      <c r="H17" s="351"/>
      <c r="I17" s="352">
        <f t="shared" si="5"/>
        <v>0</v>
      </c>
      <c r="J17" s="349">
        <f t="shared" si="1"/>
        <v>1</v>
      </c>
      <c r="K17" s="349">
        <f t="shared" si="2"/>
        <v>0</v>
      </c>
      <c r="L17" s="349">
        <f t="shared" si="3"/>
        <v>1</v>
      </c>
    </row>
    <row r="18" spans="1:12" ht="22.5" hidden="1" outlineLevel="1" x14ac:dyDescent="0.25">
      <c r="A18" s="640"/>
      <c r="B18" s="641"/>
      <c r="C18" s="350" t="s">
        <v>15</v>
      </c>
      <c r="D18" s="351"/>
      <c r="E18" s="351"/>
      <c r="F18" s="352">
        <f t="shared" si="4"/>
        <v>0</v>
      </c>
      <c r="G18" s="351"/>
      <c r="H18" s="351"/>
      <c r="I18" s="352">
        <f t="shared" si="5"/>
        <v>0</v>
      </c>
      <c r="J18" s="349">
        <f t="shared" si="1"/>
        <v>0</v>
      </c>
      <c r="K18" s="349">
        <f t="shared" si="2"/>
        <v>0</v>
      </c>
      <c r="L18" s="349">
        <f t="shared" si="3"/>
        <v>0</v>
      </c>
    </row>
    <row r="19" spans="1:12" hidden="1" outlineLevel="1" x14ac:dyDescent="0.25">
      <c r="A19" s="640"/>
      <c r="B19" s="641"/>
      <c r="C19" s="350" t="s">
        <v>16</v>
      </c>
      <c r="D19" s="351"/>
      <c r="E19" s="351"/>
      <c r="F19" s="352">
        <f t="shared" si="4"/>
        <v>0</v>
      </c>
      <c r="G19" s="351"/>
      <c r="H19" s="351"/>
      <c r="I19" s="352">
        <f t="shared" si="5"/>
        <v>0</v>
      </c>
      <c r="J19" s="349">
        <f t="shared" si="1"/>
        <v>0</v>
      </c>
      <c r="K19" s="349">
        <f t="shared" si="2"/>
        <v>0</v>
      </c>
      <c r="L19" s="349">
        <f t="shared" si="3"/>
        <v>0</v>
      </c>
    </row>
    <row r="20" spans="1:12" ht="22.5" hidden="1" outlineLevel="1" x14ac:dyDescent="0.25">
      <c r="A20" s="640"/>
      <c r="B20" s="641"/>
      <c r="C20" s="350" t="s">
        <v>17</v>
      </c>
      <c r="D20" s="351"/>
      <c r="E20" s="351"/>
      <c r="F20" s="352">
        <f t="shared" si="4"/>
        <v>0</v>
      </c>
      <c r="G20" s="351"/>
      <c r="H20" s="351"/>
      <c r="I20" s="352">
        <f t="shared" si="5"/>
        <v>0</v>
      </c>
      <c r="J20" s="349">
        <f t="shared" si="1"/>
        <v>0</v>
      </c>
      <c r="K20" s="349">
        <f t="shared" si="2"/>
        <v>0</v>
      </c>
      <c r="L20" s="349">
        <f t="shared" si="3"/>
        <v>0</v>
      </c>
    </row>
    <row r="21" spans="1:12" ht="33.75" hidden="1" outlineLevel="1" x14ac:dyDescent="0.25">
      <c r="A21" s="640"/>
      <c r="B21" s="641"/>
      <c r="C21" s="350" t="s">
        <v>18</v>
      </c>
      <c r="D21" s="351"/>
      <c r="E21" s="351"/>
      <c r="F21" s="352">
        <f t="shared" si="4"/>
        <v>0</v>
      </c>
      <c r="G21" s="351"/>
      <c r="H21" s="351"/>
      <c r="I21" s="352">
        <f t="shared" si="5"/>
        <v>0</v>
      </c>
      <c r="J21" s="349">
        <f t="shared" si="1"/>
        <v>0</v>
      </c>
      <c r="K21" s="349">
        <f t="shared" si="2"/>
        <v>0</v>
      </c>
      <c r="L21" s="349">
        <f t="shared" si="3"/>
        <v>0</v>
      </c>
    </row>
    <row r="22" spans="1:12" ht="22.5" hidden="1" outlineLevel="1" x14ac:dyDescent="0.25">
      <c r="A22" s="640"/>
      <c r="B22" s="641"/>
      <c r="C22" s="350" t="s">
        <v>19</v>
      </c>
      <c r="D22" s="351"/>
      <c r="E22" s="351"/>
      <c r="F22" s="352">
        <f t="shared" si="4"/>
        <v>0</v>
      </c>
      <c r="G22" s="351"/>
      <c r="H22" s="351"/>
      <c r="I22" s="352">
        <f t="shared" si="5"/>
        <v>0</v>
      </c>
      <c r="J22" s="349">
        <f t="shared" si="1"/>
        <v>0</v>
      </c>
      <c r="K22" s="349">
        <f t="shared" si="2"/>
        <v>0</v>
      </c>
      <c r="L22" s="349">
        <f t="shared" si="3"/>
        <v>0</v>
      </c>
    </row>
    <row r="23" spans="1:12" ht="22.5" hidden="1" outlineLevel="1" x14ac:dyDescent="0.25">
      <c r="A23" s="640"/>
      <c r="B23" s="350" t="s">
        <v>20</v>
      </c>
      <c r="C23" s="350" t="s">
        <v>21</v>
      </c>
      <c r="D23" s="353">
        <v>1</v>
      </c>
      <c r="E23" s="351"/>
      <c r="F23" s="352">
        <f t="shared" si="4"/>
        <v>1</v>
      </c>
      <c r="G23" s="351"/>
      <c r="H23" s="351"/>
      <c r="I23" s="352">
        <f t="shared" si="5"/>
        <v>0</v>
      </c>
      <c r="J23" s="349">
        <f t="shared" si="1"/>
        <v>1</v>
      </c>
      <c r="K23" s="349">
        <f t="shared" si="2"/>
        <v>0</v>
      </c>
      <c r="L23" s="349">
        <f t="shared" si="3"/>
        <v>1</v>
      </c>
    </row>
    <row r="24" spans="1:12" ht="22.5" hidden="1" outlineLevel="1" x14ac:dyDescent="0.25">
      <c r="A24" s="640"/>
      <c r="B24" s="641" t="s">
        <v>22</v>
      </c>
      <c r="C24" s="350" t="s">
        <v>23</v>
      </c>
      <c r="D24" s="353">
        <v>4</v>
      </c>
      <c r="E24" s="351"/>
      <c r="F24" s="352">
        <f t="shared" si="4"/>
        <v>4</v>
      </c>
      <c r="G24" s="351"/>
      <c r="H24" s="351"/>
      <c r="I24" s="352">
        <f t="shared" si="5"/>
        <v>0</v>
      </c>
      <c r="J24" s="349">
        <f t="shared" si="1"/>
        <v>4</v>
      </c>
      <c r="K24" s="349">
        <f t="shared" si="2"/>
        <v>0</v>
      </c>
      <c r="L24" s="349">
        <f t="shared" si="3"/>
        <v>4</v>
      </c>
    </row>
    <row r="25" spans="1:12" hidden="1" outlineLevel="1" x14ac:dyDescent="0.25">
      <c r="A25" s="640"/>
      <c r="B25" s="641"/>
      <c r="C25" s="350" t="s">
        <v>24</v>
      </c>
      <c r="D25" s="351"/>
      <c r="E25" s="351"/>
      <c r="F25" s="352">
        <f t="shared" si="4"/>
        <v>0</v>
      </c>
      <c r="G25" s="351"/>
      <c r="H25" s="351"/>
      <c r="I25" s="352">
        <f t="shared" si="5"/>
        <v>0</v>
      </c>
      <c r="J25" s="349">
        <f t="shared" si="1"/>
        <v>0</v>
      </c>
      <c r="K25" s="349">
        <f t="shared" si="2"/>
        <v>0</v>
      </c>
      <c r="L25" s="349">
        <f t="shared" si="3"/>
        <v>0</v>
      </c>
    </row>
    <row r="26" spans="1:12" ht="22.5" hidden="1" outlineLevel="1" x14ac:dyDescent="0.25">
      <c r="A26" s="640"/>
      <c r="B26" s="641"/>
      <c r="C26" s="350" t="s">
        <v>25</v>
      </c>
      <c r="D26" s="351"/>
      <c r="E26" s="351"/>
      <c r="F26" s="352">
        <f t="shared" si="4"/>
        <v>0</v>
      </c>
      <c r="G26" s="351"/>
      <c r="H26" s="351"/>
      <c r="I26" s="352">
        <f t="shared" si="5"/>
        <v>0</v>
      </c>
      <c r="J26" s="349">
        <f t="shared" si="1"/>
        <v>0</v>
      </c>
      <c r="K26" s="349">
        <f t="shared" si="2"/>
        <v>0</v>
      </c>
      <c r="L26" s="349">
        <f t="shared" si="3"/>
        <v>0</v>
      </c>
    </row>
    <row r="27" spans="1:12" hidden="1" outlineLevel="1" x14ac:dyDescent="0.25">
      <c r="A27" s="640"/>
      <c r="B27" s="641"/>
      <c r="C27" s="350" t="s">
        <v>26</v>
      </c>
      <c r="D27" s="351"/>
      <c r="E27" s="351"/>
      <c r="F27" s="352">
        <f t="shared" si="4"/>
        <v>0</v>
      </c>
      <c r="G27" s="351"/>
      <c r="H27" s="351"/>
      <c r="I27" s="352">
        <f t="shared" si="5"/>
        <v>0</v>
      </c>
      <c r="J27" s="349">
        <f t="shared" si="1"/>
        <v>0</v>
      </c>
      <c r="K27" s="349">
        <f t="shared" si="2"/>
        <v>0</v>
      </c>
      <c r="L27" s="349">
        <f t="shared" si="3"/>
        <v>0</v>
      </c>
    </row>
    <row r="28" spans="1:12" hidden="1" outlineLevel="1" x14ac:dyDescent="0.25">
      <c r="A28" s="640"/>
      <c r="B28" s="641"/>
      <c r="C28" s="350" t="s">
        <v>27</v>
      </c>
      <c r="D28" s="351"/>
      <c r="E28" s="351"/>
      <c r="F28" s="352">
        <f t="shared" si="4"/>
        <v>0</v>
      </c>
      <c r="G28" s="351"/>
      <c r="H28" s="351"/>
      <c r="I28" s="352">
        <f t="shared" si="5"/>
        <v>0</v>
      </c>
      <c r="J28" s="349">
        <f t="shared" si="1"/>
        <v>0</v>
      </c>
      <c r="K28" s="349">
        <f t="shared" si="2"/>
        <v>0</v>
      </c>
      <c r="L28" s="349">
        <f t="shared" si="3"/>
        <v>0</v>
      </c>
    </row>
    <row r="29" spans="1:12" hidden="1" outlineLevel="1" x14ac:dyDescent="0.25">
      <c r="A29" s="640"/>
      <c r="B29" s="641"/>
      <c r="C29" s="350" t="s">
        <v>28</v>
      </c>
      <c r="D29" s="351"/>
      <c r="E29" s="351"/>
      <c r="F29" s="352">
        <f t="shared" si="4"/>
        <v>0</v>
      </c>
      <c r="G29" s="351"/>
      <c r="H29" s="351"/>
      <c r="I29" s="352">
        <f t="shared" si="5"/>
        <v>0</v>
      </c>
      <c r="J29" s="349">
        <f t="shared" si="1"/>
        <v>0</v>
      </c>
      <c r="K29" s="349">
        <f t="shared" si="2"/>
        <v>0</v>
      </c>
      <c r="L29" s="349">
        <f t="shared" si="3"/>
        <v>0</v>
      </c>
    </row>
    <row r="30" spans="1:12" hidden="1" outlineLevel="1" x14ac:dyDescent="0.25">
      <c r="A30" s="640"/>
      <c r="B30" s="641"/>
      <c r="C30" s="350" t="s">
        <v>29</v>
      </c>
      <c r="D30" s="353">
        <v>3</v>
      </c>
      <c r="E30" s="351"/>
      <c r="F30" s="352">
        <f t="shared" si="4"/>
        <v>3</v>
      </c>
      <c r="G30" s="351"/>
      <c r="H30" s="351"/>
      <c r="I30" s="352">
        <f t="shared" si="5"/>
        <v>0</v>
      </c>
      <c r="J30" s="349">
        <f t="shared" si="1"/>
        <v>3</v>
      </c>
      <c r="K30" s="349">
        <f t="shared" si="2"/>
        <v>0</v>
      </c>
      <c r="L30" s="349">
        <f t="shared" si="3"/>
        <v>3</v>
      </c>
    </row>
    <row r="31" spans="1:12" hidden="1" outlineLevel="1" x14ac:dyDescent="0.25">
      <c r="A31" s="640"/>
      <c r="B31" s="641"/>
      <c r="C31" s="350" t="s">
        <v>30</v>
      </c>
      <c r="D31" s="351"/>
      <c r="E31" s="351"/>
      <c r="F31" s="352">
        <f t="shared" si="4"/>
        <v>0</v>
      </c>
      <c r="G31" s="351"/>
      <c r="H31" s="351"/>
      <c r="I31" s="352">
        <f t="shared" si="5"/>
        <v>0</v>
      </c>
      <c r="J31" s="349">
        <f t="shared" si="1"/>
        <v>0</v>
      </c>
      <c r="K31" s="349">
        <f t="shared" si="2"/>
        <v>0</v>
      </c>
      <c r="L31" s="349">
        <f t="shared" si="3"/>
        <v>0</v>
      </c>
    </row>
    <row r="32" spans="1:12" hidden="1" outlineLevel="1" x14ac:dyDescent="0.25">
      <c r="A32" s="640"/>
      <c r="B32" s="350" t="s">
        <v>31</v>
      </c>
      <c r="C32" s="350" t="s">
        <v>32</v>
      </c>
      <c r="D32" s="351"/>
      <c r="E32" s="351"/>
      <c r="F32" s="352">
        <f t="shared" si="4"/>
        <v>0</v>
      </c>
      <c r="G32" s="351"/>
      <c r="H32" s="351"/>
      <c r="I32" s="352">
        <f t="shared" si="5"/>
        <v>0</v>
      </c>
      <c r="J32" s="349">
        <f t="shared" si="1"/>
        <v>0</v>
      </c>
      <c r="K32" s="349">
        <f t="shared" si="2"/>
        <v>0</v>
      </c>
      <c r="L32" s="349">
        <f t="shared" si="3"/>
        <v>0</v>
      </c>
    </row>
    <row r="33" spans="1:12" ht="12" hidden="1" customHeight="1" outlineLevel="1" thickBot="1" x14ac:dyDescent="0.3">
      <c r="A33" s="640"/>
      <c r="B33" s="641" t="s">
        <v>33</v>
      </c>
      <c r="C33" s="350" t="s">
        <v>34</v>
      </c>
      <c r="D33" s="353">
        <v>1</v>
      </c>
      <c r="E33" s="351"/>
      <c r="F33" s="352">
        <f t="shared" si="4"/>
        <v>1</v>
      </c>
      <c r="G33" s="351"/>
      <c r="H33" s="351"/>
      <c r="I33" s="352">
        <f t="shared" si="5"/>
        <v>0</v>
      </c>
      <c r="J33" s="349">
        <f t="shared" si="1"/>
        <v>1</v>
      </c>
      <c r="K33" s="349">
        <f t="shared" si="2"/>
        <v>0</v>
      </c>
      <c r="L33" s="349">
        <f t="shared" si="3"/>
        <v>1</v>
      </c>
    </row>
    <row r="34" spans="1:12" ht="22.5" hidden="1" outlineLevel="1" x14ac:dyDescent="0.25">
      <c r="A34" s="640"/>
      <c r="B34" s="641"/>
      <c r="C34" s="350" t="s">
        <v>35</v>
      </c>
      <c r="D34" s="353">
        <v>1</v>
      </c>
      <c r="E34" s="351"/>
      <c r="F34" s="352">
        <f t="shared" si="4"/>
        <v>1</v>
      </c>
      <c r="G34" s="351"/>
      <c r="H34" s="351"/>
      <c r="I34" s="352">
        <f t="shared" si="5"/>
        <v>0</v>
      </c>
      <c r="J34" s="349">
        <f t="shared" si="1"/>
        <v>1</v>
      </c>
      <c r="K34" s="349">
        <f t="shared" si="2"/>
        <v>0</v>
      </c>
      <c r="L34" s="349">
        <f t="shared" si="3"/>
        <v>1</v>
      </c>
    </row>
    <row r="35" spans="1:12" ht="22.5" hidden="1" outlineLevel="1" x14ac:dyDescent="0.25">
      <c r="A35" s="640"/>
      <c r="B35" s="641"/>
      <c r="C35" s="350" t="s">
        <v>36</v>
      </c>
      <c r="D35" s="353">
        <v>2</v>
      </c>
      <c r="E35" s="351"/>
      <c r="F35" s="352">
        <f t="shared" si="4"/>
        <v>2</v>
      </c>
      <c r="G35" s="351"/>
      <c r="H35" s="351"/>
      <c r="I35" s="352">
        <f t="shared" si="5"/>
        <v>0</v>
      </c>
      <c r="J35" s="349">
        <f t="shared" si="1"/>
        <v>2</v>
      </c>
      <c r="K35" s="349">
        <f t="shared" si="2"/>
        <v>0</v>
      </c>
      <c r="L35" s="349">
        <f t="shared" si="3"/>
        <v>2</v>
      </c>
    </row>
    <row r="36" spans="1:12" hidden="1" outlineLevel="1" x14ac:dyDescent="0.25">
      <c r="A36" s="640"/>
      <c r="B36" s="641"/>
      <c r="C36" s="350" t="s">
        <v>37</v>
      </c>
      <c r="D36" s="351"/>
      <c r="E36" s="351"/>
      <c r="F36" s="352">
        <f t="shared" si="4"/>
        <v>0</v>
      </c>
      <c r="G36" s="351"/>
      <c r="H36" s="351"/>
      <c r="I36" s="352">
        <f t="shared" si="5"/>
        <v>0</v>
      </c>
      <c r="J36" s="349">
        <f t="shared" si="1"/>
        <v>0</v>
      </c>
      <c r="K36" s="349">
        <f t="shared" si="2"/>
        <v>0</v>
      </c>
      <c r="L36" s="349">
        <f t="shared" si="3"/>
        <v>0</v>
      </c>
    </row>
    <row r="37" spans="1:12" ht="33.75" hidden="1" outlineLevel="1" x14ac:dyDescent="0.25">
      <c r="A37" s="640"/>
      <c r="B37" s="350" t="s">
        <v>38</v>
      </c>
      <c r="C37" s="350" t="s">
        <v>39</v>
      </c>
      <c r="D37" s="351"/>
      <c r="E37" s="351"/>
      <c r="F37" s="352">
        <f t="shared" si="4"/>
        <v>0</v>
      </c>
      <c r="G37" s="351"/>
      <c r="H37" s="351"/>
      <c r="I37" s="352">
        <f t="shared" si="5"/>
        <v>0</v>
      </c>
      <c r="J37" s="349">
        <f t="shared" si="1"/>
        <v>0</v>
      </c>
      <c r="K37" s="349">
        <f t="shared" si="2"/>
        <v>0</v>
      </c>
      <c r="L37" s="349">
        <f t="shared" si="3"/>
        <v>0</v>
      </c>
    </row>
    <row r="38" spans="1:12" collapsed="1" x14ac:dyDescent="0.25">
      <c r="A38" s="559" t="s">
        <v>40</v>
      </c>
      <c r="B38" s="559"/>
      <c r="C38" s="559"/>
      <c r="D38" s="311">
        <f t="shared" ref="D38:I38" si="6">SUM(D39:D42)</f>
        <v>6</v>
      </c>
      <c r="E38" s="311">
        <f t="shared" si="6"/>
        <v>1</v>
      </c>
      <c r="F38" s="312">
        <f t="shared" si="6"/>
        <v>7</v>
      </c>
      <c r="G38" s="311">
        <f t="shared" si="6"/>
        <v>0</v>
      </c>
      <c r="H38" s="311">
        <f t="shared" si="6"/>
        <v>0</v>
      </c>
      <c r="I38" s="312">
        <f t="shared" si="6"/>
        <v>0</v>
      </c>
      <c r="J38" s="349">
        <f t="shared" si="1"/>
        <v>6</v>
      </c>
      <c r="K38" s="349">
        <f t="shared" si="2"/>
        <v>1</v>
      </c>
      <c r="L38" s="349">
        <f t="shared" si="3"/>
        <v>7</v>
      </c>
    </row>
    <row r="39" spans="1:12" ht="45" hidden="1" outlineLevel="2" x14ac:dyDescent="0.25">
      <c r="A39" s="640" t="s">
        <v>40</v>
      </c>
      <c r="B39" s="350" t="s">
        <v>41</v>
      </c>
      <c r="C39" s="350" t="s">
        <v>42</v>
      </c>
      <c r="D39" s="353">
        <v>2</v>
      </c>
      <c r="E39" s="351"/>
      <c r="F39" s="352">
        <f t="shared" si="4"/>
        <v>2</v>
      </c>
      <c r="G39" s="351"/>
      <c r="H39" s="351"/>
      <c r="I39" s="352">
        <f t="shared" si="5"/>
        <v>0</v>
      </c>
      <c r="J39" s="349">
        <f t="shared" si="1"/>
        <v>2</v>
      </c>
      <c r="K39" s="349">
        <f t="shared" si="2"/>
        <v>0</v>
      </c>
      <c r="L39" s="349">
        <f t="shared" si="3"/>
        <v>2</v>
      </c>
    </row>
    <row r="40" spans="1:12" hidden="1" outlineLevel="2" x14ac:dyDescent="0.25">
      <c r="A40" s="640"/>
      <c r="B40" s="350" t="s">
        <v>43</v>
      </c>
      <c r="C40" s="350" t="s">
        <v>44</v>
      </c>
      <c r="D40" s="353">
        <v>3</v>
      </c>
      <c r="E40" s="351"/>
      <c r="F40" s="352">
        <f t="shared" si="4"/>
        <v>3</v>
      </c>
      <c r="G40" s="351"/>
      <c r="H40" s="351"/>
      <c r="I40" s="352">
        <f t="shared" si="5"/>
        <v>0</v>
      </c>
      <c r="J40" s="349">
        <f t="shared" si="1"/>
        <v>3</v>
      </c>
      <c r="K40" s="349">
        <f t="shared" si="2"/>
        <v>0</v>
      </c>
      <c r="L40" s="349">
        <f t="shared" si="3"/>
        <v>3</v>
      </c>
    </row>
    <row r="41" spans="1:12" ht="45" hidden="1" outlineLevel="2" x14ac:dyDescent="0.25">
      <c r="A41" s="640"/>
      <c r="B41" s="350" t="s">
        <v>45</v>
      </c>
      <c r="C41" s="350" t="s">
        <v>46</v>
      </c>
      <c r="D41" s="351"/>
      <c r="E41" s="353">
        <v>1</v>
      </c>
      <c r="F41" s="352">
        <f t="shared" si="4"/>
        <v>1</v>
      </c>
      <c r="G41" s="351"/>
      <c r="H41" s="351"/>
      <c r="I41" s="352">
        <f t="shared" si="5"/>
        <v>0</v>
      </c>
      <c r="J41" s="349">
        <f t="shared" si="1"/>
        <v>0</v>
      </c>
      <c r="K41" s="349">
        <f t="shared" si="2"/>
        <v>1</v>
      </c>
      <c r="L41" s="349">
        <f t="shared" si="3"/>
        <v>1</v>
      </c>
    </row>
    <row r="42" spans="1:12" ht="33.75" hidden="1" outlineLevel="2" x14ac:dyDescent="0.25">
      <c r="A42" s="640"/>
      <c r="B42" s="350" t="s">
        <v>47</v>
      </c>
      <c r="C42" s="350" t="s">
        <v>48</v>
      </c>
      <c r="D42" s="353">
        <v>1</v>
      </c>
      <c r="E42" s="351"/>
      <c r="F42" s="352">
        <f t="shared" si="4"/>
        <v>1</v>
      </c>
      <c r="G42" s="351"/>
      <c r="H42" s="351"/>
      <c r="I42" s="352">
        <f t="shared" si="5"/>
        <v>0</v>
      </c>
      <c r="J42" s="349">
        <f t="shared" si="1"/>
        <v>1</v>
      </c>
      <c r="K42" s="349">
        <f t="shared" si="2"/>
        <v>0</v>
      </c>
      <c r="L42" s="349">
        <f t="shared" si="3"/>
        <v>1</v>
      </c>
    </row>
    <row r="43" spans="1:12" collapsed="1" x14ac:dyDescent="0.25">
      <c r="A43" s="559" t="s">
        <v>49</v>
      </c>
      <c r="B43" s="559"/>
      <c r="C43" s="559"/>
      <c r="D43" s="311">
        <f t="shared" ref="D43:I43" si="7">SUM(D44:D48)</f>
        <v>3</v>
      </c>
      <c r="E43" s="311">
        <f t="shared" si="7"/>
        <v>0</v>
      </c>
      <c r="F43" s="312">
        <f t="shared" si="7"/>
        <v>3</v>
      </c>
      <c r="G43" s="311">
        <f t="shared" si="7"/>
        <v>0</v>
      </c>
      <c r="H43" s="311">
        <f t="shared" si="7"/>
        <v>0</v>
      </c>
      <c r="I43" s="312">
        <f t="shared" si="7"/>
        <v>0</v>
      </c>
      <c r="J43" s="349">
        <f t="shared" si="1"/>
        <v>3</v>
      </c>
      <c r="K43" s="349">
        <f t="shared" si="2"/>
        <v>0</v>
      </c>
      <c r="L43" s="349">
        <f t="shared" si="3"/>
        <v>3</v>
      </c>
    </row>
    <row r="44" spans="1:12" ht="12" hidden="1" customHeight="1" outlineLevel="1" thickBot="1" x14ac:dyDescent="0.3">
      <c r="A44" s="642" t="s">
        <v>49</v>
      </c>
      <c r="B44" s="641" t="s">
        <v>50</v>
      </c>
      <c r="C44" s="350" t="s">
        <v>51</v>
      </c>
      <c r="D44" s="353">
        <v>1</v>
      </c>
      <c r="E44" s="351"/>
      <c r="F44" s="352">
        <f t="shared" si="4"/>
        <v>1</v>
      </c>
      <c r="G44" s="351"/>
      <c r="H44" s="351"/>
      <c r="I44" s="352">
        <f t="shared" si="5"/>
        <v>0</v>
      </c>
      <c r="J44" s="349">
        <f t="shared" si="1"/>
        <v>1</v>
      </c>
      <c r="K44" s="349">
        <f t="shared" si="2"/>
        <v>0</v>
      </c>
      <c r="L44" s="349">
        <f t="shared" si="3"/>
        <v>1</v>
      </c>
    </row>
    <row r="45" spans="1:12" ht="15.75" hidden="1" customHeight="1" outlineLevel="1" thickBot="1" x14ac:dyDescent="0.3">
      <c r="A45" s="642"/>
      <c r="B45" s="641"/>
      <c r="C45" s="350" t="s">
        <v>52</v>
      </c>
      <c r="D45" s="351"/>
      <c r="E45" s="351"/>
      <c r="F45" s="352">
        <f t="shared" si="4"/>
        <v>0</v>
      </c>
      <c r="G45" s="351"/>
      <c r="H45" s="351"/>
      <c r="I45" s="352">
        <f t="shared" si="5"/>
        <v>0</v>
      </c>
      <c r="J45" s="349">
        <f t="shared" si="1"/>
        <v>0</v>
      </c>
      <c r="K45" s="349">
        <f t="shared" si="2"/>
        <v>0</v>
      </c>
      <c r="L45" s="349">
        <f t="shared" si="3"/>
        <v>0</v>
      </c>
    </row>
    <row r="46" spans="1:12" ht="15.75" hidden="1" customHeight="1" outlineLevel="1" thickBot="1" x14ac:dyDescent="0.3">
      <c r="A46" s="642"/>
      <c r="B46" s="641"/>
      <c r="C46" s="350" t="s">
        <v>53</v>
      </c>
      <c r="D46" s="351"/>
      <c r="E46" s="351"/>
      <c r="F46" s="352">
        <f t="shared" si="4"/>
        <v>0</v>
      </c>
      <c r="G46" s="351"/>
      <c r="H46" s="351"/>
      <c r="I46" s="352">
        <f t="shared" si="5"/>
        <v>0</v>
      </c>
      <c r="J46" s="349">
        <f t="shared" si="1"/>
        <v>0</v>
      </c>
      <c r="K46" s="349">
        <f t="shared" si="2"/>
        <v>0</v>
      </c>
      <c r="L46" s="349">
        <f t="shared" si="3"/>
        <v>0</v>
      </c>
    </row>
    <row r="47" spans="1:12" ht="15.75" hidden="1" customHeight="1" outlineLevel="1" thickBot="1" x14ac:dyDescent="0.3">
      <c r="A47" s="642"/>
      <c r="B47" s="641" t="s">
        <v>54</v>
      </c>
      <c r="C47" s="350" t="s">
        <v>55</v>
      </c>
      <c r="D47" s="353">
        <v>1</v>
      </c>
      <c r="E47" s="351"/>
      <c r="F47" s="352">
        <f t="shared" si="4"/>
        <v>1</v>
      </c>
      <c r="G47" s="351"/>
      <c r="H47" s="351"/>
      <c r="I47" s="352">
        <f t="shared" si="5"/>
        <v>0</v>
      </c>
      <c r="J47" s="349">
        <f t="shared" si="1"/>
        <v>1</v>
      </c>
      <c r="K47" s="349">
        <f t="shared" si="2"/>
        <v>0</v>
      </c>
      <c r="L47" s="349">
        <f t="shared" si="3"/>
        <v>1</v>
      </c>
    </row>
    <row r="48" spans="1:12" ht="15.75" hidden="1" customHeight="1" outlineLevel="1" thickBot="1" x14ac:dyDescent="0.3">
      <c r="A48" s="642"/>
      <c r="B48" s="641"/>
      <c r="C48" s="350" t="s">
        <v>56</v>
      </c>
      <c r="D48" s="353">
        <v>1</v>
      </c>
      <c r="E48" s="351"/>
      <c r="F48" s="352">
        <f t="shared" si="4"/>
        <v>1</v>
      </c>
      <c r="G48" s="351"/>
      <c r="H48" s="351"/>
      <c r="I48" s="352">
        <f t="shared" si="5"/>
        <v>0</v>
      </c>
      <c r="J48" s="349">
        <f t="shared" si="1"/>
        <v>1</v>
      </c>
      <c r="K48" s="349">
        <f t="shared" si="2"/>
        <v>0</v>
      </c>
      <c r="L48" s="349">
        <f t="shared" si="3"/>
        <v>1</v>
      </c>
    </row>
    <row r="49" spans="1:12" collapsed="1" x14ac:dyDescent="0.25">
      <c r="A49" s="559" t="s">
        <v>57</v>
      </c>
      <c r="B49" s="559"/>
      <c r="C49" s="559"/>
      <c r="D49" s="311">
        <f t="shared" ref="D49:I49" si="8">SUM(D50:D52)</f>
        <v>36</v>
      </c>
      <c r="E49" s="311">
        <f t="shared" si="8"/>
        <v>0</v>
      </c>
      <c r="F49" s="312">
        <f t="shared" si="8"/>
        <v>36</v>
      </c>
      <c r="G49" s="311">
        <f t="shared" si="8"/>
        <v>0</v>
      </c>
      <c r="H49" s="311">
        <f t="shared" si="8"/>
        <v>0</v>
      </c>
      <c r="I49" s="312">
        <f t="shared" si="8"/>
        <v>0</v>
      </c>
      <c r="J49" s="349">
        <f t="shared" si="1"/>
        <v>36</v>
      </c>
      <c r="K49" s="349">
        <f t="shared" si="2"/>
        <v>0</v>
      </c>
      <c r="L49" s="349">
        <f t="shared" si="3"/>
        <v>36</v>
      </c>
    </row>
    <row r="50" spans="1:12" ht="12" hidden="1" customHeight="1" outlineLevel="1" thickBot="1" x14ac:dyDescent="0.3">
      <c r="A50" s="640" t="s">
        <v>57</v>
      </c>
      <c r="B50" s="350" t="s">
        <v>58</v>
      </c>
      <c r="C50" s="350" t="s">
        <v>59</v>
      </c>
      <c r="D50" s="353">
        <v>18</v>
      </c>
      <c r="E50" s="351"/>
      <c r="F50" s="352">
        <f t="shared" si="4"/>
        <v>18</v>
      </c>
      <c r="G50" s="351"/>
      <c r="H50" s="351"/>
      <c r="I50" s="352">
        <f t="shared" si="5"/>
        <v>0</v>
      </c>
      <c r="J50" s="349">
        <f t="shared" si="1"/>
        <v>18</v>
      </c>
      <c r="K50" s="349">
        <f t="shared" si="2"/>
        <v>0</v>
      </c>
      <c r="L50" s="349">
        <f t="shared" si="3"/>
        <v>18</v>
      </c>
    </row>
    <row r="51" spans="1:12" hidden="1" outlineLevel="1" x14ac:dyDescent="0.25">
      <c r="A51" s="640"/>
      <c r="B51" s="641" t="s">
        <v>60</v>
      </c>
      <c r="C51" s="350" t="s">
        <v>61</v>
      </c>
      <c r="D51" s="353">
        <v>18</v>
      </c>
      <c r="E51" s="351"/>
      <c r="F51" s="352">
        <f t="shared" si="4"/>
        <v>18</v>
      </c>
      <c r="G51" s="351"/>
      <c r="H51" s="351"/>
      <c r="I51" s="352">
        <f t="shared" si="5"/>
        <v>0</v>
      </c>
      <c r="J51" s="349">
        <f t="shared" si="1"/>
        <v>18</v>
      </c>
      <c r="K51" s="349">
        <f t="shared" si="2"/>
        <v>0</v>
      </c>
      <c r="L51" s="349">
        <f t="shared" si="3"/>
        <v>18</v>
      </c>
    </row>
    <row r="52" spans="1:12" hidden="1" outlineLevel="1" x14ac:dyDescent="0.25">
      <c r="A52" s="640"/>
      <c r="B52" s="641"/>
      <c r="C52" s="350" t="s">
        <v>62</v>
      </c>
      <c r="D52" s="351"/>
      <c r="E52" s="351"/>
      <c r="F52" s="352">
        <f t="shared" si="4"/>
        <v>0</v>
      </c>
      <c r="G52" s="351"/>
      <c r="H52" s="351"/>
      <c r="I52" s="352">
        <f t="shared" si="5"/>
        <v>0</v>
      </c>
      <c r="J52" s="349">
        <f t="shared" si="1"/>
        <v>0</v>
      </c>
      <c r="K52" s="349">
        <f t="shared" si="2"/>
        <v>0</v>
      </c>
      <c r="L52" s="349">
        <f t="shared" si="3"/>
        <v>0</v>
      </c>
    </row>
    <row r="53" spans="1:12" collapsed="1" x14ac:dyDescent="0.25">
      <c r="A53" s="559" t="s">
        <v>63</v>
      </c>
      <c r="B53" s="559"/>
      <c r="C53" s="559"/>
      <c r="D53" s="311">
        <f t="shared" ref="D53:I53" si="9">SUM(D54:D55)</f>
        <v>3</v>
      </c>
      <c r="E53" s="311">
        <f t="shared" si="9"/>
        <v>0</v>
      </c>
      <c r="F53" s="312">
        <f t="shared" si="9"/>
        <v>3</v>
      </c>
      <c r="G53" s="311">
        <f t="shared" si="9"/>
        <v>0</v>
      </c>
      <c r="H53" s="311">
        <f t="shared" si="9"/>
        <v>0</v>
      </c>
      <c r="I53" s="312">
        <f t="shared" si="9"/>
        <v>0</v>
      </c>
      <c r="J53" s="349">
        <f t="shared" si="1"/>
        <v>3</v>
      </c>
      <c r="K53" s="349">
        <f t="shared" si="2"/>
        <v>0</v>
      </c>
      <c r="L53" s="349">
        <f t="shared" si="3"/>
        <v>3</v>
      </c>
    </row>
    <row r="54" spans="1:12" ht="12" hidden="1" customHeight="1" outlineLevel="1" thickBot="1" x14ac:dyDescent="0.3">
      <c r="A54" s="641" t="s">
        <v>63</v>
      </c>
      <c r="B54" s="350" t="s">
        <v>64</v>
      </c>
      <c r="C54" s="350" t="s">
        <v>65</v>
      </c>
      <c r="D54" s="353">
        <v>3</v>
      </c>
      <c r="E54" s="351"/>
      <c r="F54" s="352">
        <f t="shared" si="4"/>
        <v>3</v>
      </c>
      <c r="G54" s="351"/>
      <c r="H54" s="351"/>
      <c r="I54" s="352">
        <f t="shared" si="5"/>
        <v>0</v>
      </c>
      <c r="J54" s="349">
        <f t="shared" si="1"/>
        <v>3</v>
      </c>
      <c r="K54" s="349">
        <f t="shared" si="2"/>
        <v>0</v>
      </c>
      <c r="L54" s="349">
        <f t="shared" si="3"/>
        <v>3</v>
      </c>
    </row>
    <row r="55" spans="1:12" hidden="1" outlineLevel="1" x14ac:dyDescent="0.25">
      <c r="A55" s="641"/>
      <c r="B55" s="350" t="s">
        <v>66</v>
      </c>
      <c r="C55" s="350" t="s">
        <v>67</v>
      </c>
      <c r="D55" s="351"/>
      <c r="E55" s="351"/>
      <c r="F55" s="352">
        <f t="shared" si="4"/>
        <v>0</v>
      </c>
      <c r="G55" s="351"/>
      <c r="H55" s="351"/>
      <c r="I55" s="352">
        <f t="shared" si="5"/>
        <v>0</v>
      </c>
      <c r="J55" s="349">
        <f t="shared" si="1"/>
        <v>0</v>
      </c>
      <c r="K55" s="349">
        <f t="shared" si="2"/>
        <v>0</v>
      </c>
      <c r="L55" s="349">
        <f t="shared" si="3"/>
        <v>0</v>
      </c>
    </row>
    <row r="56" spans="1:12" collapsed="1" x14ac:dyDescent="0.25">
      <c r="A56" s="559" t="s">
        <v>68</v>
      </c>
      <c r="B56" s="559"/>
      <c r="C56" s="559"/>
      <c r="D56" s="311">
        <f t="shared" ref="D56:I56" si="10">SUM(D57:D59)</f>
        <v>15</v>
      </c>
      <c r="E56" s="311">
        <f t="shared" si="10"/>
        <v>1</v>
      </c>
      <c r="F56" s="312">
        <f t="shared" si="10"/>
        <v>16</v>
      </c>
      <c r="G56" s="311">
        <f t="shared" si="10"/>
        <v>0</v>
      </c>
      <c r="H56" s="311">
        <f t="shared" si="10"/>
        <v>0</v>
      </c>
      <c r="I56" s="312">
        <f t="shared" si="10"/>
        <v>0</v>
      </c>
      <c r="J56" s="349">
        <f t="shared" si="1"/>
        <v>15</v>
      </c>
      <c r="K56" s="349">
        <f t="shared" si="2"/>
        <v>1</v>
      </c>
      <c r="L56" s="349">
        <f t="shared" si="3"/>
        <v>16</v>
      </c>
    </row>
    <row r="57" spans="1:12" ht="12" hidden="1" customHeight="1" outlineLevel="1" thickBot="1" x14ac:dyDescent="0.3">
      <c r="A57" s="640" t="s">
        <v>68</v>
      </c>
      <c r="B57" s="350" t="s">
        <v>69</v>
      </c>
      <c r="C57" s="350" t="s">
        <v>70</v>
      </c>
      <c r="D57" s="353">
        <v>1</v>
      </c>
      <c r="E57" s="351"/>
      <c r="F57" s="352">
        <f t="shared" si="4"/>
        <v>1</v>
      </c>
      <c r="G57" s="351"/>
      <c r="H57" s="351"/>
      <c r="I57" s="352">
        <f t="shared" si="5"/>
        <v>0</v>
      </c>
      <c r="J57" s="349">
        <f t="shared" si="1"/>
        <v>1</v>
      </c>
      <c r="K57" s="349">
        <f t="shared" si="2"/>
        <v>0</v>
      </c>
      <c r="L57" s="349">
        <f t="shared" si="3"/>
        <v>1</v>
      </c>
    </row>
    <row r="58" spans="1:12" ht="22.5" hidden="1" outlineLevel="1" x14ac:dyDescent="0.25">
      <c r="A58" s="640"/>
      <c r="B58" s="641" t="s">
        <v>71</v>
      </c>
      <c r="C58" s="350" t="s">
        <v>72</v>
      </c>
      <c r="D58" s="353">
        <v>1</v>
      </c>
      <c r="E58" s="351"/>
      <c r="F58" s="352">
        <f t="shared" si="4"/>
        <v>1</v>
      </c>
      <c r="G58" s="351"/>
      <c r="H58" s="351"/>
      <c r="I58" s="352">
        <f t="shared" si="5"/>
        <v>0</v>
      </c>
      <c r="J58" s="349">
        <f t="shared" si="1"/>
        <v>1</v>
      </c>
      <c r="K58" s="349">
        <f t="shared" si="2"/>
        <v>0</v>
      </c>
      <c r="L58" s="349">
        <f t="shared" si="3"/>
        <v>1</v>
      </c>
    </row>
    <row r="59" spans="1:12" ht="22.5" hidden="1" outlineLevel="1" x14ac:dyDescent="0.25">
      <c r="A59" s="640"/>
      <c r="B59" s="641"/>
      <c r="C59" s="350" t="s">
        <v>73</v>
      </c>
      <c r="D59" s="353">
        <v>13</v>
      </c>
      <c r="E59" s="353">
        <v>1</v>
      </c>
      <c r="F59" s="352">
        <f t="shared" si="4"/>
        <v>14</v>
      </c>
      <c r="G59" s="351"/>
      <c r="H59" s="351"/>
      <c r="I59" s="352">
        <f t="shared" si="5"/>
        <v>0</v>
      </c>
      <c r="J59" s="349">
        <f t="shared" si="1"/>
        <v>13</v>
      </c>
      <c r="K59" s="349">
        <f t="shared" si="2"/>
        <v>1</v>
      </c>
      <c r="L59" s="349">
        <f t="shared" si="3"/>
        <v>14</v>
      </c>
    </row>
    <row r="60" spans="1:12" collapsed="1" x14ac:dyDescent="0.25">
      <c r="A60" s="559" t="s">
        <v>74</v>
      </c>
      <c r="B60" s="559"/>
      <c r="C60" s="559"/>
      <c r="D60" s="311">
        <f t="shared" ref="D60:I60" si="11">SUM(D61:D70)</f>
        <v>28</v>
      </c>
      <c r="E60" s="311">
        <f t="shared" si="11"/>
        <v>0</v>
      </c>
      <c r="F60" s="312">
        <f t="shared" si="11"/>
        <v>28</v>
      </c>
      <c r="G60" s="311">
        <f t="shared" si="11"/>
        <v>0</v>
      </c>
      <c r="H60" s="311">
        <f t="shared" si="11"/>
        <v>0</v>
      </c>
      <c r="I60" s="312">
        <f t="shared" si="11"/>
        <v>0</v>
      </c>
      <c r="J60" s="349">
        <f t="shared" si="1"/>
        <v>28</v>
      </c>
      <c r="K60" s="349">
        <f t="shared" si="2"/>
        <v>0</v>
      </c>
      <c r="L60" s="349">
        <f t="shared" si="3"/>
        <v>28</v>
      </c>
    </row>
    <row r="61" spans="1:12" ht="33.75" hidden="1" outlineLevel="1" x14ac:dyDescent="0.25">
      <c r="A61" s="640" t="s">
        <v>74</v>
      </c>
      <c r="B61" s="641" t="s">
        <v>75</v>
      </c>
      <c r="C61" s="350" t="s">
        <v>76</v>
      </c>
      <c r="D61" s="353">
        <v>17</v>
      </c>
      <c r="E61" s="351"/>
      <c r="F61" s="352">
        <f t="shared" si="4"/>
        <v>17</v>
      </c>
      <c r="G61" s="351"/>
      <c r="H61" s="351"/>
      <c r="I61" s="352">
        <f t="shared" si="5"/>
        <v>0</v>
      </c>
      <c r="J61" s="349">
        <f t="shared" si="1"/>
        <v>17</v>
      </c>
      <c r="K61" s="349">
        <f t="shared" si="2"/>
        <v>0</v>
      </c>
      <c r="L61" s="349">
        <f t="shared" si="3"/>
        <v>17</v>
      </c>
    </row>
    <row r="62" spans="1:12" ht="22.5" hidden="1" outlineLevel="1" x14ac:dyDescent="0.25">
      <c r="A62" s="640"/>
      <c r="B62" s="641"/>
      <c r="C62" s="350" t="s">
        <v>77</v>
      </c>
      <c r="D62" s="353">
        <v>5</v>
      </c>
      <c r="E62" s="351"/>
      <c r="F62" s="352">
        <f t="shared" si="4"/>
        <v>5</v>
      </c>
      <c r="G62" s="351"/>
      <c r="H62" s="351"/>
      <c r="I62" s="352">
        <f t="shared" si="5"/>
        <v>0</v>
      </c>
      <c r="J62" s="349">
        <f t="shared" si="1"/>
        <v>5</v>
      </c>
      <c r="K62" s="349">
        <f t="shared" si="2"/>
        <v>0</v>
      </c>
      <c r="L62" s="349">
        <f t="shared" si="3"/>
        <v>5</v>
      </c>
    </row>
    <row r="63" spans="1:12" ht="21.75" hidden="1" customHeight="1" outlineLevel="1" thickBot="1" x14ac:dyDescent="0.3">
      <c r="A63" s="640"/>
      <c r="B63" s="641" t="s">
        <v>78</v>
      </c>
      <c r="C63" s="350" t="s">
        <v>79</v>
      </c>
      <c r="D63" s="351"/>
      <c r="E63" s="351"/>
      <c r="F63" s="352">
        <f t="shared" si="4"/>
        <v>0</v>
      </c>
      <c r="G63" s="351"/>
      <c r="H63" s="351"/>
      <c r="I63" s="352">
        <f t="shared" si="5"/>
        <v>0</v>
      </c>
      <c r="J63" s="349">
        <f t="shared" si="1"/>
        <v>0</v>
      </c>
      <c r="K63" s="349">
        <f t="shared" si="2"/>
        <v>0</v>
      </c>
      <c r="L63" s="349">
        <f t="shared" si="3"/>
        <v>0</v>
      </c>
    </row>
    <row r="64" spans="1:12" hidden="1" outlineLevel="1" x14ac:dyDescent="0.25">
      <c r="A64" s="640"/>
      <c r="B64" s="641"/>
      <c r="C64" s="350" t="s">
        <v>80</v>
      </c>
      <c r="D64" s="351"/>
      <c r="E64" s="351"/>
      <c r="F64" s="352">
        <f t="shared" si="4"/>
        <v>0</v>
      </c>
      <c r="G64" s="351"/>
      <c r="H64" s="351"/>
      <c r="I64" s="352">
        <f t="shared" si="5"/>
        <v>0</v>
      </c>
      <c r="J64" s="349">
        <f t="shared" si="1"/>
        <v>0</v>
      </c>
      <c r="K64" s="349">
        <f t="shared" si="2"/>
        <v>0</v>
      </c>
      <c r="L64" s="349">
        <f t="shared" si="3"/>
        <v>0</v>
      </c>
    </row>
    <row r="65" spans="1:12" hidden="1" outlineLevel="1" x14ac:dyDescent="0.25">
      <c r="A65" s="640"/>
      <c r="B65" s="641"/>
      <c r="C65" s="350" t="s">
        <v>81</v>
      </c>
      <c r="D65" s="351"/>
      <c r="E65" s="351"/>
      <c r="F65" s="352">
        <f t="shared" si="4"/>
        <v>0</v>
      </c>
      <c r="G65" s="351"/>
      <c r="H65" s="351"/>
      <c r="I65" s="352">
        <f t="shared" si="5"/>
        <v>0</v>
      </c>
      <c r="J65" s="349">
        <f t="shared" si="1"/>
        <v>0</v>
      </c>
      <c r="K65" s="349">
        <f t="shared" si="2"/>
        <v>0</v>
      </c>
      <c r="L65" s="349">
        <f t="shared" si="3"/>
        <v>0</v>
      </c>
    </row>
    <row r="66" spans="1:12" hidden="1" outlineLevel="1" x14ac:dyDescent="0.25">
      <c r="A66" s="640"/>
      <c r="B66" s="641"/>
      <c r="C66" s="350" t="s">
        <v>82</v>
      </c>
      <c r="D66" s="351"/>
      <c r="E66" s="351"/>
      <c r="F66" s="352">
        <f t="shared" si="4"/>
        <v>0</v>
      </c>
      <c r="G66" s="351"/>
      <c r="H66" s="351"/>
      <c r="I66" s="352">
        <f t="shared" si="5"/>
        <v>0</v>
      </c>
      <c r="J66" s="349">
        <f t="shared" si="1"/>
        <v>0</v>
      </c>
      <c r="K66" s="349">
        <f t="shared" si="2"/>
        <v>0</v>
      </c>
      <c r="L66" s="349">
        <f t="shared" si="3"/>
        <v>0</v>
      </c>
    </row>
    <row r="67" spans="1:12" hidden="1" outlineLevel="1" x14ac:dyDescent="0.25">
      <c r="A67" s="640"/>
      <c r="B67" s="641"/>
      <c r="C67" s="350" t="s">
        <v>83</v>
      </c>
      <c r="D67" s="351"/>
      <c r="E67" s="351"/>
      <c r="F67" s="352">
        <f t="shared" si="4"/>
        <v>0</v>
      </c>
      <c r="G67" s="351"/>
      <c r="H67" s="351"/>
      <c r="I67" s="352">
        <f t="shared" si="5"/>
        <v>0</v>
      </c>
      <c r="J67" s="349">
        <f t="shared" si="1"/>
        <v>0</v>
      </c>
      <c r="K67" s="349">
        <f t="shared" si="2"/>
        <v>0</v>
      </c>
      <c r="L67" s="349">
        <f t="shared" si="3"/>
        <v>0</v>
      </c>
    </row>
    <row r="68" spans="1:12" ht="22.5" hidden="1" outlineLevel="1" x14ac:dyDescent="0.25">
      <c r="A68" s="640"/>
      <c r="B68" s="641"/>
      <c r="C68" s="350" t="s">
        <v>84</v>
      </c>
      <c r="D68" s="351"/>
      <c r="E68" s="351"/>
      <c r="F68" s="352">
        <f t="shared" si="4"/>
        <v>0</v>
      </c>
      <c r="G68" s="351"/>
      <c r="H68" s="351"/>
      <c r="I68" s="352">
        <f t="shared" si="5"/>
        <v>0</v>
      </c>
      <c r="J68" s="349">
        <f t="shared" si="1"/>
        <v>0</v>
      </c>
      <c r="K68" s="349">
        <f t="shared" si="2"/>
        <v>0</v>
      </c>
      <c r="L68" s="349">
        <f t="shared" si="3"/>
        <v>0</v>
      </c>
    </row>
    <row r="69" spans="1:12" ht="22.5" hidden="1" outlineLevel="1" x14ac:dyDescent="0.25">
      <c r="A69" s="640"/>
      <c r="B69" s="641"/>
      <c r="C69" s="350" t="s">
        <v>85</v>
      </c>
      <c r="D69" s="353">
        <v>1</v>
      </c>
      <c r="E69" s="351"/>
      <c r="F69" s="352">
        <f t="shared" si="4"/>
        <v>1</v>
      </c>
      <c r="G69" s="351"/>
      <c r="H69" s="351"/>
      <c r="I69" s="352">
        <f t="shared" si="5"/>
        <v>0</v>
      </c>
      <c r="J69" s="349">
        <f t="shared" si="1"/>
        <v>1</v>
      </c>
      <c r="K69" s="349">
        <f t="shared" si="2"/>
        <v>0</v>
      </c>
      <c r="L69" s="349">
        <f t="shared" si="3"/>
        <v>1</v>
      </c>
    </row>
    <row r="70" spans="1:12" ht="22.5" hidden="1" outlineLevel="1" x14ac:dyDescent="0.25">
      <c r="A70" s="640"/>
      <c r="B70" s="641"/>
      <c r="C70" s="350" t="s">
        <v>86</v>
      </c>
      <c r="D70" s="353">
        <v>5</v>
      </c>
      <c r="E70" s="351"/>
      <c r="F70" s="352">
        <f t="shared" si="4"/>
        <v>5</v>
      </c>
      <c r="G70" s="351"/>
      <c r="H70" s="351"/>
      <c r="I70" s="352">
        <f t="shared" si="5"/>
        <v>0</v>
      </c>
      <c r="J70" s="349">
        <f t="shared" si="1"/>
        <v>5</v>
      </c>
      <c r="K70" s="349">
        <f t="shared" si="2"/>
        <v>0</v>
      </c>
      <c r="L70" s="349">
        <f t="shared" si="3"/>
        <v>5</v>
      </c>
    </row>
    <row r="71" spans="1:12" collapsed="1" x14ac:dyDescent="0.25">
      <c r="A71" s="559" t="s">
        <v>87</v>
      </c>
      <c r="B71" s="559"/>
      <c r="C71" s="559"/>
      <c r="D71" s="311">
        <f t="shared" ref="D71:I71" si="12">SUM(D72:D73)</f>
        <v>4</v>
      </c>
      <c r="E71" s="311">
        <f t="shared" si="12"/>
        <v>0</v>
      </c>
      <c r="F71" s="312">
        <f t="shared" si="12"/>
        <v>4</v>
      </c>
      <c r="G71" s="311">
        <f t="shared" si="12"/>
        <v>0</v>
      </c>
      <c r="H71" s="311">
        <f t="shared" si="12"/>
        <v>0</v>
      </c>
      <c r="I71" s="312">
        <f t="shared" si="12"/>
        <v>0</v>
      </c>
      <c r="J71" s="349">
        <f t="shared" ref="J71:J134" si="13">D71+G71</f>
        <v>4</v>
      </c>
      <c r="K71" s="349">
        <f t="shared" ref="K71:K134" si="14">E71+H71</f>
        <v>0</v>
      </c>
      <c r="L71" s="349">
        <f t="shared" ref="L71:L134" si="15">J71+K71</f>
        <v>4</v>
      </c>
    </row>
    <row r="72" spans="1:12" ht="45" hidden="1" outlineLevel="1" x14ac:dyDescent="0.25">
      <c r="A72" s="640" t="s">
        <v>87</v>
      </c>
      <c r="B72" s="350" t="s">
        <v>88</v>
      </c>
      <c r="C72" s="350" t="s">
        <v>89</v>
      </c>
      <c r="D72" s="351"/>
      <c r="E72" s="351"/>
      <c r="F72" s="352">
        <f t="shared" si="4"/>
        <v>0</v>
      </c>
      <c r="G72" s="351"/>
      <c r="H72" s="351"/>
      <c r="I72" s="352">
        <f t="shared" si="5"/>
        <v>0</v>
      </c>
      <c r="J72" s="349">
        <f t="shared" si="13"/>
        <v>0</v>
      </c>
      <c r="K72" s="349">
        <f t="shared" si="14"/>
        <v>0</v>
      </c>
      <c r="L72" s="349">
        <f t="shared" si="15"/>
        <v>0</v>
      </c>
    </row>
    <row r="73" spans="1:12" ht="45" hidden="1" outlineLevel="1" x14ac:dyDescent="0.25">
      <c r="A73" s="640"/>
      <c r="B73" s="350" t="s">
        <v>90</v>
      </c>
      <c r="C73" s="350" t="s">
        <v>91</v>
      </c>
      <c r="D73" s="353">
        <v>4</v>
      </c>
      <c r="E73" s="351"/>
      <c r="F73" s="352">
        <f t="shared" si="4"/>
        <v>4</v>
      </c>
      <c r="G73" s="351"/>
      <c r="H73" s="351"/>
      <c r="I73" s="352">
        <f t="shared" si="5"/>
        <v>0</v>
      </c>
      <c r="J73" s="349">
        <f t="shared" si="13"/>
        <v>4</v>
      </c>
      <c r="K73" s="349">
        <f t="shared" si="14"/>
        <v>0</v>
      </c>
      <c r="L73" s="349">
        <f t="shared" si="15"/>
        <v>4</v>
      </c>
    </row>
    <row r="74" spans="1:12" collapsed="1" x14ac:dyDescent="0.25">
      <c r="A74" s="559" t="s">
        <v>92</v>
      </c>
      <c r="B74" s="559"/>
      <c r="C74" s="559"/>
      <c r="D74" s="311">
        <f t="shared" ref="D74:I74" si="16">SUM(D75:D100)</f>
        <v>34</v>
      </c>
      <c r="E74" s="311">
        <f t="shared" si="16"/>
        <v>1</v>
      </c>
      <c r="F74" s="312">
        <f t="shared" si="16"/>
        <v>35</v>
      </c>
      <c r="G74" s="311">
        <f t="shared" si="16"/>
        <v>0</v>
      </c>
      <c r="H74" s="311">
        <f t="shared" si="16"/>
        <v>0</v>
      </c>
      <c r="I74" s="312">
        <f t="shared" si="16"/>
        <v>0</v>
      </c>
      <c r="J74" s="349">
        <f t="shared" si="13"/>
        <v>34</v>
      </c>
      <c r="K74" s="349">
        <f t="shared" si="14"/>
        <v>1</v>
      </c>
      <c r="L74" s="349">
        <f t="shared" si="15"/>
        <v>35</v>
      </c>
    </row>
    <row r="75" spans="1:12" ht="12" hidden="1" customHeight="1" outlineLevel="1" thickBot="1" x14ac:dyDescent="0.3">
      <c r="A75" s="640" t="s">
        <v>92</v>
      </c>
      <c r="B75" s="641" t="s">
        <v>93</v>
      </c>
      <c r="C75" s="350" t="s">
        <v>94</v>
      </c>
      <c r="D75" s="353">
        <v>3</v>
      </c>
      <c r="E75" s="351"/>
      <c r="F75" s="352">
        <f t="shared" si="4"/>
        <v>3</v>
      </c>
      <c r="G75" s="351"/>
      <c r="H75" s="351"/>
      <c r="I75" s="352">
        <f t="shared" si="5"/>
        <v>0</v>
      </c>
      <c r="J75" s="349">
        <f t="shared" si="13"/>
        <v>3</v>
      </c>
      <c r="K75" s="349">
        <f t="shared" si="14"/>
        <v>0</v>
      </c>
      <c r="L75" s="349">
        <f t="shared" si="15"/>
        <v>3</v>
      </c>
    </row>
    <row r="76" spans="1:12" ht="22.5" hidden="1" outlineLevel="1" x14ac:dyDescent="0.25">
      <c r="A76" s="640"/>
      <c r="B76" s="641"/>
      <c r="C76" s="350" t="s">
        <v>95</v>
      </c>
      <c r="D76" s="351"/>
      <c r="E76" s="351"/>
      <c r="F76" s="352">
        <f t="shared" si="4"/>
        <v>0</v>
      </c>
      <c r="G76" s="351"/>
      <c r="H76" s="351"/>
      <c r="I76" s="352">
        <f t="shared" si="5"/>
        <v>0</v>
      </c>
      <c r="J76" s="349">
        <f t="shared" si="13"/>
        <v>0</v>
      </c>
      <c r="K76" s="349">
        <f t="shared" si="14"/>
        <v>0</v>
      </c>
      <c r="L76" s="349">
        <f t="shared" si="15"/>
        <v>0</v>
      </c>
    </row>
    <row r="77" spans="1:12" ht="22.5" hidden="1" outlineLevel="1" x14ac:dyDescent="0.25">
      <c r="A77" s="640"/>
      <c r="B77" s="641"/>
      <c r="C77" s="350" t="s">
        <v>96</v>
      </c>
      <c r="D77" s="351"/>
      <c r="E77" s="351"/>
      <c r="F77" s="352">
        <f t="shared" si="4"/>
        <v>0</v>
      </c>
      <c r="G77" s="351"/>
      <c r="H77" s="351"/>
      <c r="I77" s="352">
        <f t="shared" si="5"/>
        <v>0</v>
      </c>
      <c r="J77" s="349">
        <f t="shared" si="13"/>
        <v>0</v>
      </c>
      <c r="K77" s="349">
        <f t="shared" si="14"/>
        <v>0</v>
      </c>
      <c r="L77" s="349">
        <f t="shared" si="15"/>
        <v>0</v>
      </c>
    </row>
    <row r="78" spans="1:12" ht="56.25" hidden="1" outlineLevel="1" x14ac:dyDescent="0.25">
      <c r="A78" s="640"/>
      <c r="B78" s="350" t="s">
        <v>97</v>
      </c>
      <c r="C78" s="350" t="s">
        <v>98</v>
      </c>
      <c r="D78" s="351"/>
      <c r="E78" s="351"/>
      <c r="F78" s="352">
        <f t="shared" si="4"/>
        <v>0</v>
      </c>
      <c r="G78" s="351"/>
      <c r="H78" s="351"/>
      <c r="I78" s="352">
        <f t="shared" si="5"/>
        <v>0</v>
      </c>
      <c r="J78" s="349">
        <f t="shared" si="13"/>
        <v>0</v>
      </c>
      <c r="K78" s="349">
        <f t="shared" si="14"/>
        <v>0</v>
      </c>
      <c r="L78" s="349">
        <f t="shared" si="15"/>
        <v>0</v>
      </c>
    </row>
    <row r="79" spans="1:12" ht="12" hidden="1" customHeight="1" outlineLevel="1" thickBot="1" x14ac:dyDescent="0.3">
      <c r="A79" s="640"/>
      <c r="B79" s="641" t="s">
        <v>99</v>
      </c>
      <c r="C79" s="350" t="s">
        <v>100</v>
      </c>
      <c r="D79" s="353">
        <v>2</v>
      </c>
      <c r="E79" s="351"/>
      <c r="F79" s="352">
        <f t="shared" si="4"/>
        <v>2</v>
      </c>
      <c r="G79" s="351"/>
      <c r="H79" s="351"/>
      <c r="I79" s="352">
        <f t="shared" si="5"/>
        <v>0</v>
      </c>
      <c r="J79" s="349">
        <f t="shared" si="13"/>
        <v>2</v>
      </c>
      <c r="K79" s="349">
        <f t="shared" si="14"/>
        <v>0</v>
      </c>
      <c r="L79" s="349">
        <f t="shared" si="15"/>
        <v>2</v>
      </c>
    </row>
    <row r="80" spans="1:12" hidden="1" outlineLevel="1" x14ac:dyDescent="0.25">
      <c r="A80" s="640"/>
      <c r="B80" s="641"/>
      <c r="C80" s="350" t="s">
        <v>101</v>
      </c>
      <c r="D80" s="351"/>
      <c r="E80" s="351"/>
      <c r="F80" s="352">
        <f t="shared" ref="F80:F147" si="17">+E80+D80</f>
        <v>0</v>
      </c>
      <c r="G80" s="351"/>
      <c r="H80" s="351"/>
      <c r="I80" s="352">
        <f t="shared" ref="I80:I147" si="18">+H80+G80</f>
        <v>0</v>
      </c>
      <c r="J80" s="349">
        <f t="shared" si="13"/>
        <v>0</v>
      </c>
      <c r="K80" s="349">
        <f t="shared" si="14"/>
        <v>0</v>
      </c>
      <c r="L80" s="349">
        <f t="shared" si="15"/>
        <v>0</v>
      </c>
    </row>
    <row r="81" spans="1:12" ht="22.5" hidden="1" outlineLevel="1" x14ac:dyDescent="0.25">
      <c r="A81" s="640"/>
      <c r="B81" s="641"/>
      <c r="C81" s="350" t="s">
        <v>102</v>
      </c>
      <c r="D81" s="353">
        <v>3</v>
      </c>
      <c r="E81" s="351"/>
      <c r="F81" s="352">
        <f t="shared" si="17"/>
        <v>3</v>
      </c>
      <c r="G81" s="351"/>
      <c r="H81" s="351"/>
      <c r="I81" s="352">
        <f t="shared" si="18"/>
        <v>0</v>
      </c>
      <c r="J81" s="349">
        <f t="shared" si="13"/>
        <v>3</v>
      </c>
      <c r="K81" s="349">
        <f t="shared" si="14"/>
        <v>0</v>
      </c>
      <c r="L81" s="349">
        <f t="shared" si="15"/>
        <v>3</v>
      </c>
    </row>
    <row r="82" spans="1:12" ht="12" hidden="1" customHeight="1" outlineLevel="1" thickBot="1" x14ac:dyDescent="0.3">
      <c r="A82" s="640"/>
      <c r="B82" s="641" t="s">
        <v>103</v>
      </c>
      <c r="C82" s="350" t="s">
        <v>104</v>
      </c>
      <c r="D82" s="353">
        <v>3</v>
      </c>
      <c r="E82" s="351"/>
      <c r="F82" s="352">
        <f t="shared" si="17"/>
        <v>3</v>
      </c>
      <c r="G82" s="351"/>
      <c r="H82" s="351"/>
      <c r="I82" s="352">
        <f t="shared" si="18"/>
        <v>0</v>
      </c>
      <c r="J82" s="349">
        <f t="shared" si="13"/>
        <v>3</v>
      </c>
      <c r="K82" s="349">
        <f t="shared" si="14"/>
        <v>0</v>
      </c>
      <c r="L82" s="349">
        <f t="shared" si="15"/>
        <v>3</v>
      </c>
    </row>
    <row r="83" spans="1:12" ht="22.5" hidden="1" outlineLevel="1" x14ac:dyDescent="0.25">
      <c r="A83" s="640"/>
      <c r="B83" s="641"/>
      <c r="C83" s="350" t="s">
        <v>105</v>
      </c>
      <c r="D83" s="351"/>
      <c r="E83" s="351"/>
      <c r="F83" s="352">
        <f t="shared" si="17"/>
        <v>0</v>
      </c>
      <c r="G83" s="351"/>
      <c r="H83" s="351"/>
      <c r="I83" s="352">
        <f t="shared" si="18"/>
        <v>0</v>
      </c>
      <c r="J83" s="349">
        <f t="shared" si="13"/>
        <v>0</v>
      </c>
      <c r="K83" s="349">
        <f t="shared" si="14"/>
        <v>0</v>
      </c>
      <c r="L83" s="349">
        <f t="shared" si="15"/>
        <v>0</v>
      </c>
    </row>
    <row r="84" spans="1:12" hidden="1" outlineLevel="1" x14ac:dyDescent="0.25">
      <c r="A84" s="640"/>
      <c r="B84" s="641" t="s">
        <v>106</v>
      </c>
      <c r="C84" s="350" t="s">
        <v>107</v>
      </c>
      <c r="D84" s="353">
        <v>2</v>
      </c>
      <c r="E84" s="351"/>
      <c r="F84" s="352">
        <f t="shared" si="17"/>
        <v>2</v>
      </c>
      <c r="G84" s="351"/>
      <c r="H84" s="351"/>
      <c r="I84" s="352">
        <f t="shared" si="18"/>
        <v>0</v>
      </c>
      <c r="J84" s="349">
        <f t="shared" si="13"/>
        <v>2</v>
      </c>
      <c r="K84" s="349">
        <f t="shared" si="14"/>
        <v>0</v>
      </c>
      <c r="L84" s="349">
        <f t="shared" si="15"/>
        <v>2</v>
      </c>
    </row>
    <row r="85" spans="1:12" hidden="1" outlineLevel="1" x14ac:dyDescent="0.25">
      <c r="A85" s="640"/>
      <c r="B85" s="641"/>
      <c r="C85" s="350" t="s">
        <v>108</v>
      </c>
      <c r="D85" s="351"/>
      <c r="E85" s="351"/>
      <c r="F85" s="352">
        <f t="shared" si="17"/>
        <v>0</v>
      </c>
      <c r="G85" s="351"/>
      <c r="H85" s="351"/>
      <c r="I85" s="352">
        <f t="shared" si="18"/>
        <v>0</v>
      </c>
      <c r="J85" s="349">
        <f t="shared" si="13"/>
        <v>0</v>
      </c>
      <c r="K85" s="349">
        <f t="shared" si="14"/>
        <v>0</v>
      </c>
      <c r="L85" s="349">
        <f t="shared" si="15"/>
        <v>0</v>
      </c>
    </row>
    <row r="86" spans="1:12" ht="21.75" hidden="1" customHeight="1" outlineLevel="1" thickBot="1" x14ac:dyDescent="0.3">
      <c r="A86" s="640"/>
      <c r="B86" s="641" t="s">
        <v>109</v>
      </c>
      <c r="C86" s="350" t="s">
        <v>110</v>
      </c>
      <c r="D86" s="353">
        <v>3</v>
      </c>
      <c r="E86" s="351"/>
      <c r="F86" s="352">
        <f t="shared" si="17"/>
        <v>3</v>
      </c>
      <c r="G86" s="351"/>
      <c r="H86" s="351"/>
      <c r="I86" s="352">
        <f t="shared" si="18"/>
        <v>0</v>
      </c>
      <c r="J86" s="349">
        <f t="shared" si="13"/>
        <v>3</v>
      </c>
      <c r="K86" s="349">
        <f t="shared" si="14"/>
        <v>0</v>
      </c>
      <c r="L86" s="349">
        <f t="shared" si="15"/>
        <v>3</v>
      </c>
    </row>
    <row r="87" spans="1:12" hidden="1" outlineLevel="1" x14ac:dyDescent="0.25">
      <c r="A87" s="640"/>
      <c r="B87" s="641"/>
      <c r="C87" s="350" t="s">
        <v>111</v>
      </c>
      <c r="D87" s="353">
        <v>1</v>
      </c>
      <c r="E87" s="351"/>
      <c r="F87" s="352">
        <f t="shared" si="17"/>
        <v>1</v>
      </c>
      <c r="G87" s="351"/>
      <c r="H87" s="351"/>
      <c r="I87" s="352">
        <f t="shared" si="18"/>
        <v>0</v>
      </c>
      <c r="J87" s="349">
        <f t="shared" si="13"/>
        <v>1</v>
      </c>
      <c r="K87" s="349">
        <f t="shared" si="14"/>
        <v>0</v>
      </c>
      <c r="L87" s="349">
        <f t="shared" si="15"/>
        <v>1</v>
      </c>
    </row>
    <row r="88" spans="1:12" ht="33.75" hidden="1" outlineLevel="1" x14ac:dyDescent="0.25">
      <c r="A88" s="640"/>
      <c r="B88" s="641"/>
      <c r="C88" s="350" t="s">
        <v>112</v>
      </c>
      <c r="D88" s="353">
        <v>3</v>
      </c>
      <c r="E88" s="351"/>
      <c r="F88" s="352">
        <f t="shared" si="17"/>
        <v>3</v>
      </c>
      <c r="G88" s="351"/>
      <c r="H88" s="351"/>
      <c r="I88" s="352">
        <f t="shared" si="18"/>
        <v>0</v>
      </c>
      <c r="J88" s="349">
        <f t="shared" si="13"/>
        <v>3</v>
      </c>
      <c r="K88" s="349">
        <f t="shared" si="14"/>
        <v>0</v>
      </c>
      <c r="L88" s="349">
        <f t="shared" si="15"/>
        <v>3</v>
      </c>
    </row>
    <row r="89" spans="1:12" ht="22.5" hidden="1" outlineLevel="1" x14ac:dyDescent="0.25">
      <c r="A89" s="640"/>
      <c r="B89" s="641" t="s">
        <v>113</v>
      </c>
      <c r="C89" s="350" t="s">
        <v>114</v>
      </c>
      <c r="D89" s="353">
        <v>4</v>
      </c>
      <c r="E89" s="351"/>
      <c r="F89" s="352">
        <f t="shared" si="17"/>
        <v>4</v>
      </c>
      <c r="G89" s="351"/>
      <c r="H89" s="351"/>
      <c r="I89" s="352">
        <f t="shared" si="18"/>
        <v>0</v>
      </c>
      <c r="J89" s="349">
        <f t="shared" si="13"/>
        <v>4</v>
      </c>
      <c r="K89" s="349">
        <f t="shared" si="14"/>
        <v>0</v>
      </c>
      <c r="L89" s="349">
        <f t="shared" si="15"/>
        <v>4</v>
      </c>
    </row>
    <row r="90" spans="1:12" ht="22.5" hidden="1" outlineLevel="1" x14ac:dyDescent="0.25">
      <c r="A90" s="640"/>
      <c r="B90" s="641"/>
      <c r="C90" s="350" t="s">
        <v>115</v>
      </c>
      <c r="D90" s="353">
        <v>2</v>
      </c>
      <c r="E90" s="351"/>
      <c r="F90" s="352">
        <f t="shared" si="17"/>
        <v>2</v>
      </c>
      <c r="G90" s="351"/>
      <c r="H90" s="351"/>
      <c r="I90" s="352">
        <f t="shared" si="18"/>
        <v>0</v>
      </c>
      <c r="J90" s="349">
        <f t="shared" si="13"/>
        <v>2</v>
      </c>
      <c r="K90" s="349">
        <f t="shared" si="14"/>
        <v>0</v>
      </c>
      <c r="L90" s="349">
        <f t="shared" si="15"/>
        <v>2</v>
      </c>
    </row>
    <row r="91" spans="1:12" ht="22.5" hidden="1" outlineLevel="1" x14ac:dyDescent="0.25">
      <c r="A91" s="640"/>
      <c r="B91" s="641"/>
      <c r="C91" s="350" t="s">
        <v>116</v>
      </c>
      <c r="D91" s="351"/>
      <c r="E91" s="351"/>
      <c r="F91" s="352">
        <f t="shared" si="17"/>
        <v>0</v>
      </c>
      <c r="G91" s="351"/>
      <c r="H91" s="351"/>
      <c r="I91" s="352">
        <f t="shared" si="18"/>
        <v>0</v>
      </c>
      <c r="J91" s="349">
        <f t="shared" si="13"/>
        <v>0</v>
      </c>
      <c r="K91" s="349">
        <f t="shared" si="14"/>
        <v>0</v>
      </c>
      <c r="L91" s="349">
        <f t="shared" si="15"/>
        <v>0</v>
      </c>
    </row>
    <row r="92" spans="1:12" ht="12" hidden="1" customHeight="1" outlineLevel="1" thickBot="1" x14ac:dyDescent="0.3">
      <c r="A92" s="640"/>
      <c r="B92" s="641" t="s">
        <v>117</v>
      </c>
      <c r="C92" s="350" t="s">
        <v>118</v>
      </c>
      <c r="D92" s="353">
        <v>2</v>
      </c>
      <c r="E92" s="351"/>
      <c r="F92" s="352">
        <f t="shared" si="17"/>
        <v>2</v>
      </c>
      <c r="G92" s="351"/>
      <c r="H92" s="351"/>
      <c r="I92" s="352">
        <f t="shared" si="18"/>
        <v>0</v>
      </c>
      <c r="J92" s="349">
        <f t="shared" si="13"/>
        <v>2</v>
      </c>
      <c r="K92" s="349">
        <f t="shared" si="14"/>
        <v>0</v>
      </c>
      <c r="L92" s="349">
        <f t="shared" si="15"/>
        <v>2</v>
      </c>
    </row>
    <row r="93" spans="1:12" hidden="1" outlineLevel="1" x14ac:dyDescent="0.25">
      <c r="A93" s="640"/>
      <c r="B93" s="641"/>
      <c r="C93" s="350" t="s">
        <v>119</v>
      </c>
      <c r="D93" s="353">
        <v>2</v>
      </c>
      <c r="E93" s="351"/>
      <c r="F93" s="352">
        <f t="shared" si="17"/>
        <v>2</v>
      </c>
      <c r="G93" s="351"/>
      <c r="H93" s="351"/>
      <c r="I93" s="352">
        <f t="shared" si="18"/>
        <v>0</v>
      </c>
      <c r="J93" s="349">
        <f t="shared" si="13"/>
        <v>2</v>
      </c>
      <c r="K93" s="349">
        <f t="shared" si="14"/>
        <v>0</v>
      </c>
      <c r="L93" s="349">
        <f t="shared" si="15"/>
        <v>2</v>
      </c>
    </row>
    <row r="94" spans="1:12" hidden="1" outlineLevel="1" x14ac:dyDescent="0.25">
      <c r="A94" s="640"/>
      <c r="B94" s="641"/>
      <c r="C94" s="350" t="s">
        <v>120</v>
      </c>
      <c r="D94" s="351"/>
      <c r="E94" s="351"/>
      <c r="F94" s="352">
        <f t="shared" si="17"/>
        <v>0</v>
      </c>
      <c r="G94" s="351"/>
      <c r="H94" s="351"/>
      <c r="I94" s="352">
        <f t="shared" si="18"/>
        <v>0</v>
      </c>
      <c r="J94" s="349">
        <f t="shared" si="13"/>
        <v>0</v>
      </c>
      <c r="K94" s="349">
        <f t="shared" si="14"/>
        <v>0</v>
      </c>
      <c r="L94" s="349">
        <f t="shared" si="15"/>
        <v>0</v>
      </c>
    </row>
    <row r="95" spans="1:12" ht="22.5" hidden="1" outlineLevel="1" x14ac:dyDescent="0.25">
      <c r="A95" s="640"/>
      <c r="B95" s="641"/>
      <c r="C95" s="350" t="s">
        <v>121</v>
      </c>
      <c r="D95" s="351"/>
      <c r="E95" s="351"/>
      <c r="F95" s="352">
        <f t="shared" si="17"/>
        <v>0</v>
      </c>
      <c r="G95" s="351"/>
      <c r="H95" s="351"/>
      <c r="I95" s="352">
        <f t="shared" si="18"/>
        <v>0</v>
      </c>
      <c r="J95" s="349">
        <f t="shared" si="13"/>
        <v>0</v>
      </c>
      <c r="K95" s="349">
        <f t="shared" si="14"/>
        <v>0</v>
      </c>
      <c r="L95" s="349">
        <f t="shared" si="15"/>
        <v>0</v>
      </c>
    </row>
    <row r="96" spans="1:12" ht="22.5" hidden="1" outlineLevel="1" x14ac:dyDescent="0.25">
      <c r="A96" s="640"/>
      <c r="B96" s="641"/>
      <c r="C96" s="350" t="s">
        <v>122</v>
      </c>
      <c r="D96" s="351"/>
      <c r="E96" s="351"/>
      <c r="F96" s="352">
        <f t="shared" si="17"/>
        <v>0</v>
      </c>
      <c r="G96" s="351"/>
      <c r="H96" s="351"/>
      <c r="I96" s="352">
        <f t="shared" si="18"/>
        <v>0</v>
      </c>
      <c r="J96" s="349">
        <f t="shared" si="13"/>
        <v>0</v>
      </c>
      <c r="K96" s="349">
        <f t="shared" si="14"/>
        <v>0</v>
      </c>
      <c r="L96" s="349">
        <f t="shared" si="15"/>
        <v>0</v>
      </c>
    </row>
    <row r="97" spans="1:12" ht="22.5" hidden="1" outlineLevel="1" x14ac:dyDescent="0.25">
      <c r="A97" s="640"/>
      <c r="B97" s="641"/>
      <c r="C97" s="350" t="s">
        <v>123</v>
      </c>
      <c r="D97" s="351"/>
      <c r="E97" s="351"/>
      <c r="F97" s="352">
        <f t="shared" si="17"/>
        <v>0</v>
      </c>
      <c r="G97" s="351"/>
      <c r="H97" s="351"/>
      <c r="I97" s="352">
        <f t="shared" si="18"/>
        <v>0</v>
      </c>
      <c r="J97" s="349">
        <f t="shared" si="13"/>
        <v>0</v>
      </c>
      <c r="K97" s="349">
        <f t="shared" si="14"/>
        <v>0</v>
      </c>
      <c r="L97" s="349">
        <f t="shared" si="15"/>
        <v>0</v>
      </c>
    </row>
    <row r="98" spans="1:12" ht="22.5" hidden="1" outlineLevel="1" x14ac:dyDescent="0.25">
      <c r="A98" s="640"/>
      <c r="B98" s="641"/>
      <c r="C98" s="350" t="s">
        <v>124</v>
      </c>
      <c r="D98" s="351"/>
      <c r="E98" s="353">
        <v>1</v>
      </c>
      <c r="F98" s="352">
        <f t="shared" si="17"/>
        <v>1</v>
      </c>
      <c r="G98" s="351"/>
      <c r="H98" s="351"/>
      <c r="I98" s="352">
        <f t="shared" si="18"/>
        <v>0</v>
      </c>
      <c r="J98" s="349">
        <f t="shared" si="13"/>
        <v>0</v>
      </c>
      <c r="K98" s="349">
        <f t="shared" si="14"/>
        <v>1</v>
      </c>
      <c r="L98" s="349">
        <f t="shared" si="15"/>
        <v>1</v>
      </c>
    </row>
    <row r="99" spans="1:12" ht="12" hidden="1" customHeight="1" outlineLevel="1" thickBot="1" x14ac:dyDescent="0.3">
      <c r="A99" s="640"/>
      <c r="B99" s="641" t="s">
        <v>125</v>
      </c>
      <c r="C99" s="350" t="s">
        <v>126</v>
      </c>
      <c r="D99" s="353">
        <v>4</v>
      </c>
      <c r="E99" s="351"/>
      <c r="F99" s="352">
        <f t="shared" si="17"/>
        <v>4</v>
      </c>
      <c r="G99" s="351"/>
      <c r="H99" s="351"/>
      <c r="I99" s="352">
        <f t="shared" si="18"/>
        <v>0</v>
      </c>
      <c r="J99" s="349">
        <f t="shared" si="13"/>
        <v>4</v>
      </c>
      <c r="K99" s="349">
        <f t="shared" si="14"/>
        <v>0</v>
      </c>
      <c r="L99" s="349">
        <f t="shared" si="15"/>
        <v>4</v>
      </c>
    </row>
    <row r="100" spans="1:12" hidden="1" outlineLevel="1" x14ac:dyDescent="0.25">
      <c r="A100" s="640"/>
      <c r="B100" s="641"/>
      <c r="C100" s="350" t="s">
        <v>127</v>
      </c>
      <c r="D100" s="351"/>
      <c r="E100" s="351"/>
      <c r="F100" s="352">
        <f t="shared" si="17"/>
        <v>0</v>
      </c>
      <c r="G100" s="351"/>
      <c r="H100" s="351"/>
      <c r="I100" s="352">
        <f t="shared" si="18"/>
        <v>0</v>
      </c>
      <c r="J100" s="349">
        <f t="shared" si="13"/>
        <v>0</v>
      </c>
      <c r="K100" s="349">
        <f t="shared" si="14"/>
        <v>0</v>
      </c>
      <c r="L100" s="349">
        <f t="shared" si="15"/>
        <v>0</v>
      </c>
    </row>
    <row r="101" spans="1:12" collapsed="1" x14ac:dyDescent="0.25">
      <c r="A101" s="559" t="s">
        <v>128</v>
      </c>
      <c r="B101" s="559"/>
      <c r="C101" s="559"/>
      <c r="D101" s="311">
        <f t="shared" ref="D101:I101" si="19">SUM(D102:D108)</f>
        <v>1</v>
      </c>
      <c r="E101" s="311">
        <f t="shared" si="19"/>
        <v>0</v>
      </c>
      <c r="F101" s="312">
        <f t="shared" si="19"/>
        <v>1</v>
      </c>
      <c r="G101" s="311">
        <f t="shared" si="19"/>
        <v>0</v>
      </c>
      <c r="H101" s="311">
        <f t="shared" si="19"/>
        <v>0</v>
      </c>
      <c r="I101" s="312">
        <f t="shared" si="19"/>
        <v>0</v>
      </c>
      <c r="J101" s="349">
        <f t="shared" si="13"/>
        <v>1</v>
      </c>
      <c r="K101" s="349">
        <f t="shared" si="14"/>
        <v>0</v>
      </c>
      <c r="L101" s="349">
        <f t="shared" si="15"/>
        <v>1</v>
      </c>
    </row>
    <row r="102" spans="1:12" ht="22.5" hidden="1" outlineLevel="1" x14ac:dyDescent="0.25">
      <c r="A102" s="640" t="s">
        <v>128</v>
      </c>
      <c r="B102" s="641" t="s">
        <v>129</v>
      </c>
      <c r="C102" s="350" t="s">
        <v>130</v>
      </c>
      <c r="D102" s="351"/>
      <c r="E102" s="351"/>
      <c r="F102" s="352">
        <f t="shared" si="17"/>
        <v>0</v>
      </c>
      <c r="G102" s="351"/>
      <c r="H102" s="351"/>
      <c r="I102" s="352">
        <f t="shared" si="18"/>
        <v>0</v>
      </c>
      <c r="J102" s="349">
        <f t="shared" si="13"/>
        <v>0</v>
      </c>
      <c r="K102" s="349">
        <f t="shared" si="14"/>
        <v>0</v>
      </c>
      <c r="L102" s="349">
        <f t="shared" si="15"/>
        <v>0</v>
      </c>
    </row>
    <row r="103" spans="1:12" hidden="1" outlineLevel="1" x14ac:dyDescent="0.25">
      <c r="A103" s="640"/>
      <c r="B103" s="641"/>
      <c r="C103" s="350" t="s">
        <v>131</v>
      </c>
      <c r="D103" s="351"/>
      <c r="E103" s="351"/>
      <c r="F103" s="352">
        <f t="shared" si="17"/>
        <v>0</v>
      </c>
      <c r="G103" s="351"/>
      <c r="H103" s="351"/>
      <c r="I103" s="352">
        <f t="shared" si="18"/>
        <v>0</v>
      </c>
      <c r="J103" s="349">
        <f t="shared" si="13"/>
        <v>0</v>
      </c>
      <c r="K103" s="349">
        <f t="shared" si="14"/>
        <v>0</v>
      </c>
      <c r="L103" s="349">
        <f t="shared" si="15"/>
        <v>0</v>
      </c>
    </row>
    <row r="104" spans="1:12" ht="22.5" hidden="1" outlineLevel="1" x14ac:dyDescent="0.25">
      <c r="A104" s="640"/>
      <c r="B104" s="641"/>
      <c r="C104" s="350" t="s">
        <v>132</v>
      </c>
      <c r="D104" s="351"/>
      <c r="E104" s="351"/>
      <c r="F104" s="352">
        <f t="shared" si="17"/>
        <v>0</v>
      </c>
      <c r="G104" s="351"/>
      <c r="H104" s="351"/>
      <c r="I104" s="352">
        <f t="shared" si="18"/>
        <v>0</v>
      </c>
      <c r="J104" s="349">
        <f t="shared" si="13"/>
        <v>0</v>
      </c>
      <c r="K104" s="349">
        <f t="shared" si="14"/>
        <v>0</v>
      </c>
      <c r="L104" s="349">
        <f t="shared" si="15"/>
        <v>0</v>
      </c>
    </row>
    <row r="105" spans="1:12" ht="22.5" hidden="1" outlineLevel="1" x14ac:dyDescent="0.25">
      <c r="A105" s="640"/>
      <c r="B105" s="641"/>
      <c r="C105" s="350" t="s">
        <v>133</v>
      </c>
      <c r="D105" s="351"/>
      <c r="E105" s="351"/>
      <c r="F105" s="352">
        <f t="shared" si="17"/>
        <v>0</v>
      </c>
      <c r="G105" s="351"/>
      <c r="H105" s="351"/>
      <c r="I105" s="352">
        <f t="shared" si="18"/>
        <v>0</v>
      </c>
      <c r="J105" s="349">
        <f t="shared" si="13"/>
        <v>0</v>
      </c>
      <c r="K105" s="349">
        <f t="shared" si="14"/>
        <v>0</v>
      </c>
      <c r="L105" s="349">
        <f t="shared" si="15"/>
        <v>0</v>
      </c>
    </row>
    <row r="106" spans="1:12" hidden="1" outlineLevel="1" x14ac:dyDescent="0.25">
      <c r="A106" s="640"/>
      <c r="B106" s="641"/>
      <c r="C106" s="350" t="s">
        <v>134</v>
      </c>
      <c r="D106" s="351"/>
      <c r="E106" s="351"/>
      <c r="F106" s="352">
        <f t="shared" si="17"/>
        <v>0</v>
      </c>
      <c r="G106" s="351"/>
      <c r="H106" s="351"/>
      <c r="I106" s="352">
        <f t="shared" si="18"/>
        <v>0</v>
      </c>
      <c r="J106" s="349">
        <f t="shared" si="13"/>
        <v>0</v>
      </c>
      <c r="K106" s="349">
        <f t="shared" si="14"/>
        <v>0</v>
      </c>
      <c r="L106" s="349">
        <f t="shared" si="15"/>
        <v>0</v>
      </c>
    </row>
    <row r="107" spans="1:12" hidden="1" outlineLevel="1" x14ac:dyDescent="0.25">
      <c r="A107" s="640"/>
      <c r="B107" s="641"/>
      <c r="C107" s="350" t="s">
        <v>135</v>
      </c>
      <c r="D107" s="351"/>
      <c r="E107" s="351"/>
      <c r="F107" s="352">
        <f t="shared" si="17"/>
        <v>0</v>
      </c>
      <c r="G107" s="351"/>
      <c r="H107" s="351"/>
      <c r="I107" s="352">
        <f t="shared" si="18"/>
        <v>0</v>
      </c>
      <c r="J107" s="349">
        <f t="shared" si="13"/>
        <v>0</v>
      </c>
      <c r="K107" s="349">
        <f t="shared" si="14"/>
        <v>0</v>
      </c>
      <c r="L107" s="349">
        <f t="shared" si="15"/>
        <v>0</v>
      </c>
    </row>
    <row r="108" spans="1:12" ht="33.75" hidden="1" outlineLevel="1" x14ac:dyDescent="0.25">
      <c r="A108" s="640"/>
      <c r="B108" s="641"/>
      <c r="C108" s="350" t="s">
        <v>136</v>
      </c>
      <c r="D108" s="353">
        <v>1</v>
      </c>
      <c r="E108" s="351"/>
      <c r="F108" s="352">
        <f t="shared" si="17"/>
        <v>1</v>
      </c>
      <c r="G108" s="351"/>
      <c r="H108" s="351"/>
      <c r="I108" s="352">
        <f t="shared" si="18"/>
        <v>0</v>
      </c>
      <c r="J108" s="349">
        <f t="shared" si="13"/>
        <v>1</v>
      </c>
      <c r="K108" s="349">
        <f t="shared" si="14"/>
        <v>0</v>
      </c>
      <c r="L108" s="349">
        <f t="shared" si="15"/>
        <v>1</v>
      </c>
    </row>
    <row r="109" spans="1:12" collapsed="1" x14ac:dyDescent="0.25">
      <c r="A109" s="559" t="s">
        <v>137</v>
      </c>
      <c r="B109" s="559"/>
      <c r="C109" s="559"/>
      <c r="D109" s="311">
        <v>0</v>
      </c>
      <c r="E109" s="311">
        <v>0</v>
      </c>
      <c r="F109" s="312">
        <f t="shared" si="17"/>
        <v>0</v>
      </c>
      <c r="G109" s="311">
        <v>0</v>
      </c>
      <c r="H109" s="311">
        <v>0</v>
      </c>
      <c r="I109" s="312">
        <f t="shared" si="18"/>
        <v>0</v>
      </c>
      <c r="J109" s="349">
        <f t="shared" si="13"/>
        <v>0</v>
      </c>
      <c r="K109" s="349">
        <f t="shared" si="14"/>
        <v>0</v>
      </c>
      <c r="L109" s="349">
        <f t="shared" si="15"/>
        <v>0</v>
      </c>
    </row>
    <row r="110" spans="1:12" collapsed="1" x14ac:dyDescent="0.25">
      <c r="A110" s="559" t="s">
        <v>138</v>
      </c>
      <c r="B110" s="559"/>
      <c r="C110" s="559"/>
      <c r="D110" s="311">
        <f t="shared" ref="D110:I110" si="20">SUM(D111:D131)</f>
        <v>18</v>
      </c>
      <c r="E110" s="311">
        <f t="shared" si="20"/>
        <v>2</v>
      </c>
      <c r="F110" s="312">
        <f t="shared" si="20"/>
        <v>20</v>
      </c>
      <c r="G110" s="311">
        <f t="shared" si="20"/>
        <v>0</v>
      </c>
      <c r="H110" s="311">
        <f t="shared" si="20"/>
        <v>0</v>
      </c>
      <c r="I110" s="312">
        <f t="shared" si="20"/>
        <v>0</v>
      </c>
      <c r="J110" s="349">
        <f t="shared" si="13"/>
        <v>18</v>
      </c>
      <c r="K110" s="349">
        <f t="shared" si="14"/>
        <v>2</v>
      </c>
      <c r="L110" s="349">
        <f t="shared" si="15"/>
        <v>20</v>
      </c>
    </row>
    <row r="111" spans="1:12" ht="22.5" hidden="1" outlineLevel="1" x14ac:dyDescent="0.25">
      <c r="A111" s="640" t="s">
        <v>138</v>
      </c>
      <c r="B111" s="641" t="s">
        <v>139</v>
      </c>
      <c r="C111" s="350" t="s">
        <v>140</v>
      </c>
      <c r="D111" s="353">
        <v>1</v>
      </c>
      <c r="E111" s="351"/>
      <c r="F111" s="352">
        <f t="shared" si="17"/>
        <v>1</v>
      </c>
      <c r="G111" s="351"/>
      <c r="H111" s="351"/>
      <c r="I111" s="352">
        <f t="shared" si="18"/>
        <v>0</v>
      </c>
      <c r="J111" s="349">
        <f t="shared" si="13"/>
        <v>1</v>
      </c>
      <c r="K111" s="349">
        <f t="shared" si="14"/>
        <v>0</v>
      </c>
      <c r="L111" s="349">
        <f t="shared" si="15"/>
        <v>1</v>
      </c>
    </row>
    <row r="112" spans="1:12" ht="22.5" hidden="1" outlineLevel="1" x14ac:dyDescent="0.25">
      <c r="A112" s="640"/>
      <c r="B112" s="641"/>
      <c r="C112" s="350" t="s">
        <v>141</v>
      </c>
      <c r="D112" s="351"/>
      <c r="E112" s="351"/>
      <c r="F112" s="352">
        <f t="shared" si="17"/>
        <v>0</v>
      </c>
      <c r="G112" s="351"/>
      <c r="H112" s="351"/>
      <c r="I112" s="352">
        <f t="shared" si="18"/>
        <v>0</v>
      </c>
      <c r="J112" s="349">
        <f t="shared" si="13"/>
        <v>0</v>
      </c>
      <c r="K112" s="349">
        <f t="shared" si="14"/>
        <v>0</v>
      </c>
      <c r="L112" s="349">
        <f t="shared" si="15"/>
        <v>0</v>
      </c>
    </row>
    <row r="113" spans="1:12" ht="22.5" hidden="1" outlineLevel="1" x14ac:dyDescent="0.25">
      <c r="A113" s="640"/>
      <c r="B113" s="641"/>
      <c r="C113" s="350" t="s">
        <v>142</v>
      </c>
      <c r="D113" s="351"/>
      <c r="E113" s="351"/>
      <c r="F113" s="352">
        <f t="shared" si="17"/>
        <v>0</v>
      </c>
      <c r="G113" s="351"/>
      <c r="H113" s="351"/>
      <c r="I113" s="352">
        <f t="shared" si="18"/>
        <v>0</v>
      </c>
      <c r="J113" s="349">
        <f t="shared" si="13"/>
        <v>0</v>
      </c>
      <c r="K113" s="349">
        <f t="shared" si="14"/>
        <v>0</v>
      </c>
      <c r="L113" s="349">
        <f t="shared" si="15"/>
        <v>0</v>
      </c>
    </row>
    <row r="114" spans="1:12" ht="22.5" hidden="1" outlineLevel="1" x14ac:dyDescent="0.25">
      <c r="A114" s="640"/>
      <c r="B114" s="641"/>
      <c r="C114" s="350" t="s">
        <v>143</v>
      </c>
      <c r="D114" s="351"/>
      <c r="E114" s="351"/>
      <c r="F114" s="352">
        <f t="shared" si="17"/>
        <v>0</v>
      </c>
      <c r="G114" s="351"/>
      <c r="H114" s="351"/>
      <c r="I114" s="352">
        <f t="shared" si="18"/>
        <v>0</v>
      </c>
      <c r="J114" s="349">
        <f t="shared" si="13"/>
        <v>0</v>
      </c>
      <c r="K114" s="349">
        <f t="shared" si="14"/>
        <v>0</v>
      </c>
      <c r="L114" s="349">
        <f t="shared" si="15"/>
        <v>0</v>
      </c>
    </row>
    <row r="115" spans="1:12" ht="33.75" hidden="1" outlineLevel="1" x14ac:dyDescent="0.25">
      <c r="A115" s="640"/>
      <c r="B115" s="641"/>
      <c r="C115" s="350" t="s">
        <v>144</v>
      </c>
      <c r="D115" s="353">
        <v>1</v>
      </c>
      <c r="E115" s="351"/>
      <c r="F115" s="352">
        <f t="shared" si="17"/>
        <v>1</v>
      </c>
      <c r="G115" s="351"/>
      <c r="H115" s="351"/>
      <c r="I115" s="352">
        <f t="shared" si="18"/>
        <v>0</v>
      </c>
      <c r="J115" s="349">
        <f t="shared" si="13"/>
        <v>1</v>
      </c>
      <c r="K115" s="349">
        <f t="shared" si="14"/>
        <v>0</v>
      </c>
      <c r="L115" s="349">
        <f t="shared" si="15"/>
        <v>1</v>
      </c>
    </row>
    <row r="116" spans="1:12" hidden="1" outlineLevel="1" x14ac:dyDescent="0.25">
      <c r="A116" s="640"/>
      <c r="B116" s="641"/>
      <c r="C116" s="350" t="s">
        <v>145</v>
      </c>
      <c r="D116" s="351"/>
      <c r="E116" s="351"/>
      <c r="F116" s="352">
        <f t="shared" si="17"/>
        <v>0</v>
      </c>
      <c r="G116" s="351"/>
      <c r="H116" s="351"/>
      <c r="I116" s="352">
        <f t="shared" si="18"/>
        <v>0</v>
      </c>
      <c r="J116" s="349">
        <f t="shared" si="13"/>
        <v>0</v>
      </c>
      <c r="K116" s="349">
        <f t="shared" si="14"/>
        <v>0</v>
      </c>
      <c r="L116" s="349">
        <f t="shared" si="15"/>
        <v>0</v>
      </c>
    </row>
    <row r="117" spans="1:12" ht="22.5" hidden="1" outlineLevel="1" x14ac:dyDescent="0.25">
      <c r="A117" s="640"/>
      <c r="B117" s="641"/>
      <c r="C117" s="350" t="s">
        <v>146</v>
      </c>
      <c r="D117" s="351"/>
      <c r="E117" s="351"/>
      <c r="F117" s="352">
        <f t="shared" si="17"/>
        <v>0</v>
      </c>
      <c r="G117" s="351"/>
      <c r="H117" s="351"/>
      <c r="I117" s="352">
        <f t="shared" si="18"/>
        <v>0</v>
      </c>
      <c r="J117" s="349">
        <f t="shared" si="13"/>
        <v>0</v>
      </c>
      <c r="K117" s="349">
        <f t="shared" si="14"/>
        <v>0</v>
      </c>
      <c r="L117" s="349">
        <f t="shared" si="15"/>
        <v>0</v>
      </c>
    </row>
    <row r="118" spans="1:12" hidden="1" outlineLevel="1" x14ac:dyDescent="0.25">
      <c r="A118" s="640"/>
      <c r="B118" s="641" t="s">
        <v>147</v>
      </c>
      <c r="C118" s="350" t="s">
        <v>148</v>
      </c>
      <c r="D118" s="353">
        <v>6</v>
      </c>
      <c r="E118" s="351"/>
      <c r="F118" s="352">
        <f t="shared" si="17"/>
        <v>6</v>
      </c>
      <c r="G118" s="351"/>
      <c r="H118" s="351"/>
      <c r="I118" s="352">
        <f t="shared" si="18"/>
        <v>0</v>
      </c>
      <c r="J118" s="349">
        <f t="shared" si="13"/>
        <v>6</v>
      </c>
      <c r="K118" s="349">
        <f t="shared" si="14"/>
        <v>0</v>
      </c>
      <c r="L118" s="349">
        <f t="shared" si="15"/>
        <v>6</v>
      </c>
    </row>
    <row r="119" spans="1:12" hidden="1" outlineLevel="1" x14ac:dyDescent="0.25">
      <c r="A119" s="640"/>
      <c r="B119" s="641"/>
      <c r="C119" s="350" t="s">
        <v>149</v>
      </c>
      <c r="D119" s="351"/>
      <c r="E119" s="351"/>
      <c r="F119" s="352">
        <f t="shared" si="17"/>
        <v>0</v>
      </c>
      <c r="G119" s="351"/>
      <c r="H119" s="351"/>
      <c r="I119" s="352">
        <f t="shared" si="18"/>
        <v>0</v>
      </c>
      <c r="J119" s="349">
        <f t="shared" si="13"/>
        <v>0</v>
      </c>
      <c r="K119" s="349">
        <f t="shared" si="14"/>
        <v>0</v>
      </c>
      <c r="L119" s="349">
        <f t="shared" si="15"/>
        <v>0</v>
      </c>
    </row>
    <row r="120" spans="1:12" hidden="1" outlineLevel="1" x14ac:dyDescent="0.25">
      <c r="A120" s="640"/>
      <c r="B120" s="641"/>
      <c r="C120" s="350" t="s">
        <v>150</v>
      </c>
      <c r="D120" s="351"/>
      <c r="E120" s="351"/>
      <c r="F120" s="352">
        <f t="shared" si="17"/>
        <v>0</v>
      </c>
      <c r="G120" s="351"/>
      <c r="H120" s="351"/>
      <c r="I120" s="352">
        <f t="shared" si="18"/>
        <v>0</v>
      </c>
      <c r="J120" s="349">
        <f t="shared" si="13"/>
        <v>0</v>
      </c>
      <c r="K120" s="349">
        <f t="shared" si="14"/>
        <v>0</v>
      </c>
      <c r="L120" s="349">
        <f t="shared" si="15"/>
        <v>0</v>
      </c>
    </row>
    <row r="121" spans="1:12" hidden="1" outlineLevel="1" x14ac:dyDescent="0.25">
      <c r="A121" s="640"/>
      <c r="B121" s="641"/>
      <c r="C121" s="350" t="s">
        <v>151</v>
      </c>
      <c r="D121" s="351"/>
      <c r="E121" s="351"/>
      <c r="F121" s="352">
        <f t="shared" si="17"/>
        <v>0</v>
      </c>
      <c r="G121" s="351"/>
      <c r="H121" s="351"/>
      <c r="I121" s="352">
        <f t="shared" si="18"/>
        <v>0</v>
      </c>
      <c r="J121" s="349">
        <f t="shared" si="13"/>
        <v>0</v>
      </c>
      <c r="K121" s="349">
        <f t="shared" si="14"/>
        <v>0</v>
      </c>
      <c r="L121" s="349">
        <f t="shared" si="15"/>
        <v>0</v>
      </c>
    </row>
    <row r="122" spans="1:12" ht="45" hidden="1" outlineLevel="1" x14ac:dyDescent="0.25">
      <c r="A122" s="640"/>
      <c r="B122" s="641"/>
      <c r="C122" s="350" t="s">
        <v>152</v>
      </c>
      <c r="D122" s="353">
        <v>2</v>
      </c>
      <c r="E122" s="351"/>
      <c r="F122" s="352">
        <f t="shared" si="17"/>
        <v>2</v>
      </c>
      <c r="G122" s="351"/>
      <c r="H122" s="351"/>
      <c r="I122" s="352">
        <f t="shared" si="18"/>
        <v>0</v>
      </c>
      <c r="J122" s="349">
        <f t="shared" si="13"/>
        <v>2</v>
      </c>
      <c r="K122" s="349">
        <f t="shared" si="14"/>
        <v>0</v>
      </c>
      <c r="L122" s="349">
        <f t="shared" si="15"/>
        <v>2</v>
      </c>
    </row>
    <row r="123" spans="1:12" hidden="1" outlineLevel="1" x14ac:dyDescent="0.25">
      <c r="A123" s="640"/>
      <c r="B123" s="641"/>
      <c r="C123" s="350" t="s">
        <v>153</v>
      </c>
      <c r="D123" s="351"/>
      <c r="E123" s="351"/>
      <c r="F123" s="352">
        <f t="shared" si="17"/>
        <v>0</v>
      </c>
      <c r="G123" s="351"/>
      <c r="H123" s="351"/>
      <c r="I123" s="352">
        <f t="shared" si="18"/>
        <v>0</v>
      </c>
      <c r="J123" s="349">
        <f t="shared" si="13"/>
        <v>0</v>
      </c>
      <c r="K123" s="349">
        <f t="shared" si="14"/>
        <v>0</v>
      </c>
      <c r="L123" s="349">
        <f t="shared" si="15"/>
        <v>0</v>
      </c>
    </row>
    <row r="124" spans="1:12" ht="22.5" hidden="1" outlineLevel="1" x14ac:dyDescent="0.25">
      <c r="A124" s="640"/>
      <c r="B124" s="350" t="s">
        <v>154</v>
      </c>
      <c r="C124" s="350" t="s">
        <v>155</v>
      </c>
      <c r="D124" s="353">
        <v>6</v>
      </c>
      <c r="E124" s="353">
        <v>1</v>
      </c>
      <c r="F124" s="352">
        <f t="shared" si="17"/>
        <v>7</v>
      </c>
      <c r="G124" s="351"/>
      <c r="H124" s="351"/>
      <c r="I124" s="352">
        <f t="shared" si="18"/>
        <v>0</v>
      </c>
      <c r="J124" s="349">
        <f t="shared" si="13"/>
        <v>6</v>
      </c>
      <c r="K124" s="349">
        <f t="shared" si="14"/>
        <v>1</v>
      </c>
      <c r="L124" s="349">
        <f t="shared" si="15"/>
        <v>7</v>
      </c>
    </row>
    <row r="125" spans="1:12" ht="12" hidden="1" customHeight="1" outlineLevel="1" thickBot="1" x14ac:dyDescent="0.3">
      <c r="A125" s="640"/>
      <c r="B125" s="641" t="s">
        <v>156</v>
      </c>
      <c r="C125" s="350" t="s">
        <v>157</v>
      </c>
      <c r="D125" s="351"/>
      <c r="E125" s="351"/>
      <c r="F125" s="352">
        <f t="shared" si="17"/>
        <v>0</v>
      </c>
      <c r="G125" s="351"/>
      <c r="H125" s="351"/>
      <c r="I125" s="352">
        <f t="shared" si="18"/>
        <v>0</v>
      </c>
      <c r="J125" s="349">
        <f t="shared" si="13"/>
        <v>0</v>
      </c>
      <c r="K125" s="349">
        <f t="shared" si="14"/>
        <v>0</v>
      </c>
      <c r="L125" s="349">
        <f t="shared" si="15"/>
        <v>0</v>
      </c>
    </row>
    <row r="126" spans="1:12" ht="22.5" hidden="1" outlineLevel="1" x14ac:dyDescent="0.25">
      <c r="A126" s="640"/>
      <c r="B126" s="641"/>
      <c r="C126" s="350" t="s">
        <v>158</v>
      </c>
      <c r="D126" s="353">
        <v>1</v>
      </c>
      <c r="E126" s="353">
        <v>1</v>
      </c>
      <c r="F126" s="352">
        <f t="shared" si="17"/>
        <v>2</v>
      </c>
      <c r="G126" s="351"/>
      <c r="H126" s="351"/>
      <c r="I126" s="352">
        <f t="shared" si="18"/>
        <v>0</v>
      </c>
      <c r="J126" s="349">
        <f t="shared" si="13"/>
        <v>1</v>
      </c>
      <c r="K126" s="349">
        <f t="shared" si="14"/>
        <v>1</v>
      </c>
      <c r="L126" s="349">
        <f t="shared" si="15"/>
        <v>2</v>
      </c>
    </row>
    <row r="127" spans="1:12" hidden="1" outlineLevel="1" x14ac:dyDescent="0.25">
      <c r="A127" s="640"/>
      <c r="B127" s="641"/>
      <c r="C127" s="350" t="s">
        <v>159</v>
      </c>
      <c r="D127" s="351"/>
      <c r="E127" s="351"/>
      <c r="F127" s="352">
        <f t="shared" si="17"/>
        <v>0</v>
      </c>
      <c r="G127" s="351"/>
      <c r="H127" s="351"/>
      <c r="I127" s="352">
        <f t="shared" si="18"/>
        <v>0</v>
      </c>
      <c r="J127" s="349">
        <f t="shared" si="13"/>
        <v>0</v>
      </c>
      <c r="K127" s="349">
        <f t="shared" si="14"/>
        <v>0</v>
      </c>
      <c r="L127" s="349">
        <f t="shared" si="15"/>
        <v>0</v>
      </c>
    </row>
    <row r="128" spans="1:12" hidden="1" outlineLevel="1" x14ac:dyDescent="0.25">
      <c r="A128" s="640"/>
      <c r="B128" s="641"/>
      <c r="C128" s="350" t="s">
        <v>160</v>
      </c>
      <c r="D128" s="351"/>
      <c r="E128" s="351"/>
      <c r="F128" s="352">
        <f t="shared" si="17"/>
        <v>0</v>
      </c>
      <c r="G128" s="351"/>
      <c r="H128" s="351"/>
      <c r="I128" s="352">
        <f t="shared" si="18"/>
        <v>0</v>
      </c>
      <c r="J128" s="349">
        <f t="shared" si="13"/>
        <v>0</v>
      </c>
      <c r="K128" s="349">
        <f t="shared" si="14"/>
        <v>0</v>
      </c>
      <c r="L128" s="349">
        <f t="shared" si="15"/>
        <v>0</v>
      </c>
    </row>
    <row r="129" spans="1:12" ht="33.75" hidden="1" outlineLevel="1" x14ac:dyDescent="0.25">
      <c r="A129" s="640"/>
      <c r="B129" s="641"/>
      <c r="C129" s="350" t="s">
        <v>161</v>
      </c>
      <c r="D129" s="351"/>
      <c r="E129" s="351"/>
      <c r="F129" s="352">
        <f t="shared" si="17"/>
        <v>0</v>
      </c>
      <c r="G129" s="351"/>
      <c r="H129" s="351"/>
      <c r="I129" s="352">
        <f t="shared" si="18"/>
        <v>0</v>
      </c>
      <c r="J129" s="349">
        <f t="shared" si="13"/>
        <v>0</v>
      </c>
      <c r="K129" s="349">
        <f t="shared" si="14"/>
        <v>0</v>
      </c>
      <c r="L129" s="349">
        <f t="shared" si="15"/>
        <v>0</v>
      </c>
    </row>
    <row r="130" spans="1:12" ht="22.5" hidden="1" outlineLevel="1" x14ac:dyDescent="0.25">
      <c r="A130" s="640"/>
      <c r="B130" s="641"/>
      <c r="C130" s="350" t="s">
        <v>162</v>
      </c>
      <c r="D130" s="351"/>
      <c r="E130" s="351"/>
      <c r="F130" s="352">
        <f t="shared" si="17"/>
        <v>0</v>
      </c>
      <c r="G130" s="351"/>
      <c r="H130" s="351"/>
      <c r="I130" s="352">
        <f t="shared" si="18"/>
        <v>0</v>
      </c>
      <c r="J130" s="349">
        <f t="shared" si="13"/>
        <v>0</v>
      </c>
      <c r="K130" s="349">
        <f t="shared" si="14"/>
        <v>0</v>
      </c>
      <c r="L130" s="349">
        <f t="shared" si="15"/>
        <v>0</v>
      </c>
    </row>
    <row r="131" spans="1:12" ht="22.5" hidden="1" outlineLevel="1" x14ac:dyDescent="0.25">
      <c r="A131" s="640"/>
      <c r="B131" s="641"/>
      <c r="C131" s="350" t="s">
        <v>163</v>
      </c>
      <c r="D131" s="353">
        <v>1</v>
      </c>
      <c r="E131" s="351"/>
      <c r="F131" s="352">
        <f t="shared" si="17"/>
        <v>1</v>
      </c>
      <c r="G131" s="351"/>
      <c r="H131" s="351"/>
      <c r="I131" s="352">
        <f t="shared" si="18"/>
        <v>0</v>
      </c>
      <c r="J131" s="349">
        <f t="shared" si="13"/>
        <v>1</v>
      </c>
      <c r="K131" s="349">
        <f t="shared" si="14"/>
        <v>0</v>
      </c>
      <c r="L131" s="349">
        <f t="shared" si="15"/>
        <v>1</v>
      </c>
    </row>
    <row r="132" spans="1:12" collapsed="1" x14ac:dyDescent="0.25">
      <c r="A132" s="559" t="s">
        <v>164</v>
      </c>
      <c r="B132" s="559"/>
      <c r="C132" s="559"/>
      <c r="D132" s="311">
        <f t="shared" ref="D132:I132" si="21">SUM(D133:D142)</f>
        <v>6</v>
      </c>
      <c r="E132" s="311">
        <f t="shared" si="21"/>
        <v>0</v>
      </c>
      <c r="F132" s="312">
        <f t="shared" si="21"/>
        <v>6</v>
      </c>
      <c r="G132" s="311">
        <f t="shared" si="21"/>
        <v>0</v>
      </c>
      <c r="H132" s="311">
        <f t="shared" si="21"/>
        <v>0</v>
      </c>
      <c r="I132" s="312">
        <f t="shared" si="21"/>
        <v>0</v>
      </c>
      <c r="J132" s="349">
        <f t="shared" si="13"/>
        <v>6</v>
      </c>
      <c r="K132" s="349">
        <f t="shared" si="14"/>
        <v>0</v>
      </c>
      <c r="L132" s="349">
        <f t="shared" si="15"/>
        <v>6</v>
      </c>
    </row>
    <row r="133" spans="1:12" ht="12" hidden="1" customHeight="1" outlineLevel="1" thickBot="1" x14ac:dyDescent="0.3">
      <c r="A133" s="640" t="s">
        <v>164</v>
      </c>
      <c r="B133" s="641" t="s">
        <v>165</v>
      </c>
      <c r="C133" s="350" t="s">
        <v>166</v>
      </c>
      <c r="D133" s="351"/>
      <c r="E133" s="351"/>
      <c r="F133" s="352">
        <f t="shared" si="17"/>
        <v>0</v>
      </c>
      <c r="G133" s="351"/>
      <c r="H133" s="351"/>
      <c r="I133" s="352">
        <f t="shared" si="18"/>
        <v>0</v>
      </c>
      <c r="J133" s="349">
        <f t="shared" si="13"/>
        <v>0</v>
      </c>
      <c r="K133" s="349">
        <f t="shared" si="14"/>
        <v>0</v>
      </c>
      <c r="L133" s="349">
        <f t="shared" si="15"/>
        <v>0</v>
      </c>
    </row>
    <row r="134" spans="1:12" hidden="1" outlineLevel="1" x14ac:dyDescent="0.25">
      <c r="A134" s="640"/>
      <c r="B134" s="641"/>
      <c r="C134" s="350" t="s">
        <v>167</v>
      </c>
      <c r="D134" s="351"/>
      <c r="E134" s="351"/>
      <c r="F134" s="352">
        <f t="shared" si="17"/>
        <v>0</v>
      </c>
      <c r="G134" s="351"/>
      <c r="H134" s="351"/>
      <c r="I134" s="352">
        <f t="shared" si="18"/>
        <v>0</v>
      </c>
      <c r="J134" s="349">
        <f t="shared" si="13"/>
        <v>0</v>
      </c>
      <c r="K134" s="349">
        <f t="shared" si="14"/>
        <v>0</v>
      </c>
      <c r="L134" s="349">
        <f t="shared" si="15"/>
        <v>0</v>
      </c>
    </row>
    <row r="135" spans="1:12" hidden="1" outlineLevel="1" x14ac:dyDescent="0.25">
      <c r="A135" s="640"/>
      <c r="B135" s="641"/>
      <c r="C135" s="350" t="s">
        <v>168</v>
      </c>
      <c r="D135" s="353">
        <v>2</v>
      </c>
      <c r="E135" s="351"/>
      <c r="F135" s="352">
        <f t="shared" si="17"/>
        <v>2</v>
      </c>
      <c r="G135" s="351"/>
      <c r="H135" s="351"/>
      <c r="I135" s="352">
        <f t="shared" si="18"/>
        <v>0</v>
      </c>
      <c r="J135" s="349">
        <f t="shared" ref="J135:J198" si="22">D135+G135</f>
        <v>2</v>
      </c>
      <c r="K135" s="349">
        <f t="shared" ref="K135:K198" si="23">E135+H135</f>
        <v>0</v>
      </c>
      <c r="L135" s="349">
        <f t="shared" ref="L135:L198" si="24">J135+K135</f>
        <v>2</v>
      </c>
    </row>
    <row r="136" spans="1:12" hidden="1" outlineLevel="1" x14ac:dyDescent="0.25">
      <c r="A136" s="640"/>
      <c r="B136" s="641"/>
      <c r="C136" s="350" t="s">
        <v>169</v>
      </c>
      <c r="D136" s="353">
        <v>1</v>
      </c>
      <c r="E136" s="351"/>
      <c r="F136" s="352">
        <f t="shared" si="17"/>
        <v>1</v>
      </c>
      <c r="G136" s="351"/>
      <c r="H136" s="351"/>
      <c r="I136" s="352">
        <f t="shared" si="18"/>
        <v>0</v>
      </c>
      <c r="J136" s="349">
        <f t="shared" si="22"/>
        <v>1</v>
      </c>
      <c r="K136" s="349">
        <f t="shared" si="23"/>
        <v>0</v>
      </c>
      <c r="L136" s="349">
        <f t="shared" si="24"/>
        <v>1</v>
      </c>
    </row>
    <row r="137" spans="1:12" hidden="1" outlineLevel="1" x14ac:dyDescent="0.25">
      <c r="A137" s="640"/>
      <c r="B137" s="641"/>
      <c r="C137" s="350" t="s">
        <v>170</v>
      </c>
      <c r="D137" s="351"/>
      <c r="E137" s="351"/>
      <c r="F137" s="352">
        <f t="shared" si="17"/>
        <v>0</v>
      </c>
      <c r="G137" s="351"/>
      <c r="H137" s="351"/>
      <c r="I137" s="352">
        <f t="shared" si="18"/>
        <v>0</v>
      </c>
      <c r="J137" s="349">
        <f t="shared" si="22"/>
        <v>0</v>
      </c>
      <c r="K137" s="349">
        <f t="shared" si="23"/>
        <v>0</v>
      </c>
      <c r="L137" s="349">
        <f t="shared" si="24"/>
        <v>0</v>
      </c>
    </row>
    <row r="138" spans="1:12" hidden="1" outlineLevel="1" x14ac:dyDescent="0.25">
      <c r="A138" s="640"/>
      <c r="B138" s="641"/>
      <c r="C138" s="350" t="s">
        <v>171</v>
      </c>
      <c r="D138" s="351"/>
      <c r="E138" s="351"/>
      <c r="F138" s="352">
        <f t="shared" si="17"/>
        <v>0</v>
      </c>
      <c r="G138" s="351"/>
      <c r="H138" s="351"/>
      <c r="I138" s="352">
        <f t="shared" si="18"/>
        <v>0</v>
      </c>
      <c r="J138" s="349">
        <f t="shared" si="22"/>
        <v>0</v>
      </c>
      <c r="K138" s="349">
        <f t="shared" si="23"/>
        <v>0</v>
      </c>
      <c r="L138" s="349">
        <f t="shared" si="24"/>
        <v>0</v>
      </c>
    </row>
    <row r="139" spans="1:12" ht="22.5" hidden="1" outlineLevel="1" x14ac:dyDescent="0.25">
      <c r="A139" s="640"/>
      <c r="B139" s="641"/>
      <c r="C139" s="350" t="s">
        <v>172</v>
      </c>
      <c r="D139" s="353">
        <v>3</v>
      </c>
      <c r="E139" s="351"/>
      <c r="F139" s="352">
        <f t="shared" si="17"/>
        <v>3</v>
      </c>
      <c r="G139" s="351"/>
      <c r="H139" s="351"/>
      <c r="I139" s="352">
        <f t="shared" si="18"/>
        <v>0</v>
      </c>
      <c r="J139" s="349">
        <f t="shared" si="22"/>
        <v>3</v>
      </c>
      <c r="K139" s="349">
        <f t="shared" si="23"/>
        <v>0</v>
      </c>
      <c r="L139" s="349">
        <f t="shared" si="24"/>
        <v>3</v>
      </c>
    </row>
    <row r="140" spans="1:12" ht="22.5" hidden="1" outlineLevel="1" x14ac:dyDescent="0.25">
      <c r="A140" s="640"/>
      <c r="B140" s="350" t="s">
        <v>173</v>
      </c>
      <c r="C140" s="350" t="s">
        <v>174</v>
      </c>
      <c r="D140" s="351"/>
      <c r="E140" s="351"/>
      <c r="F140" s="352">
        <f t="shared" si="17"/>
        <v>0</v>
      </c>
      <c r="G140" s="351"/>
      <c r="H140" s="351"/>
      <c r="I140" s="352">
        <f t="shared" si="18"/>
        <v>0</v>
      </c>
      <c r="J140" s="349">
        <f t="shared" si="22"/>
        <v>0</v>
      </c>
      <c r="K140" s="349">
        <f t="shared" si="23"/>
        <v>0</v>
      </c>
      <c r="L140" s="349">
        <f t="shared" si="24"/>
        <v>0</v>
      </c>
    </row>
    <row r="141" spans="1:12" ht="12" hidden="1" customHeight="1" outlineLevel="1" thickBot="1" x14ac:dyDescent="0.3">
      <c r="A141" s="640"/>
      <c r="B141" s="641" t="s">
        <v>175</v>
      </c>
      <c r="C141" s="350" t="s">
        <v>176</v>
      </c>
      <c r="D141" s="351"/>
      <c r="E141" s="351"/>
      <c r="F141" s="352">
        <f t="shared" si="17"/>
        <v>0</v>
      </c>
      <c r="G141" s="351"/>
      <c r="H141" s="351"/>
      <c r="I141" s="352">
        <f t="shared" si="18"/>
        <v>0</v>
      </c>
      <c r="J141" s="349">
        <f t="shared" si="22"/>
        <v>0</v>
      </c>
      <c r="K141" s="349">
        <f t="shared" si="23"/>
        <v>0</v>
      </c>
      <c r="L141" s="349">
        <f t="shared" si="24"/>
        <v>0</v>
      </c>
    </row>
    <row r="142" spans="1:12" ht="22.5" hidden="1" outlineLevel="1" x14ac:dyDescent="0.25">
      <c r="A142" s="640"/>
      <c r="B142" s="641"/>
      <c r="C142" s="350" t="s">
        <v>177</v>
      </c>
      <c r="D142" s="351"/>
      <c r="E142" s="351"/>
      <c r="F142" s="352">
        <f t="shared" si="17"/>
        <v>0</v>
      </c>
      <c r="G142" s="351"/>
      <c r="H142" s="351"/>
      <c r="I142" s="352">
        <f t="shared" si="18"/>
        <v>0</v>
      </c>
      <c r="J142" s="349">
        <f t="shared" si="22"/>
        <v>0</v>
      </c>
      <c r="K142" s="349">
        <f t="shared" si="23"/>
        <v>0</v>
      </c>
      <c r="L142" s="349">
        <f t="shared" si="24"/>
        <v>0</v>
      </c>
    </row>
    <row r="143" spans="1:12" collapsed="1" x14ac:dyDescent="0.25">
      <c r="A143" s="559" t="s">
        <v>178</v>
      </c>
      <c r="B143" s="559"/>
      <c r="C143" s="559"/>
      <c r="D143" s="311">
        <f t="shared" ref="D143:I143" si="25">+SUM(D144:D148)</f>
        <v>3</v>
      </c>
      <c r="E143" s="311">
        <f t="shared" si="25"/>
        <v>0</v>
      </c>
      <c r="F143" s="312">
        <f t="shared" si="25"/>
        <v>3</v>
      </c>
      <c r="G143" s="311">
        <f t="shared" si="25"/>
        <v>0</v>
      </c>
      <c r="H143" s="311">
        <f t="shared" si="25"/>
        <v>0</v>
      </c>
      <c r="I143" s="312">
        <f t="shared" si="25"/>
        <v>0</v>
      </c>
      <c r="J143" s="349">
        <f t="shared" si="22"/>
        <v>3</v>
      </c>
      <c r="K143" s="349">
        <f t="shared" si="23"/>
        <v>0</v>
      </c>
      <c r="L143" s="349">
        <f t="shared" si="24"/>
        <v>3</v>
      </c>
    </row>
    <row r="144" spans="1:12" ht="12" hidden="1" customHeight="1" outlineLevel="1" thickBot="1" x14ac:dyDescent="0.3">
      <c r="A144" s="640" t="s">
        <v>178</v>
      </c>
      <c r="B144" s="641" t="s">
        <v>179</v>
      </c>
      <c r="C144" s="350" t="s">
        <v>180</v>
      </c>
      <c r="D144" s="353">
        <v>3</v>
      </c>
      <c r="E144" s="351"/>
      <c r="F144" s="352">
        <f t="shared" si="17"/>
        <v>3</v>
      </c>
      <c r="G144" s="351"/>
      <c r="H144" s="351"/>
      <c r="I144" s="352">
        <f t="shared" si="18"/>
        <v>0</v>
      </c>
      <c r="J144" s="349">
        <f t="shared" si="22"/>
        <v>3</v>
      </c>
      <c r="K144" s="349">
        <f t="shared" si="23"/>
        <v>0</v>
      </c>
      <c r="L144" s="349">
        <f t="shared" si="24"/>
        <v>3</v>
      </c>
    </row>
    <row r="145" spans="1:12" ht="33.75" hidden="1" outlineLevel="1" x14ac:dyDescent="0.25">
      <c r="A145" s="640"/>
      <c r="B145" s="641"/>
      <c r="C145" s="350" t="s">
        <v>181</v>
      </c>
      <c r="D145" s="351"/>
      <c r="E145" s="351"/>
      <c r="F145" s="352">
        <f t="shared" si="17"/>
        <v>0</v>
      </c>
      <c r="G145" s="351"/>
      <c r="H145" s="351"/>
      <c r="I145" s="352">
        <f t="shared" si="18"/>
        <v>0</v>
      </c>
      <c r="J145" s="349">
        <f t="shared" si="22"/>
        <v>0</v>
      </c>
      <c r="K145" s="349">
        <f t="shared" si="23"/>
        <v>0</v>
      </c>
      <c r="L145" s="349">
        <f t="shared" si="24"/>
        <v>0</v>
      </c>
    </row>
    <row r="146" spans="1:12" hidden="1" outlineLevel="1" x14ac:dyDescent="0.25">
      <c r="A146" s="640"/>
      <c r="B146" s="641"/>
      <c r="C146" s="350" t="s">
        <v>182</v>
      </c>
      <c r="D146" s="351"/>
      <c r="E146" s="351"/>
      <c r="F146" s="352">
        <f t="shared" si="17"/>
        <v>0</v>
      </c>
      <c r="G146" s="351"/>
      <c r="H146" s="351"/>
      <c r="I146" s="352">
        <f t="shared" si="18"/>
        <v>0</v>
      </c>
      <c r="J146" s="349">
        <f t="shared" si="22"/>
        <v>0</v>
      </c>
      <c r="K146" s="349">
        <f t="shared" si="23"/>
        <v>0</v>
      </c>
      <c r="L146" s="349">
        <f t="shared" si="24"/>
        <v>0</v>
      </c>
    </row>
    <row r="147" spans="1:12" ht="22.5" hidden="1" outlineLevel="1" x14ac:dyDescent="0.25">
      <c r="A147" s="640"/>
      <c r="B147" s="641"/>
      <c r="C147" s="350" t="s">
        <v>183</v>
      </c>
      <c r="D147" s="351"/>
      <c r="E147" s="351"/>
      <c r="F147" s="352">
        <f t="shared" si="17"/>
        <v>0</v>
      </c>
      <c r="G147" s="351"/>
      <c r="H147" s="351"/>
      <c r="I147" s="352">
        <f t="shared" si="18"/>
        <v>0</v>
      </c>
      <c r="J147" s="349">
        <f t="shared" si="22"/>
        <v>0</v>
      </c>
      <c r="K147" s="349">
        <f t="shared" si="23"/>
        <v>0</v>
      </c>
      <c r="L147" s="349">
        <f t="shared" si="24"/>
        <v>0</v>
      </c>
    </row>
    <row r="148" spans="1:12" ht="22.5" hidden="1" outlineLevel="1" x14ac:dyDescent="0.25">
      <c r="A148" s="640"/>
      <c r="B148" s="350" t="s">
        <v>184</v>
      </c>
      <c r="C148" s="350" t="s">
        <v>185</v>
      </c>
      <c r="D148" s="351"/>
      <c r="E148" s="351"/>
      <c r="F148" s="352">
        <f t="shared" ref="F148:F219" si="26">+E148+D148</f>
        <v>0</v>
      </c>
      <c r="G148" s="351"/>
      <c r="H148" s="351"/>
      <c r="I148" s="352">
        <f t="shared" ref="I148:I219" si="27">+H148+G148</f>
        <v>0</v>
      </c>
      <c r="J148" s="349">
        <f t="shared" si="22"/>
        <v>0</v>
      </c>
      <c r="K148" s="349">
        <f t="shared" si="23"/>
        <v>0</v>
      </c>
      <c r="L148" s="349">
        <f t="shared" si="24"/>
        <v>0</v>
      </c>
    </row>
    <row r="149" spans="1:12" ht="24.75" customHeight="1" collapsed="1" x14ac:dyDescent="0.25">
      <c r="A149" s="559" t="s">
        <v>186</v>
      </c>
      <c r="B149" s="559"/>
      <c r="C149" s="559"/>
      <c r="D149" s="311">
        <f t="shared" ref="D149:I149" si="28">SUM(D150:D156)</f>
        <v>11</v>
      </c>
      <c r="E149" s="311">
        <f t="shared" si="28"/>
        <v>0</v>
      </c>
      <c r="F149" s="312">
        <f t="shared" si="28"/>
        <v>11</v>
      </c>
      <c r="G149" s="311">
        <f t="shared" si="28"/>
        <v>0</v>
      </c>
      <c r="H149" s="311">
        <f t="shared" si="28"/>
        <v>0</v>
      </c>
      <c r="I149" s="312">
        <f t="shared" si="28"/>
        <v>0</v>
      </c>
      <c r="J149" s="349">
        <f t="shared" si="22"/>
        <v>11</v>
      </c>
      <c r="K149" s="349">
        <f t="shared" si="23"/>
        <v>0</v>
      </c>
      <c r="L149" s="349">
        <f t="shared" si="24"/>
        <v>11</v>
      </c>
    </row>
    <row r="150" spans="1:12" ht="21.75" hidden="1" customHeight="1" outlineLevel="1" thickBot="1" x14ac:dyDescent="0.3">
      <c r="A150" s="640" t="s">
        <v>186</v>
      </c>
      <c r="B150" s="350" t="s">
        <v>187</v>
      </c>
      <c r="C150" s="350" t="s">
        <v>188</v>
      </c>
      <c r="D150" s="353">
        <v>2</v>
      </c>
      <c r="E150" s="351"/>
      <c r="F150" s="352">
        <f t="shared" si="26"/>
        <v>2</v>
      </c>
      <c r="G150" s="351"/>
      <c r="H150" s="351"/>
      <c r="I150" s="352">
        <f t="shared" si="27"/>
        <v>0</v>
      </c>
      <c r="J150" s="349">
        <f t="shared" si="22"/>
        <v>2</v>
      </c>
      <c r="K150" s="349">
        <f t="shared" si="23"/>
        <v>0</v>
      </c>
      <c r="L150" s="349">
        <f t="shared" si="24"/>
        <v>2</v>
      </c>
    </row>
    <row r="151" spans="1:12" ht="12" hidden="1" customHeight="1" outlineLevel="1" thickBot="1" x14ac:dyDescent="0.3">
      <c r="A151" s="640"/>
      <c r="B151" s="641" t="s">
        <v>189</v>
      </c>
      <c r="C151" s="350" t="s">
        <v>190</v>
      </c>
      <c r="D151" s="353">
        <v>2</v>
      </c>
      <c r="E151" s="351"/>
      <c r="F151" s="352">
        <f t="shared" si="26"/>
        <v>2</v>
      </c>
      <c r="G151" s="351"/>
      <c r="H151" s="351"/>
      <c r="I151" s="352">
        <f t="shared" si="27"/>
        <v>0</v>
      </c>
      <c r="J151" s="349">
        <f t="shared" si="22"/>
        <v>2</v>
      </c>
      <c r="K151" s="349">
        <f t="shared" si="23"/>
        <v>0</v>
      </c>
      <c r="L151" s="349">
        <f t="shared" si="24"/>
        <v>2</v>
      </c>
    </row>
    <row r="152" spans="1:12" ht="22.5" hidden="1" outlineLevel="1" x14ac:dyDescent="0.25">
      <c r="A152" s="640"/>
      <c r="B152" s="641"/>
      <c r="C152" s="350" t="s">
        <v>191</v>
      </c>
      <c r="D152" s="353">
        <v>2</v>
      </c>
      <c r="E152" s="351"/>
      <c r="F152" s="352">
        <f t="shared" si="26"/>
        <v>2</v>
      </c>
      <c r="G152" s="351"/>
      <c r="H152" s="351"/>
      <c r="I152" s="352">
        <f t="shared" si="27"/>
        <v>0</v>
      </c>
      <c r="J152" s="349">
        <f t="shared" si="22"/>
        <v>2</v>
      </c>
      <c r="K152" s="349">
        <f t="shared" si="23"/>
        <v>0</v>
      </c>
      <c r="L152" s="349">
        <f t="shared" si="24"/>
        <v>2</v>
      </c>
    </row>
    <row r="153" spans="1:12" ht="22.5" hidden="1" outlineLevel="1" x14ac:dyDescent="0.25">
      <c r="A153" s="640"/>
      <c r="B153" s="641"/>
      <c r="C153" s="350" t="s">
        <v>192</v>
      </c>
      <c r="D153" s="353">
        <v>3</v>
      </c>
      <c r="E153" s="351"/>
      <c r="F153" s="352">
        <f t="shared" si="26"/>
        <v>3</v>
      </c>
      <c r="G153" s="351"/>
      <c r="H153" s="351"/>
      <c r="I153" s="352">
        <f t="shared" si="27"/>
        <v>0</v>
      </c>
      <c r="J153" s="349">
        <f t="shared" si="22"/>
        <v>3</v>
      </c>
      <c r="K153" s="349">
        <f t="shared" si="23"/>
        <v>0</v>
      </c>
      <c r="L153" s="349">
        <f t="shared" si="24"/>
        <v>3</v>
      </c>
    </row>
    <row r="154" spans="1:12" hidden="1" outlineLevel="1" x14ac:dyDescent="0.25">
      <c r="A154" s="640"/>
      <c r="B154" s="641"/>
      <c r="C154" s="350" t="s">
        <v>193</v>
      </c>
      <c r="D154" s="353">
        <v>2</v>
      </c>
      <c r="E154" s="351"/>
      <c r="F154" s="352">
        <f t="shared" si="26"/>
        <v>2</v>
      </c>
      <c r="G154" s="351"/>
      <c r="H154" s="351"/>
      <c r="I154" s="352">
        <f t="shared" si="27"/>
        <v>0</v>
      </c>
      <c r="J154" s="349">
        <f t="shared" si="22"/>
        <v>2</v>
      </c>
      <c r="K154" s="349">
        <f t="shared" si="23"/>
        <v>0</v>
      </c>
      <c r="L154" s="349">
        <f t="shared" si="24"/>
        <v>2</v>
      </c>
    </row>
    <row r="155" spans="1:12" ht="33.75" hidden="1" outlineLevel="1" x14ac:dyDescent="0.25">
      <c r="A155" s="640"/>
      <c r="B155" s="641"/>
      <c r="C155" s="350" t="s">
        <v>194</v>
      </c>
      <c r="D155" s="351"/>
      <c r="E155" s="351"/>
      <c r="F155" s="352">
        <f t="shared" si="26"/>
        <v>0</v>
      </c>
      <c r="G155" s="351"/>
      <c r="H155" s="351"/>
      <c r="I155" s="352">
        <f t="shared" si="27"/>
        <v>0</v>
      </c>
      <c r="J155" s="349">
        <f t="shared" si="22"/>
        <v>0</v>
      </c>
      <c r="K155" s="349">
        <f t="shared" si="23"/>
        <v>0</v>
      </c>
      <c r="L155" s="349">
        <f t="shared" si="24"/>
        <v>0</v>
      </c>
    </row>
    <row r="156" spans="1:12" hidden="1" outlineLevel="1" x14ac:dyDescent="0.25">
      <c r="A156" s="640"/>
      <c r="B156" s="641"/>
      <c r="C156" s="350" t="s">
        <v>195</v>
      </c>
      <c r="D156" s="351"/>
      <c r="E156" s="351"/>
      <c r="F156" s="352">
        <f t="shared" si="26"/>
        <v>0</v>
      </c>
      <c r="G156" s="351"/>
      <c r="H156" s="351"/>
      <c r="I156" s="352">
        <f t="shared" si="27"/>
        <v>0</v>
      </c>
      <c r="J156" s="349">
        <f t="shared" si="22"/>
        <v>0</v>
      </c>
      <c r="K156" s="349">
        <f t="shared" si="23"/>
        <v>0</v>
      </c>
      <c r="L156" s="349">
        <f t="shared" si="24"/>
        <v>0</v>
      </c>
    </row>
    <row r="157" spans="1:12" collapsed="1" x14ac:dyDescent="0.25">
      <c r="A157" s="559" t="s">
        <v>196</v>
      </c>
      <c r="B157" s="559"/>
      <c r="C157" s="559"/>
      <c r="D157" s="311">
        <f t="shared" ref="D157:I157" si="29">SUM(D158:D164)</f>
        <v>1</v>
      </c>
      <c r="E157" s="311">
        <f t="shared" si="29"/>
        <v>0</v>
      </c>
      <c r="F157" s="312">
        <f t="shared" si="29"/>
        <v>1</v>
      </c>
      <c r="G157" s="311">
        <f t="shared" si="29"/>
        <v>0</v>
      </c>
      <c r="H157" s="311">
        <f t="shared" si="29"/>
        <v>0</v>
      </c>
      <c r="I157" s="312">
        <f t="shared" si="29"/>
        <v>0</v>
      </c>
      <c r="J157" s="349">
        <f t="shared" si="22"/>
        <v>1</v>
      </c>
      <c r="K157" s="349">
        <f t="shared" si="23"/>
        <v>0</v>
      </c>
      <c r="L157" s="349">
        <f t="shared" si="24"/>
        <v>1</v>
      </c>
    </row>
    <row r="158" spans="1:12" ht="12" hidden="1" customHeight="1" outlineLevel="1" thickBot="1" x14ac:dyDescent="0.3">
      <c r="A158" s="640" t="s">
        <v>196</v>
      </c>
      <c r="B158" s="641" t="s">
        <v>197</v>
      </c>
      <c r="C158" s="350" t="s">
        <v>198</v>
      </c>
      <c r="D158" s="351"/>
      <c r="E158" s="351"/>
      <c r="F158" s="352">
        <f t="shared" si="26"/>
        <v>0</v>
      </c>
      <c r="G158" s="351"/>
      <c r="H158" s="351"/>
      <c r="I158" s="352">
        <f t="shared" si="27"/>
        <v>0</v>
      </c>
      <c r="J158" s="349">
        <f t="shared" si="22"/>
        <v>0</v>
      </c>
      <c r="K158" s="349">
        <f t="shared" si="23"/>
        <v>0</v>
      </c>
      <c r="L158" s="349">
        <f t="shared" si="24"/>
        <v>0</v>
      </c>
    </row>
    <row r="159" spans="1:12" hidden="1" outlineLevel="1" x14ac:dyDescent="0.25">
      <c r="A159" s="640"/>
      <c r="B159" s="641"/>
      <c r="C159" s="350" t="s">
        <v>199</v>
      </c>
      <c r="D159" s="351"/>
      <c r="E159" s="351"/>
      <c r="F159" s="352">
        <f t="shared" si="26"/>
        <v>0</v>
      </c>
      <c r="G159" s="351"/>
      <c r="H159" s="351"/>
      <c r="I159" s="352">
        <f t="shared" si="27"/>
        <v>0</v>
      </c>
      <c r="J159" s="349">
        <f t="shared" si="22"/>
        <v>0</v>
      </c>
      <c r="K159" s="349">
        <f t="shared" si="23"/>
        <v>0</v>
      </c>
      <c r="L159" s="349">
        <f t="shared" si="24"/>
        <v>0</v>
      </c>
    </row>
    <row r="160" spans="1:12" ht="33.75" hidden="1" outlineLevel="1" x14ac:dyDescent="0.25">
      <c r="A160" s="640"/>
      <c r="B160" s="641" t="s">
        <v>200</v>
      </c>
      <c r="C160" s="350" t="s">
        <v>201</v>
      </c>
      <c r="D160" s="351"/>
      <c r="E160" s="351"/>
      <c r="F160" s="352">
        <f t="shared" si="26"/>
        <v>0</v>
      </c>
      <c r="G160" s="351"/>
      <c r="H160" s="351"/>
      <c r="I160" s="352">
        <f t="shared" si="27"/>
        <v>0</v>
      </c>
      <c r="J160" s="349">
        <f t="shared" si="22"/>
        <v>0</v>
      </c>
      <c r="K160" s="349">
        <f t="shared" si="23"/>
        <v>0</v>
      </c>
      <c r="L160" s="349">
        <f t="shared" si="24"/>
        <v>0</v>
      </c>
    </row>
    <row r="161" spans="1:12" ht="22.5" hidden="1" outlineLevel="1" x14ac:dyDescent="0.25">
      <c r="A161" s="640"/>
      <c r="B161" s="641"/>
      <c r="C161" s="350" t="s">
        <v>202</v>
      </c>
      <c r="D161" s="353">
        <v>1</v>
      </c>
      <c r="E161" s="351"/>
      <c r="F161" s="352">
        <f t="shared" si="26"/>
        <v>1</v>
      </c>
      <c r="G161" s="351"/>
      <c r="H161" s="351"/>
      <c r="I161" s="352">
        <f t="shared" si="27"/>
        <v>0</v>
      </c>
      <c r="J161" s="349">
        <f t="shared" si="22"/>
        <v>1</v>
      </c>
      <c r="K161" s="349">
        <f t="shared" si="23"/>
        <v>0</v>
      </c>
      <c r="L161" s="349">
        <f t="shared" si="24"/>
        <v>1</v>
      </c>
    </row>
    <row r="162" spans="1:12" hidden="1" outlineLevel="1" x14ac:dyDescent="0.25">
      <c r="A162" s="640"/>
      <c r="B162" s="641"/>
      <c r="C162" s="350" t="s">
        <v>203</v>
      </c>
      <c r="D162" s="351"/>
      <c r="E162" s="351"/>
      <c r="F162" s="352">
        <f t="shared" si="26"/>
        <v>0</v>
      </c>
      <c r="G162" s="351"/>
      <c r="H162" s="351"/>
      <c r="I162" s="352">
        <f t="shared" si="27"/>
        <v>0</v>
      </c>
      <c r="J162" s="349">
        <f t="shared" si="22"/>
        <v>0</v>
      </c>
      <c r="K162" s="349">
        <f t="shared" si="23"/>
        <v>0</v>
      </c>
      <c r="L162" s="349">
        <f t="shared" si="24"/>
        <v>0</v>
      </c>
    </row>
    <row r="163" spans="1:12" hidden="1" outlineLevel="1" x14ac:dyDescent="0.25">
      <c r="A163" s="640"/>
      <c r="B163" s="641"/>
      <c r="C163" s="350" t="s">
        <v>204</v>
      </c>
      <c r="D163" s="351"/>
      <c r="E163" s="351"/>
      <c r="F163" s="352">
        <f t="shared" si="26"/>
        <v>0</v>
      </c>
      <c r="G163" s="351"/>
      <c r="H163" s="351"/>
      <c r="I163" s="352">
        <f t="shared" si="27"/>
        <v>0</v>
      </c>
      <c r="J163" s="349">
        <f t="shared" si="22"/>
        <v>0</v>
      </c>
      <c r="K163" s="349">
        <f t="shared" si="23"/>
        <v>0</v>
      </c>
      <c r="L163" s="349">
        <f t="shared" si="24"/>
        <v>0</v>
      </c>
    </row>
    <row r="164" spans="1:12" ht="22.5" hidden="1" outlineLevel="1" x14ac:dyDescent="0.25">
      <c r="A164" s="640"/>
      <c r="B164" s="641"/>
      <c r="C164" s="350" t="s">
        <v>205</v>
      </c>
      <c r="D164" s="351"/>
      <c r="E164" s="351"/>
      <c r="F164" s="352">
        <f t="shared" si="26"/>
        <v>0</v>
      </c>
      <c r="G164" s="351"/>
      <c r="H164" s="351"/>
      <c r="I164" s="352">
        <f t="shared" si="27"/>
        <v>0</v>
      </c>
      <c r="J164" s="349">
        <f t="shared" si="22"/>
        <v>0</v>
      </c>
      <c r="K164" s="349">
        <f t="shared" si="23"/>
        <v>0</v>
      </c>
      <c r="L164" s="349">
        <f t="shared" si="24"/>
        <v>0</v>
      </c>
    </row>
    <row r="165" spans="1:12" collapsed="1" x14ac:dyDescent="0.25">
      <c r="A165" s="559" t="s">
        <v>206</v>
      </c>
      <c r="B165" s="559"/>
      <c r="C165" s="559"/>
      <c r="D165" s="311">
        <f t="shared" ref="D165:I165" si="30">SUM(D166:D171)</f>
        <v>2</v>
      </c>
      <c r="E165" s="311">
        <f t="shared" si="30"/>
        <v>0</v>
      </c>
      <c r="F165" s="312">
        <f t="shared" si="30"/>
        <v>2</v>
      </c>
      <c r="G165" s="311">
        <f t="shared" si="30"/>
        <v>0</v>
      </c>
      <c r="H165" s="311">
        <f t="shared" si="30"/>
        <v>0</v>
      </c>
      <c r="I165" s="312">
        <f t="shared" si="30"/>
        <v>0</v>
      </c>
      <c r="J165" s="349">
        <f t="shared" si="22"/>
        <v>2</v>
      </c>
      <c r="K165" s="349">
        <f t="shared" si="23"/>
        <v>0</v>
      </c>
      <c r="L165" s="349">
        <f t="shared" si="24"/>
        <v>2</v>
      </c>
    </row>
    <row r="166" spans="1:12" ht="12" hidden="1" customHeight="1" outlineLevel="1" thickBot="1" x14ac:dyDescent="0.3">
      <c r="A166" s="640" t="s">
        <v>206</v>
      </c>
      <c r="B166" s="641" t="s">
        <v>207</v>
      </c>
      <c r="C166" s="350" t="s">
        <v>208</v>
      </c>
      <c r="D166" s="353">
        <v>1</v>
      </c>
      <c r="E166" s="351"/>
      <c r="F166" s="352">
        <f t="shared" si="26"/>
        <v>1</v>
      </c>
      <c r="G166" s="351"/>
      <c r="H166" s="351"/>
      <c r="I166" s="352">
        <f t="shared" si="27"/>
        <v>0</v>
      </c>
      <c r="J166" s="349">
        <f t="shared" si="22"/>
        <v>1</v>
      </c>
      <c r="K166" s="349">
        <f t="shared" si="23"/>
        <v>0</v>
      </c>
      <c r="L166" s="349">
        <f t="shared" si="24"/>
        <v>1</v>
      </c>
    </row>
    <row r="167" spans="1:12" hidden="1" outlineLevel="1" x14ac:dyDescent="0.25">
      <c r="A167" s="640"/>
      <c r="B167" s="641"/>
      <c r="C167" s="350" t="s">
        <v>209</v>
      </c>
      <c r="D167" s="353">
        <v>1</v>
      </c>
      <c r="E167" s="351"/>
      <c r="F167" s="352">
        <f t="shared" si="26"/>
        <v>1</v>
      </c>
      <c r="G167" s="351"/>
      <c r="H167" s="351"/>
      <c r="I167" s="352">
        <f t="shared" si="27"/>
        <v>0</v>
      </c>
      <c r="J167" s="349">
        <f t="shared" si="22"/>
        <v>1</v>
      </c>
      <c r="K167" s="349">
        <f t="shared" si="23"/>
        <v>0</v>
      </c>
      <c r="L167" s="349">
        <f t="shared" si="24"/>
        <v>1</v>
      </c>
    </row>
    <row r="168" spans="1:12" hidden="1" outlineLevel="1" x14ac:dyDescent="0.25">
      <c r="A168" s="640"/>
      <c r="B168" s="641"/>
      <c r="C168" s="350" t="s">
        <v>210</v>
      </c>
      <c r="D168" s="351"/>
      <c r="E168" s="351"/>
      <c r="F168" s="352">
        <f t="shared" si="26"/>
        <v>0</v>
      </c>
      <c r="G168" s="351"/>
      <c r="H168" s="351"/>
      <c r="I168" s="352">
        <f t="shared" si="27"/>
        <v>0</v>
      </c>
      <c r="J168" s="349">
        <f t="shared" si="22"/>
        <v>0</v>
      </c>
      <c r="K168" s="349">
        <f t="shared" si="23"/>
        <v>0</v>
      </c>
      <c r="L168" s="349">
        <f t="shared" si="24"/>
        <v>0</v>
      </c>
    </row>
    <row r="169" spans="1:12" hidden="1" outlineLevel="1" x14ac:dyDescent="0.25">
      <c r="A169" s="640"/>
      <c r="B169" s="641"/>
      <c r="C169" s="350" t="s">
        <v>211</v>
      </c>
      <c r="D169" s="351"/>
      <c r="E169" s="351"/>
      <c r="F169" s="352">
        <f t="shared" si="26"/>
        <v>0</v>
      </c>
      <c r="G169" s="351"/>
      <c r="H169" s="351"/>
      <c r="I169" s="352">
        <f t="shared" si="27"/>
        <v>0</v>
      </c>
      <c r="J169" s="349">
        <f t="shared" si="22"/>
        <v>0</v>
      </c>
      <c r="K169" s="349">
        <f t="shared" si="23"/>
        <v>0</v>
      </c>
      <c r="L169" s="349">
        <f t="shared" si="24"/>
        <v>0</v>
      </c>
    </row>
    <row r="170" spans="1:12" ht="33.75" hidden="1" outlineLevel="1" x14ac:dyDescent="0.25">
      <c r="A170" s="640"/>
      <c r="B170" s="641"/>
      <c r="C170" s="350" t="s">
        <v>212</v>
      </c>
      <c r="D170" s="351"/>
      <c r="E170" s="351"/>
      <c r="F170" s="352">
        <f t="shared" si="26"/>
        <v>0</v>
      </c>
      <c r="G170" s="351"/>
      <c r="H170" s="351"/>
      <c r="I170" s="352">
        <f t="shared" si="27"/>
        <v>0</v>
      </c>
      <c r="J170" s="349">
        <f t="shared" si="22"/>
        <v>0</v>
      </c>
      <c r="K170" s="349">
        <f t="shared" si="23"/>
        <v>0</v>
      </c>
      <c r="L170" s="349">
        <f t="shared" si="24"/>
        <v>0</v>
      </c>
    </row>
    <row r="171" spans="1:12" ht="22.5" hidden="1" outlineLevel="1" x14ac:dyDescent="0.25">
      <c r="A171" s="640"/>
      <c r="B171" s="350" t="s">
        <v>213</v>
      </c>
      <c r="C171" s="350" t="s">
        <v>214</v>
      </c>
      <c r="D171" s="351"/>
      <c r="E171" s="351"/>
      <c r="F171" s="352">
        <f t="shared" si="26"/>
        <v>0</v>
      </c>
      <c r="G171" s="351"/>
      <c r="H171" s="351"/>
      <c r="I171" s="352">
        <f t="shared" si="27"/>
        <v>0</v>
      </c>
      <c r="J171" s="349">
        <f t="shared" si="22"/>
        <v>0</v>
      </c>
      <c r="K171" s="349">
        <f t="shared" si="23"/>
        <v>0</v>
      </c>
      <c r="L171" s="349">
        <f t="shared" si="24"/>
        <v>0</v>
      </c>
    </row>
    <row r="172" spans="1:12" collapsed="1" x14ac:dyDescent="0.25">
      <c r="A172" s="559" t="s">
        <v>215</v>
      </c>
      <c r="B172" s="559"/>
      <c r="C172" s="559"/>
      <c r="D172" s="311">
        <f t="shared" ref="D172:I172" si="31">SUM(D173:D174)</f>
        <v>1</v>
      </c>
      <c r="E172" s="311">
        <f t="shared" si="31"/>
        <v>0</v>
      </c>
      <c r="F172" s="312">
        <f t="shared" si="31"/>
        <v>1</v>
      </c>
      <c r="G172" s="311">
        <f t="shared" si="31"/>
        <v>0</v>
      </c>
      <c r="H172" s="311">
        <f t="shared" si="31"/>
        <v>0</v>
      </c>
      <c r="I172" s="312">
        <f t="shared" si="31"/>
        <v>0</v>
      </c>
      <c r="J172" s="349">
        <f t="shared" si="22"/>
        <v>1</v>
      </c>
      <c r="K172" s="349">
        <f t="shared" si="23"/>
        <v>0</v>
      </c>
      <c r="L172" s="349">
        <f t="shared" si="24"/>
        <v>1</v>
      </c>
    </row>
    <row r="173" spans="1:12" ht="12" hidden="1" customHeight="1" outlineLevel="1" thickBot="1" x14ac:dyDescent="0.3">
      <c r="A173" s="641" t="s">
        <v>215</v>
      </c>
      <c r="B173" s="350" t="s">
        <v>216</v>
      </c>
      <c r="C173" s="350" t="s">
        <v>217</v>
      </c>
      <c r="D173" s="353">
        <v>1</v>
      </c>
      <c r="E173" s="351"/>
      <c r="F173" s="352">
        <f t="shared" si="26"/>
        <v>1</v>
      </c>
      <c r="G173" s="351"/>
      <c r="H173" s="351"/>
      <c r="I173" s="352">
        <f t="shared" si="27"/>
        <v>0</v>
      </c>
      <c r="J173" s="349">
        <f t="shared" si="22"/>
        <v>1</v>
      </c>
      <c r="K173" s="349">
        <f t="shared" si="23"/>
        <v>0</v>
      </c>
      <c r="L173" s="349">
        <f t="shared" si="24"/>
        <v>1</v>
      </c>
    </row>
    <row r="174" spans="1:12" ht="33.75" hidden="1" outlineLevel="1" x14ac:dyDescent="0.25">
      <c r="A174" s="641"/>
      <c r="B174" s="350" t="s">
        <v>218</v>
      </c>
      <c r="C174" s="350" t="s">
        <v>219</v>
      </c>
      <c r="D174" s="351"/>
      <c r="E174" s="351"/>
      <c r="F174" s="352">
        <f t="shared" si="26"/>
        <v>0</v>
      </c>
      <c r="G174" s="351"/>
      <c r="H174" s="351"/>
      <c r="I174" s="352">
        <f t="shared" si="27"/>
        <v>0</v>
      </c>
      <c r="J174" s="349">
        <f t="shared" si="22"/>
        <v>0</v>
      </c>
      <c r="K174" s="349">
        <f t="shared" si="23"/>
        <v>0</v>
      </c>
      <c r="L174" s="349">
        <f t="shared" si="24"/>
        <v>0</v>
      </c>
    </row>
    <row r="175" spans="1:12" collapsed="1" x14ac:dyDescent="0.25">
      <c r="A175" s="559" t="s">
        <v>220</v>
      </c>
      <c r="B175" s="559"/>
      <c r="C175" s="559"/>
      <c r="D175" s="311">
        <f t="shared" ref="D175:I175" si="32">SUM(D176:D193)</f>
        <v>8</v>
      </c>
      <c r="E175" s="311">
        <f t="shared" si="32"/>
        <v>1</v>
      </c>
      <c r="F175" s="312">
        <f t="shared" si="32"/>
        <v>9</v>
      </c>
      <c r="G175" s="311">
        <f t="shared" si="32"/>
        <v>0</v>
      </c>
      <c r="H175" s="311">
        <f t="shared" si="32"/>
        <v>0</v>
      </c>
      <c r="I175" s="312">
        <f t="shared" si="32"/>
        <v>0</v>
      </c>
      <c r="J175" s="349">
        <f t="shared" si="22"/>
        <v>8</v>
      </c>
      <c r="K175" s="349">
        <f t="shared" si="23"/>
        <v>1</v>
      </c>
      <c r="L175" s="349">
        <f t="shared" si="24"/>
        <v>9</v>
      </c>
    </row>
    <row r="176" spans="1:12" ht="12" hidden="1" customHeight="1" outlineLevel="1" thickBot="1" x14ac:dyDescent="0.3">
      <c r="A176" s="640" t="s">
        <v>220</v>
      </c>
      <c r="B176" s="641" t="s">
        <v>221</v>
      </c>
      <c r="C176" s="350" t="s">
        <v>222</v>
      </c>
      <c r="D176" s="351"/>
      <c r="E176" s="351"/>
      <c r="F176" s="352">
        <f t="shared" si="26"/>
        <v>0</v>
      </c>
      <c r="G176" s="351"/>
      <c r="H176" s="351"/>
      <c r="I176" s="352">
        <f t="shared" si="27"/>
        <v>0</v>
      </c>
      <c r="J176" s="349">
        <f t="shared" si="22"/>
        <v>0</v>
      </c>
      <c r="K176" s="349">
        <f t="shared" si="23"/>
        <v>0</v>
      </c>
      <c r="L176" s="349">
        <f t="shared" si="24"/>
        <v>0</v>
      </c>
    </row>
    <row r="177" spans="1:12" hidden="1" outlineLevel="1" x14ac:dyDescent="0.25">
      <c r="A177" s="640"/>
      <c r="B177" s="641"/>
      <c r="C177" s="350" t="s">
        <v>223</v>
      </c>
      <c r="D177" s="351"/>
      <c r="E177" s="351"/>
      <c r="F177" s="352">
        <f t="shared" si="26"/>
        <v>0</v>
      </c>
      <c r="G177" s="351"/>
      <c r="H177" s="351"/>
      <c r="I177" s="352">
        <f t="shared" si="27"/>
        <v>0</v>
      </c>
      <c r="J177" s="349">
        <f t="shared" si="22"/>
        <v>0</v>
      </c>
      <c r="K177" s="349">
        <f t="shared" si="23"/>
        <v>0</v>
      </c>
      <c r="L177" s="349">
        <f t="shared" si="24"/>
        <v>0</v>
      </c>
    </row>
    <row r="178" spans="1:12" ht="22.5" hidden="1" outlineLevel="1" x14ac:dyDescent="0.25">
      <c r="A178" s="640"/>
      <c r="B178" s="641"/>
      <c r="C178" s="350" t="s">
        <v>224</v>
      </c>
      <c r="D178" s="353">
        <v>1</v>
      </c>
      <c r="E178" s="351"/>
      <c r="F178" s="352">
        <f t="shared" si="26"/>
        <v>1</v>
      </c>
      <c r="G178" s="351"/>
      <c r="H178" s="351"/>
      <c r="I178" s="352">
        <f t="shared" si="27"/>
        <v>0</v>
      </c>
      <c r="J178" s="349">
        <f t="shared" si="22"/>
        <v>1</v>
      </c>
      <c r="K178" s="349">
        <f t="shared" si="23"/>
        <v>0</v>
      </c>
      <c r="L178" s="349">
        <f t="shared" si="24"/>
        <v>1</v>
      </c>
    </row>
    <row r="179" spans="1:12" ht="22.5" hidden="1" outlineLevel="1" x14ac:dyDescent="0.25">
      <c r="A179" s="640"/>
      <c r="B179" s="641"/>
      <c r="C179" s="350" t="s">
        <v>225</v>
      </c>
      <c r="D179" s="351"/>
      <c r="E179" s="351"/>
      <c r="F179" s="352">
        <f t="shared" si="26"/>
        <v>0</v>
      </c>
      <c r="G179" s="351"/>
      <c r="H179" s="351"/>
      <c r="I179" s="352">
        <f t="shared" si="27"/>
        <v>0</v>
      </c>
      <c r="J179" s="349">
        <f t="shared" si="22"/>
        <v>0</v>
      </c>
      <c r="K179" s="349">
        <f t="shared" si="23"/>
        <v>0</v>
      </c>
      <c r="L179" s="349">
        <f t="shared" si="24"/>
        <v>0</v>
      </c>
    </row>
    <row r="180" spans="1:12" ht="22.5" hidden="1" outlineLevel="1" x14ac:dyDescent="0.25">
      <c r="A180" s="640"/>
      <c r="B180" s="641"/>
      <c r="C180" s="350" t="s">
        <v>226</v>
      </c>
      <c r="D180" s="351"/>
      <c r="E180" s="351"/>
      <c r="F180" s="352">
        <f t="shared" si="26"/>
        <v>0</v>
      </c>
      <c r="G180" s="351"/>
      <c r="H180" s="351"/>
      <c r="I180" s="352">
        <f t="shared" si="27"/>
        <v>0</v>
      </c>
      <c r="J180" s="349">
        <f t="shared" si="22"/>
        <v>0</v>
      </c>
      <c r="K180" s="349">
        <f t="shared" si="23"/>
        <v>0</v>
      </c>
      <c r="L180" s="349">
        <f t="shared" si="24"/>
        <v>0</v>
      </c>
    </row>
    <row r="181" spans="1:12" ht="22.5" hidden="1" outlineLevel="1" x14ac:dyDescent="0.25">
      <c r="A181" s="640"/>
      <c r="B181" s="641"/>
      <c r="C181" s="350" t="s">
        <v>227</v>
      </c>
      <c r="D181" s="351"/>
      <c r="E181" s="353">
        <v>1</v>
      </c>
      <c r="F181" s="352">
        <f t="shared" si="26"/>
        <v>1</v>
      </c>
      <c r="G181" s="351"/>
      <c r="H181" s="351"/>
      <c r="I181" s="352">
        <f t="shared" si="27"/>
        <v>0</v>
      </c>
      <c r="J181" s="349">
        <f t="shared" si="22"/>
        <v>0</v>
      </c>
      <c r="K181" s="349">
        <f t="shared" si="23"/>
        <v>1</v>
      </c>
      <c r="L181" s="349">
        <f t="shared" si="24"/>
        <v>1</v>
      </c>
    </row>
    <row r="182" spans="1:12" ht="22.5" hidden="1" outlineLevel="1" x14ac:dyDescent="0.25">
      <c r="A182" s="640"/>
      <c r="B182" s="641"/>
      <c r="C182" s="350" t="s">
        <v>228</v>
      </c>
      <c r="D182" s="351"/>
      <c r="E182" s="351"/>
      <c r="F182" s="352">
        <f t="shared" si="26"/>
        <v>0</v>
      </c>
      <c r="G182" s="351"/>
      <c r="H182" s="351"/>
      <c r="I182" s="352">
        <f t="shared" si="27"/>
        <v>0</v>
      </c>
      <c r="J182" s="349">
        <f t="shared" si="22"/>
        <v>0</v>
      </c>
      <c r="K182" s="349">
        <f t="shared" si="23"/>
        <v>0</v>
      </c>
      <c r="L182" s="349">
        <f t="shared" si="24"/>
        <v>0</v>
      </c>
    </row>
    <row r="183" spans="1:12" ht="33.75" hidden="1" outlineLevel="1" x14ac:dyDescent="0.25">
      <c r="A183" s="640"/>
      <c r="B183" s="350" t="s">
        <v>229</v>
      </c>
      <c r="C183" s="350" t="s">
        <v>230</v>
      </c>
      <c r="D183" s="351"/>
      <c r="E183" s="351"/>
      <c r="F183" s="352">
        <f t="shared" si="26"/>
        <v>0</v>
      </c>
      <c r="G183" s="351"/>
      <c r="H183" s="351"/>
      <c r="I183" s="352">
        <f t="shared" si="27"/>
        <v>0</v>
      </c>
      <c r="J183" s="349">
        <f t="shared" si="22"/>
        <v>0</v>
      </c>
      <c r="K183" s="349">
        <f t="shared" si="23"/>
        <v>0</v>
      </c>
      <c r="L183" s="349">
        <f t="shared" si="24"/>
        <v>0</v>
      </c>
    </row>
    <row r="184" spans="1:12" ht="56.25" hidden="1" outlineLevel="1" x14ac:dyDescent="0.25">
      <c r="A184" s="640"/>
      <c r="B184" s="350" t="s">
        <v>231</v>
      </c>
      <c r="C184" s="350" t="s">
        <v>232</v>
      </c>
      <c r="D184" s="353">
        <v>1</v>
      </c>
      <c r="E184" s="351"/>
      <c r="F184" s="352">
        <f t="shared" si="26"/>
        <v>1</v>
      </c>
      <c r="G184" s="351"/>
      <c r="H184" s="351"/>
      <c r="I184" s="352">
        <f t="shared" si="27"/>
        <v>0</v>
      </c>
      <c r="J184" s="349">
        <f t="shared" si="22"/>
        <v>1</v>
      </c>
      <c r="K184" s="349">
        <f t="shared" si="23"/>
        <v>0</v>
      </c>
      <c r="L184" s="349">
        <f t="shared" si="24"/>
        <v>1</v>
      </c>
    </row>
    <row r="185" spans="1:12" ht="21.75" hidden="1" customHeight="1" outlineLevel="1" thickBot="1" x14ac:dyDescent="0.3">
      <c r="A185" s="640"/>
      <c r="B185" s="641" t="s">
        <v>233</v>
      </c>
      <c r="C185" s="350" t="s">
        <v>234</v>
      </c>
      <c r="D185" s="353">
        <v>3</v>
      </c>
      <c r="E185" s="351"/>
      <c r="F185" s="352">
        <f t="shared" si="26"/>
        <v>3</v>
      </c>
      <c r="G185" s="351"/>
      <c r="H185" s="351"/>
      <c r="I185" s="352">
        <f t="shared" si="27"/>
        <v>0</v>
      </c>
      <c r="J185" s="349">
        <f t="shared" si="22"/>
        <v>3</v>
      </c>
      <c r="K185" s="349">
        <f t="shared" si="23"/>
        <v>0</v>
      </c>
      <c r="L185" s="349">
        <f t="shared" si="24"/>
        <v>3</v>
      </c>
    </row>
    <row r="186" spans="1:12" ht="22.5" hidden="1" outlineLevel="1" x14ac:dyDescent="0.25">
      <c r="A186" s="640"/>
      <c r="B186" s="641"/>
      <c r="C186" s="350" t="s">
        <v>235</v>
      </c>
      <c r="D186" s="351"/>
      <c r="E186" s="351"/>
      <c r="F186" s="352">
        <f t="shared" si="26"/>
        <v>0</v>
      </c>
      <c r="G186" s="351"/>
      <c r="H186" s="351"/>
      <c r="I186" s="352">
        <f t="shared" si="27"/>
        <v>0</v>
      </c>
      <c r="J186" s="349">
        <f t="shared" si="22"/>
        <v>0</v>
      </c>
      <c r="K186" s="349">
        <f t="shared" si="23"/>
        <v>0</v>
      </c>
      <c r="L186" s="349">
        <f t="shared" si="24"/>
        <v>0</v>
      </c>
    </row>
    <row r="187" spans="1:12" ht="12" hidden="1" customHeight="1" outlineLevel="1" thickBot="1" x14ac:dyDescent="0.3">
      <c r="A187" s="640"/>
      <c r="B187" s="641" t="s">
        <v>236</v>
      </c>
      <c r="C187" s="350" t="s">
        <v>237</v>
      </c>
      <c r="D187" s="351"/>
      <c r="E187" s="351"/>
      <c r="F187" s="352">
        <f t="shared" si="26"/>
        <v>0</v>
      </c>
      <c r="G187" s="351"/>
      <c r="H187" s="351"/>
      <c r="I187" s="352">
        <f t="shared" si="27"/>
        <v>0</v>
      </c>
      <c r="J187" s="349">
        <f t="shared" si="22"/>
        <v>0</v>
      </c>
      <c r="K187" s="349">
        <f t="shared" si="23"/>
        <v>0</v>
      </c>
      <c r="L187" s="349">
        <f t="shared" si="24"/>
        <v>0</v>
      </c>
    </row>
    <row r="188" spans="1:12" hidden="1" outlineLevel="1" x14ac:dyDescent="0.25">
      <c r="A188" s="640"/>
      <c r="B188" s="641"/>
      <c r="C188" s="350" t="s">
        <v>238</v>
      </c>
      <c r="D188" s="351"/>
      <c r="E188" s="351"/>
      <c r="F188" s="352">
        <f t="shared" si="26"/>
        <v>0</v>
      </c>
      <c r="G188" s="351"/>
      <c r="H188" s="351"/>
      <c r="I188" s="352">
        <f t="shared" si="27"/>
        <v>0</v>
      </c>
      <c r="J188" s="349">
        <f t="shared" si="22"/>
        <v>0</v>
      </c>
      <c r="K188" s="349">
        <f t="shared" si="23"/>
        <v>0</v>
      </c>
      <c r="L188" s="349">
        <f t="shared" si="24"/>
        <v>0</v>
      </c>
    </row>
    <row r="189" spans="1:12" hidden="1" outlineLevel="1" x14ac:dyDescent="0.25">
      <c r="A189" s="640"/>
      <c r="B189" s="641"/>
      <c r="C189" s="350" t="s">
        <v>239</v>
      </c>
      <c r="D189" s="351"/>
      <c r="E189" s="351"/>
      <c r="F189" s="352">
        <f t="shared" si="26"/>
        <v>0</v>
      </c>
      <c r="G189" s="351"/>
      <c r="H189" s="351"/>
      <c r="I189" s="352">
        <f t="shared" si="27"/>
        <v>0</v>
      </c>
      <c r="J189" s="349">
        <f t="shared" si="22"/>
        <v>0</v>
      </c>
      <c r="K189" s="349">
        <f t="shared" si="23"/>
        <v>0</v>
      </c>
      <c r="L189" s="349">
        <f t="shared" si="24"/>
        <v>0</v>
      </c>
    </row>
    <row r="190" spans="1:12" hidden="1" outlineLevel="1" x14ac:dyDescent="0.25">
      <c r="A190" s="640"/>
      <c r="B190" s="641"/>
      <c r="C190" s="350" t="s">
        <v>240</v>
      </c>
      <c r="D190" s="351"/>
      <c r="E190" s="351"/>
      <c r="F190" s="352">
        <f t="shared" si="26"/>
        <v>0</v>
      </c>
      <c r="G190" s="351"/>
      <c r="H190" s="351"/>
      <c r="I190" s="352">
        <f t="shared" si="27"/>
        <v>0</v>
      </c>
      <c r="J190" s="349">
        <f t="shared" si="22"/>
        <v>0</v>
      </c>
      <c r="K190" s="349">
        <f t="shared" si="23"/>
        <v>0</v>
      </c>
      <c r="L190" s="349">
        <f t="shared" si="24"/>
        <v>0</v>
      </c>
    </row>
    <row r="191" spans="1:12" hidden="1" outlineLevel="1" x14ac:dyDescent="0.25">
      <c r="A191" s="640"/>
      <c r="B191" s="641"/>
      <c r="C191" s="350" t="s">
        <v>241</v>
      </c>
      <c r="D191" s="351"/>
      <c r="E191" s="351"/>
      <c r="F191" s="352">
        <f t="shared" si="26"/>
        <v>0</v>
      </c>
      <c r="G191" s="351"/>
      <c r="H191" s="351"/>
      <c r="I191" s="352">
        <f t="shared" si="27"/>
        <v>0</v>
      </c>
      <c r="J191" s="349">
        <f t="shared" si="22"/>
        <v>0</v>
      </c>
      <c r="K191" s="349">
        <f t="shared" si="23"/>
        <v>0</v>
      </c>
      <c r="L191" s="349">
        <f t="shared" si="24"/>
        <v>0</v>
      </c>
    </row>
    <row r="192" spans="1:12" ht="22.5" hidden="1" outlineLevel="1" x14ac:dyDescent="0.25">
      <c r="A192" s="640"/>
      <c r="B192" s="641"/>
      <c r="C192" s="350" t="s">
        <v>242</v>
      </c>
      <c r="D192" s="353">
        <v>3</v>
      </c>
      <c r="E192" s="351"/>
      <c r="F192" s="352">
        <f t="shared" si="26"/>
        <v>3</v>
      </c>
      <c r="G192" s="351"/>
      <c r="H192" s="351"/>
      <c r="I192" s="352">
        <f t="shared" si="27"/>
        <v>0</v>
      </c>
      <c r="J192" s="349">
        <f t="shared" si="22"/>
        <v>3</v>
      </c>
      <c r="K192" s="349">
        <f t="shared" si="23"/>
        <v>0</v>
      </c>
      <c r="L192" s="349">
        <f t="shared" si="24"/>
        <v>3</v>
      </c>
    </row>
    <row r="193" spans="1:12" ht="22.5" hidden="1" outlineLevel="1" x14ac:dyDescent="0.25">
      <c r="A193" s="640"/>
      <c r="B193" s="350" t="s">
        <v>243</v>
      </c>
      <c r="C193" s="350" t="s">
        <v>244</v>
      </c>
      <c r="D193" s="351"/>
      <c r="E193" s="351"/>
      <c r="F193" s="352">
        <f t="shared" si="26"/>
        <v>0</v>
      </c>
      <c r="G193" s="351"/>
      <c r="H193" s="351"/>
      <c r="I193" s="352">
        <f t="shared" si="27"/>
        <v>0</v>
      </c>
      <c r="J193" s="349">
        <f t="shared" si="22"/>
        <v>0</v>
      </c>
      <c r="K193" s="349">
        <f t="shared" si="23"/>
        <v>0</v>
      </c>
      <c r="L193" s="349">
        <f t="shared" si="24"/>
        <v>0</v>
      </c>
    </row>
    <row r="194" spans="1:12" collapsed="1" x14ac:dyDescent="0.25">
      <c r="A194" s="559" t="s">
        <v>245</v>
      </c>
      <c r="B194" s="559"/>
      <c r="C194" s="559"/>
      <c r="D194" s="311">
        <f t="shared" ref="D194:I194" si="33">+D195+D196</f>
        <v>0</v>
      </c>
      <c r="E194" s="311">
        <f t="shared" si="33"/>
        <v>0</v>
      </c>
      <c r="F194" s="312">
        <f t="shared" si="33"/>
        <v>0</v>
      </c>
      <c r="G194" s="311">
        <f t="shared" si="33"/>
        <v>0</v>
      </c>
      <c r="H194" s="311">
        <f t="shared" si="33"/>
        <v>0</v>
      </c>
      <c r="I194" s="312">
        <f t="shared" si="33"/>
        <v>0</v>
      </c>
      <c r="J194" s="349">
        <f t="shared" si="22"/>
        <v>0</v>
      </c>
      <c r="K194" s="349">
        <f t="shared" si="23"/>
        <v>0</v>
      </c>
      <c r="L194" s="349">
        <f t="shared" si="24"/>
        <v>0</v>
      </c>
    </row>
    <row r="195" spans="1:12" ht="21.75" hidden="1" customHeight="1" outlineLevel="1" thickBot="1" x14ac:dyDescent="0.3">
      <c r="A195" s="640" t="s">
        <v>245</v>
      </c>
      <c r="B195" s="350" t="s">
        <v>246</v>
      </c>
      <c r="C195" s="350" t="s">
        <v>247</v>
      </c>
      <c r="D195" s="351"/>
      <c r="E195" s="351"/>
      <c r="F195" s="352">
        <f t="shared" si="26"/>
        <v>0</v>
      </c>
      <c r="G195" s="351"/>
      <c r="H195" s="351"/>
      <c r="I195" s="352">
        <f t="shared" si="27"/>
        <v>0</v>
      </c>
      <c r="J195" s="349">
        <f t="shared" si="22"/>
        <v>0</v>
      </c>
      <c r="K195" s="349">
        <f t="shared" si="23"/>
        <v>0</v>
      </c>
      <c r="L195" s="349">
        <f t="shared" si="24"/>
        <v>0</v>
      </c>
    </row>
    <row r="196" spans="1:12" ht="22.5" hidden="1" outlineLevel="1" x14ac:dyDescent="0.25">
      <c r="A196" s="640"/>
      <c r="B196" s="350" t="s">
        <v>248</v>
      </c>
      <c r="C196" s="350" t="s">
        <v>249</v>
      </c>
      <c r="D196" s="351"/>
      <c r="E196" s="351"/>
      <c r="F196" s="352">
        <f t="shared" si="26"/>
        <v>0</v>
      </c>
      <c r="G196" s="351"/>
      <c r="H196" s="351"/>
      <c r="I196" s="352">
        <f t="shared" si="27"/>
        <v>0</v>
      </c>
      <c r="J196" s="349">
        <f t="shared" si="22"/>
        <v>0</v>
      </c>
      <c r="K196" s="349">
        <f t="shared" si="23"/>
        <v>0</v>
      </c>
      <c r="L196" s="349">
        <f t="shared" si="24"/>
        <v>0</v>
      </c>
    </row>
    <row r="197" spans="1:12" collapsed="1" x14ac:dyDescent="0.25">
      <c r="A197" s="559" t="s">
        <v>250</v>
      </c>
      <c r="B197" s="559"/>
      <c r="C197" s="559"/>
      <c r="D197" s="311">
        <f t="shared" ref="D197:I197" si="34">SUM(D198:D203)</f>
        <v>11</v>
      </c>
      <c r="E197" s="311">
        <f t="shared" si="34"/>
        <v>1</v>
      </c>
      <c r="F197" s="312">
        <f t="shared" si="34"/>
        <v>12</v>
      </c>
      <c r="G197" s="311">
        <f t="shared" si="34"/>
        <v>0</v>
      </c>
      <c r="H197" s="311">
        <f t="shared" si="34"/>
        <v>0</v>
      </c>
      <c r="I197" s="312">
        <f t="shared" si="34"/>
        <v>0</v>
      </c>
      <c r="J197" s="349">
        <f t="shared" si="22"/>
        <v>11</v>
      </c>
      <c r="K197" s="349">
        <f t="shared" si="23"/>
        <v>1</v>
      </c>
      <c r="L197" s="349">
        <f t="shared" si="24"/>
        <v>12</v>
      </c>
    </row>
    <row r="198" spans="1:12" ht="22.5" hidden="1" outlineLevel="1" x14ac:dyDescent="0.25">
      <c r="A198" s="640" t="s">
        <v>250</v>
      </c>
      <c r="B198" s="641" t="s">
        <v>251</v>
      </c>
      <c r="C198" s="350" t="s">
        <v>252</v>
      </c>
      <c r="D198" s="353">
        <v>1</v>
      </c>
      <c r="E198" s="351"/>
      <c r="F198" s="352">
        <f t="shared" si="26"/>
        <v>1</v>
      </c>
      <c r="G198" s="351"/>
      <c r="H198" s="351"/>
      <c r="I198" s="352">
        <f t="shared" si="27"/>
        <v>0</v>
      </c>
      <c r="J198" s="349">
        <f t="shared" si="22"/>
        <v>1</v>
      </c>
      <c r="K198" s="349">
        <f t="shared" si="23"/>
        <v>0</v>
      </c>
      <c r="L198" s="349">
        <f t="shared" si="24"/>
        <v>1</v>
      </c>
    </row>
    <row r="199" spans="1:12" hidden="1" outlineLevel="1" x14ac:dyDescent="0.25">
      <c r="A199" s="640"/>
      <c r="B199" s="641"/>
      <c r="C199" s="350" t="s">
        <v>253</v>
      </c>
      <c r="D199" s="353">
        <v>1</v>
      </c>
      <c r="E199" s="351"/>
      <c r="F199" s="352">
        <f t="shared" si="26"/>
        <v>1</v>
      </c>
      <c r="G199" s="351"/>
      <c r="H199" s="351"/>
      <c r="I199" s="352">
        <f t="shared" si="27"/>
        <v>0</v>
      </c>
      <c r="J199" s="349">
        <f t="shared" ref="J199:J262" si="35">D199+G199</f>
        <v>1</v>
      </c>
      <c r="K199" s="349">
        <f t="shared" ref="K199:K262" si="36">E199+H199</f>
        <v>0</v>
      </c>
      <c r="L199" s="349">
        <f t="shared" ref="L199:L262" si="37">J199+K199</f>
        <v>1</v>
      </c>
    </row>
    <row r="200" spans="1:12" ht="22.5" hidden="1" outlineLevel="1" x14ac:dyDescent="0.25">
      <c r="A200" s="640"/>
      <c r="B200" s="641" t="s">
        <v>254</v>
      </c>
      <c r="C200" s="350" t="s">
        <v>255</v>
      </c>
      <c r="D200" s="353">
        <v>4</v>
      </c>
      <c r="E200" s="353">
        <v>1</v>
      </c>
      <c r="F200" s="352">
        <f t="shared" si="26"/>
        <v>5</v>
      </c>
      <c r="G200" s="351"/>
      <c r="H200" s="351"/>
      <c r="I200" s="352">
        <f t="shared" si="27"/>
        <v>0</v>
      </c>
      <c r="J200" s="349">
        <f t="shared" si="35"/>
        <v>4</v>
      </c>
      <c r="K200" s="349">
        <f t="shared" si="36"/>
        <v>1</v>
      </c>
      <c r="L200" s="349">
        <f t="shared" si="37"/>
        <v>5</v>
      </c>
    </row>
    <row r="201" spans="1:12" ht="33.75" hidden="1" outlineLevel="1" x14ac:dyDescent="0.25">
      <c r="A201" s="640"/>
      <c r="B201" s="641"/>
      <c r="C201" s="350" t="s">
        <v>256</v>
      </c>
      <c r="D201" s="353">
        <v>5</v>
      </c>
      <c r="E201" s="351"/>
      <c r="F201" s="352">
        <f t="shared" si="26"/>
        <v>5</v>
      </c>
      <c r="G201" s="351"/>
      <c r="H201" s="351"/>
      <c r="I201" s="352">
        <f t="shared" si="27"/>
        <v>0</v>
      </c>
      <c r="J201" s="349">
        <f t="shared" si="35"/>
        <v>5</v>
      </c>
      <c r="K201" s="349">
        <f t="shared" si="36"/>
        <v>0</v>
      </c>
      <c r="L201" s="349">
        <f t="shared" si="37"/>
        <v>5</v>
      </c>
    </row>
    <row r="202" spans="1:12" hidden="1" outlineLevel="1" x14ac:dyDescent="0.25">
      <c r="A202" s="640"/>
      <c r="B202" s="641"/>
      <c r="C202" s="350" t="s">
        <v>257</v>
      </c>
      <c r="D202" s="351"/>
      <c r="E202" s="351"/>
      <c r="F202" s="352">
        <f t="shared" si="26"/>
        <v>0</v>
      </c>
      <c r="G202" s="351"/>
      <c r="H202" s="351"/>
      <c r="I202" s="352">
        <f t="shared" si="27"/>
        <v>0</v>
      </c>
      <c r="J202" s="349">
        <f t="shared" si="35"/>
        <v>0</v>
      </c>
      <c r="K202" s="349">
        <f t="shared" si="36"/>
        <v>0</v>
      </c>
      <c r="L202" s="349">
        <f t="shared" si="37"/>
        <v>0</v>
      </c>
    </row>
    <row r="203" spans="1:12" hidden="1" outlineLevel="1" x14ac:dyDescent="0.25">
      <c r="A203" s="640"/>
      <c r="B203" s="641"/>
      <c r="C203" s="350" t="s">
        <v>258</v>
      </c>
      <c r="D203" s="351"/>
      <c r="E203" s="351"/>
      <c r="F203" s="352">
        <f t="shared" si="26"/>
        <v>0</v>
      </c>
      <c r="G203" s="351"/>
      <c r="H203" s="351"/>
      <c r="I203" s="352">
        <f t="shared" si="27"/>
        <v>0</v>
      </c>
      <c r="J203" s="349">
        <f t="shared" si="35"/>
        <v>0</v>
      </c>
      <c r="K203" s="349">
        <f t="shared" si="36"/>
        <v>0</v>
      </c>
      <c r="L203" s="349">
        <f t="shared" si="37"/>
        <v>0</v>
      </c>
    </row>
    <row r="204" spans="1:12" collapsed="1" x14ac:dyDescent="0.25">
      <c r="A204" s="559" t="s">
        <v>259</v>
      </c>
      <c r="B204" s="559"/>
      <c r="C204" s="559"/>
      <c r="D204" s="311">
        <f t="shared" ref="D204:I204" si="38">SUM(D205:D229)</f>
        <v>48</v>
      </c>
      <c r="E204" s="311">
        <f t="shared" si="38"/>
        <v>0</v>
      </c>
      <c r="F204" s="312">
        <f t="shared" si="38"/>
        <v>48</v>
      </c>
      <c r="G204" s="311">
        <f t="shared" si="38"/>
        <v>0</v>
      </c>
      <c r="H204" s="311">
        <f t="shared" si="38"/>
        <v>0</v>
      </c>
      <c r="I204" s="312">
        <f t="shared" si="38"/>
        <v>0</v>
      </c>
      <c r="J204" s="349">
        <f t="shared" si="35"/>
        <v>48</v>
      </c>
      <c r="K204" s="349">
        <f t="shared" si="36"/>
        <v>0</v>
      </c>
      <c r="L204" s="349">
        <f t="shared" si="37"/>
        <v>48</v>
      </c>
    </row>
    <row r="205" spans="1:12" ht="12" hidden="1" customHeight="1" outlineLevel="1" thickBot="1" x14ac:dyDescent="0.3">
      <c r="A205" s="640" t="s">
        <v>259</v>
      </c>
      <c r="B205" s="641" t="s">
        <v>260</v>
      </c>
      <c r="C205" s="350" t="s">
        <v>261</v>
      </c>
      <c r="D205" s="353">
        <v>2</v>
      </c>
      <c r="E205" s="351"/>
      <c r="F205" s="352">
        <f t="shared" si="26"/>
        <v>2</v>
      </c>
      <c r="G205" s="351"/>
      <c r="H205" s="351"/>
      <c r="I205" s="352">
        <f t="shared" si="27"/>
        <v>0</v>
      </c>
      <c r="J205" s="349">
        <f t="shared" si="35"/>
        <v>2</v>
      </c>
      <c r="K205" s="349">
        <f t="shared" si="36"/>
        <v>0</v>
      </c>
      <c r="L205" s="349">
        <f t="shared" si="37"/>
        <v>2</v>
      </c>
    </row>
    <row r="206" spans="1:12" ht="22.5" hidden="1" outlineLevel="1" x14ac:dyDescent="0.25">
      <c r="A206" s="640"/>
      <c r="B206" s="641"/>
      <c r="C206" s="350" t="s">
        <v>262</v>
      </c>
      <c r="D206" s="353">
        <v>1</v>
      </c>
      <c r="E206" s="351"/>
      <c r="F206" s="352">
        <f t="shared" si="26"/>
        <v>1</v>
      </c>
      <c r="G206" s="351"/>
      <c r="H206" s="351"/>
      <c r="I206" s="352">
        <f t="shared" si="27"/>
        <v>0</v>
      </c>
      <c r="J206" s="349">
        <f t="shared" si="35"/>
        <v>1</v>
      </c>
      <c r="K206" s="349">
        <f t="shared" si="36"/>
        <v>0</v>
      </c>
      <c r="L206" s="349">
        <f t="shared" si="37"/>
        <v>1</v>
      </c>
    </row>
    <row r="207" spans="1:12" hidden="1" outlineLevel="1" x14ac:dyDescent="0.25">
      <c r="A207" s="640"/>
      <c r="B207" s="641"/>
      <c r="C207" s="350" t="s">
        <v>263</v>
      </c>
      <c r="D207" s="351"/>
      <c r="E207" s="351"/>
      <c r="F207" s="352">
        <f t="shared" si="26"/>
        <v>0</v>
      </c>
      <c r="G207" s="351"/>
      <c r="H207" s="351"/>
      <c r="I207" s="352">
        <f t="shared" si="27"/>
        <v>0</v>
      </c>
      <c r="J207" s="349">
        <f t="shared" si="35"/>
        <v>0</v>
      </c>
      <c r="K207" s="349">
        <f t="shared" si="36"/>
        <v>0</v>
      </c>
      <c r="L207" s="349">
        <f t="shared" si="37"/>
        <v>0</v>
      </c>
    </row>
    <row r="208" spans="1:12" hidden="1" outlineLevel="1" x14ac:dyDescent="0.25">
      <c r="A208" s="640"/>
      <c r="B208" s="641"/>
      <c r="C208" s="350" t="s">
        <v>264</v>
      </c>
      <c r="D208" s="351"/>
      <c r="E208" s="351"/>
      <c r="F208" s="352">
        <f t="shared" si="26"/>
        <v>0</v>
      </c>
      <c r="G208" s="351"/>
      <c r="H208" s="351"/>
      <c r="I208" s="352">
        <f t="shared" si="27"/>
        <v>0</v>
      </c>
      <c r="J208" s="349">
        <f t="shared" si="35"/>
        <v>0</v>
      </c>
      <c r="K208" s="349">
        <f t="shared" si="36"/>
        <v>0</v>
      </c>
      <c r="L208" s="349">
        <f t="shared" si="37"/>
        <v>0</v>
      </c>
    </row>
    <row r="209" spans="1:12" ht="22.5" hidden="1" outlineLevel="1" x14ac:dyDescent="0.25">
      <c r="A209" s="640"/>
      <c r="B209" s="641"/>
      <c r="C209" s="350" t="s">
        <v>265</v>
      </c>
      <c r="D209" s="353">
        <v>1</v>
      </c>
      <c r="E209" s="351"/>
      <c r="F209" s="352">
        <f t="shared" si="26"/>
        <v>1</v>
      </c>
      <c r="G209" s="351"/>
      <c r="H209" s="351"/>
      <c r="I209" s="352">
        <f t="shared" si="27"/>
        <v>0</v>
      </c>
      <c r="J209" s="349">
        <f t="shared" si="35"/>
        <v>1</v>
      </c>
      <c r="K209" s="349">
        <f t="shared" si="36"/>
        <v>0</v>
      </c>
      <c r="L209" s="349">
        <f t="shared" si="37"/>
        <v>1</v>
      </c>
    </row>
    <row r="210" spans="1:12" ht="22.5" hidden="1" outlineLevel="1" x14ac:dyDescent="0.25">
      <c r="A210" s="640"/>
      <c r="B210" s="350" t="s">
        <v>266</v>
      </c>
      <c r="C210" s="350" t="s">
        <v>267</v>
      </c>
      <c r="D210" s="353">
        <v>6</v>
      </c>
      <c r="E210" s="351"/>
      <c r="F210" s="352">
        <f t="shared" si="26"/>
        <v>6</v>
      </c>
      <c r="G210" s="351"/>
      <c r="H210" s="351"/>
      <c r="I210" s="352">
        <f t="shared" si="27"/>
        <v>0</v>
      </c>
      <c r="J210" s="349">
        <f t="shared" si="35"/>
        <v>6</v>
      </c>
      <c r="K210" s="349">
        <f t="shared" si="36"/>
        <v>0</v>
      </c>
      <c r="L210" s="349">
        <f t="shared" si="37"/>
        <v>6</v>
      </c>
    </row>
    <row r="211" spans="1:12" ht="22.5" hidden="1" outlineLevel="1" x14ac:dyDescent="0.25">
      <c r="A211" s="640"/>
      <c r="B211" s="641" t="s">
        <v>268</v>
      </c>
      <c r="C211" s="350" t="s">
        <v>269</v>
      </c>
      <c r="D211" s="353">
        <v>3</v>
      </c>
      <c r="E211" s="351"/>
      <c r="F211" s="352">
        <f t="shared" si="26"/>
        <v>3</v>
      </c>
      <c r="G211" s="351"/>
      <c r="H211" s="351"/>
      <c r="I211" s="352">
        <f t="shared" si="27"/>
        <v>0</v>
      </c>
      <c r="J211" s="349">
        <f t="shared" si="35"/>
        <v>3</v>
      </c>
      <c r="K211" s="349">
        <f t="shared" si="36"/>
        <v>0</v>
      </c>
      <c r="L211" s="349">
        <f t="shared" si="37"/>
        <v>3</v>
      </c>
    </row>
    <row r="212" spans="1:12" ht="22.5" hidden="1" outlineLevel="1" x14ac:dyDescent="0.25">
      <c r="A212" s="640"/>
      <c r="B212" s="641"/>
      <c r="C212" s="350" t="s">
        <v>270</v>
      </c>
      <c r="D212" s="353">
        <v>2</v>
      </c>
      <c r="E212" s="351"/>
      <c r="F212" s="352">
        <f t="shared" si="26"/>
        <v>2</v>
      </c>
      <c r="G212" s="351"/>
      <c r="H212" s="351"/>
      <c r="I212" s="352">
        <f t="shared" si="27"/>
        <v>0</v>
      </c>
      <c r="J212" s="349">
        <f t="shared" si="35"/>
        <v>2</v>
      </c>
      <c r="K212" s="349">
        <f t="shared" si="36"/>
        <v>0</v>
      </c>
      <c r="L212" s="349">
        <f t="shared" si="37"/>
        <v>2</v>
      </c>
    </row>
    <row r="213" spans="1:12" ht="12" hidden="1" customHeight="1" outlineLevel="1" thickBot="1" x14ac:dyDescent="0.3">
      <c r="A213" s="640"/>
      <c r="B213" s="641" t="s">
        <v>271</v>
      </c>
      <c r="C213" s="350" t="s">
        <v>272</v>
      </c>
      <c r="D213" s="351"/>
      <c r="E213" s="351"/>
      <c r="F213" s="352">
        <f t="shared" si="26"/>
        <v>0</v>
      </c>
      <c r="G213" s="351"/>
      <c r="H213" s="351"/>
      <c r="I213" s="352">
        <f t="shared" si="27"/>
        <v>0</v>
      </c>
      <c r="J213" s="349">
        <f t="shared" si="35"/>
        <v>0</v>
      </c>
      <c r="K213" s="349">
        <f t="shared" si="36"/>
        <v>0</v>
      </c>
      <c r="L213" s="349">
        <f t="shared" si="37"/>
        <v>0</v>
      </c>
    </row>
    <row r="214" spans="1:12" ht="22.5" hidden="1" outlineLevel="1" x14ac:dyDescent="0.25">
      <c r="A214" s="640"/>
      <c r="B214" s="641"/>
      <c r="C214" s="350" t="s">
        <v>273</v>
      </c>
      <c r="D214" s="351"/>
      <c r="E214" s="351"/>
      <c r="F214" s="352">
        <f t="shared" si="26"/>
        <v>0</v>
      </c>
      <c r="G214" s="351"/>
      <c r="H214" s="351"/>
      <c r="I214" s="352">
        <f t="shared" si="27"/>
        <v>0</v>
      </c>
      <c r="J214" s="349">
        <f t="shared" si="35"/>
        <v>0</v>
      </c>
      <c r="K214" s="349">
        <f t="shared" si="36"/>
        <v>0</v>
      </c>
      <c r="L214" s="349">
        <f t="shared" si="37"/>
        <v>0</v>
      </c>
    </row>
    <row r="215" spans="1:12" ht="22.5" hidden="1" outlineLevel="1" x14ac:dyDescent="0.25">
      <c r="A215" s="640"/>
      <c r="B215" s="641"/>
      <c r="C215" s="350" t="s">
        <v>274</v>
      </c>
      <c r="D215" s="351"/>
      <c r="E215" s="351"/>
      <c r="F215" s="352">
        <f t="shared" si="26"/>
        <v>0</v>
      </c>
      <c r="G215" s="351"/>
      <c r="H215" s="351"/>
      <c r="I215" s="352">
        <f t="shared" si="27"/>
        <v>0</v>
      </c>
      <c r="J215" s="349">
        <f t="shared" si="35"/>
        <v>0</v>
      </c>
      <c r="K215" s="349">
        <f t="shared" si="36"/>
        <v>0</v>
      </c>
      <c r="L215" s="349">
        <f t="shared" si="37"/>
        <v>0</v>
      </c>
    </row>
    <row r="216" spans="1:12" hidden="1" outlineLevel="1" x14ac:dyDescent="0.25">
      <c r="A216" s="640"/>
      <c r="B216" s="641"/>
      <c r="C216" s="350" t="s">
        <v>275</v>
      </c>
      <c r="D216" s="351"/>
      <c r="E216" s="351"/>
      <c r="F216" s="352">
        <f t="shared" si="26"/>
        <v>0</v>
      </c>
      <c r="G216" s="351"/>
      <c r="H216" s="351"/>
      <c r="I216" s="352">
        <f t="shared" si="27"/>
        <v>0</v>
      </c>
      <c r="J216" s="349">
        <f t="shared" si="35"/>
        <v>0</v>
      </c>
      <c r="K216" s="349">
        <f t="shared" si="36"/>
        <v>0</v>
      </c>
      <c r="L216" s="349">
        <f t="shared" si="37"/>
        <v>0</v>
      </c>
    </row>
    <row r="217" spans="1:12" ht="22.5" hidden="1" outlineLevel="1" x14ac:dyDescent="0.25">
      <c r="A217" s="640"/>
      <c r="B217" s="641"/>
      <c r="C217" s="350" t="s">
        <v>276</v>
      </c>
      <c r="D217" s="351"/>
      <c r="E217" s="351"/>
      <c r="F217" s="352">
        <f t="shared" si="26"/>
        <v>0</v>
      </c>
      <c r="G217" s="351"/>
      <c r="H217" s="351"/>
      <c r="I217" s="352">
        <f t="shared" si="27"/>
        <v>0</v>
      </c>
      <c r="J217" s="349">
        <f t="shared" si="35"/>
        <v>0</v>
      </c>
      <c r="K217" s="349">
        <f t="shared" si="36"/>
        <v>0</v>
      </c>
      <c r="L217" s="349">
        <f t="shared" si="37"/>
        <v>0</v>
      </c>
    </row>
    <row r="218" spans="1:12" ht="12" hidden="1" customHeight="1" outlineLevel="1" thickBot="1" x14ac:dyDescent="0.3">
      <c r="A218" s="640"/>
      <c r="B218" s="641" t="s">
        <v>277</v>
      </c>
      <c r="C218" s="350" t="s">
        <v>278</v>
      </c>
      <c r="D218" s="353">
        <v>3</v>
      </c>
      <c r="E218" s="351"/>
      <c r="F218" s="352">
        <f t="shared" si="26"/>
        <v>3</v>
      </c>
      <c r="G218" s="351"/>
      <c r="H218" s="351"/>
      <c r="I218" s="352">
        <f t="shared" si="27"/>
        <v>0</v>
      </c>
      <c r="J218" s="349">
        <f t="shared" si="35"/>
        <v>3</v>
      </c>
      <c r="K218" s="349">
        <f t="shared" si="36"/>
        <v>0</v>
      </c>
      <c r="L218" s="349">
        <f t="shared" si="37"/>
        <v>3</v>
      </c>
    </row>
    <row r="219" spans="1:12" hidden="1" outlineLevel="1" x14ac:dyDescent="0.25">
      <c r="A219" s="640"/>
      <c r="B219" s="641"/>
      <c r="C219" s="350" t="s">
        <v>279</v>
      </c>
      <c r="D219" s="351"/>
      <c r="E219" s="351"/>
      <c r="F219" s="352">
        <f t="shared" si="26"/>
        <v>0</v>
      </c>
      <c r="G219" s="351"/>
      <c r="H219" s="351"/>
      <c r="I219" s="352">
        <f t="shared" si="27"/>
        <v>0</v>
      </c>
      <c r="J219" s="349">
        <f t="shared" si="35"/>
        <v>0</v>
      </c>
      <c r="K219" s="349">
        <f t="shared" si="36"/>
        <v>0</v>
      </c>
      <c r="L219" s="349">
        <f t="shared" si="37"/>
        <v>0</v>
      </c>
    </row>
    <row r="220" spans="1:12" ht="22.5" hidden="1" outlineLevel="1" x14ac:dyDescent="0.25">
      <c r="A220" s="640"/>
      <c r="B220" s="641"/>
      <c r="C220" s="350" t="s">
        <v>280</v>
      </c>
      <c r="D220" s="351"/>
      <c r="E220" s="351"/>
      <c r="F220" s="352">
        <f t="shared" ref="F220:F288" si="39">+E220+D220</f>
        <v>0</v>
      </c>
      <c r="G220" s="351"/>
      <c r="H220" s="351"/>
      <c r="I220" s="352">
        <f t="shared" ref="I220:I288" si="40">+H220+G220</f>
        <v>0</v>
      </c>
      <c r="J220" s="349">
        <f t="shared" si="35"/>
        <v>0</v>
      </c>
      <c r="K220" s="349">
        <f t="shared" si="36"/>
        <v>0</v>
      </c>
      <c r="L220" s="349">
        <f t="shared" si="37"/>
        <v>0</v>
      </c>
    </row>
    <row r="221" spans="1:12" ht="12" hidden="1" customHeight="1" outlineLevel="1" thickBot="1" x14ac:dyDescent="0.3">
      <c r="A221" s="640"/>
      <c r="B221" s="641" t="s">
        <v>281</v>
      </c>
      <c r="C221" s="350" t="s">
        <v>282</v>
      </c>
      <c r="D221" s="353">
        <v>14</v>
      </c>
      <c r="E221" s="351"/>
      <c r="F221" s="352">
        <f t="shared" si="39"/>
        <v>14</v>
      </c>
      <c r="G221" s="351"/>
      <c r="H221" s="351"/>
      <c r="I221" s="352">
        <f t="shared" si="40"/>
        <v>0</v>
      </c>
      <c r="J221" s="349">
        <f t="shared" si="35"/>
        <v>14</v>
      </c>
      <c r="K221" s="349">
        <f t="shared" si="36"/>
        <v>0</v>
      </c>
      <c r="L221" s="349">
        <f t="shared" si="37"/>
        <v>14</v>
      </c>
    </row>
    <row r="222" spans="1:12" hidden="1" outlineLevel="1" x14ac:dyDescent="0.25">
      <c r="A222" s="640"/>
      <c r="B222" s="641"/>
      <c r="C222" s="350" t="s">
        <v>283</v>
      </c>
      <c r="D222" s="351"/>
      <c r="E222" s="351"/>
      <c r="F222" s="352">
        <f t="shared" si="39"/>
        <v>0</v>
      </c>
      <c r="G222" s="351"/>
      <c r="H222" s="351"/>
      <c r="I222" s="352">
        <f t="shared" si="40"/>
        <v>0</v>
      </c>
      <c r="J222" s="349">
        <f t="shared" si="35"/>
        <v>0</v>
      </c>
      <c r="K222" s="349">
        <f t="shared" si="36"/>
        <v>0</v>
      </c>
      <c r="L222" s="349">
        <f t="shared" si="37"/>
        <v>0</v>
      </c>
    </row>
    <row r="223" spans="1:12" hidden="1" outlineLevel="1" x14ac:dyDescent="0.25">
      <c r="A223" s="640"/>
      <c r="B223" s="641"/>
      <c r="C223" s="350" t="s">
        <v>284</v>
      </c>
      <c r="D223" s="353">
        <v>4</v>
      </c>
      <c r="E223" s="351"/>
      <c r="F223" s="352">
        <f t="shared" si="39"/>
        <v>4</v>
      </c>
      <c r="G223" s="351"/>
      <c r="H223" s="351"/>
      <c r="I223" s="352">
        <f t="shared" si="40"/>
        <v>0</v>
      </c>
      <c r="J223" s="349">
        <f t="shared" si="35"/>
        <v>4</v>
      </c>
      <c r="K223" s="349">
        <f t="shared" si="36"/>
        <v>0</v>
      </c>
      <c r="L223" s="349">
        <f t="shared" si="37"/>
        <v>4</v>
      </c>
    </row>
    <row r="224" spans="1:12" hidden="1" outlineLevel="1" x14ac:dyDescent="0.25">
      <c r="A224" s="640"/>
      <c r="B224" s="641"/>
      <c r="C224" s="350" t="s">
        <v>285</v>
      </c>
      <c r="D224" s="351"/>
      <c r="E224" s="351"/>
      <c r="F224" s="352">
        <f t="shared" si="39"/>
        <v>0</v>
      </c>
      <c r="G224" s="351"/>
      <c r="H224" s="351"/>
      <c r="I224" s="352">
        <f t="shared" si="40"/>
        <v>0</v>
      </c>
      <c r="J224" s="349">
        <f t="shared" si="35"/>
        <v>0</v>
      </c>
      <c r="K224" s="349">
        <f t="shared" si="36"/>
        <v>0</v>
      </c>
      <c r="L224" s="349">
        <f t="shared" si="37"/>
        <v>0</v>
      </c>
    </row>
    <row r="225" spans="1:12" ht="22.5" hidden="1" outlineLevel="1" x14ac:dyDescent="0.25">
      <c r="A225" s="640"/>
      <c r="B225" s="641"/>
      <c r="C225" s="350" t="s">
        <v>286</v>
      </c>
      <c r="D225" s="351"/>
      <c r="E225" s="351"/>
      <c r="F225" s="352">
        <f t="shared" si="39"/>
        <v>0</v>
      </c>
      <c r="G225" s="351"/>
      <c r="H225" s="351"/>
      <c r="I225" s="352">
        <f t="shared" si="40"/>
        <v>0</v>
      </c>
      <c r="J225" s="349">
        <f t="shared" si="35"/>
        <v>0</v>
      </c>
      <c r="K225" s="349">
        <f t="shared" si="36"/>
        <v>0</v>
      </c>
      <c r="L225" s="349">
        <f t="shared" si="37"/>
        <v>0</v>
      </c>
    </row>
    <row r="226" spans="1:12" ht="22.5" hidden="1" outlineLevel="1" x14ac:dyDescent="0.25">
      <c r="A226" s="640"/>
      <c r="B226" s="641"/>
      <c r="C226" s="350" t="s">
        <v>287</v>
      </c>
      <c r="D226" s="353">
        <v>1</v>
      </c>
      <c r="E226" s="351"/>
      <c r="F226" s="352">
        <f t="shared" si="39"/>
        <v>1</v>
      </c>
      <c r="G226" s="351"/>
      <c r="H226" s="351"/>
      <c r="I226" s="352">
        <f t="shared" si="40"/>
        <v>0</v>
      </c>
      <c r="J226" s="349">
        <f t="shared" si="35"/>
        <v>1</v>
      </c>
      <c r="K226" s="349">
        <f t="shared" si="36"/>
        <v>0</v>
      </c>
      <c r="L226" s="349">
        <f t="shared" si="37"/>
        <v>1</v>
      </c>
    </row>
    <row r="227" spans="1:12" ht="56.25" hidden="1" outlineLevel="1" x14ac:dyDescent="0.25">
      <c r="A227" s="640"/>
      <c r="B227" s="350" t="s">
        <v>288</v>
      </c>
      <c r="C227" s="350" t="s">
        <v>289</v>
      </c>
      <c r="D227" s="353">
        <v>11</v>
      </c>
      <c r="E227" s="351"/>
      <c r="F227" s="352">
        <f t="shared" si="39"/>
        <v>11</v>
      </c>
      <c r="G227" s="351"/>
      <c r="H227" s="351"/>
      <c r="I227" s="352">
        <f t="shared" si="40"/>
        <v>0</v>
      </c>
      <c r="J227" s="349">
        <f t="shared" si="35"/>
        <v>11</v>
      </c>
      <c r="K227" s="349">
        <f t="shared" si="36"/>
        <v>0</v>
      </c>
      <c r="L227" s="349">
        <f t="shared" si="37"/>
        <v>11</v>
      </c>
    </row>
    <row r="228" spans="1:12" ht="12" hidden="1" customHeight="1" outlineLevel="1" thickBot="1" x14ac:dyDescent="0.3">
      <c r="A228" s="640"/>
      <c r="B228" s="641" t="s">
        <v>290</v>
      </c>
      <c r="C228" s="350" t="s">
        <v>291</v>
      </c>
      <c r="D228" s="351"/>
      <c r="E228" s="351"/>
      <c r="F228" s="352">
        <f t="shared" si="39"/>
        <v>0</v>
      </c>
      <c r="G228" s="351"/>
      <c r="H228" s="351"/>
      <c r="I228" s="352">
        <f t="shared" si="40"/>
        <v>0</v>
      </c>
      <c r="J228" s="349">
        <f t="shared" si="35"/>
        <v>0</v>
      </c>
      <c r="K228" s="349">
        <f t="shared" si="36"/>
        <v>0</v>
      </c>
      <c r="L228" s="349">
        <f t="shared" si="37"/>
        <v>0</v>
      </c>
    </row>
    <row r="229" spans="1:12" ht="22.5" hidden="1" outlineLevel="1" x14ac:dyDescent="0.25">
      <c r="A229" s="640"/>
      <c r="B229" s="641"/>
      <c r="C229" s="350" t="s">
        <v>292</v>
      </c>
      <c r="D229" s="351"/>
      <c r="E229" s="351"/>
      <c r="F229" s="352">
        <f t="shared" si="39"/>
        <v>0</v>
      </c>
      <c r="G229" s="351"/>
      <c r="H229" s="351"/>
      <c r="I229" s="352">
        <f t="shared" si="40"/>
        <v>0</v>
      </c>
      <c r="J229" s="349">
        <f t="shared" si="35"/>
        <v>0</v>
      </c>
      <c r="K229" s="349">
        <f t="shared" si="36"/>
        <v>0</v>
      </c>
      <c r="L229" s="349">
        <f t="shared" si="37"/>
        <v>0</v>
      </c>
    </row>
    <row r="230" spans="1:12" collapsed="1" x14ac:dyDescent="0.25">
      <c r="A230" s="559" t="s">
        <v>293</v>
      </c>
      <c r="B230" s="559"/>
      <c r="C230" s="559"/>
      <c r="D230" s="311">
        <f t="shared" ref="D230:I230" si="41">SUM(D231:D246)</f>
        <v>34</v>
      </c>
      <c r="E230" s="311">
        <f t="shared" si="41"/>
        <v>0</v>
      </c>
      <c r="F230" s="312">
        <f t="shared" si="41"/>
        <v>34</v>
      </c>
      <c r="G230" s="311">
        <f t="shared" si="41"/>
        <v>0</v>
      </c>
      <c r="H230" s="311">
        <f t="shared" si="41"/>
        <v>0</v>
      </c>
      <c r="I230" s="312">
        <f t="shared" si="41"/>
        <v>0</v>
      </c>
      <c r="J230" s="349">
        <f t="shared" si="35"/>
        <v>34</v>
      </c>
      <c r="K230" s="349">
        <f t="shared" si="36"/>
        <v>0</v>
      </c>
      <c r="L230" s="349">
        <f t="shared" si="37"/>
        <v>34</v>
      </c>
    </row>
    <row r="231" spans="1:12" ht="45" hidden="1" outlineLevel="1" x14ac:dyDescent="0.25">
      <c r="A231" s="640" t="s">
        <v>293</v>
      </c>
      <c r="B231" s="350" t="s">
        <v>294</v>
      </c>
      <c r="C231" s="350" t="s">
        <v>295</v>
      </c>
      <c r="D231" s="353">
        <v>15</v>
      </c>
      <c r="E231" s="351"/>
      <c r="F231" s="352">
        <f t="shared" si="39"/>
        <v>15</v>
      </c>
      <c r="G231" s="351"/>
      <c r="H231" s="351"/>
      <c r="I231" s="352">
        <f t="shared" si="40"/>
        <v>0</v>
      </c>
      <c r="J231" s="349">
        <f t="shared" si="35"/>
        <v>15</v>
      </c>
      <c r="K231" s="349">
        <f t="shared" si="36"/>
        <v>0</v>
      </c>
      <c r="L231" s="349">
        <f t="shared" si="37"/>
        <v>15</v>
      </c>
    </row>
    <row r="232" spans="1:12" ht="56.25" hidden="1" outlineLevel="1" x14ac:dyDescent="0.25">
      <c r="A232" s="640"/>
      <c r="B232" s="350" t="s">
        <v>296</v>
      </c>
      <c r="C232" s="350" t="s">
        <v>297</v>
      </c>
      <c r="D232" s="353">
        <v>11</v>
      </c>
      <c r="E232" s="351"/>
      <c r="F232" s="352">
        <f t="shared" si="39"/>
        <v>11</v>
      </c>
      <c r="G232" s="351"/>
      <c r="H232" s="351"/>
      <c r="I232" s="352">
        <f t="shared" si="40"/>
        <v>0</v>
      </c>
      <c r="J232" s="349">
        <f t="shared" si="35"/>
        <v>11</v>
      </c>
      <c r="K232" s="349">
        <f t="shared" si="36"/>
        <v>0</v>
      </c>
      <c r="L232" s="349">
        <f t="shared" si="37"/>
        <v>11</v>
      </c>
    </row>
    <row r="233" spans="1:12" ht="12" hidden="1" customHeight="1" outlineLevel="1" thickBot="1" x14ac:dyDescent="0.3">
      <c r="A233" s="640"/>
      <c r="B233" s="641" t="s">
        <v>298</v>
      </c>
      <c r="C233" s="350" t="s">
        <v>299</v>
      </c>
      <c r="D233" s="351"/>
      <c r="E233" s="351"/>
      <c r="F233" s="352">
        <f t="shared" si="39"/>
        <v>0</v>
      </c>
      <c r="G233" s="351"/>
      <c r="H233" s="351"/>
      <c r="I233" s="352">
        <f t="shared" si="40"/>
        <v>0</v>
      </c>
      <c r="J233" s="349">
        <f t="shared" si="35"/>
        <v>0</v>
      </c>
      <c r="K233" s="349">
        <f t="shared" si="36"/>
        <v>0</v>
      </c>
      <c r="L233" s="349">
        <f t="shared" si="37"/>
        <v>0</v>
      </c>
    </row>
    <row r="234" spans="1:12" hidden="1" outlineLevel="1" x14ac:dyDescent="0.25">
      <c r="A234" s="640"/>
      <c r="B234" s="641"/>
      <c r="C234" s="350" t="s">
        <v>300</v>
      </c>
      <c r="D234" s="351"/>
      <c r="E234" s="351"/>
      <c r="F234" s="352">
        <f t="shared" si="39"/>
        <v>0</v>
      </c>
      <c r="G234" s="351"/>
      <c r="H234" s="351"/>
      <c r="I234" s="352">
        <f t="shared" si="40"/>
        <v>0</v>
      </c>
      <c r="J234" s="349">
        <f t="shared" si="35"/>
        <v>0</v>
      </c>
      <c r="K234" s="349">
        <f t="shared" si="36"/>
        <v>0</v>
      </c>
      <c r="L234" s="349">
        <f t="shared" si="37"/>
        <v>0</v>
      </c>
    </row>
    <row r="235" spans="1:12" hidden="1" outlineLevel="1" x14ac:dyDescent="0.25">
      <c r="A235" s="640"/>
      <c r="B235" s="641"/>
      <c r="C235" s="350" t="s">
        <v>301</v>
      </c>
      <c r="D235" s="351"/>
      <c r="E235" s="351"/>
      <c r="F235" s="352">
        <f t="shared" si="39"/>
        <v>0</v>
      </c>
      <c r="G235" s="351"/>
      <c r="H235" s="351"/>
      <c r="I235" s="352">
        <f t="shared" si="40"/>
        <v>0</v>
      </c>
      <c r="J235" s="349">
        <f t="shared" si="35"/>
        <v>0</v>
      </c>
      <c r="K235" s="349">
        <f t="shared" si="36"/>
        <v>0</v>
      </c>
      <c r="L235" s="349">
        <f t="shared" si="37"/>
        <v>0</v>
      </c>
    </row>
    <row r="236" spans="1:12" hidden="1" outlineLevel="1" x14ac:dyDescent="0.25">
      <c r="A236" s="640"/>
      <c r="B236" s="641"/>
      <c r="C236" s="350" t="s">
        <v>302</v>
      </c>
      <c r="D236" s="351"/>
      <c r="E236" s="351"/>
      <c r="F236" s="352">
        <f t="shared" si="39"/>
        <v>0</v>
      </c>
      <c r="G236" s="351"/>
      <c r="H236" s="351"/>
      <c r="I236" s="352">
        <f t="shared" si="40"/>
        <v>0</v>
      </c>
      <c r="J236" s="349">
        <f t="shared" si="35"/>
        <v>0</v>
      </c>
      <c r="K236" s="349">
        <f t="shared" si="36"/>
        <v>0</v>
      </c>
      <c r="L236" s="349">
        <f t="shared" si="37"/>
        <v>0</v>
      </c>
    </row>
    <row r="237" spans="1:12" ht="12" hidden="1" customHeight="1" outlineLevel="1" thickBot="1" x14ac:dyDescent="0.3">
      <c r="A237" s="640"/>
      <c r="B237" s="641" t="s">
        <v>303</v>
      </c>
      <c r="C237" s="350" t="s">
        <v>304</v>
      </c>
      <c r="D237" s="351"/>
      <c r="E237" s="351"/>
      <c r="F237" s="352">
        <f t="shared" si="39"/>
        <v>0</v>
      </c>
      <c r="G237" s="351"/>
      <c r="H237" s="351"/>
      <c r="I237" s="352">
        <f t="shared" si="40"/>
        <v>0</v>
      </c>
      <c r="J237" s="349">
        <f t="shared" si="35"/>
        <v>0</v>
      </c>
      <c r="K237" s="349">
        <f t="shared" si="36"/>
        <v>0</v>
      </c>
      <c r="L237" s="349">
        <f t="shared" si="37"/>
        <v>0</v>
      </c>
    </row>
    <row r="238" spans="1:12" hidden="1" outlineLevel="1" x14ac:dyDescent="0.25">
      <c r="A238" s="640"/>
      <c r="B238" s="641"/>
      <c r="C238" s="350" t="s">
        <v>305</v>
      </c>
      <c r="D238" s="353">
        <v>1</v>
      </c>
      <c r="E238" s="351"/>
      <c r="F238" s="352">
        <f t="shared" si="39"/>
        <v>1</v>
      </c>
      <c r="G238" s="351"/>
      <c r="H238" s="351"/>
      <c r="I238" s="352">
        <f t="shared" si="40"/>
        <v>0</v>
      </c>
      <c r="J238" s="349">
        <f t="shared" si="35"/>
        <v>1</v>
      </c>
      <c r="K238" s="349">
        <f t="shared" si="36"/>
        <v>0</v>
      </c>
      <c r="L238" s="349">
        <f t="shared" si="37"/>
        <v>1</v>
      </c>
    </row>
    <row r="239" spans="1:12" hidden="1" outlineLevel="1" x14ac:dyDescent="0.25">
      <c r="A239" s="640"/>
      <c r="B239" s="641"/>
      <c r="C239" s="350" t="s">
        <v>306</v>
      </c>
      <c r="D239" s="353">
        <v>1</v>
      </c>
      <c r="E239" s="351"/>
      <c r="F239" s="352">
        <f t="shared" si="39"/>
        <v>1</v>
      </c>
      <c r="G239" s="351"/>
      <c r="H239" s="351"/>
      <c r="I239" s="352">
        <f t="shared" si="40"/>
        <v>0</v>
      </c>
      <c r="J239" s="349">
        <f t="shared" si="35"/>
        <v>1</v>
      </c>
      <c r="K239" s="349">
        <f t="shared" si="36"/>
        <v>0</v>
      </c>
      <c r="L239" s="349">
        <f t="shared" si="37"/>
        <v>1</v>
      </c>
    </row>
    <row r="240" spans="1:12" hidden="1" outlineLevel="1" x14ac:dyDescent="0.25">
      <c r="A240" s="640"/>
      <c r="B240" s="641"/>
      <c r="C240" s="350" t="s">
        <v>307</v>
      </c>
      <c r="D240" s="353">
        <v>1</v>
      </c>
      <c r="E240" s="351"/>
      <c r="F240" s="352">
        <f t="shared" si="39"/>
        <v>1</v>
      </c>
      <c r="G240" s="351"/>
      <c r="H240" s="351"/>
      <c r="I240" s="352">
        <f t="shared" si="40"/>
        <v>0</v>
      </c>
      <c r="J240" s="349">
        <f t="shared" si="35"/>
        <v>1</v>
      </c>
      <c r="K240" s="349">
        <f t="shared" si="36"/>
        <v>0</v>
      </c>
      <c r="L240" s="349">
        <f t="shared" si="37"/>
        <v>1</v>
      </c>
    </row>
    <row r="241" spans="1:12" hidden="1" outlineLevel="1" x14ac:dyDescent="0.25">
      <c r="A241" s="640"/>
      <c r="B241" s="641"/>
      <c r="C241" s="350" t="s">
        <v>308</v>
      </c>
      <c r="D241" s="351"/>
      <c r="E241" s="351"/>
      <c r="F241" s="352">
        <f t="shared" si="39"/>
        <v>0</v>
      </c>
      <c r="G241" s="351"/>
      <c r="H241" s="351"/>
      <c r="I241" s="352">
        <f t="shared" si="40"/>
        <v>0</v>
      </c>
      <c r="J241" s="349">
        <f t="shared" si="35"/>
        <v>0</v>
      </c>
      <c r="K241" s="349">
        <f t="shared" si="36"/>
        <v>0</v>
      </c>
      <c r="L241" s="349">
        <f t="shared" si="37"/>
        <v>0</v>
      </c>
    </row>
    <row r="242" spans="1:12" hidden="1" outlineLevel="1" x14ac:dyDescent="0.25">
      <c r="A242" s="640"/>
      <c r="B242" s="641"/>
      <c r="C242" s="350" t="s">
        <v>309</v>
      </c>
      <c r="D242" s="351"/>
      <c r="E242" s="351"/>
      <c r="F242" s="352">
        <f t="shared" si="39"/>
        <v>0</v>
      </c>
      <c r="G242" s="351"/>
      <c r="H242" s="351"/>
      <c r="I242" s="352">
        <f t="shared" si="40"/>
        <v>0</v>
      </c>
      <c r="J242" s="349">
        <f t="shared" si="35"/>
        <v>0</v>
      </c>
      <c r="K242" s="349">
        <f t="shared" si="36"/>
        <v>0</v>
      </c>
      <c r="L242" s="349">
        <f t="shared" si="37"/>
        <v>0</v>
      </c>
    </row>
    <row r="243" spans="1:12" hidden="1" outlineLevel="1" x14ac:dyDescent="0.25">
      <c r="A243" s="640"/>
      <c r="B243" s="641" t="s">
        <v>310</v>
      </c>
      <c r="C243" s="350" t="s">
        <v>311</v>
      </c>
      <c r="D243" s="353">
        <v>2</v>
      </c>
      <c r="E243" s="351"/>
      <c r="F243" s="352">
        <f t="shared" si="39"/>
        <v>2</v>
      </c>
      <c r="G243" s="351"/>
      <c r="H243" s="351"/>
      <c r="I243" s="352">
        <f t="shared" si="40"/>
        <v>0</v>
      </c>
      <c r="J243" s="349">
        <f t="shared" si="35"/>
        <v>2</v>
      </c>
      <c r="K243" s="349">
        <f t="shared" si="36"/>
        <v>0</v>
      </c>
      <c r="L243" s="349">
        <f t="shared" si="37"/>
        <v>2</v>
      </c>
    </row>
    <row r="244" spans="1:12" hidden="1" outlineLevel="1" x14ac:dyDescent="0.25">
      <c r="A244" s="640"/>
      <c r="B244" s="641"/>
      <c r="C244" s="350" t="s">
        <v>312</v>
      </c>
      <c r="D244" s="351"/>
      <c r="E244" s="351"/>
      <c r="F244" s="352">
        <f t="shared" si="39"/>
        <v>0</v>
      </c>
      <c r="G244" s="351"/>
      <c r="H244" s="351"/>
      <c r="I244" s="352">
        <f t="shared" si="40"/>
        <v>0</v>
      </c>
      <c r="J244" s="349">
        <f t="shared" si="35"/>
        <v>0</v>
      </c>
      <c r="K244" s="349">
        <f t="shared" si="36"/>
        <v>0</v>
      </c>
      <c r="L244" s="349">
        <f t="shared" si="37"/>
        <v>0</v>
      </c>
    </row>
    <row r="245" spans="1:12" hidden="1" outlineLevel="1" x14ac:dyDescent="0.25">
      <c r="A245" s="640"/>
      <c r="B245" s="641"/>
      <c r="C245" s="350" t="s">
        <v>313</v>
      </c>
      <c r="D245" s="353">
        <v>1</v>
      </c>
      <c r="E245" s="351"/>
      <c r="F245" s="352">
        <f t="shared" si="39"/>
        <v>1</v>
      </c>
      <c r="G245" s="351"/>
      <c r="H245" s="351"/>
      <c r="I245" s="352">
        <f t="shared" si="40"/>
        <v>0</v>
      </c>
      <c r="J245" s="349">
        <f t="shared" si="35"/>
        <v>1</v>
      </c>
      <c r="K245" s="349">
        <f t="shared" si="36"/>
        <v>0</v>
      </c>
      <c r="L245" s="349">
        <f t="shared" si="37"/>
        <v>1</v>
      </c>
    </row>
    <row r="246" spans="1:12" hidden="1" outlineLevel="1" x14ac:dyDescent="0.25">
      <c r="A246" s="640"/>
      <c r="B246" s="641"/>
      <c r="C246" s="350" t="s">
        <v>314</v>
      </c>
      <c r="D246" s="353">
        <v>2</v>
      </c>
      <c r="E246" s="351"/>
      <c r="F246" s="352">
        <f t="shared" si="39"/>
        <v>2</v>
      </c>
      <c r="G246" s="351"/>
      <c r="H246" s="351"/>
      <c r="I246" s="352">
        <f t="shared" si="40"/>
        <v>0</v>
      </c>
      <c r="J246" s="349">
        <f t="shared" si="35"/>
        <v>2</v>
      </c>
      <c r="K246" s="349">
        <f t="shared" si="36"/>
        <v>0</v>
      </c>
      <c r="L246" s="349">
        <f t="shared" si="37"/>
        <v>2</v>
      </c>
    </row>
    <row r="247" spans="1:12" collapsed="1" x14ac:dyDescent="0.25">
      <c r="A247" s="559" t="s">
        <v>315</v>
      </c>
      <c r="B247" s="559"/>
      <c r="C247" s="559"/>
      <c r="D247" s="311">
        <f t="shared" ref="D247:I247" si="42">SUM(D248:D264)</f>
        <v>35</v>
      </c>
      <c r="E247" s="311">
        <f t="shared" si="42"/>
        <v>0</v>
      </c>
      <c r="F247" s="312">
        <f t="shared" si="42"/>
        <v>35</v>
      </c>
      <c r="G247" s="311">
        <f t="shared" si="42"/>
        <v>0</v>
      </c>
      <c r="H247" s="311">
        <f t="shared" si="42"/>
        <v>0</v>
      </c>
      <c r="I247" s="312">
        <f t="shared" si="42"/>
        <v>0</v>
      </c>
      <c r="J247" s="349">
        <f t="shared" si="35"/>
        <v>35</v>
      </c>
      <c r="K247" s="349">
        <f t="shared" si="36"/>
        <v>0</v>
      </c>
      <c r="L247" s="349">
        <f t="shared" si="37"/>
        <v>35</v>
      </c>
    </row>
    <row r="248" spans="1:12" ht="12" hidden="1" customHeight="1" outlineLevel="1" thickBot="1" x14ac:dyDescent="0.3">
      <c r="A248" s="640" t="s">
        <v>315</v>
      </c>
      <c r="B248" s="641" t="s">
        <v>316</v>
      </c>
      <c r="C248" s="350" t="s">
        <v>317</v>
      </c>
      <c r="D248" s="353">
        <v>7</v>
      </c>
      <c r="E248" s="351"/>
      <c r="F248" s="352">
        <f t="shared" si="39"/>
        <v>7</v>
      </c>
      <c r="G248" s="351"/>
      <c r="H248" s="351"/>
      <c r="I248" s="352">
        <f t="shared" si="40"/>
        <v>0</v>
      </c>
      <c r="J248" s="349">
        <f t="shared" si="35"/>
        <v>7</v>
      </c>
      <c r="K248" s="349">
        <f t="shared" si="36"/>
        <v>0</v>
      </c>
      <c r="L248" s="349">
        <f t="shared" si="37"/>
        <v>7</v>
      </c>
    </row>
    <row r="249" spans="1:12" hidden="1" outlineLevel="1" x14ac:dyDescent="0.25">
      <c r="A249" s="640"/>
      <c r="B249" s="641"/>
      <c r="C249" s="350" t="s">
        <v>318</v>
      </c>
      <c r="D249" s="353">
        <v>6</v>
      </c>
      <c r="E249" s="351"/>
      <c r="F249" s="352">
        <f t="shared" si="39"/>
        <v>6</v>
      </c>
      <c r="G249" s="351"/>
      <c r="H249" s="351"/>
      <c r="I249" s="352">
        <f t="shared" si="40"/>
        <v>0</v>
      </c>
      <c r="J249" s="349">
        <f t="shared" si="35"/>
        <v>6</v>
      </c>
      <c r="K249" s="349">
        <f t="shared" si="36"/>
        <v>0</v>
      </c>
      <c r="L249" s="349">
        <f t="shared" si="37"/>
        <v>6</v>
      </c>
    </row>
    <row r="250" spans="1:12" ht="33.75" hidden="1" outlineLevel="1" x14ac:dyDescent="0.25">
      <c r="A250" s="640"/>
      <c r="B250" s="641" t="s">
        <v>319</v>
      </c>
      <c r="C250" s="350" t="s">
        <v>320</v>
      </c>
      <c r="D250" s="351"/>
      <c r="E250" s="351"/>
      <c r="F250" s="352">
        <f t="shared" si="39"/>
        <v>0</v>
      </c>
      <c r="G250" s="351"/>
      <c r="H250" s="351"/>
      <c r="I250" s="352">
        <f t="shared" si="40"/>
        <v>0</v>
      </c>
      <c r="J250" s="349">
        <f t="shared" si="35"/>
        <v>0</v>
      </c>
      <c r="K250" s="349">
        <f t="shared" si="36"/>
        <v>0</v>
      </c>
      <c r="L250" s="349">
        <f t="shared" si="37"/>
        <v>0</v>
      </c>
    </row>
    <row r="251" spans="1:12" ht="33.75" hidden="1" outlineLevel="1" x14ac:dyDescent="0.25">
      <c r="A251" s="640"/>
      <c r="B251" s="641"/>
      <c r="C251" s="350" t="s">
        <v>321</v>
      </c>
      <c r="D251" s="353">
        <v>1</v>
      </c>
      <c r="E251" s="351"/>
      <c r="F251" s="352">
        <f t="shared" si="39"/>
        <v>1</v>
      </c>
      <c r="G251" s="351"/>
      <c r="H251" s="351"/>
      <c r="I251" s="352">
        <f t="shared" si="40"/>
        <v>0</v>
      </c>
      <c r="J251" s="349">
        <f t="shared" si="35"/>
        <v>1</v>
      </c>
      <c r="K251" s="349">
        <f t="shared" si="36"/>
        <v>0</v>
      </c>
      <c r="L251" s="349">
        <f t="shared" si="37"/>
        <v>1</v>
      </c>
    </row>
    <row r="252" spans="1:12" ht="45" hidden="1" outlineLevel="1" x14ac:dyDescent="0.25">
      <c r="A252" s="640"/>
      <c r="B252" s="350" t="s">
        <v>322</v>
      </c>
      <c r="C252" s="350" t="s">
        <v>323</v>
      </c>
      <c r="D252" s="353">
        <v>1</v>
      </c>
      <c r="E252" s="351"/>
      <c r="F252" s="352">
        <f t="shared" si="39"/>
        <v>1</v>
      </c>
      <c r="G252" s="351"/>
      <c r="H252" s="351"/>
      <c r="I252" s="352">
        <f t="shared" si="40"/>
        <v>0</v>
      </c>
      <c r="J252" s="349">
        <f t="shared" si="35"/>
        <v>1</v>
      </c>
      <c r="K252" s="349">
        <f t="shared" si="36"/>
        <v>0</v>
      </c>
      <c r="L252" s="349">
        <f t="shared" si="37"/>
        <v>1</v>
      </c>
    </row>
    <row r="253" spans="1:12" ht="33.75" hidden="1" outlineLevel="1" x14ac:dyDescent="0.25">
      <c r="A253" s="640"/>
      <c r="B253" s="350" t="s">
        <v>324</v>
      </c>
      <c r="C253" s="350" t="s">
        <v>325</v>
      </c>
      <c r="D253" s="351"/>
      <c r="E253" s="351"/>
      <c r="F253" s="352">
        <f t="shared" si="39"/>
        <v>0</v>
      </c>
      <c r="G253" s="351"/>
      <c r="H253" s="351"/>
      <c r="I253" s="352">
        <f t="shared" si="40"/>
        <v>0</v>
      </c>
      <c r="J253" s="349">
        <f t="shared" si="35"/>
        <v>0</v>
      </c>
      <c r="K253" s="349">
        <f t="shared" si="36"/>
        <v>0</v>
      </c>
      <c r="L253" s="349">
        <f t="shared" si="37"/>
        <v>0</v>
      </c>
    </row>
    <row r="254" spans="1:12" ht="67.5" hidden="1" outlineLevel="1" x14ac:dyDescent="0.25">
      <c r="A254" s="640"/>
      <c r="B254" s="350" t="s">
        <v>326</v>
      </c>
      <c r="C254" s="350" t="s">
        <v>327</v>
      </c>
      <c r="D254" s="351"/>
      <c r="E254" s="351"/>
      <c r="F254" s="352">
        <f t="shared" si="39"/>
        <v>0</v>
      </c>
      <c r="G254" s="351"/>
      <c r="H254" s="351"/>
      <c r="I254" s="352">
        <f t="shared" si="40"/>
        <v>0</v>
      </c>
      <c r="J254" s="349">
        <f t="shared" si="35"/>
        <v>0</v>
      </c>
      <c r="K254" s="349">
        <f t="shared" si="36"/>
        <v>0</v>
      </c>
      <c r="L254" s="349">
        <f t="shared" si="37"/>
        <v>0</v>
      </c>
    </row>
    <row r="255" spans="1:12" ht="12" hidden="1" customHeight="1" outlineLevel="1" thickBot="1" x14ac:dyDescent="0.3">
      <c r="A255" s="640"/>
      <c r="B255" s="641" t="s">
        <v>328</v>
      </c>
      <c r="C255" s="350" t="s">
        <v>329</v>
      </c>
      <c r="D255" s="353">
        <v>2</v>
      </c>
      <c r="E255" s="351"/>
      <c r="F255" s="352">
        <f t="shared" si="39"/>
        <v>2</v>
      </c>
      <c r="G255" s="351"/>
      <c r="H255" s="351"/>
      <c r="I255" s="352">
        <f t="shared" si="40"/>
        <v>0</v>
      </c>
      <c r="J255" s="349">
        <f t="shared" si="35"/>
        <v>2</v>
      </c>
      <c r="K255" s="349">
        <f t="shared" si="36"/>
        <v>0</v>
      </c>
      <c r="L255" s="349">
        <f t="shared" si="37"/>
        <v>2</v>
      </c>
    </row>
    <row r="256" spans="1:12" ht="22.5" hidden="1" outlineLevel="1" x14ac:dyDescent="0.25">
      <c r="A256" s="640"/>
      <c r="B256" s="641"/>
      <c r="C256" s="350" t="s">
        <v>330</v>
      </c>
      <c r="D256" s="353">
        <v>9</v>
      </c>
      <c r="E256" s="351"/>
      <c r="F256" s="352">
        <f t="shared" si="39"/>
        <v>9</v>
      </c>
      <c r="G256" s="351"/>
      <c r="H256" s="351"/>
      <c r="I256" s="352">
        <f t="shared" si="40"/>
        <v>0</v>
      </c>
      <c r="J256" s="349">
        <f t="shared" si="35"/>
        <v>9</v>
      </c>
      <c r="K256" s="349">
        <f t="shared" si="36"/>
        <v>0</v>
      </c>
      <c r="L256" s="349">
        <f t="shared" si="37"/>
        <v>9</v>
      </c>
    </row>
    <row r="257" spans="1:12" ht="21.75" hidden="1" customHeight="1" outlineLevel="1" thickBot="1" x14ac:dyDescent="0.3">
      <c r="A257" s="640"/>
      <c r="B257" s="641" t="s">
        <v>331</v>
      </c>
      <c r="C257" s="350" t="s">
        <v>332</v>
      </c>
      <c r="D257" s="353">
        <v>1</v>
      </c>
      <c r="E257" s="351"/>
      <c r="F257" s="352">
        <f t="shared" si="39"/>
        <v>1</v>
      </c>
      <c r="G257" s="351"/>
      <c r="H257" s="351"/>
      <c r="I257" s="352">
        <f t="shared" si="40"/>
        <v>0</v>
      </c>
      <c r="J257" s="349">
        <f t="shared" si="35"/>
        <v>1</v>
      </c>
      <c r="K257" s="349">
        <f t="shared" si="36"/>
        <v>0</v>
      </c>
      <c r="L257" s="349">
        <f t="shared" si="37"/>
        <v>1</v>
      </c>
    </row>
    <row r="258" spans="1:12" hidden="1" outlineLevel="1" x14ac:dyDescent="0.25">
      <c r="A258" s="640"/>
      <c r="B258" s="641"/>
      <c r="C258" s="350" t="s">
        <v>333</v>
      </c>
      <c r="D258" s="351"/>
      <c r="E258" s="351"/>
      <c r="F258" s="352">
        <f t="shared" si="39"/>
        <v>0</v>
      </c>
      <c r="G258" s="351"/>
      <c r="H258" s="351"/>
      <c r="I258" s="352">
        <f t="shared" si="40"/>
        <v>0</v>
      </c>
      <c r="J258" s="349">
        <f t="shared" si="35"/>
        <v>0</v>
      </c>
      <c r="K258" s="349">
        <f t="shared" si="36"/>
        <v>0</v>
      </c>
      <c r="L258" s="349">
        <f t="shared" si="37"/>
        <v>0</v>
      </c>
    </row>
    <row r="259" spans="1:12" ht="22.5" hidden="1" outlineLevel="1" x14ac:dyDescent="0.25">
      <c r="A259" s="640"/>
      <c r="B259" s="641"/>
      <c r="C259" s="350" t="s">
        <v>334</v>
      </c>
      <c r="D259" s="351"/>
      <c r="E259" s="351"/>
      <c r="F259" s="352">
        <f t="shared" si="39"/>
        <v>0</v>
      </c>
      <c r="G259" s="351"/>
      <c r="H259" s="351"/>
      <c r="I259" s="352">
        <f t="shared" si="40"/>
        <v>0</v>
      </c>
      <c r="J259" s="349">
        <f t="shared" si="35"/>
        <v>0</v>
      </c>
      <c r="K259" s="349">
        <f t="shared" si="36"/>
        <v>0</v>
      </c>
      <c r="L259" s="349">
        <f t="shared" si="37"/>
        <v>0</v>
      </c>
    </row>
    <row r="260" spans="1:12" ht="22.5" hidden="1" outlineLevel="1" x14ac:dyDescent="0.25">
      <c r="A260" s="640"/>
      <c r="B260" s="641" t="s">
        <v>335</v>
      </c>
      <c r="C260" s="350" t="s">
        <v>336</v>
      </c>
      <c r="D260" s="351"/>
      <c r="E260" s="351"/>
      <c r="F260" s="352">
        <f t="shared" si="39"/>
        <v>0</v>
      </c>
      <c r="G260" s="351"/>
      <c r="H260" s="351"/>
      <c r="I260" s="352">
        <f t="shared" si="40"/>
        <v>0</v>
      </c>
      <c r="J260" s="349">
        <f t="shared" si="35"/>
        <v>0</v>
      </c>
      <c r="K260" s="349">
        <f t="shared" si="36"/>
        <v>0</v>
      </c>
      <c r="L260" s="349">
        <f t="shared" si="37"/>
        <v>0</v>
      </c>
    </row>
    <row r="261" spans="1:12" ht="22.5" hidden="1" outlineLevel="1" x14ac:dyDescent="0.25">
      <c r="A261" s="640"/>
      <c r="B261" s="641"/>
      <c r="C261" s="350" t="s">
        <v>337</v>
      </c>
      <c r="D261" s="353">
        <v>3</v>
      </c>
      <c r="E261" s="351"/>
      <c r="F261" s="352">
        <f t="shared" si="39"/>
        <v>3</v>
      </c>
      <c r="G261" s="351"/>
      <c r="H261" s="351"/>
      <c r="I261" s="352">
        <f t="shared" si="40"/>
        <v>0</v>
      </c>
      <c r="J261" s="349">
        <f t="shared" si="35"/>
        <v>3</v>
      </c>
      <c r="K261" s="349">
        <f t="shared" si="36"/>
        <v>0</v>
      </c>
      <c r="L261" s="349">
        <f t="shared" si="37"/>
        <v>3</v>
      </c>
    </row>
    <row r="262" spans="1:12" ht="22.5" hidden="1" outlineLevel="1" x14ac:dyDescent="0.25">
      <c r="A262" s="640"/>
      <c r="B262" s="641"/>
      <c r="C262" s="350" t="s">
        <v>338</v>
      </c>
      <c r="D262" s="353">
        <v>1</v>
      </c>
      <c r="E262" s="351"/>
      <c r="F262" s="352">
        <f t="shared" si="39"/>
        <v>1</v>
      </c>
      <c r="G262" s="351"/>
      <c r="H262" s="351"/>
      <c r="I262" s="352">
        <f t="shared" si="40"/>
        <v>0</v>
      </c>
      <c r="J262" s="349">
        <f t="shared" si="35"/>
        <v>1</v>
      </c>
      <c r="K262" s="349">
        <f t="shared" si="36"/>
        <v>0</v>
      </c>
      <c r="L262" s="349">
        <f t="shared" si="37"/>
        <v>1</v>
      </c>
    </row>
    <row r="263" spans="1:12" ht="22.5" hidden="1" outlineLevel="1" x14ac:dyDescent="0.25">
      <c r="A263" s="640"/>
      <c r="B263" s="641"/>
      <c r="C263" s="350" t="s">
        <v>339</v>
      </c>
      <c r="D263" s="351"/>
      <c r="E263" s="351"/>
      <c r="F263" s="352">
        <f t="shared" si="39"/>
        <v>0</v>
      </c>
      <c r="G263" s="351"/>
      <c r="H263" s="351"/>
      <c r="I263" s="352">
        <f t="shared" si="40"/>
        <v>0</v>
      </c>
      <c r="J263" s="349">
        <f t="shared" ref="J263:J326" si="43">D263+G263</f>
        <v>0</v>
      </c>
      <c r="K263" s="349">
        <f t="shared" ref="K263:K326" si="44">E263+H263</f>
        <v>0</v>
      </c>
      <c r="L263" s="349">
        <f t="shared" ref="L263:L326" si="45">J263+K263</f>
        <v>0</v>
      </c>
    </row>
    <row r="264" spans="1:12" ht="22.5" hidden="1" outlineLevel="1" x14ac:dyDescent="0.25">
      <c r="A264" s="640"/>
      <c r="B264" s="641"/>
      <c r="C264" s="350" t="s">
        <v>340</v>
      </c>
      <c r="D264" s="353">
        <v>4</v>
      </c>
      <c r="E264" s="351"/>
      <c r="F264" s="352">
        <f t="shared" si="39"/>
        <v>4</v>
      </c>
      <c r="G264" s="351"/>
      <c r="H264" s="351"/>
      <c r="I264" s="352">
        <f t="shared" si="40"/>
        <v>0</v>
      </c>
      <c r="J264" s="349">
        <f t="shared" si="43"/>
        <v>4</v>
      </c>
      <c r="K264" s="349">
        <f t="shared" si="44"/>
        <v>0</v>
      </c>
      <c r="L264" s="349">
        <f t="shared" si="45"/>
        <v>4</v>
      </c>
    </row>
    <row r="265" spans="1:12" collapsed="1" x14ac:dyDescent="0.25">
      <c r="A265" s="559" t="s">
        <v>341</v>
      </c>
      <c r="B265" s="559"/>
      <c r="C265" s="559"/>
      <c r="D265" s="311">
        <f t="shared" ref="D265:I265" si="46">SUM(D266:D275)</f>
        <v>2</v>
      </c>
      <c r="E265" s="311">
        <f t="shared" si="46"/>
        <v>0</v>
      </c>
      <c r="F265" s="312">
        <f t="shared" si="46"/>
        <v>2</v>
      </c>
      <c r="G265" s="311">
        <f t="shared" si="46"/>
        <v>0</v>
      </c>
      <c r="H265" s="311">
        <f t="shared" si="46"/>
        <v>0</v>
      </c>
      <c r="I265" s="312">
        <f t="shared" si="46"/>
        <v>0</v>
      </c>
      <c r="J265" s="349">
        <f t="shared" si="43"/>
        <v>2</v>
      </c>
      <c r="K265" s="349">
        <f t="shared" si="44"/>
        <v>0</v>
      </c>
      <c r="L265" s="349">
        <f t="shared" si="45"/>
        <v>2</v>
      </c>
    </row>
    <row r="266" spans="1:12" ht="12" hidden="1" customHeight="1" outlineLevel="1" thickBot="1" x14ac:dyDescent="0.3">
      <c r="A266" s="640" t="s">
        <v>341</v>
      </c>
      <c r="B266" s="641" t="s">
        <v>342</v>
      </c>
      <c r="C266" s="350" t="s">
        <v>343</v>
      </c>
      <c r="D266" s="353">
        <v>1</v>
      </c>
      <c r="E266" s="351"/>
      <c r="F266" s="352">
        <f t="shared" si="39"/>
        <v>1</v>
      </c>
      <c r="G266" s="351"/>
      <c r="H266" s="351"/>
      <c r="I266" s="352">
        <f t="shared" si="40"/>
        <v>0</v>
      </c>
      <c r="J266" s="349">
        <f t="shared" si="43"/>
        <v>1</v>
      </c>
      <c r="K266" s="349">
        <f t="shared" si="44"/>
        <v>0</v>
      </c>
      <c r="L266" s="349">
        <f t="shared" si="45"/>
        <v>1</v>
      </c>
    </row>
    <row r="267" spans="1:12" hidden="1" outlineLevel="1" x14ac:dyDescent="0.25">
      <c r="A267" s="640"/>
      <c r="B267" s="641"/>
      <c r="C267" s="350" t="s">
        <v>344</v>
      </c>
      <c r="D267" s="351"/>
      <c r="E267" s="351"/>
      <c r="F267" s="352">
        <f t="shared" si="39"/>
        <v>0</v>
      </c>
      <c r="G267" s="351"/>
      <c r="H267" s="351"/>
      <c r="I267" s="352">
        <f t="shared" si="40"/>
        <v>0</v>
      </c>
      <c r="J267" s="349">
        <f t="shared" si="43"/>
        <v>0</v>
      </c>
      <c r="K267" s="349">
        <f t="shared" si="44"/>
        <v>0</v>
      </c>
      <c r="L267" s="349">
        <f t="shared" si="45"/>
        <v>0</v>
      </c>
    </row>
    <row r="268" spans="1:12" ht="33.75" hidden="1" outlineLevel="1" x14ac:dyDescent="0.25">
      <c r="A268" s="640"/>
      <c r="B268" s="350" t="s">
        <v>345</v>
      </c>
      <c r="C268" s="350" t="s">
        <v>346</v>
      </c>
      <c r="D268" s="351"/>
      <c r="E268" s="351"/>
      <c r="F268" s="352">
        <f t="shared" si="39"/>
        <v>0</v>
      </c>
      <c r="G268" s="351"/>
      <c r="H268" s="351"/>
      <c r="I268" s="352">
        <f t="shared" si="40"/>
        <v>0</v>
      </c>
      <c r="J268" s="349">
        <f t="shared" si="43"/>
        <v>0</v>
      </c>
      <c r="K268" s="349">
        <f t="shared" si="44"/>
        <v>0</v>
      </c>
      <c r="L268" s="349">
        <f t="shared" si="45"/>
        <v>0</v>
      </c>
    </row>
    <row r="269" spans="1:12" ht="33.75" hidden="1" outlineLevel="1" x14ac:dyDescent="0.25">
      <c r="A269" s="640"/>
      <c r="B269" s="350" t="s">
        <v>347</v>
      </c>
      <c r="C269" s="350" t="s">
        <v>348</v>
      </c>
      <c r="D269" s="351"/>
      <c r="E269" s="351"/>
      <c r="F269" s="352">
        <f t="shared" si="39"/>
        <v>0</v>
      </c>
      <c r="G269" s="351"/>
      <c r="H269" s="351"/>
      <c r="I269" s="352">
        <f t="shared" si="40"/>
        <v>0</v>
      </c>
      <c r="J269" s="349">
        <f t="shared" si="43"/>
        <v>0</v>
      </c>
      <c r="K269" s="349">
        <f t="shared" si="44"/>
        <v>0</v>
      </c>
      <c r="L269" s="349">
        <f t="shared" si="45"/>
        <v>0</v>
      </c>
    </row>
    <row r="270" spans="1:12" ht="33.75" hidden="1" outlineLevel="1" x14ac:dyDescent="0.25">
      <c r="A270" s="640"/>
      <c r="B270" s="350" t="s">
        <v>349</v>
      </c>
      <c r="C270" s="350" t="s">
        <v>350</v>
      </c>
      <c r="D270" s="353">
        <v>1</v>
      </c>
      <c r="E270" s="351"/>
      <c r="F270" s="352">
        <f t="shared" si="39"/>
        <v>1</v>
      </c>
      <c r="G270" s="351"/>
      <c r="H270" s="351"/>
      <c r="I270" s="352">
        <f t="shared" si="40"/>
        <v>0</v>
      </c>
      <c r="J270" s="349">
        <f t="shared" si="43"/>
        <v>1</v>
      </c>
      <c r="K270" s="349">
        <f t="shared" si="44"/>
        <v>0</v>
      </c>
      <c r="L270" s="349">
        <f t="shared" si="45"/>
        <v>1</v>
      </c>
    </row>
    <row r="271" spans="1:12" ht="21.75" hidden="1" customHeight="1" outlineLevel="1" thickBot="1" x14ac:dyDescent="0.3">
      <c r="A271" s="640"/>
      <c r="B271" s="641" t="s">
        <v>351</v>
      </c>
      <c r="C271" s="350" t="s">
        <v>352</v>
      </c>
      <c r="D271" s="351"/>
      <c r="E271" s="351"/>
      <c r="F271" s="352">
        <f t="shared" si="39"/>
        <v>0</v>
      </c>
      <c r="G271" s="351"/>
      <c r="H271" s="351"/>
      <c r="I271" s="352">
        <f t="shared" si="40"/>
        <v>0</v>
      </c>
      <c r="J271" s="349">
        <f t="shared" si="43"/>
        <v>0</v>
      </c>
      <c r="K271" s="349">
        <f t="shared" si="44"/>
        <v>0</v>
      </c>
      <c r="L271" s="349">
        <f t="shared" si="45"/>
        <v>0</v>
      </c>
    </row>
    <row r="272" spans="1:12" ht="22.5" hidden="1" outlineLevel="1" x14ac:dyDescent="0.25">
      <c r="A272" s="640"/>
      <c r="B272" s="641"/>
      <c r="C272" s="350" t="s">
        <v>353</v>
      </c>
      <c r="D272" s="351"/>
      <c r="E272" s="351"/>
      <c r="F272" s="352">
        <f t="shared" si="39"/>
        <v>0</v>
      </c>
      <c r="G272" s="351"/>
      <c r="H272" s="351"/>
      <c r="I272" s="352">
        <f t="shared" si="40"/>
        <v>0</v>
      </c>
      <c r="J272" s="349">
        <f t="shared" si="43"/>
        <v>0</v>
      </c>
      <c r="K272" s="349">
        <f t="shared" si="44"/>
        <v>0</v>
      </c>
      <c r="L272" s="349">
        <f t="shared" si="45"/>
        <v>0</v>
      </c>
    </row>
    <row r="273" spans="1:12" ht="45" hidden="1" outlineLevel="1" x14ac:dyDescent="0.25">
      <c r="A273" s="640"/>
      <c r="B273" s="350" t="s">
        <v>354</v>
      </c>
      <c r="C273" s="350" t="s">
        <v>355</v>
      </c>
      <c r="D273" s="351"/>
      <c r="E273" s="351"/>
      <c r="F273" s="352">
        <f t="shared" si="39"/>
        <v>0</v>
      </c>
      <c r="G273" s="351"/>
      <c r="H273" s="351"/>
      <c r="I273" s="352">
        <f t="shared" si="40"/>
        <v>0</v>
      </c>
      <c r="J273" s="349">
        <f t="shared" si="43"/>
        <v>0</v>
      </c>
      <c r="K273" s="349">
        <f t="shared" si="44"/>
        <v>0</v>
      </c>
      <c r="L273" s="349">
        <f t="shared" si="45"/>
        <v>0</v>
      </c>
    </row>
    <row r="274" spans="1:12" ht="33.75" hidden="1" outlineLevel="1" x14ac:dyDescent="0.25">
      <c r="A274" s="640"/>
      <c r="B274" s="350" t="s">
        <v>356</v>
      </c>
      <c r="C274" s="350" t="s">
        <v>357</v>
      </c>
      <c r="D274" s="351"/>
      <c r="E274" s="351"/>
      <c r="F274" s="352">
        <f t="shared" si="39"/>
        <v>0</v>
      </c>
      <c r="G274" s="351"/>
      <c r="H274" s="351"/>
      <c r="I274" s="352">
        <f t="shared" si="40"/>
        <v>0</v>
      </c>
      <c r="J274" s="349">
        <f t="shared" si="43"/>
        <v>0</v>
      </c>
      <c r="K274" s="349">
        <f t="shared" si="44"/>
        <v>0</v>
      </c>
      <c r="L274" s="349">
        <f t="shared" si="45"/>
        <v>0</v>
      </c>
    </row>
    <row r="275" spans="1:12" ht="45" hidden="1" outlineLevel="1" x14ac:dyDescent="0.25">
      <c r="A275" s="640"/>
      <c r="B275" s="350" t="s">
        <v>358</v>
      </c>
      <c r="C275" s="350" t="s">
        <v>359</v>
      </c>
      <c r="D275" s="351"/>
      <c r="E275" s="351"/>
      <c r="F275" s="352">
        <f t="shared" si="39"/>
        <v>0</v>
      </c>
      <c r="G275" s="351"/>
      <c r="H275" s="351"/>
      <c r="I275" s="352">
        <f t="shared" si="40"/>
        <v>0</v>
      </c>
      <c r="J275" s="349">
        <f t="shared" si="43"/>
        <v>0</v>
      </c>
      <c r="K275" s="349">
        <f t="shared" si="44"/>
        <v>0</v>
      </c>
      <c r="L275" s="349">
        <f t="shared" si="45"/>
        <v>0</v>
      </c>
    </row>
    <row r="276" spans="1:12" collapsed="1" x14ac:dyDescent="0.25">
      <c r="A276" s="559" t="s">
        <v>360</v>
      </c>
      <c r="B276" s="559"/>
      <c r="C276" s="559"/>
      <c r="D276" s="311">
        <f t="shared" ref="D276:I276" si="47">SUM(D277:D286)</f>
        <v>7</v>
      </c>
      <c r="E276" s="311">
        <f t="shared" si="47"/>
        <v>0</v>
      </c>
      <c r="F276" s="312">
        <f t="shared" si="47"/>
        <v>7</v>
      </c>
      <c r="G276" s="311">
        <f t="shared" si="47"/>
        <v>0</v>
      </c>
      <c r="H276" s="311">
        <f t="shared" si="47"/>
        <v>0</v>
      </c>
      <c r="I276" s="312">
        <f t="shared" si="47"/>
        <v>0</v>
      </c>
      <c r="J276" s="349">
        <f t="shared" si="43"/>
        <v>7</v>
      </c>
      <c r="K276" s="349">
        <f t="shared" si="44"/>
        <v>0</v>
      </c>
      <c r="L276" s="349">
        <f t="shared" si="45"/>
        <v>7</v>
      </c>
    </row>
    <row r="277" spans="1:12" ht="21.75" hidden="1" customHeight="1" outlineLevel="1" thickBot="1" x14ac:dyDescent="0.3">
      <c r="A277" s="640" t="s">
        <v>360</v>
      </c>
      <c r="B277" s="641" t="s">
        <v>361</v>
      </c>
      <c r="C277" s="350" t="s">
        <v>362</v>
      </c>
      <c r="D277" s="353">
        <v>3</v>
      </c>
      <c r="E277" s="351"/>
      <c r="F277" s="352">
        <f t="shared" si="39"/>
        <v>3</v>
      </c>
      <c r="G277" s="351"/>
      <c r="H277" s="351"/>
      <c r="I277" s="352">
        <f t="shared" si="40"/>
        <v>0</v>
      </c>
      <c r="J277" s="349">
        <f t="shared" si="43"/>
        <v>3</v>
      </c>
      <c r="K277" s="349">
        <f t="shared" si="44"/>
        <v>0</v>
      </c>
      <c r="L277" s="349">
        <f t="shared" si="45"/>
        <v>3</v>
      </c>
    </row>
    <row r="278" spans="1:12" ht="22.5" hidden="1" outlineLevel="1" x14ac:dyDescent="0.25">
      <c r="A278" s="640"/>
      <c r="B278" s="641"/>
      <c r="C278" s="350" t="s">
        <v>363</v>
      </c>
      <c r="D278" s="351"/>
      <c r="E278" s="351"/>
      <c r="F278" s="352">
        <f t="shared" si="39"/>
        <v>0</v>
      </c>
      <c r="G278" s="351"/>
      <c r="H278" s="351"/>
      <c r="I278" s="352">
        <f t="shared" si="40"/>
        <v>0</v>
      </c>
      <c r="J278" s="349">
        <f t="shared" si="43"/>
        <v>0</v>
      </c>
      <c r="K278" s="349">
        <f t="shared" si="44"/>
        <v>0</v>
      </c>
      <c r="L278" s="349">
        <f t="shared" si="45"/>
        <v>0</v>
      </c>
    </row>
    <row r="279" spans="1:12" ht="22.5" hidden="1" outlineLevel="1" x14ac:dyDescent="0.25">
      <c r="A279" s="640"/>
      <c r="B279" s="350" t="s">
        <v>364</v>
      </c>
      <c r="C279" s="350" t="s">
        <v>365</v>
      </c>
      <c r="D279" s="351"/>
      <c r="E279" s="351"/>
      <c r="F279" s="352">
        <f t="shared" si="39"/>
        <v>0</v>
      </c>
      <c r="G279" s="351"/>
      <c r="H279" s="351"/>
      <c r="I279" s="352">
        <f t="shared" si="40"/>
        <v>0</v>
      </c>
      <c r="J279" s="349">
        <f t="shared" si="43"/>
        <v>0</v>
      </c>
      <c r="K279" s="349">
        <f t="shared" si="44"/>
        <v>0</v>
      </c>
      <c r="L279" s="349">
        <f t="shared" si="45"/>
        <v>0</v>
      </c>
    </row>
    <row r="280" spans="1:12" ht="12" hidden="1" customHeight="1" outlineLevel="1" thickBot="1" x14ac:dyDescent="0.3">
      <c r="A280" s="640"/>
      <c r="B280" s="641" t="s">
        <v>366</v>
      </c>
      <c r="C280" s="350" t="s">
        <v>367</v>
      </c>
      <c r="D280" s="351"/>
      <c r="E280" s="351"/>
      <c r="F280" s="352">
        <f t="shared" si="39"/>
        <v>0</v>
      </c>
      <c r="G280" s="351"/>
      <c r="H280" s="351"/>
      <c r="I280" s="352">
        <f t="shared" si="40"/>
        <v>0</v>
      </c>
      <c r="J280" s="349">
        <f t="shared" si="43"/>
        <v>0</v>
      </c>
      <c r="K280" s="349">
        <f t="shared" si="44"/>
        <v>0</v>
      </c>
      <c r="L280" s="349">
        <f t="shared" si="45"/>
        <v>0</v>
      </c>
    </row>
    <row r="281" spans="1:12" ht="22.5" hidden="1" outlineLevel="1" x14ac:dyDescent="0.25">
      <c r="A281" s="640"/>
      <c r="B281" s="641"/>
      <c r="C281" s="350" t="s">
        <v>368</v>
      </c>
      <c r="D281" s="353">
        <v>2</v>
      </c>
      <c r="E281" s="351"/>
      <c r="F281" s="352">
        <f t="shared" si="39"/>
        <v>2</v>
      </c>
      <c r="G281" s="351"/>
      <c r="H281" s="351"/>
      <c r="I281" s="352">
        <f t="shared" si="40"/>
        <v>0</v>
      </c>
      <c r="J281" s="349">
        <f t="shared" si="43"/>
        <v>2</v>
      </c>
      <c r="K281" s="349">
        <f t="shared" si="44"/>
        <v>0</v>
      </c>
      <c r="L281" s="349">
        <f t="shared" si="45"/>
        <v>2</v>
      </c>
    </row>
    <row r="282" spans="1:12" ht="22.5" hidden="1" outlineLevel="1" x14ac:dyDescent="0.25">
      <c r="A282" s="640"/>
      <c r="B282" s="641"/>
      <c r="C282" s="350" t="s">
        <v>369</v>
      </c>
      <c r="D282" s="351"/>
      <c r="E282" s="351"/>
      <c r="F282" s="352">
        <f t="shared" si="39"/>
        <v>0</v>
      </c>
      <c r="G282" s="351"/>
      <c r="H282" s="351"/>
      <c r="I282" s="352">
        <f t="shared" si="40"/>
        <v>0</v>
      </c>
      <c r="J282" s="349">
        <f t="shared" si="43"/>
        <v>0</v>
      </c>
      <c r="K282" s="349">
        <f t="shared" si="44"/>
        <v>0</v>
      </c>
      <c r="L282" s="349">
        <f t="shared" si="45"/>
        <v>0</v>
      </c>
    </row>
    <row r="283" spans="1:12" ht="45" hidden="1" outlineLevel="1" x14ac:dyDescent="0.25">
      <c r="A283" s="640"/>
      <c r="B283" s="350" t="s">
        <v>370</v>
      </c>
      <c r="C283" s="350" t="s">
        <v>371</v>
      </c>
      <c r="D283" s="353">
        <v>1</v>
      </c>
      <c r="E283" s="351"/>
      <c r="F283" s="352">
        <f t="shared" si="39"/>
        <v>1</v>
      </c>
      <c r="G283" s="351"/>
      <c r="H283" s="351"/>
      <c r="I283" s="352">
        <f t="shared" si="40"/>
        <v>0</v>
      </c>
      <c r="J283" s="349">
        <f t="shared" si="43"/>
        <v>1</v>
      </c>
      <c r="K283" s="349">
        <f t="shared" si="44"/>
        <v>0</v>
      </c>
      <c r="L283" s="349">
        <f t="shared" si="45"/>
        <v>1</v>
      </c>
    </row>
    <row r="284" spans="1:12" hidden="1" outlineLevel="1" x14ac:dyDescent="0.25">
      <c r="A284" s="640"/>
      <c r="B284" s="641" t="s">
        <v>372</v>
      </c>
      <c r="C284" s="350" t="s">
        <v>373</v>
      </c>
      <c r="D284" s="353">
        <v>1</v>
      </c>
      <c r="E284" s="351"/>
      <c r="F284" s="352">
        <f t="shared" si="39"/>
        <v>1</v>
      </c>
      <c r="G284" s="351"/>
      <c r="H284" s="351"/>
      <c r="I284" s="352">
        <f t="shared" si="40"/>
        <v>0</v>
      </c>
      <c r="J284" s="349">
        <f t="shared" si="43"/>
        <v>1</v>
      </c>
      <c r="K284" s="349">
        <f t="shared" si="44"/>
        <v>0</v>
      </c>
      <c r="L284" s="349">
        <f t="shared" si="45"/>
        <v>1</v>
      </c>
    </row>
    <row r="285" spans="1:12" hidden="1" outlineLevel="1" x14ac:dyDescent="0.25">
      <c r="A285" s="640"/>
      <c r="B285" s="641"/>
      <c r="C285" s="350" t="s">
        <v>374</v>
      </c>
      <c r="D285" s="351"/>
      <c r="E285" s="351"/>
      <c r="F285" s="352">
        <f t="shared" si="39"/>
        <v>0</v>
      </c>
      <c r="G285" s="351"/>
      <c r="H285" s="351"/>
      <c r="I285" s="352">
        <f t="shared" si="40"/>
        <v>0</v>
      </c>
      <c r="J285" s="349">
        <f t="shared" si="43"/>
        <v>0</v>
      </c>
      <c r="K285" s="349">
        <f t="shared" si="44"/>
        <v>0</v>
      </c>
      <c r="L285" s="349">
        <f t="shared" si="45"/>
        <v>0</v>
      </c>
    </row>
    <row r="286" spans="1:12" ht="22.5" hidden="1" outlineLevel="1" x14ac:dyDescent="0.25">
      <c r="A286" s="640"/>
      <c r="B286" s="350" t="s">
        <v>375</v>
      </c>
      <c r="C286" s="350" t="s">
        <v>376</v>
      </c>
      <c r="D286" s="351"/>
      <c r="E286" s="351"/>
      <c r="F286" s="352">
        <f t="shared" si="39"/>
        <v>0</v>
      </c>
      <c r="G286" s="351"/>
      <c r="H286" s="351"/>
      <c r="I286" s="352">
        <f t="shared" si="40"/>
        <v>0</v>
      </c>
      <c r="J286" s="349">
        <f t="shared" si="43"/>
        <v>0</v>
      </c>
      <c r="K286" s="349">
        <f t="shared" si="44"/>
        <v>0</v>
      </c>
      <c r="L286" s="349">
        <f t="shared" si="45"/>
        <v>0</v>
      </c>
    </row>
    <row r="287" spans="1:12" collapsed="1" x14ac:dyDescent="0.25">
      <c r="A287" s="559" t="s">
        <v>377</v>
      </c>
      <c r="B287" s="559"/>
      <c r="C287" s="559"/>
      <c r="D287" s="311">
        <f t="shared" ref="D287:I287" si="48">SUM(D288:D311)</f>
        <v>11</v>
      </c>
      <c r="E287" s="311">
        <f t="shared" si="48"/>
        <v>0</v>
      </c>
      <c r="F287" s="312">
        <f t="shared" si="48"/>
        <v>11</v>
      </c>
      <c r="G287" s="311">
        <f t="shared" si="48"/>
        <v>0</v>
      </c>
      <c r="H287" s="311">
        <f t="shared" si="48"/>
        <v>0</v>
      </c>
      <c r="I287" s="312">
        <f t="shared" si="48"/>
        <v>0</v>
      </c>
      <c r="J287" s="349">
        <f t="shared" si="43"/>
        <v>11</v>
      </c>
      <c r="K287" s="349">
        <f t="shared" si="44"/>
        <v>0</v>
      </c>
      <c r="L287" s="349">
        <f t="shared" si="45"/>
        <v>11</v>
      </c>
    </row>
    <row r="288" spans="1:12" ht="21.75" hidden="1" customHeight="1" outlineLevel="1" thickBot="1" x14ac:dyDescent="0.3">
      <c r="A288" s="643" t="s">
        <v>377</v>
      </c>
      <c r="B288" s="641" t="s">
        <v>378</v>
      </c>
      <c r="C288" s="350" t="s">
        <v>379</v>
      </c>
      <c r="D288" s="351"/>
      <c r="E288" s="351"/>
      <c r="F288" s="352">
        <f t="shared" si="39"/>
        <v>0</v>
      </c>
      <c r="G288" s="351"/>
      <c r="H288" s="351"/>
      <c r="I288" s="352">
        <f t="shared" si="40"/>
        <v>0</v>
      </c>
      <c r="J288" s="349">
        <f t="shared" si="43"/>
        <v>0</v>
      </c>
      <c r="K288" s="349">
        <f t="shared" si="44"/>
        <v>0</v>
      </c>
      <c r="L288" s="349">
        <f t="shared" si="45"/>
        <v>0</v>
      </c>
    </row>
    <row r="289" spans="1:12" ht="22.5" hidden="1" outlineLevel="1" x14ac:dyDescent="0.25">
      <c r="A289" s="643"/>
      <c r="B289" s="641"/>
      <c r="C289" s="350" t="s">
        <v>380</v>
      </c>
      <c r="D289" s="351"/>
      <c r="E289" s="351"/>
      <c r="F289" s="352">
        <f t="shared" ref="F289:F358" si="49">+E289+D289</f>
        <v>0</v>
      </c>
      <c r="G289" s="351"/>
      <c r="H289" s="351"/>
      <c r="I289" s="352">
        <f t="shared" ref="I289:I358" si="50">+H289+G289</f>
        <v>0</v>
      </c>
      <c r="J289" s="349">
        <f t="shared" si="43"/>
        <v>0</v>
      </c>
      <c r="K289" s="349">
        <f t="shared" si="44"/>
        <v>0</v>
      </c>
      <c r="L289" s="349">
        <f t="shared" si="45"/>
        <v>0</v>
      </c>
    </row>
    <row r="290" spans="1:12" ht="22.5" hidden="1" outlineLevel="1" x14ac:dyDescent="0.25">
      <c r="A290" s="643"/>
      <c r="B290" s="641"/>
      <c r="C290" s="350" t="s">
        <v>381</v>
      </c>
      <c r="D290" s="351"/>
      <c r="E290" s="351"/>
      <c r="F290" s="352">
        <f t="shared" si="49"/>
        <v>0</v>
      </c>
      <c r="G290" s="351"/>
      <c r="H290" s="351"/>
      <c r="I290" s="352">
        <f t="shared" si="50"/>
        <v>0</v>
      </c>
      <c r="J290" s="349">
        <f t="shared" si="43"/>
        <v>0</v>
      </c>
      <c r="K290" s="349">
        <f t="shared" si="44"/>
        <v>0</v>
      </c>
      <c r="L290" s="349">
        <f t="shared" si="45"/>
        <v>0</v>
      </c>
    </row>
    <row r="291" spans="1:12" ht="22.5" hidden="1" outlineLevel="1" x14ac:dyDescent="0.25">
      <c r="A291" s="643"/>
      <c r="B291" s="641"/>
      <c r="C291" s="350" t="s">
        <v>382</v>
      </c>
      <c r="D291" s="351"/>
      <c r="E291" s="351"/>
      <c r="F291" s="352">
        <f t="shared" si="49"/>
        <v>0</v>
      </c>
      <c r="G291" s="351"/>
      <c r="H291" s="351"/>
      <c r="I291" s="352">
        <f t="shared" si="50"/>
        <v>0</v>
      </c>
      <c r="J291" s="349">
        <f t="shared" si="43"/>
        <v>0</v>
      </c>
      <c r="K291" s="349">
        <f t="shared" si="44"/>
        <v>0</v>
      </c>
      <c r="L291" s="349">
        <f t="shared" si="45"/>
        <v>0</v>
      </c>
    </row>
    <row r="292" spans="1:12" hidden="1" outlineLevel="1" x14ac:dyDescent="0.25">
      <c r="A292" s="643"/>
      <c r="B292" s="641"/>
      <c r="C292" s="350" t="s">
        <v>383</v>
      </c>
      <c r="D292" s="351"/>
      <c r="E292" s="351"/>
      <c r="F292" s="352">
        <f t="shared" si="49"/>
        <v>0</v>
      </c>
      <c r="G292" s="351"/>
      <c r="H292" s="351"/>
      <c r="I292" s="352">
        <f t="shared" si="50"/>
        <v>0</v>
      </c>
      <c r="J292" s="349">
        <f t="shared" si="43"/>
        <v>0</v>
      </c>
      <c r="K292" s="349">
        <f t="shared" si="44"/>
        <v>0</v>
      </c>
      <c r="L292" s="349">
        <f t="shared" si="45"/>
        <v>0</v>
      </c>
    </row>
    <row r="293" spans="1:12" ht="22.5" hidden="1" outlineLevel="1" x14ac:dyDescent="0.25">
      <c r="A293" s="643"/>
      <c r="B293" s="641"/>
      <c r="C293" s="350" t="s">
        <v>384</v>
      </c>
      <c r="D293" s="351"/>
      <c r="E293" s="351"/>
      <c r="F293" s="352">
        <f t="shared" si="49"/>
        <v>0</v>
      </c>
      <c r="G293" s="351"/>
      <c r="H293" s="351"/>
      <c r="I293" s="352">
        <f t="shared" si="50"/>
        <v>0</v>
      </c>
      <c r="J293" s="349">
        <f t="shared" si="43"/>
        <v>0</v>
      </c>
      <c r="K293" s="349">
        <f t="shared" si="44"/>
        <v>0</v>
      </c>
      <c r="L293" s="349">
        <f t="shared" si="45"/>
        <v>0</v>
      </c>
    </row>
    <row r="294" spans="1:12" ht="22.5" hidden="1" outlineLevel="1" x14ac:dyDescent="0.25">
      <c r="A294" s="643"/>
      <c r="B294" s="641" t="s">
        <v>385</v>
      </c>
      <c r="C294" s="350" t="s">
        <v>386</v>
      </c>
      <c r="D294" s="351"/>
      <c r="E294" s="351"/>
      <c r="F294" s="352">
        <f t="shared" si="49"/>
        <v>0</v>
      </c>
      <c r="G294" s="351"/>
      <c r="H294" s="351"/>
      <c r="I294" s="352">
        <f t="shared" si="50"/>
        <v>0</v>
      </c>
      <c r="J294" s="349">
        <f t="shared" si="43"/>
        <v>0</v>
      </c>
      <c r="K294" s="349">
        <f t="shared" si="44"/>
        <v>0</v>
      </c>
      <c r="L294" s="349">
        <f t="shared" si="45"/>
        <v>0</v>
      </c>
    </row>
    <row r="295" spans="1:12" ht="22.5" hidden="1" outlineLevel="1" x14ac:dyDescent="0.25">
      <c r="A295" s="643"/>
      <c r="B295" s="641"/>
      <c r="C295" s="350" t="s">
        <v>387</v>
      </c>
      <c r="D295" s="353">
        <v>1</v>
      </c>
      <c r="E295" s="351"/>
      <c r="F295" s="352">
        <f t="shared" si="49"/>
        <v>1</v>
      </c>
      <c r="G295" s="351"/>
      <c r="H295" s="351"/>
      <c r="I295" s="352">
        <f t="shared" si="50"/>
        <v>0</v>
      </c>
      <c r="J295" s="349">
        <f t="shared" si="43"/>
        <v>1</v>
      </c>
      <c r="K295" s="349">
        <f t="shared" si="44"/>
        <v>0</v>
      </c>
      <c r="L295" s="349">
        <f t="shared" si="45"/>
        <v>1</v>
      </c>
    </row>
    <row r="296" spans="1:12" ht="33.75" hidden="1" outlineLevel="1" x14ac:dyDescent="0.25">
      <c r="A296" s="643"/>
      <c r="B296" s="641"/>
      <c r="C296" s="350" t="s">
        <v>388</v>
      </c>
      <c r="D296" s="351"/>
      <c r="E296" s="351"/>
      <c r="F296" s="352">
        <f t="shared" si="49"/>
        <v>0</v>
      </c>
      <c r="G296" s="351"/>
      <c r="H296" s="351"/>
      <c r="I296" s="352">
        <f t="shared" si="50"/>
        <v>0</v>
      </c>
      <c r="J296" s="349">
        <f t="shared" si="43"/>
        <v>0</v>
      </c>
      <c r="K296" s="349">
        <f t="shared" si="44"/>
        <v>0</v>
      </c>
      <c r="L296" s="349">
        <f t="shared" si="45"/>
        <v>0</v>
      </c>
    </row>
    <row r="297" spans="1:12" ht="22.5" hidden="1" outlineLevel="1" x14ac:dyDescent="0.25">
      <c r="A297" s="643"/>
      <c r="B297" s="641"/>
      <c r="C297" s="350" t="s">
        <v>389</v>
      </c>
      <c r="D297" s="351"/>
      <c r="E297" s="351"/>
      <c r="F297" s="352">
        <f t="shared" si="49"/>
        <v>0</v>
      </c>
      <c r="G297" s="351"/>
      <c r="H297" s="351"/>
      <c r="I297" s="352">
        <f t="shared" si="50"/>
        <v>0</v>
      </c>
      <c r="J297" s="349">
        <f t="shared" si="43"/>
        <v>0</v>
      </c>
      <c r="K297" s="349">
        <f t="shared" si="44"/>
        <v>0</v>
      </c>
      <c r="L297" s="349">
        <f t="shared" si="45"/>
        <v>0</v>
      </c>
    </row>
    <row r="298" spans="1:12" ht="33.75" hidden="1" outlineLevel="1" x14ac:dyDescent="0.25">
      <c r="A298" s="643"/>
      <c r="B298" s="641"/>
      <c r="C298" s="350" t="s">
        <v>390</v>
      </c>
      <c r="D298" s="351"/>
      <c r="E298" s="351"/>
      <c r="F298" s="352">
        <f t="shared" si="49"/>
        <v>0</v>
      </c>
      <c r="G298" s="351"/>
      <c r="H298" s="351"/>
      <c r="I298" s="352">
        <f t="shared" si="50"/>
        <v>0</v>
      </c>
      <c r="J298" s="349">
        <f t="shared" si="43"/>
        <v>0</v>
      </c>
      <c r="K298" s="349">
        <f t="shared" si="44"/>
        <v>0</v>
      </c>
      <c r="L298" s="349">
        <f t="shared" si="45"/>
        <v>0</v>
      </c>
    </row>
    <row r="299" spans="1:12" ht="22.5" hidden="1" outlineLevel="1" x14ac:dyDescent="0.25">
      <c r="A299" s="643"/>
      <c r="B299" s="641"/>
      <c r="C299" s="350" t="s">
        <v>391</v>
      </c>
      <c r="D299" s="353">
        <v>5</v>
      </c>
      <c r="E299" s="351"/>
      <c r="F299" s="352">
        <f t="shared" si="49"/>
        <v>5</v>
      </c>
      <c r="G299" s="351"/>
      <c r="H299" s="351"/>
      <c r="I299" s="352">
        <f t="shared" si="50"/>
        <v>0</v>
      </c>
      <c r="J299" s="349">
        <f t="shared" si="43"/>
        <v>5</v>
      </c>
      <c r="K299" s="349">
        <f t="shared" si="44"/>
        <v>0</v>
      </c>
      <c r="L299" s="349">
        <f t="shared" si="45"/>
        <v>5</v>
      </c>
    </row>
    <row r="300" spans="1:12" hidden="1" outlineLevel="1" x14ac:dyDescent="0.25">
      <c r="A300" s="643"/>
      <c r="B300" s="641"/>
      <c r="C300" s="350" t="s">
        <v>392</v>
      </c>
      <c r="D300" s="353">
        <v>2</v>
      </c>
      <c r="E300" s="351"/>
      <c r="F300" s="352">
        <f t="shared" si="49"/>
        <v>2</v>
      </c>
      <c r="G300" s="351"/>
      <c r="H300" s="351"/>
      <c r="I300" s="352">
        <f t="shared" si="50"/>
        <v>0</v>
      </c>
      <c r="J300" s="349">
        <f t="shared" si="43"/>
        <v>2</v>
      </c>
      <c r="K300" s="349">
        <f t="shared" si="44"/>
        <v>0</v>
      </c>
      <c r="L300" s="349">
        <f t="shared" si="45"/>
        <v>2</v>
      </c>
    </row>
    <row r="301" spans="1:12" ht="22.5" hidden="1" outlineLevel="1" x14ac:dyDescent="0.25">
      <c r="A301" s="643"/>
      <c r="B301" s="641"/>
      <c r="C301" s="350" t="s">
        <v>393</v>
      </c>
      <c r="D301" s="353">
        <v>1</v>
      </c>
      <c r="E301" s="351"/>
      <c r="F301" s="352">
        <f t="shared" si="49"/>
        <v>1</v>
      </c>
      <c r="G301" s="351"/>
      <c r="H301" s="351"/>
      <c r="I301" s="352">
        <f t="shared" si="50"/>
        <v>0</v>
      </c>
      <c r="J301" s="349">
        <f t="shared" si="43"/>
        <v>1</v>
      </c>
      <c r="K301" s="349">
        <f t="shared" si="44"/>
        <v>0</v>
      </c>
      <c r="L301" s="349">
        <f t="shared" si="45"/>
        <v>1</v>
      </c>
    </row>
    <row r="302" spans="1:12" ht="33.75" hidden="1" outlineLevel="1" x14ac:dyDescent="0.25">
      <c r="A302" s="643"/>
      <c r="B302" s="350" t="s">
        <v>394</v>
      </c>
      <c r="C302" s="350" t="s">
        <v>395</v>
      </c>
      <c r="D302" s="353">
        <v>1</v>
      </c>
      <c r="E302" s="351"/>
      <c r="F302" s="352">
        <f t="shared" si="49"/>
        <v>1</v>
      </c>
      <c r="G302" s="351"/>
      <c r="H302" s="351"/>
      <c r="I302" s="352">
        <f t="shared" si="50"/>
        <v>0</v>
      </c>
      <c r="J302" s="349">
        <f t="shared" si="43"/>
        <v>1</v>
      </c>
      <c r="K302" s="349">
        <f t="shared" si="44"/>
        <v>0</v>
      </c>
      <c r="L302" s="349">
        <f t="shared" si="45"/>
        <v>1</v>
      </c>
    </row>
    <row r="303" spans="1:12" ht="12" hidden="1" customHeight="1" outlineLevel="1" thickBot="1" x14ac:dyDescent="0.3">
      <c r="A303" s="643"/>
      <c r="B303" s="641" t="s">
        <v>396</v>
      </c>
      <c r="C303" s="350" t="s">
        <v>397</v>
      </c>
      <c r="D303" s="351"/>
      <c r="E303" s="351"/>
      <c r="F303" s="352">
        <f t="shared" si="49"/>
        <v>0</v>
      </c>
      <c r="G303" s="351"/>
      <c r="H303" s="351"/>
      <c r="I303" s="352">
        <f t="shared" si="50"/>
        <v>0</v>
      </c>
      <c r="J303" s="349">
        <f t="shared" si="43"/>
        <v>0</v>
      </c>
      <c r="K303" s="349">
        <f t="shared" si="44"/>
        <v>0</v>
      </c>
      <c r="L303" s="349">
        <f t="shared" si="45"/>
        <v>0</v>
      </c>
    </row>
    <row r="304" spans="1:12" hidden="1" outlineLevel="1" x14ac:dyDescent="0.25">
      <c r="A304" s="643"/>
      <c r="B304" s="641"/>
      <c r="C304" s="350" t="s">
        <v>398</v>
      </c>
      <c r="D304" s="351"/>
      <c r="E304" s="351"/>
      <c r="F304" s="352">
        <f t="shared" si="49"/>
        <v>0</v>
      </c>
      <c r="G304" s="351"/>
      <c r="H304" s="351"/>
      <c r="I304" s="352">
        <f t="shared" si="50"/>
        <v>0</v>
      </c>
      <c r="J304" s="349">
        <f t="shared" si="43"/>
        <v>0</v>
      </c>
      <c r="K304" s="349">
        <f t="shared" si="44"/>
        <v>0</v>
      </c>
      <c r="L304" s="349">
        <f t="shared" si="45"/>
        <v>0</v>
      </c>
    </row>
    <row r="305" spans="1:12" ht="12" hidden="1" customHeight="1" outlineLevel="1" thickBot="1" x14ac:dyDescent="0.3">
      <c r="A305" s="643"/>
      <c r="B305" s="641" t="s">
        <v>399</v>
      </c>
      <c r="C305" s="350" t="s">
        <v>400</v>
      </c>
      <c r="D305" s="351"/>
      <c r="E305" s="351"/>
      <c r="F305" s="352">
        <f t="shared" si="49"/>
        <v>0</v>
      </c>
      <c r="G305" s="351"/>
      <c r="H305" s="351"/>
      <c r="I305" s="352">
        <f t="shared" si="50"/>
        <v>0</v>
      </c>
      <c r="J305" s="349">
        <f t="shared" si="43"/>
        <v>0</v>
      </c>
      <c r="K305" s="349">
        <f t="shared" si="44"/>
        <v>0</v>
      </c>
      <c r="L305" s="349">
        <f t="shared" si="45"/>
        <v>0</v>
      </c>
    </row>
    <row r="306" spans="1:12" ht="22.5" hidden="1" outlineLevel="1" x14ac:dyDescent="0.25">
      <c r="A306" s="643"/>
      <c r="B306" s="641"/>
      <c r="C306" s="350" t="s">
        <v>401</v>
      </c>
      <c r="D306" s="351"/>
      <c r="E306" s="351"/>
      <c r="F306" s="352">
        <f t="shared" si="49"/>
        <v>0</v>
      </c>
      <c r="G306" s="351"/>
      <c r="H306" s="351"/>
      <c r="I306" s="352">
        <f t="shared" si="50"/>
        <v>0</v>
      </c>
      <c r="J306" s="349">
        <f t="shared" si="43"/>
        <v>0</v>
      </c>
      <c r="K306" s="349">
        <f t="shared" si="44"/>
        <v>0</v>
      </c>
      <c r="L306" s="349">
        <f t="shared" si="45"/>
        <v>0</v>
      </c>
    </row>
    <row r="307" spans="1:12" ht="22.5" hidden="1" outlineLevel="1" x14ac:dyDescent="0.25">
      <c r="A307" s="643"/>
      <c r="B307" s="641"/>
      <c r="C307" s="350" t="s">
        <v>402</v>
      </c>
      <c r="D307" s="351"/>
      <c r="E307" s="351"/>
      <c r="F307" s="352">
        <f t="shared" si="49"/>
        <v>0</v>
      </c>
      <c r="G307" s="351"/>
      <c r="H307" s="351"/>
      <c r="I307" s="352">
        <f t="shared" si="50"/>
        <v>0</v>
      </c>
      <c r="J307" s="349">
        <f t="shared" si="43"/>
        <v>0</v>
      </c>
      <c r="K307" s="349">
        <f t="shared" si="44"/>
        <v>0</v>
      </c>
      <c r="L307" s="349">
        <f t="shared" si="45"/>
        <v>0</v>
      </c>
    </row>
    <row r="308" spans="1:12" ht="33.75" hidden="1" outlineLevel="1" x14ac:dyDescent="0.25">
      <c r="A308" s="643"/>
      <c r="B308" s="641"/>
      <c r="C308" s="350" t="s">
        <v>403</v>
      </c>
      <c r="D308" s="353">
        <v>1</v>
      </c>
      <c r="E308" s="351"/>
      <c r="F308" s="352">
        <f t="shared" si="49"/>
        <v>1</v>
      </c>
      <c r="G308" s="351"/>
      <c r="H308" s="351"/>
      <c r="I308" s="352">
        <f t="shared" si="50"/>
        <v>0</v>
      </c>
      <c r="J308" s="349">
        <f t="shared" si="43"/>
        <v>1</v>
      </c>
      <c r="K308" s="349">
        <f t="shared" si="44"/>
        <v>0</v>
      </c>
      <c r="L308" s="349">
        <f t="shared" si="45"/>
        <v>1</v>
      </c>
    </row>
    <row r="309" spans="1:12" ht="22.5" hidden="1" outlineLevel="1" x14ac:dyDescent="0.25">
      <c r="A309" s="643"/>
      <c r="B309" s="641"/>
      <c r="C309" s="350" t="s">
        <v>404</v>
      </c>
      <c r="D309" s="351"/>
      <c r="E309" s="351"/>
      <c r="F309" s="352">
        <f t="shared" si="49"/>
        <v>0</v>
      </c>
      <c r="G309" s="351"/>
      <c r="H309" s="351"/>
      <c r="I309" s="352">
        <f t="shared" si="50"/>
        <v>0</v>
      </c>
      <c r="J309" s="349">
        <f t="shared" si="43"/>
        <v>0</v>
      </c>
      <c r="K309" s="349">
        <f t="shared" si="44"/>
        <v>0</v>
      </c>
      <c r="L309" s="349">
        <f t="shared" si="45"/>
        <v>0</v>
      </c>
    </row>
    <row r="310" spans="1:12" ht="22.5" hidden="1" outlineLevel="1" x14ac:dyDescent="0.25">
      <c r="A310" s="643"/>
      <c r="B310" s="641"/>
      <c r="C310" s="350" t="s">
        <v>405</v>
      </c>
      <c r="D310" s="351"/>
      <c r="E310" s="351"/>
      <c r="F310" s="352">
        <f t="shared" si="49"/>
        <v>0</v>
      </c>
      <c r="G310" s="351"/>
      <c r="H310" s="351"/>
      <c r="I310" s="352">
        <f t="shared" si="50"/>
        <v>0</v>
      </c>
      <c r="J310" s="349">
        <f t="shared" si="43"/>
        <v>0</v>
      </c>
      <c r="K310" s="349">
        <f t="shared" si="44"/>
        <v>0</v>
      </c>
      <c r="L310" s="349">
        <f t="shared" si="45"/>
        <v>0</v>
      </c>
    </row>
    <row r="311" spans="1:12" ht="22.5" hidden="1" outlineLevel="1" x14ac:dyDescent="0.25">
      <c r="A311" s="643"/>
      <c r="B311" s="641"/>
      <c r="C311" s="350" t="s">
        <v>406</v>
      </c>
      <c r="D311" s="351"/>
      <c r="E311" s="351"/>
      <c r="F311" s="352">
        <f t="shared" si="49"/>
        <v>0</v>
      </c>
      <c r="G311" s="351"/>
      <c r="H311" s="351"/>
      <c r="I311" s="352">
        <f t="shared" si="50"/>
        <v>0</v>
      </c>
      <c r="J311" s="349">
        <f t="shared" si="43"/>
        <v>0</v>
      </c>
      <c r="K311" s="349">
        <f t="shared" si="44"/>
        <v>0</v>
      </c>
      <c r="L311" s="349">
        <f t="shared" si="45"/>
        <v>0</v>
      </c>
    </row>
    <row r="312" spans="1:12" collapsed="1" x14ac:dyDescent="0.25">
      <c r="A312" s="559" t="s">
        <v>407</v>
      </c>
      <c r="B312" s="559"/>
      <c r="C312" s="559"/>
      <c r="D312" s="311">
        <f t="shared" ref="D312:I312" si="51">SUM(D313:D316)</f>
        <v>7</v>
      </c>
      <c r="E312" s="311">
        <f t="shared" si="51"/>
        <v>0</v>
      </c>
      <c r="F312" s="312">
        <f t="shared" si="51"/>
        <v>7</v>
      </c>
      <c r="G312" s="311">
        <f t="shared" si="51"/>
        <v>0</v>
      </c>
      <c r="H312" s="311">
        <f t="shared" si="51"/>
        <v>0</v>
      </c>
      <c r="I312" s="312">
        <f t="shared" si="51"/>
        <v>0</v>
      </c>
      <c r="J312" s="349">
        <f t="shared" si="43"/>
        <v>7</v>
      </c>
      <c r="K312" s="349">
        <f t="shared" si="44"/>
        <v>0</v>
      </c>
      <c r="L312" s="349">
        <f t="shared" si="45"/>
        <v>7</v>
      </c>
    </row>
    <row r="313" spans="1:12" ht="21.75" hidden="1" customHeight="1" outlineLevel="1" thickBot="1" x14ac:dyDescent="0.3">
      <c r="A313" s="640" t="s">
        <v>407</v>
      </c>
      <c r="B313" s="350" t="s">
        <v>408</v>
      </c>
      <c r="C313" s="350" t="s">
        <v>409</v>
      </c>
      <c r="D313" s="353">
        <v>4</v>
      </c>
      <c r="E313" s="351"/>
      <c r="F313" s="352">
        <f t="shared" si="49"/>
        <v>4</v>
      </c>
      <c r="G313" s="351"/>
      <c r="H313" s="351"/>
      <c r="I313" s="352">
        <f t="shared" si="50"/>
        <v>0</v>
      </c>
      <c r="J313" s="349">
        <f t="shared" si="43"/>
        <v>4</v>
      </c>
      <c r="K313" s="349">
        <f t="shared" si="44"/>
        <v>0</v>
      </c>
      <c r="L313" s="349">
        <f t="shared" si="45"/>
        <v>4</v>
      </c>
    </row>
    <row r="314" spans="1:12" ht="67.5" hidden="1" outlineLevel="1" x14ac:dyDescent="0.25">
      <c r="A314" s="640"/>
      <c r="B314" s="350" t="s">
        <v>410</v>
      </c>
      <c r="C314" s="350" t="s">
        <v>411</v>
      </c>
      <c r="D314" s="353">
        <v>1</v>
      </c>
      <c r="E314" s="351"/>
      <c r="F314" s="352">
        <f t="shared" si="49"/>
        <v>1</v>
      </c>
      <c r="G314" s="351"/>
      <c r="H314" s="351"/>
      <c r="I314" s="352">
        <f t="shared" si="50"/>
        <v>0</v>
      </c>
      <c r="J314" s="349">
        <f t="shared" si="43"/>
        <v>1</v>
      </c>
      <c r="K314" s="349">
        <f t="shared" si="44"/>
        <v>0</v>
      </c>
      <c r="L314" s="349">
        <f t="shared" si="45"/>
        <v>1</v>
      </c>
    </row>
    <row r="315" spans="1:12" ht="22.5" hidden="1" outlineLevel="1" x14ac:dyDescent="0.25">
      <c r="A315" s="640"/>
      <c r="B315" s="641" t="s">
        <v>412</v>
      </c>
      <c r="C315" s="350" t="s">
        <v>413</v>
      </c>
      <c r="D315" s="351"/>
      <c r="E315" s="351"/>
      <c r="F315" s="352">
        <f t="shared" si="49"/>
        <v>0</v>
      </c>
      <c r="G315" s="351"/>
      <c r="H315" s="351"/>
      <c r="I315" s="352">
        <f t="shared" si="50"/>
        <v>0</v>
      </c>
      <c r="J315" s="349">
        <f t="shared" si="43"/>
        <v>0</v>
      </c>
      <c r="K315" s="349">
        <f t="shared" si="44"/>
        <v>0</v>
      </c>
      <c r="L315" s="349">
        <f t="shared" si="45"/>
        <v>0</v>
      </c>
    </row>
    <row r="316" spans="1:12" ht="22.5" hidden="1" outlineLevel="1" x14ac:dyDescent="0.25">
      <c r="A316" s="640"/>
      <c r="B316" s="641"/>
      <c r="C316" s="350" t="s">
        <v>414</v>
      </c>
      <c r="D316" s="353">
        <v>2</v>
      </c>
      <c r="E316" s="351"/>
      <c r="F316" s="352">
        <f t="shared" si="49"/>
        <v>2</v>
      </c>
      <c r="G316" s="351"/>
      <c r="H316" s="351"/>
      <c r="I316" s="352">
        <f t="shared" si="50"/>
        <v>0</v>
      </c>
      <c r="J316" s="349">
        <f t="shared" si="43"/>
        <v>2</v>
      </c>
      <c r="K316" s="349">
        <f t="shared" si="44"/>
        <v>0</v>
      </c>
      <c r="L316" s="349">
        <f t="shared" si="45"/>
        <v>2</v>
      </c>
    </row>
    <row r="317" spans="1:12" collapsed="1" x14ac:dyDescent="0.25">
      <c r="A317" s="559" t="s">
        <v>415</v>
      </c>
      <c r="B317" s="559"/>
      <c r="C317" s="559"/>
      <c r="D317" s="311">
        <f t="shared" ref="D317:I317" si="52">SUM(D318:D325)</f>
        <v>7</v>
      </c>
      <c r="E317" s="311">
        <f t="shared" si="52"/>
        <v>0</v>
      </c>
      <c r="F317" s="312">
        <f t="shared" si="52"/>
        <v>7</v>
      </c>
      <c r="G317" s="311">
        <f t="shared" si="52"/>
        <v>0</v>
      </c>
      <c r="H317" s="311">
        <f t="shared" si="52"/>
        <v>0</v>
      </c>
      <c r="I317" s="312">
        <f t="shared" si="52"/>
        <v>0</v>
      </c>
      <c r="J317" s="349">
        <f t="shared" si="43"/>
        <v>7</v>
      </c>
      <c r="K317" s="349">
        <f t="shared" si="44"/>
        <v>0</v>
      </c>
      <c r="L317" s="349">
        <f t="shared" si="45"/>
        <v>7</v>
      </c>
    </row>
    <row r="318" spans="1:12" ht="12" hidden="1" customHeight="1" outlineLevel="1" thickBot="1" x14ac:dyDescent="0.3">
      <c r="A318" s="640" t="s">
        <v>415</v>
      </c>
      <c r="B318" s="641" t="s">
        <v>416</v>
      </c>
      <c r="C318" s="350" t="s">
        <v>417</v>
      </c>
      <c r="D318" s="353">
        <v>2</v>
      </c>
      <c r="E318" s="351"/>
      <c r="F318" s="352">
        <f t="shared" si="49"/>
        <v>2</v>
      </c>
      <c r="G318" s="351"/>
      <c r="H318" s="351"/>
      <c r="I318" s="352">
        <f t="shared" si="50"/>
        <v>0</v>
      </c>
      <c r="J318" s="349">
        <f t="shared" si="43"/>
        <v>2</v>
      </c>
      <c r="K318" s="349">
        <f t="shared" si="44"/>
        <v>0</v>
      </c>
      <c r="L318" s="349">
        <f t="shared" si="45"/>
        <v>2</v>
      </c>
    </row>
    <row r="319" spans="1:12" ht="22.5" hidden="1" outlineLevel="1" x14ac:dyDescent="0.25">
      <c r="A319" s="640"/>
      <c r="B319" s="641"/>
      <c r="C319" s="350" t="s">
        <v>418</v>
      </c>
      <c r="D319" s="353">
        <v>1</v>
      </c>
      <c r="E319" s="351"/>
      <c r="F319" s="352">
        <f t="shared" si="49"/>
        <v>1</v>
      </c>
      <c r="G319" s="351"/>
      <c r="H319" s="351"/>
      <c r="I319" s="352">
        <f t="shared" si="50"/>
        <v>0</v>
      </c>
      <c r="J319" s="349">
        <f t="shared" si="43"/>
        <v>1</v>
      </c>
      <c r="K319" s="349">
        <f t="shared" si="44"/>
        <v>0</v>
      </c>
      <c r="L319" s="349">
        <f t="shared" si="45"/>
        <v>1</v>
      </c>
    </row>
    <row r="320" spans="1:12" ht="33.75" hidden="1" outlineLevel="1" x14ac:dyDescent="0.25">
      <c r="A320" s="640"/>
      <c r="B320" s="350" t="s">
        <v>419</v>
      </c>
      <c r="C320" s="350" t="s">
        <v>420</v>
      </c>
      <c r="D320" s="353">
        <v>4</v>
      </c>
      <c r="E320" s="351"/>
      <c r="F320" s="352">
        <f t="shared" si="49"/>
        <v>4</v>
      </c>
      <c r="G320" s="351"/>
      <c r="H320" s="351"/>
      <c r="I320" s="352">
        <f t="shared" si="50"/>
        <v>0</v>
      </c>
      <c r="J320" s="349">
        <f t="shared" si="43"/>
        <v>4</v>
      </c>
      <c r="K320" s="349">
        <f t="shared" si="44"/>
        <v>0</v>
      </c>
      <c r="L320" s="349">
        <f t="shared" si="45"/>
        <v>4</v>
      </c>
    </row>
    <row r="321" spans="1:12" ht="33.75" hidden="1" outlineLevel="1" x14ac:dyDescent="0.25">
      <c r="A321" s="640"/>
      <c r="B321" s="350" t="s">
        <v>421</v>
      </c>
      <c r="C321" s="350" t="s">
        <v>422</v>
      </c>
      <c r="D321" s="351"/>
      <c r="E321" s="351"/>
      <c r="F321" s="352">
        <f t="shared" si="49"/>
        <v>0</v>
      </c>
      <c r="G321" s="351"/>
      <c r="H321" s="351"/>
      <c r="I321" s="352">
        <f t="shared" si="50"/>
        <v>0</v>
      </c>
      <c r="J321" s="349">
        <f t="shared" si="43"/>
        <v>0</v>
      </c>
      <c r="K321" s="349">
        <f t="shared" si="44"/>
        <v>0</v>
      </c>
      <c r="L321" s="349">
        <f t="shared" si="45"/>
        <v>0</v>
      </c>
    </row>
    <row r="322" spans="1:12" ht="22.5" hidden="1" outlineLevel="1" x14ac:dyDescent="0.25">
      <c r="A322" s="640"/>
      <c r="B322" s="350" t="s">
        <v>423</v>
      </c>
      <c r="C322" s="350" t="s">
        <v>424</v>
      </c>
      <c r="D322" s="351"/>
      <c r="E322" s="351"/>
      <c r="F322" s="352">
        <f t="shared" si="49"/>
        <v>0</v>
      </c>
      <c r="G322" s="351"/>
      <c r="H322" s="351"/>
      <c r="I322" s="352">
        <f t="shared" si="50"/>
        <v>0</v>
      </c>
      <c r="J322" s="349">
        <f t="shared" si="43"/>
        <v>0</v>
      </c>
      <c r="K322" s="349">
        <f t="shared" si="44"/>
        <v>0</v>
      </c>
      <c r="L322" s="349">
        <f t="shared" si="45"/>
        <v>0</v>
      </c>
    </row>
    <row r="323" spans="1:12" ht="12" hidden="1" customHeight="1" outlineLevel="1" thickBot="1" x14ac:dyDescent="0.3">
      <c r="A323" s="640"/>
      <c r="B323" s="641" t="s">
        <v>425</v>
      </c>
      <c r="C323" s="350" t="s">
        <v>426</v>
      </c>
      <c r="D323" s="351"/>
      <c r="E323" s="351"/>
      <c r="F323" s="352">
        <f t="shared" si="49"/>
        <v>0</v>
      </c>
      <c r="G323" s="351"/>
      <c r="H323" s="351"/>
      <c r="I323" s="352">
        <f t="shared" si="50"/>
        <v>0</v>
      </c>
      <c r="J323" s="349">
        <f t="shared" si="43"/>
        <v>0</v>
      </c>
      <c r="K323" s="349">
        <f t="shared" si="44"/>
        <v>0</v>
      </c>
      <c r="L323" s="349">
        <f t="shared" si="45"/>
        <v>0</v>
      </c>
    </row>
    <row r="324" spans="1:12" hidden="1" outlineLevel="1" x14ac:dyDescent="0.25">
      <c r="A324" s="640"/>
      <c r="B324" s="641"/>
      <c r="C324" s="350" t="s">
        <v>427</v>
      </c>
      <c r="D324" s="351"/>
      <c r="E324" s="351"/>
      <c r="F324" s="352">
        <f t="shared" si="49"/>
        <v>0</v>
      </c>
      <c r="G324" s="351"/>
      <c r="H324" s="351"/>
      <c r="I324" s="352">
        <f t="shared" si="50"/>
        <v>0</v>
      </c>
      <c r="J324" s="349">
        <f t="shared" si="43"/>
        <v>0</v>
      </c>
      <c r="K324" s="349">
        <f t="shared" si="44"/>
        <v>0</v>
      </c>
      <c r="L324" s="349">
        <f t="shared" si="45"/>
        <v>0</v>
      </c>
    </row>
    <row r="325" spans="1:12" ht="22.5" hidden="1" outlineLevel="1" x14ac:dyDescent="0.25">
      <c r="A325" s="640"/>
      <c r="B325" s="641"/>
      <c r="C325" s="350" t="s">
        <v>428</v>
      </c>
      <c r="D325" s="351"/>
      <c r="E325" s="351"/>
      <c r="F325" s="352">
        <f t="shared" si="49"/>
        <v>0</v>
      </c>
      <c r="G325" s="351"/>
      <c r="H325" s="351"/>
      <c r="I325" s="352">
        <f t="shared" si="50"/>
        <v>0</v>
      </c>
      <c r="J325" s="349">
        <f t="shared" si="43"/>
        <v>0</v>
      </c>
      <c r="K325" s="349">
        <f t="shared" si="44"/>
        <v>0</v>
      </c>
      <c r="L325" s="349">
        <f t="shared" si="45"/>
        <v>0</v>
      </c>
    </row>
    <row r="326" spans="1:12" collapsed="1" x14ac:dyDescent="0.25">
      <c r="A326" s="559" t="s">
        <v>429</v>
      </c>
      <c r="B326" s="559"/>
      <c r="C326" s="559"/>
      <c r="D326" s="311">
        <f t="shared" ref="D326:I326" si="53">SUM(D327:D331)</f>
        <v>5</v>
      </c>
      <c r="E326" s="311">
        <f t="shared" si="53"/>
        <v>1</v>
      </c>
      <c r="F326" s="312">
        <f t="shared" si="53"/>
        <v>6</v>
      </c>
      <c r="G326" s="311">
        <f t="shared" si="53"/>
        <v>0</v>
      </c>
      <c r="H326" s="311">
        <f t="shared" si="53"/>
        <v>0</v>
      </c>
      <c r="I326" s="312">
        <f t="shared" si="53"/>
        <v>0</v>
      </c>
      <c r="J326" s="349">
        <f t="shared" si="43"/>
        <v>5</v>
      </c>
      <c r="K326" s="349">
        <f t="shared" si="44"/>
        <v>1</v>
      </c>
      <c r="L326" s="349">
        <f t="shared" si="45"/>
        <v>6</v>
      </c>
    </row>
    <row r="327" spans="1:12" hidden="1" outlineLevel="1" x14ac:dyDescent="0.25">
      <c r="A327" s="640" t="s">
        <v>429</v>
      </c>
      <c r="B327" s="641" t="s">
        <v>430</v>
      </c>
      <c r="C327" s="350" t="s">
        <v>431</v>
      </c>
      <c r="D327" s="353">
        <v>3</v>
      </c>
      <c r="E327" s="353">
        <v>1</v>
      </c>
      <c r="F327" s="352">
        <f t="shared" si="49"/>
        <v>4</v>
      </c>
      <c r="G327" s="351"/>
      <c r="H327" s="351"/>
      <c r="I327" s="352">
        <f t="shared" si="50"/>
        <v>0</v>
      </c>
      <c r="J327" s="349">
        <f t="shared" ref="J327:J390" si="54">D327+G327</f>
        <v>3</v>
      </c>
      <c r="K327" s="349">
        <f t="shared" ref="K327:K390" si="55">E327+H327</f>
        <v>1</v>
      </c>
      <c r="L327" s="349">
        <f t="shared" ref="L327:L390" si="56">J327+K327</f>
        <v>4</v>
      </c>
    </row>
    <row r="328" spans="1:12" hidden="1" outlineLevel="1" x14ac:dyDescent="0.25">
      <c r="A328" s="640"/>
      <c r="B328" s="641"/>
      <c r="C328" s="350" t="s">
        <v>432</v>
      </c>
      <c r="D328" s="353">
        <v>1</v>
      </c>
      <c r="E328" s="351"/>
      <c r="F328" s="352">
        <f t="shared" si="49"/>
        <v>1</v>
      </c>
      <c r="G328" s="351"/>
      <c r="H328" s="351"/>
      <c r="I328" s="352">
        <f t="shared" si="50"/>
        <v>0</v>
      </c>
      <c r="J328" s="349">
        <f t="shared" si="54"/>
        <v>1</v>
      </c>
      <c r="K328" s="349">
        <f t="shared" si="55"/>
        <v>0</v>
      </c>
      <c r="L328" s="349">
        <f t="shared" si="56"/>
        <v>1</v>
      </c>
    </row>
    <row r="329" spans="1:12" hidden="1" outlineLevel="1" x14ac:dyDescent="0.25">
      <c r="A329" s="640"/>
      <c r="B329" s="641"/>
      <c r="C329" s="350" t="s">
        <v>433</v>
      </c>
      <c r="D329" s="351"/>
      <c r="E329" s="351"/>
      <c r="F329" s="352">
        <f t="shared" si="49"/>
        <v>0</v>
      </c>
      <c r="G329" s="351"/>
      <c r="H329" s="351"/>
      <c r="I329" s="352">
        <f t="shared" si="50"/>
        <v>0</v>
      </c>
      <c r="J329" s="349">
        <f t="shared" si="54"/>
        <v>0</v>
      </c>
      <c r="K329" s="349">
        <f t="shared" si="55"/>
        <v>0</v>
      </c>
      <c r="L329" s="349">
        <f t="shared" si="56"/>
        <v>0</v>
      </c>
    </row>
    <row r="330" spans="1:12" hidden="1" outlineLevel="1" x14ac:dyDescent="0.25">
      <c r="A330" s="640"/>
      <c r="B330" s="641"/>
      <c r="C330" s="350" t="s">
        <v>434</v>
      </c>
      <c r="D330" s="351"/>
      <c r="E330" s="351"/>
      <c r="F330" s="352">
        <f t="shared" si="49"/>
        <v>0</v>
      </c>
      <c r="G330" s="351"/>
      <c r="H330" s="351"/>
      <c r="I330" s="352">
        <f t="shared" si="50"/>
        <v>0</v>
      </c>
      <c r="J330" s="349">
        <f t="shared" si="54"/>
        <v>0</v>
      </c>
      <c r="K330" s="349">
        <f t="shared" si="55"/>
        <v>0</v>
      </c>
      <c r="L330" s="349">
        <f t="shared" si="56"/>
        <v>0</v>
      </c>
    </row>
    <row r="331" spans="1:12" hidden="1" outlineLevel="1" x14ac:dyDescent="0.25">
      <c r="A331" s="640"/>
      <c r="B331" s="641"/>
      <c r="C331" s="350" t="s">
        <v>435</v>
      </c>
      <c r="D331" s="353">
        <v>1</v>
      </c>
      <c r="E331" s="351"/>
      <c r="F331" s="352">
        <f t="shared" si="49"/>
        <v>1</v>
      </c>
      <c r="G331" s="351"/>
      <c r="H331" s="351"/>
      <c r="I331" s="352">
        <f t="shared" si="50"/>
        <v>0</v>
      </c>
      <c r="J331" s="349">
        <f t="shared" si="54"/>
        <v>1</v>
      </c>
      <c r="K331" s="349">
        <f t="shared" si="55"/>
        <v>0</v>
      </c>
      <c r="L331" s="349">
        <f t="shared" si="56"/>
        <v>1</v>
      </c>
    </row>
    <row r="332" spans="1:12" collapsed="1" x14ac:dyDescent="0.25">
      <c r="A332" s="559" t="s">
        <v>436</v>
      </c>
      <c r="B332" s="559"/>
      <c r="C332" s="559"/>
      <c r="D332" s="311">
        <f t="shared" ref="D332:I332" si="57">SUM(D333:D344)</f>
        <v>2</v>
      </c>
      <c r="E332" s="311">
        <f t="shared" si="57"/>
        <v>1</v>
      </c>
      <c r="F332" s="312">
        <f t="shared" si="57"/>
        <v>3</v>
      </c>
      <c r="G332" s="311">
        <f t="shared" si="57"/>
        <v>0</v>
      </c>
      <c r="H332" s="311">
        <f t="shared" si="57"/>
        <v>0</v>
      </c>
      <c r="I332" s="312">
        <f t="shared" si="57"/>
        <v>0</v>
      </c>
      <c r="J332" s="349">
        <f t="shared" si="54"/>
        <v>2</v>
      </c>
      <c r="K332" s="349">
        <f t="shared" si="55"/>
        <v>1</v>
      </c>
      <c r="L332" s="349">
        <f t="shared" si="56"/>
        <v>3</v>
      </c>
    </row>
    <row r="333" spans="1:12" ht="12" hidden="1" customHeight="1" outlineLevel="1" thickBot="1" x14ac:dyDescent="0.3">
      <c r="A333" s="640" t="s">
        <v>436</v>
      </c>
      <c r="B333" s="641" t="s">
        <v>437</v>
      </c>
      <c r="C333" s="350" t="s">
        <v>438</v>
      </c>
      <c r="D333" s="351"/>
      <c r="E333" s="351"/>
      <c r="F333" s="352">
        <f t="shared" si="49"/>
        <v>0</v>
      </c>
      <c r="G333" s="351"/>
      <c r="H333" s="351"/>
      <c r="I333" s="352">
        <f t="shared" si="50"/>
        <v>0</v>
      </c>
      <c r="J333" s="349">
        <f t="shared" si="54"/>
        <v>0</v>
      </c>
      <c r="K333" s="349">
        <f t="shared" si="55"/>
        <v>0</v>
      </c>
      <c r="L333" s="349">
        <f t="shared" si="56"/>
        <v>0</v>
      </c>
    </row>
    <row r="334" spans="1:12" hidden="1" outlineLevel="1" x14ac:dyDescent="0.25">
      <c r="A334" s="640"/>
      <c r="B334" s="641"/>
      <c r="C334" s="350" t="s">
        <v>439</v>
      </c>
      <c r="D334" s="353">
        <v>1</v>
      </c>
      <c r="E334" s="351"/>
      <c r="F334" s="352">
        <f t="shared" si="49"/>
        <v>1</v>
      </c>
      <c r="G334" s="351"/>
      <c r="H334" s="351"/>
      <c r="I334" s="352">
        <f t="shared" si="50"/>
        <v>0</v>
      </c>
      <c r="J334" s="349">
        <f t="shared" si="54"/>
        <v>1</v>
      </c>
      <c r="K334" s="349">
        <f t="shared" si="55"/>
        <v>0</v>
      </c>
      <c r="L334" s="349">
        <f t="shared" si="56"/>
        <v>1</v>
      </c>
    </row>
    <row r="335" spans="1:12" ht="22.5" hidden="1" outlineLevel="1" x14ac:dyDescent="0.25">
      <c r="A335" s="640"/>
      <c r="B335" s="641"/>
      <c r="C335" s="350" t="s">
        <v>440</v>
      </c>
      <c r="D335" s="351"/>
      <c r="E335" s="351"/>
      <c r="F335" s="352">
        <f t="shared" si="49"/>
        <v>0</v>
      </c>
      <c r="G335" s="351"/>
      <c r="H335" s="351"/>
      <c r="I335" s="352">
        <f t="shared" si="50"/>
        <v>0</v>
      </c>
      <c r="J335" s="349">
        <f t="shared" si="54"/>
        <v>0</v>
      </c>
      <c r="K335" s="349">
        <f t="shared" si="55"/>
        <v>0</v>
      </c>
      <c r="L335" s="349">
        <f t="shared" si="56"/>
        <v>0</v>
      </c>
    </row>
    <row r="336" spans="1:12" hidden="1" outlineLevel="1" x14ac:dyDescent="0.25">
      <c r="A336" s="641"/>
      <c r="B336" s="350"/>
      <c r="C336" s="350" t="s">
        <v>441</v>
      </c>
      <c r="D336" s="351"/>
      <c r="E336" s="351"/>
      <c r="F336" s="352">
        <f t="shared" si="49"/>
        <v>0</v>
      </c>
      <c r="G336" s="351"/>
      <c r="H336" s="351"/>
      <c r="I336" s="352">
        <f t="shared" si="50"/>
        <v>0</v>
      </c>
      <c r="J336" s="349">
        <f t="shared" si="54"/>
        <v>0</v>
      </c>
      <c r="K336" s="349">
        <f t="shared" si="55"/>
        <v>0</v>
      </c>
      <c r="L336" s="349">
        <f t="shared" si="56"/>
        <v>0</v>
      </c>
    </row>
    <row r="337" spans="1:12" ht="22.5" hidden="1" outlineLevel="1" x14ac:dyDescent="0.25">
      <c r="A337" s="641"/>
      <c r="B337" s="350" t="s">
        <v>442</v>
      </c>
      <c r="C337" s="350" t="s">
        <v>443</v>
      </c>
      <c r="D337" s="351"/>
      <c r="E337" s="351"/>
      <c r="F337" s="352">
        <f t="shared" si="49"/>
        <v>0</v>
      </c>
      <c r="G337" s="351"/>
      <c r="H337" s="351"/>
      <c r="I337" s="352">
        <f t="shared" si="50"/>
        <v>0</v>
      </c>
      <c r="J337" s="349">
        <f t="shared" si="54"/>
        <v>0</v>
      </c>
      <c r="K337" s="349">
        <f t="shared" si="55"/>
        <v>0</v>
      </c>
      <c r="L337" s="349">
        <f t="shared" si="56"/>
        <v>0</v>
      </c>
    </row>
    <row r="338" spans="1:12" ht="22.5" hidden="1" outlineLevel="1" x14ac:dyDescent="0.25">
      <c r="A338" s="641"/>
      <c r="B338" s="350" t="s">
        <v>444</v>
      </c>
      <c r="C338" s="350" t="s">
        <v>445</v>
      </c>
      <c r="D338" s="351"/>
      <c r="E338" s="351"/>
      <c r="F338" s="352">
        <f t="shared" si="49"/>
        <v>0</v>
      </c>
      <c r="G338" s="351"/>
      <c r="H338" s="351"/>
      <c r="I338" s="352">
        <f t="shared" si="50"/>
        <v>0</v>
      </c>
      <c r="J338" s="349">
        <f t="shared" si="54"/>
        <v>0</v>
      </c>
      <c r="K338" s="349">
        <f t="shared" si="55"/>
        <v>0</v>
      </c>
      <c r="L338" s="349">
        <f t="shared" si="56"/>
        <v>0</v>
      </c>
    </row>
    <row r="339" spans="1:12" ht="22.5" hidden="1" outlineLevel="1" x14ac:dyDescent="0.25">
      <c r="A339" s="641"/>
      <c r="B339" s="350" t="s">
        <v>446</v>
      </c>
      <c r="C339" s="350" t="s">
        <v>447</v>
      </c>
      <c r="D339" s="351"/>
      <c r="E339" s="353">
        <v>1</v>
      </c>
      <c r="F339" s="352">
        <f t="shared" si="49"/>
        <v>1</v>
      </c>
      <c r="G339" s="351"/>
      <c r="H339" s="351"/>
      <c r="I339" s="352">
        <f t="shared" si="50"/>
        <v>0</v>
      </c>
      <c r="J339" s="349">
        <f t="shared" si="54"/>
        <v>0</v>
      </c>
      <c r="K339" s="349">
        <f t="shared" si="55"/>
        <v>1</v>
      </c>
      <c r="L339" s="349">
        <f t="shared" si="56"/>
        <v>1</v>
      </c>
    </row>
    <row r="340" spans="1:12" ht="33.75" hidden="1" outlineLevel="1" x14ac:dyDescent="0.25">
      <c r="A340" s="641"/>
      <c r="B340" s="350" t="s">
        <v>448</v>
      </c>
      <c r="C340" s="350" t="s">
        <v>449</v>
      </c>
      <c r="D340" s="351"/>
      <c r="E340" s="351"/>
      <c r="F340" s="352">
        <f t="shared" si="49"/>
        <v>0</v>
      </c>
      <c r="G340" s="351"/>
      <c r="H340" s="351"/>
      <c r="I340" s="352">
        <f t="shared" si="50"/>
        <v>0</v>
      </c>
      <c r="J340" s="349">
        <f t="shared" si="54"/>
        <v>0</v>
      </c>
      <c r="K340" s="349">
        <f t="shared" si="55"/>
        <v>0</v>
      </c>
      <c r="L340" s="349">
        <f t="shared" si="56"/>
        <v>0</v>
      </c>
    </row>
    <row r="341" spans="1:12" ht="12" hidden="1" customHeight="1" outlineLevel="1" thickBot="1" x14ac:dyDescent="0.3">
      <c r="A341" s="641"/>
      <c r="B341" s="641" t="s">
        <v>450</v>
      </c>
      <c r="C341" s="350" t="s">
        <v>451</v>
      </c>
      <c r="D341" s="351"/>
      <c r="E341" s="351"/>
      <c r="F341" s="352">
        <f t="shared" si="49"/>
        <v>0</v>
      </c>
      <c r="G341" s="351"/>
      <c r="H341" s="351"/>
      <c r="I341" s="352">
        <f t="shared" si="50"/>
        <v>0</v>
      </c>
      <c r="J341" s="349">
        <f t="shared" si="54"/>
        <v>0</v>
      </c>
      <c r="K341" s="349">
        <f t="shared" si="55"/>
        <v>0</v>
      </c>
      <c r="L341" s="349">
        <f t="shared" si="56"/>
        <v>0</v>
      </c>
    </row>
    <row r="342" spans="1:12" ht="33.75" hidden="1" outlineLevel="1" x14ac:dyDescent="0.25">
      <c r="A342" s="641"/>
      <c r="B342" s="641"/>
      <c r="C342" s="350" t="s">
        <v>452</v>
      </c>
      <c r="D342" s="351"/>
      <c r="E342" s="351"/>
      <c r="F342" s="352">
        <f t="shared" si="49"/>
        <v>0</v>
      </c>
      <c r="G342" s="351"/>
      <c r="H342" s="351"/>
      <c r="I342" s="352">
        <f t="shared" si="50"/>
        <v>0</v>
      </c>
      <c r="J342" s="349">
        <f t="shared" si="54"/>
        <v>0</v>
      </c>
      <c r="K342" s="349">
        <f t="shared" si="55"/>
        <v>0</v>
      </c>
      <c r="L342" s="349">
        <f t="shared" si="56"/>
        <v>0</v>
      </c>
    </row>
    <row r="343" spans="1:12" ht="33.75" hidden="1" outlineLevel="1" x14ac:dyDescent="0.25">
      <c r="A343" s="641"/>
      <c r="B343" s="641"/>
      <c r="C343" s="350" t="s">
        <v>453</v>
      </c>
      <c r="D343" s="351"/>
      <c r="E343" s="351"/>
      <c r="F343" s="352">
        <f t="shared" si="49"/>
        <v>0</v>
      </c>
      <c r="G343" s="351"/>
      <c r="H343" s="351"/>
      <c r="I343" s="352">
        <f t="shared" si="50"/>
        <v>0</v>
      </c>
      <c r="J343" s="349">
        <f t="shared" si="54"/>
        <v>0</v>
      </c>
      <c r="K343" s="349">
        <f t="shared" si="55"/>
        <v>0</v>
      </c>
      <c r="L343" s="349">
        <f t="shared" si="56"/>
        <v>0</v>
      </c>
    </row>
    <row r="344" spans="1:12" ht="22.5" hidden="1" outlineLevel="1" x14ac:dyDescent="0.25">
      <c r="A344" s="641"/>
      <c r="B344" s="641"/>
      <c r="C344" s="350" t="s">
        <v>454</v>
      </c>
      <c r="D344" s="353">
        <v>1</v>
      </c>
      <c r="E344" s="351"/>
      <c r="F344" s="352">
        <f t="shared" si="49"/>
        <v>1</v>
      </c>
      <c r="G344" s="351"/>
      <c r="H344" s="351"/>
      <c r="I344" s="352">
        <f t="shared" si="50"/>
        <v>0</v>
      </c>
      <c r="J344" s="349">
        <f t="shared" si="54"/>
        <v>1</v>
      </c>
      <c r="K344" s="349">
        <f t="shared" si="55"/>
        <v>0</v>
      </c>
      <c r="L344" s="349">
        <f t="shared" si="56"/>
        <v>1</v>
      </c>
    </row>
    <row r="345" spans="1:12" collapsed="1" x14ac:dyDescent="0.25">
      <c r="A345" s="559" t="s">
        <v>455</v>
      </c>
      <c r="B345" s="559"/>
      <c r="C345" s="559"/>
      <c r="D345" s="311">
        <f t="shared" ref="D345:I345" si="58">SUM(D346:D354)</f>
        <v>23</v>
      </c>
      <c r="E345" s="311">
        <f t="shared" si="58"/>
        <v>0</v>
      </c>
      <c r="F345" s="312">
        <f t="shared" si="58"/>
        <v>23</v>
      </c>
      <c r="G345" s="311">
        <f t="shared" si="58"/>
        <v>0</v>
      </c>
      <c r="H345" s="311">
        <f t="shared" si="58"/>
        <v>0</v>
      </c>
      <c r="I345" s="312">
        <f t="shared" si="58"/>
        <v>0</v>
      </c>
      <c r="J345" s="349">
        <f t="shared" si="54"/>
        <v>23</v>
      </c>
      <c r="K345" s="349">
        <f t="shared" si="55"/>
        <v>0</v>
      </c>
      <c r="L345" s="349">
        <f t="shared" si="56"/>
        <v>23</v>
      </c>
    </row>
    <row r="346" spans="1:12" ht="12" hidden="1" customHeight="1" outlineLevel="1" thickBot="1" x14ac:dyDescent="0.3">
      <c r="A346" s="640" t="s">
        <v>455</v>
      </c>
      <c r="B346" s="641" t="s">
        <v>456</v>
      </c>
      <c r="C346" s="350" t="s">
        <v>457</v>
      </c>
      <c r="D346" s="351"/>
      <c r="E346" s="351"/>
      <c r="F346" s="352">
        <f t="shared" si="49"/>
        <v>0</v>
      </c>
      <c r="G346" s="351"/>
      <c r="H346" s="351"/>
      <c r="I346" s="352">
        <f t="shared" si="50"/>
        <v>0</v>
      </c>
      <c r="J346" s="349">
        <f t="shared" si="54"/>
        <v>0</v>
      </c>
      <c r="K346" s="349">
        <f t="shared" si="55"/>
        <v>0</v>
      </c>
      <c r="L346" s="349">
        <f t="shared" si="56"/>
        <v>0</v>
      </c>
    </row>
    <row r="347" spans="1:12" hidden="1" outlineLevel="1" x14ac:dyDescent="0.25">
      <c r="A347" s="640"/>
      <c r="B347" s="641"/>
      <c r="C347" s="350" t="s">
        <v>458</v>
      </c>
      <c r="D347" s="353">
        <v>4</v>
      </c>
      <c r="E347" s="351"/>
      <c r="F347" s="352">
        <f t="shared" si="49"/>
        <v>4</v>
      </c>
      <c r="G347" s="351"/>
      <c r="H347" s="351"/>
      <c r="I347" s="352">
        <f t="shared" si="50"/>
        <v>0</v>
      </c>
      <c r="J347" s="349">
        <f t="shared" si="54"/>
        <v>4</v>
      </c>
      <c r="K347" s="349">
        <f t="shared" si="55"/>
        <v>0</v>
      </c>
      <c r="L347" s="349">
        <f t="shared" si="56"/>
        <v>4</v>
      </c>
    </row>
    <row r="348" spans="1:12" ht="22.5" hidden="1" outlineLevel="1" x14ac:dyDescent="0.25">
      <c r="A348" s="640"/>
      <c r="B348" s="641"/>
      <c r="C348" s="350" t="s">
        <v>459</v>
      </c>
      <c r="D348" s="351"/>
      <c r="E348" s="351"/>
      <c r="F348" s="352">
        <f t="shared" si="49"/>
        <v>0</v>
      </c>
      <c r="G348" s="351"/>
      <c r="H348" s="351"/>
      <c r="I348" s="352">
        <f t="shared" si="50"/>
        <v>0</v>
      </c>
      <c r="J348" s="349">
        <f t="shared" si="54"/>
        <v>0</v>
      </c>
      <c r="K348" s="349">
        <f t="shared" si="55"/>
        <v>0</v>
      </c>
      <c r="L348" s="349">
        <f t="shared" si="56"/>
        <v>0</v>
      </c>
    </row>
    <row r="349" spans="1:12" hidden="1" outlineLevel="1" x14ac:dyDescent="0.25">
      <c r="A349" s="640"/>
      <c r="B349" s="641"/>
      <c r="C349" s="350" t="s">
        <v>460</v>
      </c>
      <c r="D349" s="353">
        <v>8</v>
      </c>
      <c r="E349" s="351"/>
      <c r="F349" s="352">
        <f t="shared" si="49"/>
        <v>8</v>
      </c>
      <c r="G349" s="351"/>
      <c r="H349" s="351"/>
      <c r="I349" s="352">
        <f t="shared" si="50"/>
        <v>0</v>
      </c>
      <c r="J349" s="349">
        <f t="shared" si="54"/>
        <v>8</v>
      </c>
      <c r="K349" s="349">
        <f t="shared" si="55"/>
        <v>0</v>
      </c>
      <c r="L349" s="349">
        <f t="shared" si="56"/>
        <v>8</v>
      </c>
    </row>
    <row r="350" spans="1:12" hidden="1" outlineLevel="1" x14ac:dyDescent="0.25">
      <c r="A350" s="640"/>
      <c r="B350" s="641"/>
      <c r="C350" s="350" t="s">
        <v>461</v>
      </c>
      <c r="D350" s="353">
        <v>3</v>
      </c>
      <c r="E350" s="351"/>
      <c r="F350" s="352">
        <f t="shared" si="49"/>
        <v>3</v>
      </c>
      <c r="G350" s="351"/>
      <c r="H350" s="351"/>
      <c r="I350" s="352">
        <f t="shared" si="50"/>
        <v>0</v>
      </c>
      <c r="J350" s="349">
        <f t="shared" si="54"/>
        <v>3</v>
      </c>
      <c r="K350" s="349">
        <f t="shared" si="55"/>
        <v>0</v>
      </c>
      <c r="L350" s="349">
        <f t="shared" si="56"/>
        <v>3</v>
      </c>
    </row>
    <row r="351" spans="1:12" ht="22.5" hidden="1" outlineLevel="1" x14ac:dyDescent="0.25">
      <c r="A351" s="640"/>
      <c r="B351" s="641"/>
      <c r="C351" s="350" t="s">
        <v>462</v>
      </c>
      <c r="D351" s="353">
        <v>1</v>
      </c>
      <c r="E351" s="351"/>
      <c r="F351" s="352">
        <f t="shared" si="49"/>
        <v>1</v>
      </c>
      <c r="G351" s="351"/>
      <c r="H351" s="351"/>
      <c r="I351" s="352">
        <f t="shared" si="50"/>
        <v>0</v>
      </c>
      <c r="J351" s="349">
        <f t="shared" si="54"/>
        <v>1</v>
      </c>
      <c r="K351" s="349">
        <f t="shared" si="55"/>
        <v>0</v>
      </c>
      <c r="L351" s="349">
        <f t="shared" si="56"/>
        <v>1</v>
      </c>
    </row>
    <row r="352" spans="1:12" ht="22.5" hidden="1" outlineLevel="1" x14ac:dyDescent="0.25">
      <c r="A352" s="640"/>
      <c r="B352" s="641"/>
      <c r="C352" s="350" t="s">
        <v>463</v>
      </c>
      <c r="D352" s="353">
        <v>7</v>
      </c>
      <c r="E352" s="351"/>
      <c r="F352" s="352">
        <f t="shared" si="49"/>
        <v>7</v>
      </c>
      <c r="G352" s="351"/>
      <c r="H352" s="351"/>
      <c r="I352" s="352">
        <f t="shared" si="50"/>
        <v>0</v>
      </c>
      <c r="J352" s="349">
        <f t="shared" si="54"/>
        <v>7</v>
      </c>
      <c r="K352" s="349">
        <f t="shared" si="55"/>
        <v>0</v>
      </c>
      <c r="L352" s="349">
        <f t="shared" si="56"/>
        <v>7</v>
      </c>
    </row>
    <row r="353" spans="1:12" hidden="1" outlineLevel="1" x14ac:dyDescent="0.25">
      <c r="A353" s="640"/>
      <c r="B353" s="641"/>
      <c r="C353" s="350" t="s">
        <v>464</v>
      </c>
      <c r="D353" s="351"/>
      <c r="E353" s="351"/>
      <c r="F353" s="352">
        <f t="shared" si="49"/>
        <v>0</v>
      </c>
      <c r="G353" s="351"/>
      <c r="H353" s="351"/>
      <c r="I353" s="352">
        <f t="shared" si="50"/>
        <v>0</v>
      </c>
      <c r="J353" s="349">
        <f t="shared" si="54"/>
        <v>0</v>
      </c>
      <c r="K353" s="349">
        <f t="shared" si="55"/>
        <v>0</v>
      </c>
      <c r="L353" s="349">
        <f t="shared" si="56"/>
        <v>0</v>
      </c>
    </row>
    <row r="354" spans="1:12" ht="33.75" hidden="1" outlineLevel="1" x14ac:dyDescent="0.25">
      <c r="A354" s="640"/>
      <c r="B354" s="350" t="s">
        <v>465</v>
      </c>
      <c r="C354" s="350" t="s">
        <v>466</v>
      </c>
      <c r="D354" s="351"/>
      <c r="E354" s="351"/>
      <c r="F354" s="352">
        <f t="shared" si="49"/>
        <v>0</v>
      </c>
      <c r="G354" s="351"/>
      <c r="H354" s="351"/>
      <c r="I354" s="352">
        <f t="shared" si="50"/>
        <v>0</v>
      </c>
      <c r="J354" s="349">
        <f t="shared" si="54"/>
        <v>0</v>
      </c>
      <c r="K354" s="349">
        <f t="shared" si="55"/>
        <v>0</v>
      </c>
      <c r="L354" s="349">
        <f t="shared" si="56"/>
        <v>0</v>
      </c>
    </row>
    <row r="355" spans="1:12" collapsed="1" x14ac:dyDescent="0.25">
      <c r="A355" s="559" t="s">
        <v>467</v>
      </c>
      <c r="B355" s="559"/>
      <c r="C355" s="559"/>
      <c r="D355" s="311">
        <f t="shared" ref="D355:I355" si="59">SUM(D356:D363)</f>
        <v>10</v>
      </c>
      <c r="E355" s="311">
        <f t="shared" si="59"/>
        <v>0</v>
      </c>
      <c r="F355" s="312">
        <f t="shared" si="59"/>
        <v>10</v>
      </c>
      <c r="G355" s="311">
        <f t="shared" si="59"/>
        <v>0</v>
      </c>
      <c r="H355" s="311">
        <f t="shared" si="59"/>
        <v>0</v>
      </c>
      <c r="I355" s="312">
        <f t="shared" si="59"/>
        <v>0</v>
      </c>
      <c r="J355" s="349">
        <f t="shared" si="54"/>
        <v>10</v>
      </c>
      <c r="K355" s="349">
        <f t="shared" si="55"/>
        <v>0</v>
      </c>
      <c r="L355" s="349">
        <f t="shared" si="56"/>
        <v>10</v>
      </c>
    </row>
    <row r="356" spans="1:12" ht="12" hidden="1" customHeight="1" outlineLevel="1" thickBot="1" x14ac:dyDescent="0.3">
      <c r="A356" s="640" t="s">
        <v>467</v>
      </c>
      <c r="B356" s="641" t="s">
        <v>468</v>
      </c>
      <c r="C356" s="350" t="s">
        <v>469</v>
      </c>
      <c r="D356" s="353">
        <v>2</v>
      </c>
      <c r="E356" s="351"/>
      <c r="F356" s="352">
        <f t="shared" si="49"/>
        <v>2</v>
      </c>
      <c r="G356" s="351"/>
      <c r="H356" s="351"/>
      <c r="I356" s="352">
        <f t="shared" si="50"/>
        <v>0</v>
      </c>
      <c r="J356" s="349">
        <f t="shared" si="54"/>
        <v>2</v>
      </c>
      <c r="K356" s="349">
        <f t="shared" si="55"/>
        <v>0</v>
      </c>
      <c r="L356" s="349">
        <f t="shared" si="56"/>
        <v>2</v>
      </c>
    </row>
    <row r="357" spans="1:12" hidden="1" outlineLevel="1" x14ac:dyDescent="0.25">
      <c r="A357" s="640"/>
      <c r="B357" s="641"/>
      <c r="C357" s="350" t="s">
        <v>470</v>
      </c>
      <c r="D357" s="353">
        <v>3</v>
      </c>
      <c r="E357" s="351"/>
      <c r="F357" s="352">
        <f t="shared" si="49"/>
        <v>3</v>
      </c>
      <c r="G357" s="351"/>
      <c r="H357" s="351"/>
      <c r="I357" s="352">
        <f t="shared" si="50"/>
        <v>0</v>
      </c>
      <c r="J357" s="349">
        <f t="shared" si="54"/>
        <v>3</v>
      </c>
      <c r="K357" s="349">
        <f t="shared" si="55"/>
        <v>0</v>
      </c>
      <c r="L357" s="349">
        <f t="shared" si="56"/>
        <v>3</v>
      </c>
    </row>
    <row r="358" spans="1:12" hidden="1" outlineLevel="1" x14ac:dyDescent="0.25">
      <c r="A358" s="640"/>
      <c r="B358" s="641"/>
      <c r="C358" s="350" t="s">
        <v>471</v>
      </c>
      <c r="D358" s="353">
        <v>3</v>
      </c>
      <c r="E358" s="351"/>
      <c r="F358" s="352">
        <f t="shared" si="49"/>
        <v>3</v>
      </c>
      <c r="G358" s="351"/>
      <c r="H358" s="351"/>
      <c r="I358" s="352">
        <f t="shared" si="50"/>
        <v>0</v>
      </c>
      <c r="J358" s="349">
        <f t="shared" si="54"/>
        <v>3</v>
      </c>
      <c r="K358" s="349">
        <f t="shared" si="55"/>
        <v>0</v>
      </c>
      <c r="L358" s="349">
        <f t="shared" si="56"/>
        <v>3</v>
      </c>
    </row>
    <row r="359" spans="1:12" hidden="1" outlineLevel="1" x14ac:dyDescent="0.25">
      <c r="A359" s="640"/>
      <c r="B359" s="641"/>
      <c r="C359" s="350" t="s">
        <v>472</v>
      </c>
      <c r="D359" s="351"/>
      <c r="E359" s="351"/>
      <c r="F359" s="352">
        <f t="shared" ref="F359:F429" si="60">+E359+D359</f>
        <v>0</v>
      </c>
      <c r="G359" s="351"/>
      <c r="H359" s="351"/>
      <c r="I359" s="352">
        <f t="shared" ref="I359:I429" si="61">+H359+G359</f>
        <v>0</v>
      </c>
      <c r="J359" s="349">
        <f t="shared" si="54"/>
        <v>0</v>
      </c>
      <c r="K359" s="349">
        <f t="shared" si="55"/>
        <v>0</v>
      </c>
      <c r="L359" s="349">
        <f t="shared" si="56"/>
        <v>0</v>
      </c>
    </row>
    <row r="360" spans="1:12" ht="12" hidden="1" customHeight="1" outlineLevel="1" thickBot="1" x14ac:dyDescent="0.3">
      <c r="A360" s="640"/>
      <c r="B360" s="641" t="s">
        <v>473</v>
      </c>
      <c r="C360" s="350" t="s">
        <v>474</v>
      </c>
      <c r="D360" s="353">
        <v>1</v>
      </c>
      <c r="E360" s="351"/>
      <c r="F360" s="352">
        <f t="shared" si="60"/>
        <v>1</v>
      </c>
      <c r="G360" s="351"/>
      <c r="H360" s="351"/>
      <c r="I360" s="352">
        <f t="shared" si="61"/>
        <v>0</v>
      </c>
      <c r="J360" s="349">
        <f t="shared" si="54"/>
        <v>1</v>
      </c>
      <c r="K360" s="349">
        <f t="shared" si="55"/>
        <v>0</v>
      </c>
      <c r="L360" s="349">
        <f t="shared" si="56"/>
        <v>1</v>
      </c>
    </row>
    <row r="361" spans="1:12" ht="22.5" hidden="1" outlineLevel="1" x14ac:dyDescent="0.25">
      <c r="A361" s="640"/>
      <c r="B361" s="641"/>
      <c r="C361" s="350" t="s">
        <v>475</v>
      </c>
      <c r="D361" s="351"/>
      <c r="E361" s="351"/>
      <c r="F361" s="352">
        <f t="shared" si="60"/>
        <v>0</v>
      </c>
      <c r="G361" s="351"/>
      <c r="H361" s="351"/>
      <c r="I361" s="352">
        <f t="shared" si="61"/>
        <v>0</v>
      </c>
      <c r="J361" s="349">
        <f t="shared" si="54"/>
        <v>0</v>
      </c>
      <c r="K361" s="349">
        <f t="shared" si="55"/>
        <v>0</v>
      </c>
      <c r="L361" s="349">
        <f t="shared" si="56"/>
        <v>0</v>
      </c>
    </row>
    <row r="362" spans="1:12" hidden="1" outlineLevel="1" x14ac:dyDescent="0.25">
      <c r="A362" s="640"/>
      <c r="B362" s="641"/>
      <c r="C362" s="350" t="s">
        <v>476</v>
      </c>
      <c r="D362" s="351"/>
      <c r="E362" s="351"/>
      <c r="F362" s="352">
        <f t="shared" si="60"/>
        <v>0</v>
      </c>
      <c r="G362" s="351"/>
      <c r="H362" s="351"/>
      <c r="I362" s="352">
        <f t="shared" si="61"/>
        <v>0</v>
      </c>
      <c r="J362" s="349">
        <f t="shared" si="54"/>
        <v>0</v>
      </c>
      <c r="K362" s="349">
        <f t="shared" si="55"/>
        <v>0</v>
      </c>
      <c r="L362" s="349">
        <f t="shared" si="56"/>
        <v>0</v>
      </c>
    </row>
    <row r="363" spans="1:12" ht="33.75" hidden="1" outlineLevel="1" x14ac:dyDescent="0.25">
      <c r="A363" s="640"/>
      <c r="B363" s="350" t="s">
        <v>477</v>
      </c>
      <c r="C363" s="350" t="s">
        <v>478</v>
      </c>
      <c r="D363" s="353">
        <v>1</v>
      </c>
      <c r="E363" s="351"/>
      <c r="F363" s="352">
        <f t="shared" si="60"/>
        <v>1</v>
      </c>
      <c r="G363" s="351"/>
      <c r="H363" s="351"/>
      <c r="I363" s="352">
        <f t="shared" si="61"/>
        <v>0</v>
      </c>
      <c r="J363" s="349">
        <f t="shared" si="54"/>
        <v>1</v>
      </c>
      <c r="K363" s="349">
        <f t="shared" si="55"/>
        <v>0</v>
      </c>
      <c r="L363" s="349">
        <f t="shared" si="56"/>
        <v>1</v>
      </c>
    </row>
    <row r="364" spans="1:12" collapsed="1" x14ac:dyDescent="0.25">
      <c r="A364" s="559" t="s">
        <v>479</v>
      </c>
      <c r="B364" s="559"/>
      <c r="C364" s="559"/>
      <c r="D364" s="311">
        <v>3</v>
      </c>
      <c r="E364" s="311"/>
      <c r="F364" s="312">
        <f t="shared" si="60"/>
        <v>3</v>
      </c>
      <c r="G364" s="311">
        <v>0</v>
      </c>
      <c r="H364" s="311">
        <v>0</v>
      </c>
      <c r="I364" s="312">
        <f t="shared" si="61"/>
        <v>0</v>
      </c>
      <c r="J364" s="349">
        <f t="shared" si="54"/>
        <v>3</v>
      </c>
      <c r="K364" s="349">
        <f t="shared" si="55"/>
        <v>0</v>
      </c>
      <c r="L364" s="349">
        <f t="shared" si="56"/>
        <v>3</v>
      </c>
    </row>
    <row r="365" spans="1:12" collapsed="1" x14ac:dyDescent="0.25">
      <c r="A365" s="559" t="s">
        <v>480</v>
      </c>
      <c r="B365" s="559"/>
      <c r="C365" s="559"/>
      <c r="D365" s="311">
        <v>1</v>
      </c>
      <c r="E365" s="311"/>
      <c r="F365" s="312">
        <f t="shared" si="60"/>
        <v>1</v>
      </c>
      <c r="G365" s="311">
        <v>0</v>
      </c>
      <c r="H365" s="311">
        <v>0</v>
      </c>
      <c r="I365" s="312">
        <f t="shared" si="61"/>
        <v>0</v>
      </c>
      <c r="J365" s="349">
        <f t="shared" si="54"/>
        <v>1</v>
      </c>
      <c r="K365" s="349">
        <f t="shared" si="55"/>
        <v>0</v>
      </c>
      <c r="L365" s="349">
        <f t="shared" si="56"/>
        <v>1</v>
      </c>
    </row>
    <row r="366" spans="1:12" collapsed="1" x14ac:dyDescent="0.25">
      <c r="A366" s="559" t="s">
        <v>481</v>
      </c>
      <c r="B366" s="559"/>
      <c r="C366" s="559"/>
      <c r="D366" s="311">
        <f t="shared" ref="D366:I366" si="62">SUM(D367:D372)</f>
        <v>8</v>
      </c>
      <c r="E366" s="311">
        <f t="shared" si="62"/>
        <v>0</v>
      </c>
      <c r="F366" s="312">
        <f t="shared" si="62"/>
        <v>8</v>
      </c>
      <c r="G366" s="311">
        <f t="shared" si="62"/>
        <v>0</v>
      </c>
      <c r="H366" s="311">
        <f t="shared" si="62"/>
        <v>0</v>
      </c>
      <c r="I366" s="312">
        <f t="shared" si="62"/>
        <v>0</v>
      </c>
      <c r="J366" s="349">
        <f t="shared" si="54"/>
        <v>8</v>
      </c>
      <c r="K366" s="349">
        <f t="shared" si="55"/>
        <v>0</v>
      </c>
      <c r="L366" s="349">
        <f t="shared" si="56"/>
        <v>8</v>
      </c>
    </row>
    <row r="367" spans="1:12" ht="12" hidden="1" customHeight="1" outlineLevel="1" thickBot="1" x14ac:dyDescent="0.3">
      <c r="A367" s="640" t="s">
        <v>481</v>
      </c>
      <c r="B367" s="641" t="s">
        <v>482</v>
      </c>
      <c r="C367" s="350" t="s">
        <v>483</v>
      </c>
      <c r="D367" s="353">
        <v>5</v>
      </c>
      <c r="E367" s="351"/>
      <c r="F367" s="352">
        <f t="shared" si="60"/>
        <v>5</v>
      </c>
      <c r="G367" s="351"/>
      <c r="H367" s="351"/>
      <c r="I367" s="352">
        <f t="shared" si="61"/>
        <v>0</v>
      </c>
      <c r="J367" s="349">
        <f t="shared" si="54"/>
        <v>5</v>
      </c>
      <c r="K367" s="349">
        <f t="shared" si="55"/>
        <v>0</v>
      </c>
      <c r="L367" s="349">
        <f t="shared" si="56"/>
        <v>5</v>
      </c>
    </row>
    <row r="368" spans="1:12" hidden="1" outlineLevel="1" x14ac:dyDescent="0.25">
      <c r="A368" s="640"/>
      <c r="B368" s="641"/>
      <c r="C368" s="350" t="s">
        <v>484</v>
      </c>
      <c r="D368" s="351"/>
      <c r="E368" s="351"/>
      <c r="F368" s="352">
        <f t="shared" si="60"/>
        <v>0</v>
      </c>
      <c r="G368" s="351"/>
      <c r="H368" s="351"/>
      <c r="I368" s="352">
        <f t="shared" si="61"/>
        <v>0</v>
      </c>
      <c r="J368" s="349">
        <f t="shared" si="54"/>
        <v>0</v>
      </c>
      <c r="K368" s="349">
        <f t="shared" si="55"/>
        <v>0</v>
      </c>
      <c r="L368" s="349">
        <f t="shared" si="56"/>
        <v>0</v>
      </c>
    </row>
    <row r="369" spans="1:12" ht="22.5" hidden="1" outlineLevel="1" x14ac:dyDescent="0.25">
      <c r="A369" s="640"/>
      <c r="B369" s="641" t="s">
        <v>485</v>
      </c>
      <c r="C369" s="350" t="s">
        <v>486</v>
      </c>
      <c r="D369" s="353">
        <v>1</v>
      </c>
      <c r="E369" s="351"/>
      <c r="F369" s="352">
        <f t="shared" si="60"/>
        <v>1</v>
      </c>
      <c r="G369" s="351"/>
      <c r="H369" s="351"/>
      <c r="I369" s="352">
        <f t="shared" si="61"/>
        <v>0</v>
      </c>
      <c r="J369" s="349">
        <f t="shared" si="54"/>
        <v>1</v>
      </c>
      <c r="K369" s="349">
        <f t="shared" si="55"/>
        <v>0</v>
      </c>
      <c r="L369" s="349">
        <f t="shared" si="56"/>
        <v>1</v>
      </c>
    </row>
    <row r="370" spans="1:12" ht="22.5" hidden="1" outlineLevel="1" x14ac:dyDescent="0.25">
      <c r="A370" s="640"/>
      <c r="B370" s="641"/>
      <c r="C370" s="350" t="s">
        <v>487</v>
      </c>
      <c r="D370" s="351"/>
      <c r="E370" s="351"/>
      <c r="F370" s="352">
        <f t="shared" si="60"/>
        <v>0</v>
      </c>
      <c r="G370" s="351"/>
      <c r="H370" s="351"/>
      <c r="I370" s="352">
        <f t="shared" si="61"/>
        <v>0</v>
      </c>
      <c r="J370" s="349">
        <f t="shared" si="54"/>
        <v>0</v>
      </c>
      <c r="K370" s="349">
        <f t="shared" si="55"/>
        <v>0</v>
      </c>
      <c r="L370" s="349">
        <f t="shared" si="56"/>
        <v>0</v>
      </c>
    </row>
    <row r="371" spans="1:12" hidden="1" outlineLevel="1" x14ac:dyDescent="0.25">
      <c r="A371" s="640"/>
      <c r="B371" s="641" t="s">
        <v>488</v>
      </c>
      <c r="C371" s="350" t="s">
        <v>489</v>
      </c>
      <c r="D371" s="353">
        <v>1</v>
      </c>
      <c r="E371" s="351"/>
      <c r="F371" s="352">
        <f t="shared" si="60"/>
        <v>1</v>
      </c>
      <c r="G371" s="351"/>
      <c r="H371" s="351"/>
      <c r="I371" s="352">
        <f t="shared" si="61"/>
        <v>0</v>
      </c>
      <c r="J371" s="349">
        <f t="shared" si="54"/>
        <v>1</v>
      </c>
      <c r="K371" s="349">
        <f t="shared" si="55"/>
        <v>0</v>
      </c>
      <c r="L371" s="349">
        <f t="shared" si="56"/>
        <v>1</v>
      </c>
    </row>
    <row r="372" spans="1:12" ht="22.5" hidden="1" outlineLevel="1" x14ac:dyDescent="0.25">
      <c r="A372" s="640"/>
      <c r="B372" s="641"/>
      <c r="C372" s="350" t="s">
        <v>490</v>
      </c>
      <c r="D372" s="353">
        <v>1</v>
      </c>
      <c r="E372" s="351"/>
      <c r="F372" s="352">
        <f t="shared" si="60"/>
        <v>1</v>
      </c>
      <c r="G372" s="351"/>
      <c r="H372" s="351"/>
      <c r="I372" s="352">
        <f t="shared" si="61"/>
        <v>0</v>
      </c>
      <c r="J372" s="349">
        <f t="shared" si="54"/>
        <v>1</v>
      </c>
      <c r="K372" s="349">
        <f t="shared" si="55"/>
        <v>0</v>
      </c>
      <c r="L372" s="349">
        <f t="shared" si="56"/>
        <v>1</v>
      </c>
    </row>
    <row r="373" spans="1:12" collapsed="1" x14ac:dyDescent="0.25">
      <c r="A373" s="559" t="s">
        <v>491</v>
      </c>
      <c r="B373" s="559"/>
      <c r="C373" s="559"/>
      <c r="D373" s="311">
        <f t="shared" ref="D373:I373" si="63">+D374+D375</f>
        <v>0</v>
      </c>
      <c r="E373" s="311">
        <f t="shared" si="63"/>
        <v>0</v>
      </c>
      <c r="F373" s="312">
        <f t="shared" si="63"/>
        <v>0</v>
      </c>
      <c r="G373" s="311">
        <f t="shared" si="63"/>
        <v>0</v>
      </c>
      <c r="H373" s="311">
        <f t="shared" si="63"/>
        <v>0</v>
      </c>
      <c r="I373" s="312">
        <f t="shared" si="63"/>
        <v>0</v>
      </c>
      <c r="J373" s="349">
        <f t="shared" si="54"/>
        <v>0</v>
      </c>
      <c r="K373" s="349">
        <f t="shared" si="55"/>
        <v>0</v>
      </c>
      <c r="L373" s="349">
        <f t="shared" si="56"/>
        <v>0</v>
      </c>
    </row>
    <row r="374" spans="1:12" ht="21.75" hidden="1" customHeight="1" outlineLevel="1" thickBot="1" x14ac:dyDescent="0.3">
      <c r="A374" s="640" t="s">
        <v>491</v>
      </c>
      <c r="B374" s="641" t="s">
        <v>492</v>
      </c>
      <c r="C374" s="350" t="s">
        <v>492</v>
      </c>
      <c r="D374" s="351"/>
      <c r="E374" s="351"/>
      <c r="F374" s="352">
        <f t="shared" si="60"/>
        <v>0</v>
      </c>
      <c r="G374" s="351"/>
      <c r="H374" s="351"/>
      <c r="I374" s="352">
        <f t="shared" si="61"/>
        <v>0</v>
      </c>
      <c r="J374" s="349">
        <f t="shared" si="54"/>
        <v>0</v>
      </c>
      <c r="K374" s="349">
        <f t="shared" si="55"/>
        <v>0</v>
      </c>
      <c r="L374" s="349">
        <f t="shared" si="56"/>
        <v>0</v>
      </c>
    </row>
    <row r="375" spans="1:12" hidden="1" outlineLevel="1" x14ac:dyDescent="0.25">
      <c r="A375" s="640"/>
      <c r="B375" s="641"/>
      <c r="C375" s="350" t="s">
        <v>493</v>
      </c>
      <c r="D375" s="351"/>
      <c r="E375" s="351"/>
      <c r="F375" s="352">
        <f t="shared" si="60"/>
        <v>0</v>
      </c>
      <c r="G375" s="351"/>
      <c r="H375" s="351"/>
      <c r="I375" s="352">
        <f t="shared" si="61"/>
        <v>0</v>
      </c>
      <c r="J375" s="349">
        <f t="shared" si="54"/>
        <v>0</v>
      </c>
      <c r="K375" s="349">
        <f t="shared" si="55"/>
        <v>0</v>
      </c>
      <c r="L375" s="349">
        <f t="shared" si="56"/>
        <v>0</v>
      </c>
    </row>
    <row r="376" spans="1:12" collapsed="1" x14ac:dyDescent="0.25">
      <c r="A376" s="559" t="s">
        <v>494</v>
      </c>
      <c r="B376" s="559"/>
      <c r="C376" s="559"/>
      <c r="D376" s="311">
        <f t="shared" ref="D376:I376" si="64">+D377+D378</f>
        <v>296</v>
      </c>
      <c r="E376" s="311">
        <f t="shared" si="64"/>
        <v>0</v>
      </c>
      <c r="F376" s="312">
        <f t="shared" si="64"/>
        <v>296</v>
      </c>
      <c r="G376" s="311">
        <f t="shared" si="64"/>
        <v>0</v>
      </c>
      <c r="H376" s="311">
        <f t="shared" si="64"/>
        <v>0</v>
      </c>
      <c r="I376" s="312">
        <f t="shared" si="64"/>
        <v>0</v>
      </c>
      <c r="J376" s="349">
        <f t="shared" si="54"/>
        <v>296</v>
      </c>
      <c r="K376" s="349">
        <f t="shared" si="55"/>
        <v>0</v>
      </c>
      <c r="L376" s="349">
        <f t="shared" si="56"/>
        <v>296</v>
      </c>
    </row>
    <row r="377" spans="1:12" ht="22.5" hidden="1" outlineLevel="1" x14ac:dyDescent="0.25">
      <c r="A377" s="640" t="s">
        <v>494</v>
      </c>
      <c r="B377" s="350" t="s">
        <v>495</v>
      </c>
      <c r="C377" s="350" t="s">
        <v>496</v>
      </c>
      <c r="D377" s="351"/>
      <c r="E377" s="351"/>
      <c r="F377" s="352">
        <f t="shared" si="60"/>
        <v>0</v>
      </c>
      <c r="G377" s="351"/>
      <c r="H377" s="351"/>
      <c r="I377" s="352">
        <f t="shared" si="61"/>
        <v>0</v>
      </c>
      <c r="J377" s="349">
        <f t="shared" si="54"/>
        <v>0</v>
      </c>
      <c r="K377" s="349">
        <f t="shared" si="55"/>
        <v>0</v>
      </c>
      <c r="L377" s="349">
        <f t="shared" si="56"/>
        <v>0</v>
      </c>
    </row>
    <row r="378" spans="1:12" ht="45" hidden="1" outlineLevel="1" x14ac:dyDescent="0.25">
      <c r="A378" s="640"/>
      <c r="B378" s="350" t="s">
        <v>497</v>
      </c>
      <c r="C378" s="350" t="s">
        <v>498</v>
      </c>
      <c r="D378" s="353">
        <v>296</v>
      </c>
      <c r="E378" s="351"/>
      <c r="F378" s="352">
        <f t="shared" si="60"/>
        <v>296</v>
      </c>
      <c r="G378" s="351"/>
      <c r="H378" s="351"/>
      <c r="I378" s="352">
        <f t="shared" si="61"/>
        <v>0</v>
      </c>
      <c r="J378" s="349">
        <f t="shared" si="54"/>
        <v>296</v>
      </c>
      <c r="K378" s="349">
        <f t="shared" si="55"/>
        <v>0</v>
      </c>
      <c r="L378" s="349">
        <f t="shared" si="56"/>
        <v>296</v>
      </c>
    </row>
    <row r="379" spans="1:12" collapsed="1" x14ac:dyDescent="0.25">
      <c r="A379" s="559" t="s">
        <v>499</v>
      </c>
      <c r="B379" s="559"/>
      <c r="C379" s="559"/>
      <c r="D379" s="311">
        <f t="shared" ref="D379:I379" si="65">SUM(D380:D389)</f>
        <v>120</v>
      </c>
      <c r="E379" s="311">
        <f t="shared" si="65"/>
        <v>1</v>
      </c>
      <c r="F379" s="312">
        <f t="shared" si="65"/>
        <v>121</v>
      </c>
      <c r="G379" s="311">
        <f t="shared" si="65"/>
        <v>0</v>
      </c>
      <c r="H379" s="311">
        <f t="shared" si="65"/>
        <v>0</v>
      </c>
      <c r="I379" s="312">
        <f t="shared" si="65"/>
        <v>0</v>
      </c>
      <c r="J379" s="349">
        <f t="shared" si="54"/>
        <v>120</v>
      </c>
      <c r="K379" s="349">
        <f t="shared" si="55"/>
        <v>1</v>
      </c>
      <c r="L379" s="349">
        <f t="shared" si="56"/>
        <v>121</v>
      </c>
    </row>
    <row r="380" spans="1:12" ht="12" hidden="1" customHeight="1" outlineLevel="1" thickBot="1" x14ac:dyDescent="0.3">
      <c r="A380" s="640" t="s">
        <v>499</v>
      </c>
      <c r="B380" s="641" t="s">
        <v>500</v>
      </c>
      <c r="C380" s="350" t="s">
        <v>501</v>
      </c>
      <c r="D380" s="353">
        <v>45</v>
      </c>
      <c r="E380" s="351"/>
      <c r="F380" s="352">
        <f t="shared" si="60"/>
        <v>45</v>
      </c>
      <c r="G380" s="351"/>
      <c r="H380" s="351"/>
      <c r="I380" s="352">
        <f t="shared" si="61"/>
        <v>0</v>
      </c>
      <c r="J380" s="349">
        <f t="shared" si="54"/>
        <v>45</v>
      </c>
      <c r="K380" s="349">
        <f t="shared" si="55"/>
        <v>0</v>
      </c>
      <c r="L380" s="349">
        <f t="shared" si="56"/>
        <v>45</v>
      </c>
    </row>
    <row r="381" spans="1:12" ht="22.5" hidden="1" outlineLevel="1" x14ac:dyDescent="0.25">
      <c r="A381" s="640"/>
      <c r="B381" s="641"/>
      <c r="C381" s="350" t="s">
        <v>502</v>
      </c>
      <c r="D381" s="353">
        <v>10</v>
      </c>
      <c r="E381" s="351"/>
      <c r="F381" s="352">
        <f t="shared" si="60"/>
        <v>10</v>
      </c>
      <c r="G381" s="351"/>
      <c r="H381" s="351"/>
      <c r="I381" s="352">
        <f t="shared" si="61"/>
        <v>0</v>
      </c>
      <c r="J381" s="349">
        <f t="shared" si="54"/>
        <v>10</v>
      </c>
      <c r="K381" s="349">
        <f t="shared" si="55"/>
        <v>0</v>
      </c>
      <c r="L381" s="349">
        <f t="shared" si="56"/>
        <v>10</v>
      </c>
    </row>
    <row r="382" spans="1:12" hidden="1" outlineLevel="1" x14ac:dyDescent="0.25">
      <c r="A382" s="640"/>
      <c r="B382" s="641"/>
      <c r="C382" s="350" t="s">
        <v>503</v>
      </c>
      <c r="D382" s="353">
        <v>6</v>
      </c>
      <c r="E382" s="353">
        <v>1</v>
      </c>
      <c r="F382" s="352">
        <f t="shared" si="60"/>
        <v>7</v>
      </c>
      <c r="G382" s="351"/>
      <c r="H382" s="351"/>
      <c r="I382" s="352">
        <f t="shared" si="61"/>
        <v>0</v>
      </c>
      <c r="J382" s="349">
        <f t="shared" si="54"/>
        <v>6</v>
      </c>
      <c r="K382" s="349">
        <f t="shared" si="55"/>
        <v>1</v>
      </c>
      <c r="L382" s="349">
        <f t="shared" si="56"/>
        <v>7</v>
      </c>
    </row>
    <row r="383" spans="1:12" hidden="1" outlineLevel="1" x14ac:dyDescent="0.25">
      <c r="A383" s="640"/>
      <c r="B383" s="641"/>
      <c r="C383" s="350" t="s">
        <v>504</v>
      </c>
      <c r="D383" s="353">
        <v>1</v>
      </c>
      <c r="E383" s="351"/>
      <c r="F383" s="352">
        <f t="shared" si="60"/>
        <v>1</v>
      </c>
      <c r="G383" s="351"/>
      <c r="H383" s="351"/>
      <c r="I383" s="352">
        <f t="shared" si="61"/>
        <v>0</v>
      </c>
      <c r="J383" s="349">
        <f t="shared" si="54"/>
        <v>1</v>
      </c>
      <c r="K383" s="349">
        <f t="shared" si="55"/>
        <v>0</v>
      </c>
      <c r="L383" s="349">
        <f t="shared" si="56"/>
        <v>1</v>
      </c>
    </row>
    <row r="384" spans="1:12" hidden="1" outlineLevel="1" x14ac:dyDescent="0.25">
      <c r="A384" s="640"/>
      <c r="B384" s="641" t="s">
        <v>505</v>
      </c>
      <c r="C384" s="350" t="s">
        <v>506</v>
      </c>
      <c r="D384" s="353">
        <v>20</v>
      </c>
      <c r="E384" s="351"/>
      <c r="F384" s="352">
        <f t="shared" si="60"/>
        <v>20</v>
      </c>
      <c r="G384" s="351"/>
      <c r="H384" s="351"/>
      <c r="I384" s="352">
        <f t="shared" si="61"/>
        <v>0</v>
      </c>
      <c r="J384" s="349">
        <f t="shared" si="54"/>
        <v>20</v>
      </c>
      <c r="K384" s="349">
        <f t="shared" si="55"/>
        <v>0</v>
      </c>
      <c r="L384" s="349">
        <f t="shared" si="56"/>
        <v>20</v>
      </c>
    </row>
    <row r="385" spans="1:12" ht="22.5" hidden="1" outlineLevel="1" x14ac:dyDescent="0.25">
      <c r="A385" s="640"/>
      <c r="B385" s="641"/>
      <c r="C385" s="350" t="s">
        <v>507</v>
      </c>
      <c r="D385" s="353">
        <v>9</v>
      </c>
      <c r="E385" s="351"/>
      <c r="F385" s="352">
        <f t="shared" si="60"/>
        <v>9</v>
      </c>
      <c r="G385" s="351"/>
      <c r="H385" s="351"/>
      <c r="I385" s="352">
        <f t="shared" si="61"/>
        <v>0</v>
      </c>
      <c r="J385" s="349">
        <f t="shared" si="54"/>
        <v>9</v>
      </c>
      <c r="K385" s="349">
        <f t="shared" si="55"/>
        <v>0</v>
      </c>
      <c r="L385" s="349">
        <f t="shared" si="56"/>
        <v>9</v>
      </c>
    </row>
    <row r="386" spans="1:12" ht="22.5" hidden="1" outlineLevel="1" x14ac:dyDescent="0.25">
      <c r="A386" s="640"/>
      <c r="B386" s="641"/>
      <c r="C386" s="350" t="s">
        <v>508</v>
      </c>
      <c r="D386" s="353">
        <v>1</v>
      </c>
      <c r="E386" s="351"/>
      <c r="F386" s="352">
        <f t="shared" si="60"/>
        <v>1</v>
      </c>
      <c r="G386" s="351"/>
      <c r="H386" s="351"/>
      <c r="I386" s="352">
        <f t="shared" si="61"/>
        <v>0</v>
      </c>
      <c r="J386" s="349">
        <f t="shared" si="54"/>
        <v>1</v>
      </c>
      <c r="K386" s="349">
        <f t="shared" si="55"/>
        <v>0</v>
      </c>
      <c r="L386" s="349">
        <f t="shared" si="56"/>
        <v>1</v>
      </c>
    </row>
    <row r="387" spans="1:12" ht="12" hidden="1" customHeight="1" outlineLevel="1" thickBot="1" x14ac:dyDescent="0.3">
      <c r="A387" s="640"/>
      <c r="B387" s="641" t="s">
        <v>509</v>
      </c>
      <c r="C387" s="350" t="s">
        <v>510</v>
      </c>
      <c r="D387" s="353">
        <v>16</v>
      </c>
      <c r="E387" s="351"/>
      <c r="F387" s="352">
        <f t="shared" si="60"/>
        <v>16</v>
      </c>
      <c r="G387" s="351"/>
      <c r="H387" s="351"/>
      <c r="I387" s="352">
        <f t="shared" si="61"/>
        <v>0</v>
      </c>
      <c r="J387" s="349">
        <f t="shared" si="54"/>
        <v>16</v>
      </c>
      <c r="K387" s="349">
        <f t="shared" si="55"/>
        <v>0</v>
      </c>
      <c r="L387" s="349">
        <f t="shared" si="56"/>
        <v>16</v>
      </c>
    </row>
    <row r="388" spans="1:12" ht="22.5" hidden="1" outlineLevel="1" x14ac:dyDescent="0.25">
      <c r="A388" s="640"/>
      <c r="B388" s="641"/>
      <c r="C388" s="350" t="s">
        <v>511</v>
      </c>
      <c r="D388" s="353">
        <v>2</v>
      </c>
      <c r="E388" s="351"/>
      <c r="F388" s="352">
        <f t="shared" si="60"/>
        <v>2</v>
      </c>
      <c r="G388" s="351"/>
      <c r="H388" s="351"/>
      <c r="I388" s="352">
        <f t="shared" si="61"/>
        <v>0</v>
      </c>
      <c r="J388" s="349">
        <f t="shared" si="54"/>
        <v>2</v>
      </c>
      <c r="K388" s="349">
        <f t="shared" si="55"/>
        <v>0</v>
      </c>
      <c r="L388" s="349">
        <f t="shared" si="56"/>
        <v>2</v>
      </c>
    </row>
    <row r="389" spans="1:12" ht="22.5" hidden="1" outlineLevel="1" x14ac:dyDescent="0.25">
      <c r="A389" s="640"/>
      <c r="B389" s="641"/>
      <c r="C389" s="350" t="s">
        <v>512</v>
      </c>
      <c r="D389" s="353">
        <v>10</v>
      </c>
      <c r="E389" s="351"/>
      <c r="F389" s="352">
        <f t="shared" si="60"/>
        <v>10</v>
      </c>
      <c r="G389" s="351"/>
      <c r="H389" s="351"/>
      <c r="I389" s="352">
        <f t="shared" si="61"/>
        <v>0</v>
      </c>
      <c r="J389" s="349">
        <f t="shared" si="54"/>
        <v>10</v>
      </c>
      <c r="K389" s="349">
        <f t="shared" si="55"/>
        <v>0</v>
      </c>
      <c r="L389" s="349">
        <f t="shared" si="56"/>
        <v>10</v>
      </c>
    </row>
    <row r="390" spans="1:12" collapsed="1" x14ac:dyDescent="0.25">
      <c r="A390" s="559" t="s">
        <v>513</v>
      </c>
      <c r="B390" s="559"/>
      <c r="C390" s="559"/>
      <c r="D390" s="311">
        <f t="shared" ref="D390:I390" si="66">SUM(D391:D404)</f>
        <v>104</v>
      </c>
      <c r="E390" s="311">
        <f t="shared" si="66"/>
        <v>0</v>
      </c>
      <c r="F390" s="312">
        <f t="shared" si="66"/>
        <v>104</v>
      </c>
      <c r="G390" s="311">
        <f t="shared" si="66"/>
        <v>0</v>
      </c>
      <c r="H390" s="311">
        <f t="shared" si="66"/>
        <v>0</v>
      </c>
      <c r="I390" s="312">
        <f t="shared" si="66"/>
        <v>0</v>
      </c>
      <c r="J390" s="349">
        <f t="shared" si="54"/>
        <v>104</v>
      </c>
      <c r="K390" s="349">
        <f t="shared" si="55"/>
        <v>0</v>
      </c>
      <c r="L390" s="349">
        <f t="shared" si="56"/>
        <v>104</v>
      </c>
    </row>
    <row r="391" spans="1:12" ht="12" hidden="1" customHeight="1" outlineLevel="1" thickBot="1" x14ac:dyDescent="0.3">
      <c r="A391" s="640" t="s">
        <v>513</v>
      </c>
      <c r="B391" s="641" t="s">
        <v>514</v>
      </c>
      <c r="C391" s="350" t="s">
        <v>515</v>
      </c>
      <c r="D391" s="353">
        <v>4</v>
      </c>
      <c r="E391" s="351"/>
      <c r="F391" s="352">
        <f t="shared" si="60"/>
        <v>4</v>
      </c>
      <c r="G391" s="351"/>
      <c r="H391" s="351"/>
      <c r="I391" s="352">
        <f t="shared" si="61"/>
        <v>0</v>
      </c>
      <c r="J391" s="349">
        <f t="shared" ref="J391:J454" si="67">D391+G391</f>
        <v>4</v>
      </c>
      <c r="K391" s="349">
        <f t="shared" ref="K391:K454" si="68">E391+H391</f>
        <v>0</v>
      </c>
      <c r="L391" s="349">
        <f t="shared" ref="L391:L454" si="69">J391+K391</f>
        <v>4</v>
      </c>
    </row>
    <row r="392" spans="1:12" hidden="1" outlineLevel="1" x14ac:dyDescent="0.25">
      <c r="A392" s="640"/>
      <c r="B392" s="641"/>
      <c r="C392" s="350" t="s">
        <v>516</v>
      </c>
      <c r="D392" s="353">
        <v>1</v>
      </c>
      <c r="E392" s="351"/>
      <c r="F392" s="352">
        <f t="shared" si="60"/>
        <v>1</v>
      </c>
      <c r="G392" s="351"/>
      <c r="H392" s="351"/>
      <c r="I392" s="352">
        <f t="shared" si="61"/>
        <v>0</v>
      </c>
      <c r="J392" s="349">
        <f t="shared" si="67"/>
        <v>1</v>
      </c>
      <c r="K392" s="349">
        <f t="shared" si="68"/>
        <v>0</v>
      </c>
      <c r="L392" s="349">
        <f t="shared" si="69"/>
        <v>1</v>
      </c>
    </row>
    <row r="393" spans="1:12" hidden="1" outlineLevel="1" x14ac:dyDescent="0.25">
      <c r="A393" s="640"/>
      <c r="B393" s="641"/>
      <c r="C393" s="350" t="s">
        <v>517</v>
      </c>
      <c r="D393" s="353">
        <v>2</v>
      </c>
      <c r="E393" s="351"/>
      <c r="F393" s="352">
        <f t="shared" si="60"/>
        <v>2</v>
      </c>
      <c r="G393" s="351"/>
      <c r="H393" s="351"/>
      <c r="I393" s="352">
        <f t="shared" si="61"/>
        <v>0</v>
      </c>
      <c r="J393" s="349">
        <f t="shared" si="67"/>
        <v>2</v>
      </c>
      <c r="K393" s="349">
        <f t="shared" si="68"/>
        <v>0</v>
      </c>
      <c r="L393" s="349">
        <f t="shared" si="69"/>
        <v>2</v>
      </c>
    </row>
    <row r="394" spans="1:12" ht="12" hidden="1" customHeight="1" outlineLevel="1" thickBot="1" x14ac:dyDescent="0.3">
      <c r="A394" s="640"/>
      <c r="B394" s="641" t="s">
        <v>518</v>
      </c>
      <c r="C394" s="350" t="s">
        <v>519</v>
      </c>
      <c r="D394" s="353">
        <v>8</v>
      </c>
      <c r="E394" s="351"/>
      <c r="F394" s="352">
        <f t="shared" si="60"/>
        <v>8</v>
      </c>
      <c r="G394" s="351"/>
      <c r="H394" s="351"/>
      <c r="I394" s="352">
        <f t="shared" si="61"/>
        <v>0</v>
      </c>
      <c r="J394" s="349">
        <f t="shared" si="67"/>
        <v>8</v>
      </c>
      <c r="K394" s="349">
        <f t="shared" si="68"/>
        <v>0</v>
      </c>
      <c r="L394" s="349">
        <f t="shared" si="69"/>
        <v>8</v>
      </c>
    </row>
    <row r="395" spans="1:12" ht="22.5" hidden="1" outlineLevel="1" x14ac:dyDescent="0.25">
      <c r="A395" s="640"/>
      <c r="B395" s="641"/>
      <c r="C395" s="350" t="s">
        <v>520</v>
      </c>
      <c r="D395" s="353">
        <v>7</v>
      </c>
      <c r="E395" s="351"/>
      <c r="F395" s="352">
        <f t="shared" si="60"/>
        <v>7</v>
      </c>
      <c r="G395" s="351"/>
      <c r="H395" s="351"/>
      <c r="I395" s="352">
        <f t="shared" si="61"/>
        <v>0</v>
      </c>
      <c r="J395" s="349">
        <f t="shared" si="67"/>
        <v>7</v>
      </c>
      <c r="K395" s="349">
        <f t="shared" si="68"/>
        <v>0</v>
      </c>
      <c r="L395" s="349">
        <f t="shared" si="69"/>
        <v>7</v>
      </c>
    </row>
    <row r="396" spans="1:12" ht="33.75" hidden="1" outlineLevel="1" x14ac:dyDescent="0.25">
      <c r="A396" s="640"/>
      <c r="B396" s="641"/>
      <c r="C396" s="350" t="s">
        <v>521</v>
      </c>
      <c r="D396" s="353">
        <v>48</v>
      </c>
      <c r="E396" s="351"/>
      <c r="F396" s="352">
        <f t="shared" si="60"/>
        <v>48</v>
      </c>
      <c r="G396" s="351"/>
      <c r="H396" s="351"/>
      <c r="I396" s="352">
        <f t="shared" si="61"/>
        <v>0</v>
      </c>
      <c r="J396" s="349">
        <f t="shared" si="67"/>
        <v>48</v>
      </c>
      <c r="K396" s="349">
        <f t="shared" si="68"/>
        <v>0</v>
      </c>
      <c r="L396" s="349">
        <f t="shared" si="69"/>
        <v>48</v>
      </c>
    </row>
    <row r="397" spans="1:12" hidden="1" outlineLevel="1" x14ac:dyDescent="0.25">
      <c r="A397" s="640"/>
      <c r="B397" s="641"/>
      <c r="C397" s="350" t="s">
        <v>522</v>
      </c>
      <c r="D397" s="353">
        <v>4</v>
      </c>
      <c r="E397" s="351"/>
      <c r="F397" s="352">
        <f t="shared" si="60"/>
        <v>4</v>
      </c>
      <c r="G397" s="351"/>
      <c r="H397" s="351"/>
      <c r="I397" s="352">
        <f t="shared" si="61"/>
        <v>0</v>
      </c>
      <c r="J397" s="349">
        <f t="shared" si="67"/>
        <v>4</v>
      </c>
      <c r="K397" s="349">
        <f t="shared" si="68"/>
        <v>0</v>
      </c>
      <c r="L397" s="349">
        <f t="shared" si="69"/>
        <v>4</v>
      </c>
    </row>
    <row r="398" spans="1:12" ht="12" hidden="1" customHeight="1" outlineLevel="1" thickBot="1" x14ac:dyDescent="0.3">
      <c r="A398" s="640"/>
      <c r="B398" s="641" t="s">
        <v>523</v>
      </c>
      <c r="C398" s="350" t="s">
        <v>524</v>
      </c>
      <c r="D398" s="353">
        <v>2</v>
      </c>
      <c r="E398" s="351"/>
      <c r="F398" s="352">
        <f t="shared" si="60"/>
        <v>2</v>
      </c>
      <c r="G398" s="351"/>
      <c r="H398" s="351"/>
      <c r="I398" s="352">
        <f t="shared" si="61"/>
        <v>0</v>
      </c>
      <c r="J398" s="349">
        <f t="shared" si="67"/>
        <v>2</v>
      </c>
      <c r="K398" s="349">
        <f t="shared" si="68"/>
        <v>0</v>
      </c>
      <c r="L398" s="349">
        <f t="shared" si="69"/>
        <v>2</v>
      </c>
    </row>
    <row r="399" spans="1:12" hidden="1" outlineLevel="1" x14ac:dyDescent="0.25">
      <c r="A399" s="640"/>
      <c r="B399" s="641"/>
      <c r="C399" s="350" t="s">
        <v>525</v>
      </c>
      <c r="D399" s="353">
        <v>1</v>
      </c>
      <c r="E399" s="351"/>
      <c r="F399" s="352">
        <f t="shared" si="60"/>
        <v>1</v>
      </c>
      <c r="G399" s="351"/>
      <c r="H399" s="351"/>
      <c r="I399" s="352">
        <f t="shared" si="61"/>
        <v>0</v>
      </c>
      <c r="J399" s="349">
        <f t="shared" si="67"/>
        <v>1</v>
      </c>
      <c r="K399" s="349">
        <f t="shared" si="68"/>
        <v>0</v>
      </c>
      <c r="L399" s="349">
        <f t="shared" si="69"/>
        <v>1</v>
      </c>
    </row>
    <row r="400" spans="1:12" hidden="1" outlineLevel="1" x14ac:dyDescent="0.25">
      <c r="A400" s="640"/>
      <c r="B400" s="641"/>
      <c r="C400" s="350" t="s">
        <v>526</v>
      </c>
      <c r="D400" s="353">
        <v>3</v>
      </c>
      <c r="E400" s="351"/>
      <c r="F400" s="352">
        <f t="shared" si="60"/>
        <v>3</v>
      </c>
      <c r="G400" s="351"/>
      <c r="H400" s="351"/>
      <c r="I400" s="352">
        <f t="shared" si="61"/>
        <v>0</v>
      </c>
      <c r="J400" s="349">
        <f t="shared" si="67"/>
        <v>3</v>
      </c>
      <c r="K400" s="349">
        <f t="shared" si="68"/>
        <v>0</v>
      </c>
      <c r="L400" s="349">
        <f t="shared" si="69"/>
        <v>3</v>
      </c>
    </row>
    <row r="401" spans="1:12" hidden="1" outlineLevel="1" x14ac:dyDescent="0.25">
      <c r="A401" s="640"/>
      <c r="B401" s="641"/>
      <c r="C401" s="350" t="s">
        <v>527</v>
      </c>
      <c r="D401" s="353">
        <v>1</v>
      </c>
      <c r="E401" s="351"/>
      <c r="F401" s="352">
        <f t="shared" si="60"/>
        <v>1</v>
      </c>
      <c r="G401" s="351"/>
      <c r="H401" s="351"/>
      <c r="I401" s="352">
        <f t="shared" si="61"/>
        <v>0</v>
      </c>
      <c r="J401" s="349">
        <f t="shared" si="67"/>
        <v>1</v>
      </c>
      <c r="K401" s="349">
        <f t="shared" si="68"/>
        <v>0</v>
      </c>
      <c r="L401" s="349">
        <f t="shared" si="69"/>
        <v>1</v>
      </c>
    </row>
    <row r="402" spans="1:12" ht="22.5" hidden="1" outlineLevel="1" x14ac:dyDescent="0.25">
      <c r="A402" s="640"/>
      <c r="B402" s="641"/>
      <c r="C402" s="350" t="s">
        <v>528</v>
      </c>
      <c r="D402" s="353">
        <v>12</v>
      </c>
      <c r="E402" s="351"/>
      <c r="F402" s="352">
        <f t="shared" si="60"/>
        <v>12</v>
      </c>
      <c r="G402" s="351"/>
      <c r="H402" s="351"/>
      <c r="I402" s="352">
        <f t="shared" si="61"/>
        <v>0</v>
      </c>
      <c r="J402" s="349">
        <f t="shared" si="67"/>
        <v>12</v>
      </c>
      <c r="K402" s="349">
        <f t="shared" si="68"/>
        <v>0</v>
      </c>
      <c r="L402" s="349">
        <f t="shared" si="69"/>
        <v>12</v>
      </c>
    </row>
    <row r="403" spans="1:12" ht="12" hidden="1" customHeight="1" outlineLevel="1" thickBot="1" x14ac:dyDescent="0.3">
      <c r="A403" s="640"/>
      <c r="B403" s="641" t="s">
        <v>529</v>
      </c>
      <c r="C403" s="350" t="s">
        <v>530</v>
      </c>
      <c r="D403" s="353">
        <v>5</v>
      </c>
      <c r="E403" s="351"/>
      <c r="F403" s="352">
        <f t="shared" si="60"/>
        <v>5</v>
      </c>
      <c r="G403" s="351"/>
      <c r="H403" s="351"/>
      <c r="I403" s="352">
        <f t="shared" si="61"/>
        <v>0</v>
      </c>
      <c r="J403" s="349">
        <f t="shared" si="67"/>
        <v>5</v>
      </c>
      <c r="K403" s="349">
        <f t="shared" si="68"/>
        <v>0</v>
      </c>
      <c r="L403" s="349">
        <f t="shared" si="69"/>
        <v>5</v>
      </c>
    </row>
    <row r="404" spans="1:12" ht="22.5" hidden="1" outlineLevel="1" x14ac:dyDescent="0.25">
      <c r="A404" s="640"/>
      <c r="B404" s="641"/>
      <c r="C404" s="350" t="s">
        <v>531</v>
      </c>
      <c r="D404" s="353">
        <v>6</v>
      </c>
      <c r="E404" s="351"/>
      <c r="F404" s="352">
        <f t="shared" si="60"/>
        <v>6</v>
      </c>
      <c r="G404" s="351"/>
      <c r="H404" s="351"/>
      <c r="I404" s="352">
        <f t="shared" si="61"/>
        <v>0</v>
      </c>
      <c r="J404" s="349">
        <f t="shared" si="67"/>
        <v>6</v>
      </c>
      <c r="K404" s="349">
        <f t="shared" si="68"/>
        <v>0</v>
      </c>
      <c r="L404" s="349">
        <f t="shared" si="69"/>
        <v>6</v>
      </c>
    </row>
    <row r="405" spans="1:12" collapsed="1" x14ac:dyDescent="0.25">
      <c r="A405" s="559" t="s">
        <v>532</v>
      </c>
      <c r="B405" s="559"/>
      <c r="C405" s="559"/>
      <c r="D405" s="311">
        <f t="shared" ref="D405:I405" si="70">SUM(D406:D411)</f>
        <v>12</v>
      </c>
      <c r="E405" s="311">
        <f t="shared" si="70"/>
        <v>0</v>
      </c>
      <c r="F405" s="312">
        <f t="shared" si="70"/>
        <v>12</v>
      </c>
      <c r="G405" s="311">
        <f t="shared" si="70"/>
        <v>0</v>
      </c>
      <c r="H405" s="311">
        <f t="shared" si="70"/>
        <v>0</v>
      </c>
      <c r="I405" s="312">
        <f t="shared" si="70"/>
        <v>0</v>
      </c>
      <c r="J405" s="349">
        <f t="shared" si="67"/>
        <v>12</v>
      </c>
      <c r="K405" s="349">
        <f t="shared" si="68"/>
        <v>0</v>
      </c>
      <c r="L405" s="349">
        <f t="shared" si="69"/>
        <v>12</v>
      </c>
    </row>
    <row r="406" spans="1:12" ht="21.75" hidden="1" customHeight="1" outlineLevel="1" thickBot="1" x14ac:dyDescent="0.3">
      <c r="A406" s="640" t="s">
        <v>532</v>
      </c>
      <c r="B406" s="641" t="s">
        <v>533</v>
      </c>
      <c r="C406" s="350" t="s">
        <v>534</v>
      </c>
      <c r="D406" s="353">
        <v>1</v>
      </c>
      <c r="E406" s="351"/>
      <c r="F406" s="352">
        <f t="shared" si="60"/>
        <v>1</v>
      </c>
      <c r="G406" s="351"/>
      <c r="H406" s="351"/>
      <c r="I406" s="352">
        <f t="shared" si="61"/>
        <v>0</v>
      </c>
      <c r="J406" s="349">
        <f t="shared" si="67"/>
        <v>1</v>
      </c>
      <c r="K406" s="349">
        <f t="shared" si="68"/>
        <v>0</v>
      </c>
      <c r="L406" s="349">
        <f t="shared" si="69"/>
        <v>1</v>
      </c>
    </row>
    <row r="407" spans="1:12" hidden="1" outlineLevel="1" x14ac:dyDescent="0.25">
      <c r="A407" s="640"/>
      <c r="B407" s="641"/>
      <c r="C407" s="350" t="s">
        <v>535</v>
      </c>
      <c r="D407" s="351"/>
      <c r="E407" s="351"/>
      <c r="F407" s="352">
        <f t="shared" si="60"/>
        <v>0</v>
      </c>
      <c r="G407" s="351"/>
      <c r="H407" s="351"/>
      <c r="I407" s="352">
        <f t="shared" si="61"/>
        <v>0</v>
      </c>
      <c r="J407" s="349">
        <f t="shared" si="67"/>
        <v>0</v>
      </c>
      <c r="K407" s="349">
        <f t="shared" si="68"/>
        <v>0</v>
      </c>
      <c r="L407" s="349">
        <f t="shared" si="69"/>
        <v>0</v>
      </c>
    </row>
    <row r="408" spans="1:12" ht="33.75" hidden="1" outlineLevel="1" x14ac:dyDescent="0.25">
      <c r="A408" s="640"/>
      <c r="B408" s="350" t="s">
        <v>536</v>
      </c>
      <c r="C408" s="350" t="s">
        <v>537</v>
      </c>
      <c r="D408" s="353">
        <v>7</v>
      </c>
      <c r="E408" s="351"/>
      <c r="F408" s="352">
        <f t="shared" si="60"/>
        <v>7</v>
      </c>
      <c r="G408" s="351"/>
      <c r="H408" s="351"/>
      <c r="I408" s="352">
        <f t="shared" si="61"/>
        <v>0</v>
      </c>
      <c r="J408" s="349">
        <f t="shared" si="67"/>
        <v>7</v>
      </c>
      <c r="K408" s="349">
        <f t="shared" si="68"/>
        <v>0</v>
      </c>
      <c r="L408" s="349">
        <f t="shared" si="69"/>
        <v>7</v>
      </c>
    </row>
    <row r="409" spans="1:12" ht="21.75" hidden="1" customHeight="1" outlineLevel="1" thickBot="1" x14ac:dyDescent="0.3">
      <c r="A409" s="640"/>
      <c r="B409" s="641" t="s">
        <v>538</v>
      </c>
      <c r="C409" s="350" t="s">
        <v>539</v>
      </c>
      <c r="D409" s="353">
        <v>2</v>
      </c>
      <c r="E409" s="351"/>
      <c r="F409" s="352">
        <f t="shared" si="60"/>
        <v>2</v>
      </c>
      <c r="G409" s="351"/>
      <c r="H409" s="351"/>
      <c r="I409" s="352">
        <f t="shared" si="61"/>
        <v>0</v>
      </c>
      <c r="J409" s="349">
        <f t="shared" si="67"/>
        <v>2</v>
      </c>
      <c r="K409" s="349">
        <f t="shared" si="68"/>
        <v>0</v>
      </c>
      <c r="L409" s="349">
        <f t="shared" si="69"/>
        <v>2</v>
      </c>
    </row>
    <row r="410" spans="1:12" ht="22.5" hidden="1" outlineLevel="1" x14ac:dyDescent="0.25">
      <c r="A410" s="640"/>
      <c r="B410" s="641"/>
      <c r="C410" s="350" t="s">
        <v>540</v>
      </c>
      <c r="D410" s="353">
        <v>1</v>
      </c>
      <c r="E410" s="351"/>
      <c r="F410" s="352">
        <f t="shared" si="60"/>
        <v>1</v>
      </c>
      <c r="G410" s="351"/>
      <c r="H410" s="351"/>
      <c r="I410" s="352">
        <f t="shared" si="61"/>
        <v>0</v>
      </c>
      <c r="J410" s="349">
        <f t="shared" si="67"/>
        <v>1</v>
      </c>
      <c r="K410" s="349">
        <f t="shared" si="68"/>
        <v>0</v>
      </c>
      <c r="L410" s="349">
        <f t="shared" si="69"/>
        <v>1</v>
      </c>
    </row>
    <row r="411" spans="1:12" ht="56.25" hidden="1" outlineLevel="1" x14ac:dyDescent="0.25">
      <c r="A411" s="640"/>
      <c r="B411" s="350" t="s">
        <v>541</v>
      </c>
      <c r="C411" s="350" t="s">
        <v>542</v>
      </c>
      <c r="D411" s="353">
        <v>1</v>
      </c>
      <c r="E411" s="351"/>
      <c r="F411" s="352">
        <f t="shared" si="60"/>
        <v>1</v>
      </c>
      <c r="G411" s="351"/>
      <c r="H411" s="351"/>
      <c r="I411" s="352">
        <f t="shared" si="61"/>
        <v>0</v>
      </c>
      <c r="J411" s="349">
        <f t="shared" si="67"/>
        <v>1</v>
      </c>
      <c r="K411" s="349">
        <f t="shared" si="68"/>
        <v>0</v>
      </c>
      <c r="L411" s="349">
        <f t="shared" si="69"/>
        <v>1</v>
      </c>
    </row>
    <row r="412" spans="1:12" collapsed="1" x14ac:dyDescent="0.25">
      <c r="A412" s="559" t="s">
        <v>543</v>
      </c>
      <c r="B412" s="559"/>
      <c r="C412" s="559"/>
      <c r="D412" s="311">
        <f t="shared" ref="D412:I412" si="71">SUM(D413:D460)</f>
        <v>33</v>
      </c>
      <c r="E412" s="311">
        <f t="shared" si="71"/>
        <v>2</v>
      </c>
      <c r="F412" s="312">
        <f t="shared" si="71"/>
        <v>35</v>
      </c>
      <c r="G412" s="311">
        <f t="shared" si="71"/>
        <v>0</v>
      </c>
      <c r="H412" s="311">
        <f t="shared" si="71"/>
        <v>0</v>
      </c>
      <c r="I412" s="312">
        <f t="shared" si="71"/>
        <v>0</v>
      </c>
      <c r="J412" s="349">
        <f t="shared" si="67"/>
        <v>33</v>
      </c>
      <c r="K412" s="349">
        <f t="shared" si="68"/>
        <v>2</v>
      </c>
      <c r="L412" s="349">
        <f t="shared" si="69"/>
        <v>35</v>
      </c>
    </row>
    <row r="413" spans="1:12" ht="45" hidden="1" outlineLevel="1" x14ac:dyDescent="0.25">
      <c r="A413" s="640" t="s">
        <v>543</v>
      </c>
      <c r="B413" s="641" t="s">
        <v>544</v>
      </c>
      <c r="C413" s="350" t="s">
        <v>545</v>
      </c>
      <c r="D413" s="351"/>
      <c r="E413" s="351"/>
      <c r="F413" s="352">
        <f t="shared" si="60"/>
        <v>0</v>
      </c>
      <c r="G413" s="351"/>
      <c r="H413" s="351"/>
      <c r="I413" s="352">
        <f t="shared" si="61"/>
        <v>0</v>
      </c>
      <c r="J413" s="349">
        <f t="shared" si="67"/>
        <v>0</v>
      </c>
      <c r="K413" s="349">
        <f t="shared" si="68"/>
        <v>0</v>
      </c>
      <c r="L413" s="349">
        <f t="shared" si="69"/>
        <v>0</v>
      </c>
    </row>
    <row r="414" spans="1:12" ht="33.75" hidden="1" outlineLevel="1" x14ac:dyDescent="0.25">
      <c r="A414" s="640"/>
      <c r="B414" s="641"/>
      <c r="C414" s="350" t="s">
        <v>546</v>
      </c>
      <c r="D414" s="353">
        <v>1</v>
      </c>
      <c r="E414" s="351"/>
      <c r="F414" s="352">
        <f t="shared" si="60"/>
        <v>1</v>
      </c>
      <c r="G414" s="351"/>
      <c r="H414" s="351"/>
      <c r="I414" s="352">
        <f t="shared" si="61"/>
        <v>0</v>
      </c>
      <c r="J414" s="349">
        <f t="shared" si="67"/>
        <v>1</v>
      </c>
      <c r="K414" s="349">
        <f t="shared" si="68"/>
        <v>0</v>
      </c>
      <c r="L414" s="349">
        <f t="shared" si="69"/>
        <v>1</v>
      </c>
    </row>
    <row r="415" spans="1:12" ht="22.5" hidden="1" outlineLevel="1" x14ac:dyDescent="0.25">
      <c r="A415" s="640"/>
      <c r="B415" s="641"/>
      <c r="C415" s="350" t="s">
        <v>547</v>
      </c>
      <c r="D415" s="353">
        <v>1</v>
      </c>
      <c r="E415" s="351"/>
      <c r="F415" s="352">
        <f t="shared" si="60"/>
        <v>1</v>
      </c>
      <c r="G415" s="351"/>
      <c r="H415" s="351"/>
      <c r="I415" s="352">
        <f t="shared" si="61"/>
        <v>0</v>
      </c>
      <c r="J415" s="349">
        <f t="shared" si="67"/>
        <v>1</v>
      </c>
      <c r="K415" s="349">
        <f t="shared" si="68"/>
        <v>0</v>
      </c>
      <c r="L415" s="349">
        <f t="shared" si="69"/>
        <v>1</v>
      </c>
    </row>
    <row r="416" spans="1:12" ht="33.75" hidden="1" outlineLevel="1" x14ac:dyDescent="0.25">
      <c r="A416" s="640"/>
      <c r="B416" s="641"/>
      <c r="C416" s="350" t="s">
        <v>548</v>
      </c>
      <c r="D416" s="351"/>
      <c r="E416" s="351"/>
      <c r="F416" s="352">
        <f t="shared" si="60"/>
        <v>0</v>
      </c>
      <c r="G416" s="351"/>
      <c r="H416" s="351"/>
      <c r="I416" s="352">
        <f t="shared" si="61"/>
        <v>0</v>
      </c>
      <c r="J416" s="349">
        <f t="shared" si="67"/>
        <v>0</v>
      </c>
      <c r="K416" s="349">
        <f t="shared" si="68"/>
        <v>0</v>
      </c>
      <c r="L416" s="349">
        <f t="shared" si="69"/>
        <v>0</v>
      </c>
    </row>
    <row r="417" spans="1:12" ht="22.5" hidden="1" outlineLevel="1" x14ac:dyDescent="0.25">
      <c r="A417" s="640"/>
      <c r="B417" s="641"/>
      <c r="C417" s="350" t="s">
        <v>549</v>
      </c>
      <c r="D417" s="351"/>
      <c r="E417" s="351"/>
      <c r="F417" s="352">
        <f t="shared" si="60"/>
        <v>0</v>
      </c>
      <c r="G417" s="351"/>
      <c r="H417" s="351"/>
      <c r="I417" s="352">
        <f t="shared" si="61"/>
        <v>0</v>
      </c>
      <c r="J417" s="349">
        <f t="shared" si="67"/>
        <v>0</v>
      </c>
      <c r="K417" s="349">
        <f t="shared" si="68"/>
        <v>0</v>
      </c>
      <c r="L417" s="349">
        <f t="shared" si="69"/>
        <v>0</v>
      </c>
    </row>
    <row r="418" spans="1:12" ht="22.5" hidden="1" outlineLevel="1" x14ac:dyDescent="0.25">
      <c r="A418" s="640"/>
      <c r="B418" s="641"/>
      <c r="C418" s="350" t="s">
        <v>550</v>
      </c>
      <c r="D418" s="353">
        <v>2</v>
      </c>
      <c r="E418" s="351"/>
      <c r="F418" s="352">
        <f t="shared" si="60"/>
        <v>2</v>
      </c>
      <c r="G418" s="351"/>
      <c r="H418" s="351"/>
      <c r="I418" s="352">
        <f t="shared" si="61"/>
        <v>0</v>
      </c>
      <c r="J418" s="349">
        <f t="shared" si="67"/>
        <v>2</v>
      </c>
      <c r="K418" s="349">
        <f t="shared" si="68"/>
        <v>0</v>
      </c>
      <c r="L418" s="349">
        <f t="shared" si="69"/>
        <v>2</v>
      </c>
    </row>
    <row r="419" spans="1:12" ht="22.5" hidden="1" outlineLevel="1" x14ac:dyDescent="0.25">
      <c r="A419" s="640"/>
      <c r="B419" s="641"/>
      <c r="C419" s="350" t="s">
        <v>551</v>
      </c>
      <c r="D419" s="353">
        <v>1</v>
      </c>
      <c r="E419" s="353">
        <v>1</v>
      </c>
      <c r="F419" s="352">
        <f t="shared" si="60"/>
        <v>2</v>
      </c>
      <c r="G419" s="351"/>
      <c r="H419" s="351"/>
      <c r="I419" s="352">
        <f t="shared" si="61"/>
        <v>0</v>
      </c>
      <c r="J419" s="349">
        <f t="shared" si="67"/>
        <v>1</v>
      </c>
      <c r="K419" s="349">
        <f t="shared" si="68"/>
        <v>1</v>
      </c>
      <c r="L419" s="349">
        <f t="shared" si="69"/>
        <v>2</v>
      </c>
    </row>
    <row r="420" spans="1:12" ht="22.5" hidden="1" outlineLevel="1" x14ac:dyDescent="0.25">
      <c r="A420" s="640"/>
      <c r="B420" s="641"/>
      <c r="C420" s="350" t="s">
        <v>552</v>
      </c>
      <c r="D420" s="353">
        <v>2</v>
      </c>
      <c r="E420" s="351"/>
      <c r="F420" s="352">
        <f t="shared" si="60"/>
        <v>2</v>
      </c>
      <c r="G420" s="351"/>
      <c r="H420" s="351"/>
      <c r="I420" s="352">
        <f t="shared" si="61"/>
        <v>0</v>
      </c>
      <c r="J420" s="349">
        <f t="shared" si="67"/>
        <v>2</v>
      </c>
      <c r="K420" s="349">
        <f t="shared" si="68"/>
        <v>0</v>
      </c>
      <c r="L420" s="349">
        <f t="shared" si="69"/>
        <v>2</v>
      </c>
    </row>
    <row r="421" spans="1:12" hidden="1" outlineLevel="1" x14ac:dyDescent="0.25">
      <c r="A421" s="640"/>
      <c r="B421" s="641"/>
      <c r="C421" s="350" t="s">
        <v>553</v>
      </c>
      <c r="D421" s="351"/>
      <c r="E421" s="351"/>
      <c r="F421" s="352">
        <f t="shared" si="60"/>
        <v>0</v>
      </c>
      <c r="G421" s="351"/>
      <c r="H421" s="351"/>
      <c r="I421" s="352">
        <f t="shared" si="61"/>
        <v>0</v>
      </c>
      <c r="J421" s="349">
        <f t="shared" si="67"/>
        <v>0</v>
      </c>
      <c r="K421" s="349">
        <f t="shared" si="68"/>
        <v>0</v>
      </c>
      <c r="L421" s="349">
        <f t="shared" si="69"/>
        <v>0</v>
      </c>
    </row>
    <row r="422" spans="1:12" ht="21.75" hidden="1" customHeight="1" outlineLevel="1" thickBot="1" x14ac:dyDescent="0.3">
      <c r="A422" s="640"/>
      <c r="B422" s="641" t="s">
        <v>554</v>
      </c>
      <c r="C422" s="350" t="s">
        <v>555</v>
      </c>
      <c r="D422" s="353">
        <v>1</v>
      </c>
      <c r="E422" s="351"/>
      <c r="F422" s="352">
        <f t="shared" si="60"/>
        <v>1</v>
      </c>
      <c r="G422" s="351"/>
      <c r="H422" s="351"/>
      <c r="I422" s="352">
        <f t="shared" si="61"/>
        <v>0</v>
      </c>
      <c r="J422" s="349">
        <f t="shared" si="67"/>
        <v>1</v>
      </c>
      <c r="K422" s="349">
        <f t="shared" si="68"/>
        <v>0</v>
      </c>
      <c r="L422" s="349">
        <f t="shared" si="69"/>
        <v>1</v>
      </c>
    </row>
    <row r="423" spans="1:12" hidden="1" outlineLevel="1" x14ac:dyDescent="0.25">
      <c r="A423" s="640"/>
      <c r="B423" s="641"/>
      <c r="C423" s="350" t="s">
        <v>556</v>
      </c>
      <c r="D423" s="351"/>
      <c r="E423" s="351"/>
      <c r="F423" s="352">
        <f t="shared" si="60"/>
        <v>0</v>
      </c>
      <c r="G423" s="351"/>
      <c r="H423" s="351"/>
      <c r="I423" s="352">
        <f t="shared" si="61"/>
        <v>0</v>
      </c>
      <c r="J423" s="349">
        <f t="shared" si="67"/>
        <v>0</v>
      </c>
      <c r="K423" s="349">
        <f t="shared" si="68"/>
        <v>0</v>
      </c>
      <c r="L423" s="349">
        <f t="shared" si="69"/>
        <v>0</v>
      </c>
    </row>
    <row r="424" spans="1:12" hidden="1" outlineLevel="1" x14ac:dyDescent="0.25">
      <c r="A424" s="640"/>
      <c r="B424" s="641"/>
      <c r="C424" s="350" t="s">
        <v>557</v>
      </c>
      <c r="D424" s="351"/>
      <c r="E424" s="351"/>
      <c r="F424" s="352">
        <f t="shared" si="60"/>
        <v>0</v>
      </c>
      <c r="G424" s="351"/>
      <c r="H424" s="351"/>
      <c r="I424" s="352">
        <f t="shared" si="61"/>
        <v>0</v>
      </c>
      <c r="J424" s="349">
        <f t="shared" si="67"/>
        <v>0</v>
      </c>
      <c r="K424" s="349">
        <f t="shared" si="68"/>
        <v>0</v>
      </c>
      <c r="L424" s="349">
        <f t="shared" si="69"/>
        <v>0</v>
      </c>
    </row>
    <row r="425" spans="1:12" hidden="1" outlineLevel="1" x14ac:dyDescent="0.25">
      <c r="A425" s="640"/>
      <c r="B425" s="641"/>
      <c r="C425" s="350" t="s">
        <v>558</v>
      </c>
      <c r="D425" s="351"/>
      <c r="E425" s="351"/>
      <c r="F425" s="352">
        <f t="shared" si="60"/>
        <v>0</v>
      </c>
      <c r="G425" s="351"/>
      <c r="H425" s="351"/>
      <c r="I425" s="352">
        <f t="shared" si="61"/>
        <v>0</v>
      </c>
      <c r="J425" s="349">
        <f t="shared" si="67"/>
        <v>0</v>
      </c>
      <c r="K425" s="349">
        <f t="shared" si="68"/>
        <v>0</v>
      </c>
      <c r="L425" s="349">
        <f t="shared" si="69"/>
        <v>0</v>
      </c>
    </row>
    <row r="426" spans="1:12" ht="12" hidden="1" customHeight="1" outlineLevel="1" thickBot="1" x14ac:dyDescent="0.3">
      <c r="A426" s="640"/>
      <c r="B426" s="641" t="s">
        <v>559</v>
      </c>
      <c r="C426" s="350" t="s">
        <v>560</v>
      </c>
      <c r="D426" s="353">
        <v>1</v>
      </c>
      <c r="E426" s="353">
        <v>1</v>
      </c>
      <c r="F426" s="352">
        <f t="shared" si="60"/>
        <v>2</v>
      </c>
      <c r="G426" s="351"/>
      <c r="H426" s="351"/>
      <c r="I426" s="352">
        <f t="shared" si="61"/>
        <v>0</v>
      </c>
      <c r="J426" s="349">
        <f t="shared" si="67"/>
        <v>1</v>
      </c>
      <c r="K426" s="349">
        <f t="shared" si="68"/>
        <v>1</v>
      </c>
      <c r="L426" s="349">
        <f t="shared" si="69"/>
        <v>2</v>
      </c>
    </row>
    <row r="427" spans="1:12" hidden="1" outlineLevel="1" x14ac:dyDescent="0.25">
      <c r="A427" s="640"/>
      <c r="B427" s="641"/>
      <c r="C427" s="350" t="s">
        <v>561</v>
      </c>
      <c r="D427" s="353">
        <v>1</v>
      </c>
      <c r="E427" s="351"/>
      <c r="F427" s="352">
        <f t="shared" si="60"/>
        <v>1</v>
      </c>
      <c r="G427" s="351"/>
      <c r="H427" s="351"/>
      <c r="I427" s="352">
        <f t="shared" si="61"/>
        <v>0</v>
      </c>
      <c r="J427" s="349">
        <f t="shared" si="67"/>
        <v>1</v>
      </c>
      <c r="K427" s="349">
        <f t="shared" si="68"/>
        <v>0</v>
      </c>
      <c r="L427" s="349">
        <f t="shared" si="69"/>
        <v>1</v>
      </c>
    </row>
    <row r="428" spans="1:12" ht="22.5" hidden="1" outlineLevel="1" x14ac:dyDescent="0.25">
      <c r="A428" s="640"/>
      <c r="B428" s="641"/>
      <c r="C428" s="350" t="s">
        <v>562</v>
      </c>
      <c r="D428" s="351"/>
      <c r="E428" s="351"/>
      <c r="F428" s="352">
        <f t="shared" si="60"/>
        <v>0</v>
      </c>
      <c r="G428" s="351"/>
      <c r="H428" s="351"/>
      <c r="I428" s="352">
        <f t="shared" si="61"/>
        <v>0</v>
      </c>
      <c r="J428" s="349">
        <f t="shared" si="67"/>
        <v>0</v>
      </c>
      <c r="K428" s="349">
        <f t="shared" si="68"/>
        <v>0</v>
      </c>
      <c r="L428" s="349">
        <f t="shared" si="69"/>
        <v>0</v>
      </c>
    </row>
    <row r="429" spans="1:12" hidden="1" outlineLevel="1" x14ac:dyDescent="0.25">
      <c r="A429" s="640"/>
      <c r="B429" s="641"/>
      <c r="C429" s="350" t="s">
        <v>563</v>
      </c>
      <c r="D429" s="351"/>
      <c r="E429" s="351"/>
      <c r="F429" s="352">
        <f t="shared" si="60"/>
        <v>0</v>
      </c>
      <c r="G429" s="351"/>
      <c r="H429" s="351"/>
      <c r="I429" s="352">
        <f t="shared" si="61"/>
        <v>0</v>
      </c>
      <c r="J429" s="349">
        <f t="shared" si="67"/>
        <v>0</v>
      </c>
      <c r="K429" s="349">
        <f t="shared" si="68"/>
        <v>0</v>
      </c>
      <c r="L429" s="349">
        <f t="shared" si="69"/>
        <v>0</v>
      </c>
    </row>
    <row r="430" spans="1:12" hidden="1" outlineLevel="1" x14ac:dyDescent="0.25">
      <c r="A430" s="640"/>
      <c r="B430" s="641"/>
      <c r="C430" s="350" t="s">
        <v>564</v>
      </c>
      <c r="D430" s="353">
        <v>2</v>
      </c>
      <c r="E430" s="351"/>
      <c r="F430" s="352">
        <f t="shared" ref="F430:F494" si="72">+E430+D430</f>
        <v>2</v>
      </c>
      <c r="G430" s="351"/>
      <c r="H430" s="351"/>
      <c r="I430" s="352">
        <f t="shared" ref="I430:I494" si="73">+H430+G430</f>
        <v>0</v>
      </c>
      <c r="J430" s="349">
        <f t="shared" si="67"/>
        <v>2</v>
      </c>
      <c r="K430" s="349">
        <f t="shared" si="68"/>
        <v>0</v>
      </c>
      <c r="L430" s="349">
        <f t="shared" si="69"/>
        <v>2</v>
      </c>
    </row>
    <row r="431" spans="1:12" ht="22.5" hidden="1" outlineLevel="1" x14ac:dyDescent="0.25">
      <c r="A431" s="640"/>
      <c r="B431" s="641"/>
      <c r="C431" s="350" t="s">
        <v>565</v>
      </c>
      <c r="D431" s="353">
        <v>1</v>
      </c>
      <c r="E431" s="351"/>
      <c r="F431" s="352">
        <f t="shared" si="72"/>
        <v>1</v>
      </c>
      <c r="G431" s="351"/>
      <c r="H431" s="351"/>
      <c r="I431" s="352">
        <f t="shared" si="73"/>
        <v>0</v>
      </c>
      <c r="J431" s="349">
        <f t="shared" si="67"/>
        <v>1</v>
      </c>
      <c r="K431" s="349">
        <f t="shared" si="68"/>
        <v>0</v>
      </c>
      <c r="L431" s="349">
        <f t="shared" si="69"/>
        <v>1</v>
      </c>
    </row>
    <row r="432" spans="1:12" ht="22.5" hidden="1" outlineLevel="1" x14ac:dyDescent="0.25">
      <c r="A432" s="640"/>
      <c r="B432" s="641"/>
      <c r="C432" s="350" t="s">
        <v>566</v>
      </c>
      <c r="D432" s="351"/>
      <c r="E432" s="351"/>
      <c r="F432" s="352">
        <f t="shared" si="72"/>
        <v>0</v>
      </c>
      <c r="G432" s="351"/>
      <c r="H432" s="351"/>
      <c r="I432" s="352">
        <f t="shared" si="73"/>
        <v>0</v>
      </c>
      <c r="J432" s="349">
        <f t="shared" si="67"/>
        <v>0</v>
      </c>
      <c r="K432" s="349">
        <f t="shared" si="68"/>
        <v>0</v>
      </c>
      <c r="L432" s="349">
        <f t="shared" si="69"/>
        <v>0</v>
      </c>
    </row>
    <row r="433" spans="1:12" ht="33.75" hidden="1" outlineLevel="1" x14ac:dyDescent="0.25">
      <c r="A433" s="640"/>
      <c r="B433" s="641"/>
      <c r="C433" s="350" t="s">
        <v>567</v>
      </c>
      <c r="D433" s="351"/>
      <c r="E433" s="351"/>
      <c r="F433" s="352">
        <f t="shared" si="72"/>
        <v>0</v>
      </c>
      <c r="G433" s="351"/>
      <c r="H433" s="351"/>
      <c r="I433" s="352">
        <f t="shared" si="73"/>
        <v>0</v>
      </c>
      <c r="J433" s="349">
        <f t="shared" si="67"/>
        <v>0</v>
      </c>
      <c r="K433" s="349">
        <f t="shared" si="68"/>
        <v>0</v>
      </c>
      <c r="L433" s="349">
        <f t="shared" si="69"/>
        <v>0</v>
      </c>
    </row>
    <row r="434" spans="1:12" ht="33.75" hidden="1" outlineLevel="1" x14ac:dyDescent="0.25">
      <c r="A434" s="640"/>
      <c r="B434" s="641"/>
      <c r="C434" s="350" t="s">
        <v>568</v>
      </c>
      <c r="D434" s="353">
        <v>2</v>
      </c>
      <c r="E434" s="351"/>
      <c r="F434" s="352">
        <f t="shared" si="72"/>
        <v>2</v>
      </c>
      <c r="G434" s="351"/>
      <c r="H434" s="351"/>
      <c r="I434" s="352">
        <f t="shared" si="73"/>
        <v>0</v>
      </c>
      <c r="J434" s="349">
        <f t="shared" si="67"/>
        <v>2</v>
      </c>
      <c r="K434" s="349">
        <f t="shared" si="68"/>
        <v>0</v>
      </c>
      <c r="L434" s="349">
        <f t="shared" si="69"/>
        <v>2</v>
      </c>
    </row>
    <row r="435" spans="1:12" ht="12" hidden="1" customHeight="1" outlineLevel="1" thickBot="1" x14ac:dyDescent="0.3">
      <c r="A435" s="640"/>
      <c r="B435" s="641" t="s">
        <v>569</v>
      </c>
      <c r="C435" s="350" t="s">
        <v>570</v>
      </c>
      <c r="D435" s="353">
        <v>1</v>
      </c>
      <c r="E435" s="351"/>
      <c r="F435" s="352">
        <f t="shared" si="72"/>
        <v>1</v>
      </c>
      <c r="G435" s="351"/>
      <c r="H435" s="351"/>
      <c r="I435" s="352">
        <f t="shared" si="73"/>
        <v>0</v>
      </c>
      <c r="J435" s="349">
        <f t="shared" si="67"/>
        <v>1</v>
      </c>
      <c r="K435" s="349">
        <f t="shared" si="68"/>
        <v>0</v>
      </c>
      <c r="L435" s="349">
        <f t="shared" si="69"/>
        <v>1</v>
      </c>
    </row>
    <row r="436" spans="1:12" hidden="1" outlineLevel="1" x14ac:dyDescent="0.25">
      <c r="A436" s="640"/>
      <c r="B436" s="641"/>
      <c r="C436" s="350" t="s">
        <v>571</v>
      </c>
      <c r="D436" s="351"/>
      <c r="E436" s="351"/>
      <c r="F436" s="352">
        <f t="shared" si="72"/>
        <v>0</v>
      </c>
      <c r="G436" s="351"/>
      <c r="H436" s="351"/>
      <c r="I436" s="352">
        <f t="shared" si="73"/>
        <v>0</v>
      </c>
      <c r="J436" s="349">
        <f t="shared" si="67"/>
        <v>0</v>
      </c>
      <c r="K436" s="349">
        <f t="shared" si="68"/>
        <v>0</v>
      </c>
      <c r="L436" s="349">
        <f t="shared" si="69"/>
        <v>0</v>
      </c>
    </row>
    <row r="437" spans="1:12" hidden="1" outlineLevel="1" x14ac:dyDescent="0.25">
      <c r="A437" s="640"/>
      <c r="B437" s="641"/>
      <c r="C437" s="350" t="s">
        <v>572</v>
      </c>
      <c r="D437" s="353">
        <v>1</v>
      </c>
      <c r="E437" s="351"/>
      <c r="F437" s="352">
        <f t="shared" si="72"/>
        <v>1</v>
      </c>
      <c r="G437" s="351"/>
      <c r="H437" s="351"/>
      <c r="I437" s="352">
        <f t="shared" si="73"/>
        <v>0</v>
      </c>
      <c r="J437" s="349">
        <f t="shared" si="67"/>
        <v>1</v>
      </c>
      <c r="K437" s="349">
        <f t="shared" si="68"/>
        <v>0</v>
      </c>
      <c r="L437" s="349">
        <f t="shared" si="69"/>
        <v>1</v>
      </c>
    </row>
    <row r="438" spans="1:12" ht="22.5" hidden="1" outlineLevel="1" x14ac:dyDescent="0.25">
      <c r="A438" s="640"/>
      <c r="B438" s="641"/>
      <c r="C438" s="350" t="s">
        <v>573</v>
      </c>
      <c r="D438" s="353">
        <v>1</v>
      </c>
      <c r="E438" s="351"/>
      <c r="F438" s="352">
        <f t="shared" si="72"/>
        <v>1</v>
      </c>
      <c r="G438" s="351"/>
      <c r="H438" s="351"/>
      <c r="I438" s="352">
        <f t="shared" si="73"/>
        <v>0</v>
      </c>
      <c r="J438" s="349">
        <f t="shared" si="67"/>
        <v>1</v>
      </c>
      <c r="K438" s="349">
        <f t="shared" si="68"/>
        <v>0</v>
      </c>
      <c r="L438" s="349">
        <f t="shared" si="69"/>
        <v>1</v>
      </c>
    </row>
    <row r="439" spans="1:12" ht="22.5" hidden="1" outlineLevel="1" x14ac:dyDescent="0.25">
      <c r="A439" s="640"/>
      <c r="B439" s="641"/>
      <c r="C439" s="350" t="s">
        <v>574</v>
      </c>
      <c r="D439" s="351"/>
      <c r="E439" s="351"/>
      <c r="F439" s="352">
        <f t="shared" si="72"/>
        <v>0</v>
      </c>
      <c r="G439" s="351"/>
      <c r="H439" s="351"/>
      <c r="I439" s="352">
        <f t="shared" si="73"/>
        <v>0</v>
      </c>
      <c r="J439" s="349">
        <f t="shared" si="67"/>
        <v>0</v>
      </c>
      <c r="K439" s="349">
        <f t="shared" si="68"/>
        <v>0</v>
      </c>
      <c r="L439" s="349">
        <f t="shared" si="69"/>
        <v>0</v>
      </c>
    </row>
    <row r="440" spans="1:12" hidden="1" outlineLevel="1" x14ac:dyDescent="0.25">
      <c r="A440" s="640"/>
      <c r="B440" s="641"/>
      <c r="C440" s="350" t="s">
        <v>575</v>
      </c>
      <c r="D440" s="353">
        <v>1</v>
      </c>
      <c r="E440" s="351"/>
      <c r="F440" s="352">
        <f t="shared" si="72"/>
        <v>1</v>
      </c>
      <c r="G440" s="351"/>
      <c r="H440" s="351"/>
      <c r="I440" s="352">
        <f t="shared" si="73"/>
        <v>0</v>
      </c>
      <c r="J440" s="349">
        <f t="shared" si="67"/>
        <v>1</v>
      </c>
      <c r="K440" s="349">
        <f t="shared" si="68"/>
        <v>0</v>
      </c>
      <c r="L440" s="349">
        <f t="shared" si="69"/>
        <v>1</v>
      </c>
    </row>
    <row r="441" spans="1:12" ht="22.5" hidden="1" outlineLevel="1" x14ac:dyDescent="0.25">
      <c r="A441" s="640"/>
      <c r="B441" s="641"/>
      <c r="C441" s="350" t="s">
        <v>576</v>
      </c>
      <c r="D441" s="353">
        <v>1</v>
      </c>
      <c r="E441" s="351"/>
      <c r="F441" s="352">
        <f t="shared" si="72"/>
        <v>1</v>
      </c>
      <c r="G441" s="351"/>
      <c r="H441" s="351"/>
      <c r="I441" s="352">
        <f t="shared" si="73"/>
        <v>0</v>
      </c>
      <c r="J441" s="349">
        <f t="shared" si="67"/>
        <v>1</v>
      </c>
      <c r="K441" s="349">
        <f t="shared" si="68"/>
        <v>0</v>
      </c>
      <c r="L441" s="349">
        <f t="shared" si="69"/>
        <v>1</v>
      </c>
    </row>
    <row r="442" spans="1:12" hidden="1" outlineLevel="1" x14ac:dyDescent="0.25">
      <c r="A442" s="640"/>
      <c r="B442" s="641"/>
      <c r="C442" s="350" t="s">
        <v>577</v>
      </c>
      <c r="D442" s="353">
        <v>1</v>
      </c>
      <c r="E442" s="351"/>
      <c r="F442" s="352">
        <f t="shared" si="72"/>
        <v>1</v>
      </c>
      <c r="G442" s="351"/>
      <c r="H442" s="351"/>
      <c r="I442" s="352">
        <f t="shared" si="73"/>
        <v>0</v>
      </c>
      <c r="J442" s="349">
        <f t="shared" si="67"/>
        <v>1</v>
      </c>
      <c r="K442" s="349">
        <f t="shared" si="68"/>
        <v>0</v>
      </c>
      <c r="L442" s="349">
        <f t="shared" si="69"/>
        <v>1</v>
      </c>
    </row>
    <row r="443" spans="1:12" hidden="1" outlineLevel="1" x14ac:dyDescent="0.25">
      <c r="A443" s="640"/>
      <c r="B443" s="641"/>
      <c r="C443" s="350" t="s">
        <v>578</v>
      </c>
      <c r="D443" s="351"/>
      <c r="E443" s="351"/>
      <c r="F443" s="352">
        <f t="shared" si="72"/>
        <v>0</v>
      </c>
      <c r="G443" s="351"/>
      <c r="H443" s="351"/>
      <c r="I443" s="352">
        <f t="shared" si="73"/>
        <v>0</v>
      </c>
      <c r="J443" s="349">
        <f t="shared" si="67"/>
        <v>0</v>
      </c>
      <c r="K443" s="349">
        <f t="shared" si="68"/>
        <v>0</v>
      </c>
      <c r="L443" s="349">
        <f t="shared" si="69"/>
        <v>0</v>
      </c>
    </row>
    <row r="444" spans="1:12" ht="21.75" hidden="1" customHeight="1" outlineLevel="1" thickBot="1" x14ac:dyDescent="0.3">
      <c r="A444" s="640"/>
      <c r="B444" s="641" t="s">
        <v>579</v>
      </c>
      <c r="C444" s="350" t="s">
        <v>580</v>
      </c>
      <c r="D444" s="351"/>
      <c r="E444" s="351"/>
      <c r="F444" s="352">
        <f t="shared" si="72"/>
        <v>0</v>
      </c>
      <c r="G444" s="351"/>
      <c r="H444" s="351"/>
      <c r="I444" s="352">
        <f t="shared" si="73"/>
        <v>0</v>
      </c>
      <c r="J444" s="349">
        <f t="shared" si="67"/>
        <v>0</v>
      </c>
      <c r="K444" s="349">
        <f t="shared" si="68"/>
        <v>0</v>
      </c>
      <c r="L444" s="349">
        <f t="shared" si="69"/>
        <v>0</v>
      </c>
    </row>
    <row r="445" spans="1:12" ht="33.75" hidden="1" outlineLevel="1" x14ac:dyDescent="0.25">
      <c r="A445" s="640"/>
      <c r="B445" s="641"/>
      <c r="C445" s="350" t="s">
        <v>581</v>
      </c>
      <c r="D445" s="353">
        <v>1</v>
      </c>
      <c r="E445" s="351"/>
      <c r="F445" s="352">
        <f t="shared" si="72"/>
        <v>1</v>
      </c>
      <c r="G445" s="351"/>
      <c r="H445" s="351"/>
      <c r="I445" s="352">
        <f t="shared" si="73"/>
        <v>0</v>
      </c>
      <c r="J445" s="349">
        <f t="shared" si="67"/>
        <v>1</v>
      </c>
      <c r="K445" s="349">
        <f t="shared" si="68"/>
        <v>0</v>
      </c>
      <c r="L445" s="349">
        <f t="shared" si="69"/>
        <v>1</v>
      </c>
    </row>
    <row r="446" spans="1:12" ht="21.75" hidden="1" customHeight="1" outlineLevel="1" thickBot="1" x14ac:dyDescent="0.3">
      <c r="A446" s="640"/>
      <c r="B446" s="641" t="s">
        <v>582</v>
      </c>
      <c r="C446" s="350" t="s">
        <v>583</v>
      </c>
      <c r="D446" s="351"/>
      <c r="E446" s="351"/>
      <c r="F446" s="352">
        <f t="shared" si="72"/>
        <v>0</v>
      </c>
      <c r="G446" s="351"/>
      <c r="H446" s="351"/>
      <c r="I446" s="352">
        <f t="shared" si="73"/>
        <v>0</v>
      </c>
      <c r="J446" s="349">
        <f t="shared" si="67"/>
        <v>0</v>
      </c>
      <c r="K446" s="349">
        <f t="shared" si="68"/>
        <v>0</v>
      </c>
      <c r="L446" s="349">
        <f t="shared" si="69"/>
        <v>0</v>
      </c>
    </row>
    <row r="447" spans="1:12" hidden="1" outlineLevel="1" x14ac:dyDescent="0.25">
      <c r="A447" s="640"/>
      <c r="B447" s="641"/>
      <c r="C447" s="350" t="s">
        <v>584</v>
      </c>
      <c r="D447" s="353">
        <v>1</v>
      </c>
      <c r="E447" s="351"/>
      <c r="F447" s="352">
        <f t="shared" si="72"/>
        <v>1</v>
      </c>
      <c r="G447" s="351"/>
      <c r="H447" s="351"/>
      <c r="I447" s="352">
        <f t="shared" si="73"/>
        <v>0</v>
      </c>
      <c r="J447" s="349">
        <f t="shared" si="67"/>
        <v>1</v>
      </c>
      <c r="K447" s="349">
        <f t="shared" si="68"/>
        <v>0</v>
      </c>
      <c r="L447" s="349">
        <f t="shared" si="69"/>
        <v>1</v>
      </c>
    </row>
    <row r="448" spans="1:12" ht="22.5" hidden="1" outlineLevel="1" x14ac:dyDescent="0.25">
      <c r="A448" s="640"/>
      <c r="B448" s="641"/>
      <c r="C448" s="350" t="s">
        <v>585</v>
      </c>
      <c r="D448" s="351"/>
      <c r="E448" s="351"/>
      <c r="F448" s="352">
        <f t="shared" si="72"/>
        <v>0</v>
      </c>
      <c r="G448" s="351"/>
      <c r="H448" s="351"/>
      <c r="I448" s="352">
        <f t="shared" si="73"/>
        <v>0</v>
      </c>
      <c r="J448" s="349">
        <f t="shared" si="67"/>
        <v>0</v>
      </c>
      <c r="K448" s="349">
        <f t="shared" si="68"/>
        <v>0</v>
      </c>
      <c r="L448" s="349">
        <f t="shared" si="69"/>
        <v>0</v>
      </c>
    </row>
    <row r="449" spans="1:12" ht="22.5" hidden="1" outlineLevel="1" x14ac:dyDescent="0.25">
      <c r="A449" s="640"/>
      <c r="B449" s="641"/>
      <c r="C449" s="350" t="s">
        <v>586</v>
      </c>
      <c r="D449" s="353">
        <v>1</v>
      </c>
      <c r="E449" s="351"/>
      <c r="F449" s="352">
        <f t="shared" si="72"/>
        <v>1</v>
      </c>
      <c r="G449" s="351"/>
      <c r="H449" s="351"/>
      <c r="I449" s="352">
        <f t="shared" si="73"/>
        <v>0</v>
      </c>
      <c r="J449" s="349">
        <f t="shared" si="67"/>
        <v>1</v>
      </c>
      <c r="K449" s="349">
        <f t="shared" si="68"/>
        <v>0</v>
      </c>
      <c r="L449" s="349">
        <f t="shared" si="69"/>
        <v>1</v>
      </c>
    </row>
    <row r="450" spans="1:12" hidden="1" outlineLevel="1" x14ac:dyDescent="0.25">
      <c r="A450" s="640"/>
      <c r="B450" s="641"/>
      <c r="C450" s="350" t="s">
        <v>587</v>
      </c>
      <c r="D450" s="351"/>
      <c r="E450" s="351"/>
      <c r="F450" s="352">
        <f t="shared" si="72"/>
        <v>0</v>
      </c>
      <c r="G450" s="351"/>
      <c r="H450" s="351"/>
      <c r="I450" s="352">
        <f t="shared" si="73"/>
        <v>0</v>
      </c>
      <c r="J450" s="349">
        <f t="shared" si="67"/>
        <v>0</v>
      </c>
      <c r="K450" s="349">
        <f t="shared" si="68"/>
        <v>0</v>
      </c>
      <c r="L450" s="349">
        <f t="shared" si="69"/>
        <v>0</v>
      </c>
    </row>
    <row r="451" spans="1:12" ht="22.5" hidden="1" outlineLevel="1" x14ac:dyDescent="0.25">
      <c r="A451" s="640"/>
      <c r="B451" s="641"/>
      <c r="C451" s="350" t="s">
        <v>588</v>
      </c>
      <c r="D451" s="351"/>
      <c r="E451" s="351"/>
      <c r="F451" s="352">
        <f t="shared" si="72"/>
        <v>0</v>
      </c>
      <c r="G451" s="351"/>
      <c r="H451" s="351"/>
      <c r="I451" s="352">
        <f t="shared" si="73"/>
        <v>0</v>
      </c>
      <c r="J451" s="349">
        <f t="shared" si="67"/>
        <v>0</v>
      </c>
      <c r="K451" s="349">
        <f t="shared" si="68"/>
        <v>0</v>
      </c>
      <c r="L451" s="349">
        <f t="shared" si="69"/>
        <v>0</v>
      </c>
    </row>
    <row r="452" spans="1:12" ht="22.5" hidden="1" outlineLevel="1" x14ac:dyDescent="0.25">
      <c r="A452" s="640"/>
      <c r="B452" s="641"/>
      <c r="C452" s="350" t="s">
        <v>589</v>
      </c>
      <c r="D452" s="351"/>
      <c r="E452" s="351"/>
      <c r="F452" s="352">
        <f t="shared" si="72"/>
        <v>0</v>
      </c>
      <c r="G452" s="351"/>
      <c r="H452" s="351"/>
      <c r="I452" s="352">
        <f t="shared" si="73"/>
        <v>0</v>
      </c>
      <c r="J452" s="349">
        <f t="shared" si="67"/>
        <v>0</v>
      </c>
      <c r="K452" s="349">
        <f t="shared" si="68"/>
        <v>0</v>
      </c>
      <c r="L452" s="349">
        <f t="shared" si="69"/>
        <v>0</v>
      </c>
    </row>
    <row r="453" spans="1:12" ht="21.75" hidden="1" customHeight="1" outlineLevel="1" thickBot="1" x14ac:dyDescent="0.3">
      <c r="A453" s="640"/>
      <c r="B453" s="641" t="s">
        <v>590</v>
      </c>
      <c r="C453" s="350" t="s">
        <v>591</v>
      </c>
      <c r="D453" s="351"/>
      <c r="E453" s="351"/>
      <c r="F453" s="352">
        <f t="shared" si="72"/>
        <v>0</v>
      </c>
      <c r="G453" s="351"/>
      <c r="H453" s="351"/>
      <c r="I453" s="352">
        <f t="shared" si="73"/>
        <v>0</v>
      </c>
      <c r="J453" s="349">
        <f t="shared" si="67"/>
        <v>0</v>
      </c>
      <c r="K453" s="349">
        <f t="shared" si="68"/>
        <v>0</v>
      </c>
      <c r="L453" s="349">
        <f t="shared" si="69"/>
        <v>0</v>
      </c>
    </row>
    <row r="454" spans="1:12" ht="22.5" hidden="1" outlineLevel="1" x14ac:dyDescent="0.25">
      <c r="A454" s="640"/>
      <c r="B454" s="641"/>
      <c r="C454" s="350" t="s">
        <v>592</v>
      </c>
      <c r="D454" s="351"/>
      <c r="E454" s="351"/>
      <c r="F454" s="352">
        <f t="shared" si="72"/>
        <v>0</v>
      </c>
      <c r="G454" s="351"/>
      <c r="H454" s="351"/>
      <c r="I454" s="352">
        <f t="shared" si="73"/>
        <v>0</v>
      </c>
      <c r="J454" s="349">
        <f t="shared" si="67"/>
        <v>0</v>
      </c>
      <c r="K454" s="349">
        <f t="shared" si="68"/>
        <v>0</v>
      </c>
      <c r="L454" s="349">
        <f t="shared" si="69"/>
        <v>0</v>
      </c>
    </row>
    <row r="455" spans="1:12" ht="22.5" hidden="1" outlineLevel="1" x14ac:dyDescent="0.25">
      <c r="A455" s="640"/>
      <c r="B455" s="641"/>
      <c r="C455" s="350" t="s">
        <v>593</v>
      </c>
      <c r="D455" s="353">
        <v>7</v>
      </c>
      <c r="E455" s="351"/>
      <c r="F455" s="352">
        <f t="shared" si="72"/>
        <v>7</v>
      </c>
      <c r="G455" s="351"/>
      <c r="H455" s="351"/>
      <c r="I455" s="352">
        <f t="shared" si="73"/>
        <v>0</v>
      </c>
      <c r="J455" s="349">
        <f t="shared" ref="J455:J518" si="74">D455+G455</f>
        <v>7</v>
      </c>
      <c r="K455" s="349">
        <f t="shared" ref="K455:K518" si="75">E455+H455</f>
        <v>0</v>
      </c>
      <c r="L455" s="349">
        <f t="shared" ref="L455:L518" si="76">J455+K455</f>
        <v>7</v>
      </c>
    </row>
    <row r="456" spans="1:12" ht="22.5" hidden="1" outlineLevel="1" x14ac:dyDescent="0.25">
      <c r="A456" s="640"/>
      <c r="B456" s="641"/>
      <c r="C456" s="350" t="s">
        <v>594</v>
      </c>
      <c r="D456" s="353">
        <v>2</v>
      </c>
      <c r="E456" s="351"/>
      <c r="F456" s="352">
        <f t="shared" si="72"/>
        <v>2</v>
      </c>
      <c r="G456" s="351"/>
      <c r="H456" s="351"/>
      <c r="I456" s="352">
        <f t="shared" si="73"/>
        <v>0</v>
      </c>
      <c r="J456" s="349">
        <f t="shared" si="74"/>
        <v>2</v>
      </c>
      <c r="K456" s="349">
        <f t="shared" si="75"/>
        <v>0</v>
      </c>
      <c r="L456" s="349">
        <f t="shared" si="76"/>
        <v>2</v>
      </c>
    </row>
    <row r="457" spans="1:12" hidden="1" outlineLevel="1" x14ac:dyDescent="0.25">
      <c r="A457" s="640"/>
      <c r="B457" s="641"/>
      <c r="C457" s="350" t="s">
        <v>595</v>
      </c>
      <c r="D457" s="351"/>
      <c r="E457" s="351"/>
      <c r="F457" s="352">
        <f t="shared" si="72"/>
        <v>0</v>
      </c>
      <c r="G457" s="351"/>
      <c r="H457" s="351"/>
      <c r="I457" s="352">
        <f t="shared" si="73"/>
        <v>0</v>
      </c>
      <c r="J457" s="349">
        <f t="shared" si="74"/>
        <v>0</v>
      </c>
      <c r="K457" s="349">
        <f t="shared" si="75"/>
        <v>0</v>
      </c>
      <c r="L457" s="349">
        <f t="shared" si="76"/>
        <v>0</v>
      </c>
    </row>
    <row r="458" spans="1:12" hidden="1" outlineLevel="1" x14ac:dyDescent="0.25">
      <c r="A458" s="640"/>
      <c r="B458" s="641"/>
      <c r="C458" s="350" t="s">
        <v>596</v>
      </c>
      <c r="D458" s="351"/>
      <c r="E458" s="351"/>
      <c r="F458" s="352">
        <f t="shared" si="72"/>
        <v>0</v>
      </c>
      <c r="G458" s="351"/>
      <c r="H458" s="351"/>
      <c r="I458" s="352">
        <f t="shared" si="73"/>
        <v>0</v>
      </c>
      <c r="J458" s="349">
        <f t="shared" si="74"/>
        <v>0</v>
      </c>
      <c r="K458" s="349">
        <f t="shared" si="75"/>
        <v>0</v>
      </c>
      <c r="L458" s="349">
        <f t="shared" si="76"/>
        <v>0</v>
      </c>
    </row>
    <row r="459" spans="1:12" hidden="1" outlineLevel="1" x14ac:dyDescent="0.25">
      <c r="A459" s="640"/>
      <c r="B459" s="641"/>
      <c r="C459" s="350" t="s">
        <v>597</v>
      </c>
      <c r="D459" s="351"/>
      <c r="E459" s="351"/>
      <c r="F459" s="352">
        <f t="shared" si="72"/>
        <v>0</v>
      </c>
      <c r="G459" s="351"/>
      <c r="H459" s="351"/>
      <c r="I459" s="352">
        <f t="shared" si="73"/>
        <v>0</v>
      </c>
      <c r="J459" s="349">
        <f t="shared" si="74"/>
        <v>0</v>
      </c>
      <c r="K459" s="349">
        <f t="shared" si="75"/>
        <v>0</v>
      </c>
      <c r="L459" s="349">
        <f t="shared" si="76"/>
        <v>0</v>
      </c>
    </row>
    <row r="460" spans="1:12" ht="56.25" hidden="1" outlineLevel="1" x14ac:dyDescent="0.25">
      <c r="A460" s="640"/>
      <c r="B460" s="350" t="s">
        <v>598</v>
      </c>
      <c r="C460" s="350" t="s">
        <v>599</v>
      </c>
      <c r="D460" s="351"/>
      <c r="E460" s="351"/>
      <c r="F460" s="352">
        <f t="shared" si="72"/>
        <v>0</v>
      </c>
      <c r="G460" s="351"/>
      <c r="H460" s="351"/>
      <c r="I460" s="352">
        <f t="shared" si="73"/>
        <v>0</v>
      </c>
      <c r="J460" s="349">
        <f t="shared" si="74"/>
        <v>0</v>
      </c>
      <c r="K460" s="349">
        <f t="shared" si="75"/>
        <v>0</v>
      </c>
      <c r="L460" s="349">
        <f t="shared" si="76"/>
        <v>0</v>
      </c>
    </row>
    <row r="461" spans="1:12" collapsed="1" x14ac:dyDescent="0.25">
      <c r="A461" s="559" t="s">
        <v>600</v>
      </c>
      <c r="B461" s="559"/>
      <c r="C461" s="559"/>
      <c r="D461" s="311">
        <f t="shared" ref="D461:I461" si="77">SUM(D462:D498)</f>
        <v>34</v>
      </c>
      <c r="E461" s="311">
        <f t="shared" si="77"/>
        <v>1</v>
      </c>
      <c r="F461" s="312">
        <f t="shared" si="77"/>
        <v>35</v>
      </c>
      <c r="G461" s="311">
        <f t="shared" si="77"/>
        <v>0</v>
      </c>
      <c r="H461" s="311">
        <f t="shared" si="77"/>
        <v>0</v>
      </c>
      <c r="I461" s="312">
        <f t="shared" si="77"/>
        <v>0</v>
      </c>
      <c r="J461" s="349">
        <f t="shared" si="74"/>
        <v>34</v>
      </c>
      <c r="K461" s="349">
        <f t="shared" si="75"/>
        <v>1</v>
      </c>
      <c r="L461" s="349">
        <f t="shared" si="76"/>
        <v>35</v>
      </c>
    </row>
    <row r="462" spans="1:12" ht="33.75" hidden="1" outlineLevel="1" x14ac:dyDescent="0.25">
      <c r="A462" s="640" t="s">
        <v>600</v>
      </c>
      <c r="B462" s="641" t="s">
        <v>601</v>
      </c>
      <c r="C462" s="350" t="s">
        <v>602</v>
      </c>
      <c r="D462" s="353">
        <v>12</v>
      </c>
      <c r="E462" s="351"/>
      <c r="F462" s="352">
        <f t="shared" si="72"/>
        <v>12</v>
      </c>
      <c r="G462" s="351"/>
      <c r="H462" s="351"/>
      <c r="I462" s="352">
        <f t="shared" si="73"/>
        <v>0</v>
      </c>
      <c r="J462" s="349">
        <f t="shared" si="74"/>
        <v>12</v>
      </c>
      <c r="K462" s="349">
        <f t="shared" si="75"/>
        <v>0</v>
      </c>
      <c r="L462" s="349">
        <f t="shared" si="76"/>
        <v>12</v>
      </c>
    </row>
    <row r="463" spans="1:12" ht="33.75" hidden="1" outlineLevel="1" x14ac:dyDescent="0.25">
      <c r="A463" s="640"/>
      <c r="B463" s="641"/>
      <c r="C463" s="350" t="s">
        <v>603</v>
      </c>
      <c r="D463" s="353">
        <v>1</v>
      </c>
      <c r="E463" s="351"/>
      <c r="F463" s="352">
        <f t="shared" si="72"/>
        <v>1</v>
      </c>
      <c r="G463" s="351"/>
      <c r="H463" s="351"/>
      <c r="I463" s="352">
        <f t="shared" si="73"/>
        <v>0</v>
      </c>
      <c r="J463" s="349">
        <f t="shared" si="74"/>
        <v>1</v>
      </c>
      <c r="K463" s="349">
        <f t="shared" si="75"/>
        <v>0</v>
      </c>
      <c r="L463" s="349">
        <f t="shared" si="76"/>
        <v>1</v>
      </c>
    </row>
    <row r="464" spans="1:12" ht="21.75" hidden="1" customHeight="1" outlineLevel="1" thickBot="1" x14ac:dyDescent="0.3">
      <c r="A464" s="640"/>
      <c r="B464" s="641" t="s">
        <v>604</v>
      </c>
      <c r="C464" s="350" t="s">
        <v>605</v>
      </c>
      <c r="D464" s="351"/>
      <c r="E464" s="351"/>
      <c r="F464" s="352">
        <f t="shared" si="72"/>
        <v>0</v>
      </c>
      <c r="G464" s="351"/>
      <c r="H464" s="351"/>
      <c r="I464" s="352">
        <f t="shared" si="73"/>
        <v>0</v>
      </c>
      <c r="J464" s="349">
        <f t="shared" si="74"/>
        <v>0</v>
      </c>
      <c r="K464" s="349">
        <f t="shared" si="75"/>
        <v>0</v>
      </c>
      <c r="L464" s="349">
        <f t="shared" si="76"/>
        <v>0</v>
      </c>
    </row>
    <row r="465" spans="1:12" ht="22.5" hidden="1" outlineLevel="1" x14ac:dyDescent="0.25">
      <c r="A465" s="640"/>
      <c r="B465" s="641"/>
      <c r="C465" s="350" t="s">
        <v>606</v>
      </c>
      <c r="D465" s="351"/>
      <c r="E465" s="351"/>
      <c r="F465" s="352">
        <f t="shared" si="72"/>
        <v>0</v>
      </c>
      <c r="G465" s="351"/>
      <c r="H465" s="351"/>
      <c r="I465" s="352">
        <f t="shared" si="73"/>
        <v>0</v>
      </c>
      <c r="J465" s="349">
        <f t="shared" si="74"/>
        <v>0</v>
      </c>
      <c r="K465" s="349">
        <f t="shared" si="75"/>
        <v>0</v>
      </c>
      <c r="L465" s="349">
        <f t="shared" si="76"/>
        <v>0</v>
      </c>
    </row>
    <row r="466" spans="1:12" ht="33.75" hidden="1" outlineLevel="1" x14ac:dyDescent="0.25">
      <c r="A466" s="640"/>
      <c r="B466" s="641"/>
      <c r="C466" s="350" t="s">
        <v>607</v>
      </c>
      <c r="D466" s="351"/>
      <c r="E466" s="351"/>
      <c r="F466" s="352">
        <f t="shared" si="72"/>
        <v>0</v>
      </c>
      <c r="G466" s="351"/>
      <c r="H466" s="351"/>
      <c r="I466" s="352">
        <f t="shared" si="73"/>
        <v>0</v>
      </c>
      <c r="J466" s="349">
        <f t="shared" si="74"/>
        <v>0</v>
      </c>
      <c r="K466" s="349">
        <f t="shared" si="75"/>
        <v>0</v>
      </c>
      <c r="L466" s="349">
        <f t="shared" si="76"/>
        <v>0</v>
      </c>
    </row>
    <row r="467" spans="1:12" ht="33.75" hidden="1" outlineLevel="1" x14ac:dyDescent="0.25">
      <c r="A467" s="640"/>
      <c r="B467" s="641"/>
      <c r="C467" s="350" t="s">
        <v>608</v>
      </c>
      <c r="D467" s="351"/>
      <c r="E467" s="351"/>
      <c r="F467" s="352">
        <f t="shared" si="72"/>
        <v>0</v>
      </c>
      <c r="G467" s="351"/>
      <c r="H467" s="351"/>
      <c r="I467" s="352">
        <f t="shared" si="73"/>
        <v>0</v>
      </c>
      <c r="J467" s="349">
        <f t="shared" si="74"/>
        <v>0</v>
      </c>
      <c r="K467" s="349">
        <f t="shared" si="75"/>
        <v>0</v>
      </c>
      <c r="L467" s="349">
        <f t="shared" si="76"/>
        <v>0</v>
      </c>
    </row>
    <row r="468" spans="1:12" ht="22.5" hidden="1" outlineLevel="1" x14ac:dyDescent="0.25">
      <c r="A468" s="640"/>
      <c r="B468" s="641"/>
      <c r="C468" s="350" t="s">
        <v>609</v>
      </c>
      <c r="D468" s="351"/>
      <c r="E468" s="351"/>
      <c r="F468" s="352">
        <f t="shared" si="72"/>
        <v>0</v>
      </c>
      <c r="G468" s="351"/>
      <c r="H468" s="351"/>
      <c r="I468" s="352">
        <f t="shared" si="73"/>
        <v>0</v>
      </c>
      <c r="J468" s="349">
        <f t="shared" si="74"/>
        <v>0</v>
      </c>
      <c r="K468" s="349">
        <f t="shared" si="75"/>
        <v>0</v>
      </c>
      <c r="L468" s="349">
        <f t="shared" si="76"/>
        <v>0</v>
      </c>
    </row>
    <row r="469" spans="1:12" ht="22.5" hidden="1" outlineLevel="1" x14ac:dyDescent="0.25">
      <c r="A469" s="640"/>
      <c r="B469" s="641"/>
      <c r="C469" s="350" t="s">
        <v>610</v>
      </c>
      <c r="D469" s="351"/>
      <c r="E469" s="351"/>
      <c r="F469" s="352">
        <f t="shared" si="72"/>
        <v>0</v>
      </c>
      <c r="G469" s="351"/>
      <c r="H469" s="351"/>
      <c r="I469" s="352">
        <f t="shared" si="73"/>
        <v>0</v>
      </c>
      <c r="J469" s="349">
        <f t="shared" si="74"/>
        <v>0</v>
      </c>
      <c r="K469" s="349">
        <f t="shared" si="75"/>
        <v>0</v>
      </c>
      <c r="L469" s="349">
        <f t="shared" si="76"/>
        <v>0</v>
      </c>
    </row>
    <row r="470" spans="1:12" ht="33.75" hidden="1" outlineLevel="1" x14ac:dyDescent="0.25">
      <c r="A470" s="640"/>
      <c r="B470" s="641"/>
      <c r="C470" s="350" t="s">
        <v>611</v>
      </c>
      <c r="D470" s="351"/>
      <c r="E470" s="351"/>
      <c r="F470" s="352">
        <f t="shared" si="72"/>
        <v>0</v>
      </c>
      <c r="G470" s="351"/>
      <c r="H470" s="351"/>
      <c r="I470" s="352">
        <f t="shared" si="73"/>
        <v>0</v>
      </c>
      <c r="J470" s="349">
        <f t="shared" si="74"/>
        <v>0</v>
      </c>
      <c r="K470" s="349">
        <f t="shared" si="75"/>
        <v>0</v>
      </c>
      <c r="L470" s="349">
        <f t="shared" si="76"/>
        <v>0</v>
      </c>
    </row>
    <row r="471" spans="1:12" ht="56.25" hidden="1" outlineLevel="1" x14ac:dyDescent="0.25">
      <c r="A471" s="640"/>
      <c r="B471" s="350" t="s">
        <v>612</v>
      </c>
      <c r="C471" s="350" t="s">
        <v>613</v>
      </c>
      <c r="D471" s="353">
        <v>6</v>
      </c>
      <c r="E471" s="351"/>
      <c r="F471" s="352">
        <f t="shared" si="72"/>
        <v>6</v>
      </c>
      <c r="G471" s="351"/>
      <c r="H471" s="351"/>
      <c r="I471" s="352">
        <f t="shared" si="73"/>
        <v>0</v>
      </c>
      <c r="J471" s="349">
        <f t="shared" si="74"/>
        <v>6</v>
      </c>
      <c r="K471" s="349">
        <f t="shared" si="75"/>
        <v>0</v>
      </c>
      <c r="L471" s="349">
        <f t="shared" si="76"/>
        <v>6</v>
      </c>
    </row>
    <row r="472" spans="1:12" ht="42.75" hidden="1" customHeight="1" outlineLevel="1" thickBot="1" x14ac:dyDescent="0.3">
      <c r="A472" s="640"/>
      <c r="B472" s="641" t="s">
        <v>614</v>
      </c>
      <c r="C472" s="350" t="s">
        <v>615</v>
      </c>
      <c r="D472" s="351"/>
      <c r="E472" s="351"/>
      <c r="F472" s="352">
        <f t="shared" si="72"/>
        <v>0</v>
      </c>
      <c r="G472" s="351"/>
      <c r="H472" s="351"/>
      <c r="I472" s="352">
        <f t="shared" si="73"/>
        <v>0</v>
      </c>
      <c r="J472" s="349">
        <f t="shared" si="74"/>
        <v>0</v>
      </c>
      <c r="K472" s="349">
        <f t="shared" si="75"/>
        <v>0</v>
      </c>
      <c r="L472" s="349">
        <f t="shared" si="76"/>
        <v>0</v>
      </c>
    </row>
    <row r="473" spans="1:12" ht="33.75" hidden="1" outlineLevel="1" x14ac:dyDescent="0.25">
      <c r="A473" s="640"/>
      <c r="B473" s="641"/>
      <c r="C473" s="350" t="s">
        <v>616</v>
      </c>
      <c r="D473" s="351"/>
      <c r="E473" s="351"/>
      <c r="F473" s="352">
        <f t="shared" si="72"/>
        <v>0</v>
      </c>
      <c r="G473" s="351"/>
      <c r="H473" s="351"/>
      <c r="I473" s="352">
        <f t="shared" si="73"/>
        <v>0</v>
      </c>
      <c r="J473" s="349">
        <f t="shared" si="74"/>
        <v>0</v>
      </c>
      <c r="K473" s="349">
        <f t="shared" si="75"/>
        <v>0</v>
      </c>
      <c r="L473" s="349">
        <f t="shared" si="76"/>
        <v>0</v>
      </c>
    </row>
    <row r="474" spans="1:12" ht="33.75" hidden="1" outlineLevel="1" x14ac:dyDescent="0.25">
      <c r="A474" s="640"/>
      <c r="B474" s="641"/>
      <c r="C474" s="350" t="s">
        <v>617</v>
      </c>
      <c r="D474" s="351"/>
      <c r="E474" s="351"/>
      <c r="F474" s="352">
        <f t="shared" si="72"/>
        <v>0</v>
      </c>
      <c r="G474" s="351"/>
      <c r="H474" s="351"/>
      <c r="I474" s="352">
        <f t="shared" si="73"/>
        <v>0</v>
      </c>
      <c r="J474" s="349">
        <f t="shared" si="74"/>
        <v>0</v>
      </c>
      <c r="K474" s="349">
        <f t="shared" si="75"/>
        <v>0</v>
      </c>
      <c r="L474" s="349">
        <f t="shared" si="76"/>
        <v>0</v>
      </c>
    </row>
    <row r="475" spans="1:12" ht="32.25" hidden="1" customHeight="1" outlineLevel="1" thickBot="1" x14ac:dyDescent="0.3">
      <c r="A475" s="640"/>
      <c r="B475" s="641" t="s">
        <v>618</v>
      </c>
      <c r="C475" s="350" t="s">
        <v>619</v>
      </c>
      <c r="D475" s="351"/>
      <c r="E475" s="351"/>
      <c r="F475" s="352">
        <f t="shared" si="72"/>
        <v>0</v>
      </c>
      <c r="G475" s="351"/>
      <c r="H475" s="351"/>
      <c r="I475" s="352">
        <f t="shared" si="73"/>
        <v>0</v>
      </c>
      <c r="J475" s="349">
        <f t="shared" si="74"/>
        <v>0</v>
      </c>
      <c r="K475" s="349">
        <f t="shared" si="75"/>
        <v>0</v>
      </c>
      <c r="L475" s="349">
        <f t="shared" si="76"/>
        <v>0</v>
      </c>
    </row>
    <row r="476" spans="1:12" ht="33.75" hidden="1" outlineLevel="1" x14ac:dyDescent="0.25">
      <c r="A476" s="640"/>
      <c r="B476" s="641"/>
      <c r="C476" s="350" t="s">
        <v>620</v>
      </c>
      <c r="D476" s="353">
        <v>1</v>
      </c>
      <c r="E476" s="351"/>
      <c r="F476" s="352">
        <f t="shared" si="72"/>
        <v>1</v>
      </c>
      <c r="G476" s="351"/>
      <c r="H476" s="351"/>
      <c r="I476" s="352">
        <f t="shared" si="73"/>
        <v>0</v>
      </c>
      <c r="J476" s="349">
        <f t="shared" si="74"/>
        <v>1</v>
      </c>
      <c r="K476" s="349">
        <f t="shared" si="75"/>
        <v>0</v>
      </c>
      <c r="L476" s="349">
        <f t="shared" si="76"/>
        <v>1</v>
      </c>
    </row>
    <row r="477" spans="1:12" ht="33.75" hidden="1" outlineLevel="1" x14ac:dyDescent="0.25">
      <c r="A477" s="640"/>
      <c r="B477" s="641"/>
      <c r="C477" s="350" t="s">
        <v>621</v>
      </c>
      <c r="D477" s="351"/>
      <c r="E477" s="351"/>
      <c r="F477" s="352">
        <f t="shared" si="72"/>
        <v>0</v>
      </c>
      <c r="G477" s="351"/>
      <c r="H477" s="351"/>
      <c r="I477" s="352">
        <f t="shared" si="73"/>
        <v>0</v>
      </c>
      <c r="J477" s="349">
        <f t="shared" si="74"/>
        <v>0</v>
      </c>
      <c r="K477" s="349">
        <f t="shared" si="75"/>
        <v>0</v>
      </c>
      <c r="L477" s="349">
        <f t="shared" si="76"/>
        <v>0</v>
      </c>
    </row>
    <row r="478" spans="1:12" ht="33.75" hidden="1" outlineLevel="1" x14ac:dyDescent="0.25">
      <c r="A478" s="640"/>
      <c r="B478" s="641"/>
      <c r="C478" s="350" t="s">
        <v>622</v>
      </c>
      <c r="D478" s="353">
        <v>2</v>
      </c>
      <c r="E478" s="353">
        <v>1</v>
      </c>
      <c r="F478" s="352">
        <f t="shared" si="72"/>
        <v>3</v>
      </c>
      <c r="G478" s="351"/>
      <c r="H478" s="351"/>
      <c r="I478" s="352">
        <f t="shared" si="73"/>
        <v>0</v>
      </c>
      <c r="J478" s="349">
        <f t="shared" si="74"/>
        <v>2</v>
      </c>
      <c r="K478" s="349">
        <f t="shared" si="75"/>
        <v>1</v>
      </c>
      <c r="L478" s="349">
        <f t="shared" si="76"/>
        <v>3</v>
      </c>
    </row>
    <row r="479" spans="1:12" ht="45" hidden="1" outlineLevel="1" x14ac:dyDescent="0.25">
      <c r="A479" s="640"/>
      <c r="B479" s="641"/>
      <c r="C479" s="350" t="s">
        <v>623</v>
      </c>
      <c r="D479" s="353">
        <v>3</v>
      </c>
      <c r="E479" s="351"/>
      <c r="F479" s="352">
        <f t="shared" si="72"/>
        <v>3</v>
      </c>
      <c r="G479" s="351"/>
      <c r="H479" s="351"/>
      <c r="I479" s="352">
        <f t="shared" si="73"/>
        <v>0</v>
      </c>
      <c r="J479" s="349">
        <f t="shared" si="74"/>
        <v>3</v>
      </c>
      <c r="K479" s="349">
        <f t="shared" si="75"/>
        <v>0</v>
      </c>
      <c r="L479" s="349">
        <f t="shared" si="76"/>
        <v>3</v>
      </c>
    </row>
    <row r="480" spans="1:12" ht="32.25" hidden="1" customHeight="1" outlineLevel="1" thickBot="1" x14ac:dyDescent="0.3">
      <c r="A480" s="640"/>
      <c r="B480" s="641" t="s">
        <v>624</v>
      </c>
      <c r="C480" s="350" t="s">
        <v>625</v>
      </c>
      <c r="D480" s="351"/>
      <c r="E480" s="351"/>
      <c r="F480" s="352">
        <f t="shared" si="72"/>
        <v>0</v>
      </c>
      <c r="G480" s="351"/>
      <c r="H480" s="351"/>
      <c r="I480" s="352">
        <f t="shared" si="73"/>
        <v>0</v>
      </c>
      <c r="J480" s="349">
        <f t="shared" si="74"/>
        <v>0</v>
      </c>
      <c r="K480" s="349">
        <f t="shared" si="75"/>
        <v>0</v>
      </c>
      <c r="L480" s="349">
        <f t="shared" si="76"/>
        <v>0</v>
      </c>
    </row>
    <row r="481" spans="1:12" ht="33.75" hidden="1" outlineLevel="1" x14ac:dyDescent="0.25">
      <c r="A481" s="640"/>
      <c r="B481" s="641"/>
      <c r="C481" s="350" t="s">
        <v>626</v>
      </c>
      <c r="D481" s="351"/>
      <c r="E481" s="351"/>
      <c r="F481" s="352">
        <f t="shared" si="72"/>
        <v>0</v>
      </c>
      <c r="G481" s="351"/>
      <c r="H481" s="351"/>
      <c r="I481" s="352">
        <f t="shared" si="73"/>
        <v>0</v>
      </c>
      <c r="J481" s="349">
        <f t="shared" si="74"/>
        <v>0</v>
      </c>
      <c r="K481" s="349">
        <f t="shared" si="75"/>
        <v>0</v>
      </c>
      <c r="L481" s="349">
        <f t="shared" si="76"/>
        <v>0</v>
      </c>
    </row>
    <row r="482" spans="1:12" ht="33.75" hidden="1" outlineLevel="1" x14ac:dyDescent="0.25">
      <c r="A482" s="640"/>
      <c r="B482" s="641"/>
      <c r="C482" s="350" t="s">
        <v>627</v>
      </c>
      <c r="D482" s="351"/>
      <c r="E482" s="351"/>
      <c r="F482" s="352">
        <f t="shared" si="72"/>
        <v>0</v>
      </c>
      <c r="G482" s="351"/>
      <c r="H482" s="351"/>
      <c r="I482" s="352">
        <f t="shared" si="73"/>
        <v>0</v>
      </c>
      <c r="J482" s="349">
        <f t="shared" si="74"/>
        <v>0</v>
      </c>
      <c r="K482" s="349">
        <f t="shared" si="75"/>
        <v>0</v>
      </c>
      <c r="L482" s="349">
        <f t="shared" si="76"/>
        <v>0</v>
      </c>
    </row>
    <row r="483" spans="1:12" ht="33.75" hidden="1" outlineLevel="1" x14ac:dyDescent="0.25">
      <c r="A483" s="640"/>
      <c r="B483" s="641"/>
      <c r="C483" s="350" t="s">
        <v>628</v>
      </c>
      <c r="D483" s="351"/>
      <c r="E483" s="351"/>
      <c r="F483" s="352">
        <f t="shared" si="72"/>
        <v>0</v>
      </c>
      <c r="G483" s="351"/>
      <c r="H483" s="351"/>
      <c r="I483" s="352">
        <f t="shared" si="73"/>
        <v>0</v>
      </c>
      <c r="J483" s="349">
        <f t="shared" si="74"/>
        <v>0</v>
      </c>
      <c r="K483" s="349">
        <f t="shared" si="75"/>
        <v>0</v>
      </c>
      <c r="L483" s="349">
        <f t="shared" si="76"/>
        <v>0</v>
      </c>
    </row>
    <row r="484" spans="1:12" ht="33.75" hidden="1" outlineLevel="1" x14ac:dyDescent="0.25">
      <c r="A484" s="640"/>
      <c r="B484" s="641"/>
      <c r="C484" s="350" t="s">
        <v>629</v>
      </c>
      <c r="D484" s="351"/>
      <c r="E484" s="351"/>
      <c r="F484" s="352">
        <f t="shared" si="72"/>
        <v>0</v>
      </c>
      <c r="G484" s="351"/>
      <c r="H484" s="351"/>
      <c r="I484" s="352">
        <f t="shared" si="73"/>
        <v>0</v>
      </c>
      <c r="J484" s="349">
        <f t="shared" si="74"/>
        <v>0</v>
      </c>
      <c r="K484" s="349">
        <f t="shared" si="75"/>
        <v>0</v>
      </c>
      <c r="L484" s="349">
        <f t="shared" si="76"/>
        <v>0</v>
      </c>
    </row>
    <row r="485" spans="1:12" ht="33.75" hidden="1" outlineLevel="1" x14ac:dyDescent="0.25">
      <c r="A485" s="640"/>
      <c r="B485" s="641" t="s">
        <v>630</v>
      </c>
      <c r="C485" s="350" t="s">
        <v>631</v>
      </c>
      <c r="D485" s="353">
        <v>1</v>
      </c>
      <c r="E485" s="351"/>
      <c r="F485" s="352">
        <f t="shared" si="72"/>
        <v>1</v>
      </c>
      <c r="G485" s="351"/>
      <c r="H485" s="351"/>
      <c r="I485" s="352">
        <f t="shared" si="73"/>
        <v>0</v>
      </c>
      <c r="J485" s="349">
        <f t="shared" si="74"/>
        <v>1</v>
      </c>
      <c r="K485" s="349">
        <f t="shared" si="75"/>
        <v>0</v>
      </c>
      <c r="L485" s="349">
        <f t="shared" si="76"/>
        <v>1</v>
      </c>
    </row>
    <row r="486" spans="1:12" ht="33.75" hidden="1" outlineLevel="1" x14ac:dyDescent="0.25">
      <c r="A486" s="640"/>
      <c r="B486" s="641"/>
      <c r="C486" s="350" t="s">
        <v>632</v>
      </c>
      <c r="D486" s="351"/>
      <c r="E486" s="351"/>
      <c r="F486" s="352">
        <f t="shared" si="72"/>
        <v>0</v>
      </c>
      <c r="G486" s="351"/>
      <c r="H486" s="351"/>
      <c r="I486" s="352">
        <f t="shared" si="73"/>
        <v>0</v>
      </c>
      <c r="J486" s="349">
        <f t="shared" si="74"/>
        <v>0</v>
      </c>
      <c r="K486" s="349">
        <f t="shared" si="75"/>
        <v>0</v>
      </c>
      <c r="L486" s="349">
        <f t="shared" si="76"/>
        <v>0</v>
      </c>
    </row>
    <row r="487" spans="1:12" ht="33.75" hidden="1" outlineLevel="1" x14ac:dyDescent="0.25">
      <c r="A487" s="640"/>
      <c r="B487" s="641"/>
      <c r="C487" s="350" t="s">
        <v>633</v>
      </c>
      <c r="D487" s="353">
        <v>1</v>
      </c>
      <c r="E487" s="351"/>
      <c r="F487" s="352">
        <f t="shared" si="72"/>
        <v>1</v>
      </c>
      <c r="G487" s="351"/>
      <c r="H487" s="351"/>
      <c r="I487" s="352">
        <f t="shared" si="73"/>
        <v>0</v>
      </c>
      <c r="J487" s="349">
        <f t="shared" si="74"/>
        <v>1</v>
      </c>
      <c r="K487" s="349">
        <f t="shared" si="75"/>
        <v>0</v>
      </c>
      <c r="L487" s="349">
        <f t="shared" si="76"/>
        <v>1</v>
      </c>
    </row>
    <row r="488" spans="1:12" ht="33.75" hidden="1" outlineLevel="1" x14ac:dyDescent="0.25">
      <c r="A488" s="640"/>
      <c r="B488" s="641"/>
      <c r="C488" s="350" t="s">
        <v>634</v>
      </c>
      <c r="D488" s="351"/>
      <c r="E488" s="351"/>
      <c r="F488" s="352">
        <f t="shared" si="72"/>
        <v>0</v>
      </c>
      <c r="G488" s="351"/>
      <c r="H488" s="351"/>
      <c r="I488" s="352">
        <f t="shared" si="73"/>
        <v>0</v>
      </c>
      <c r="J488" s="349">
        <f t="shared" si="74"/>
        <v>0</v>
      </c>
      <c r="K488" s="349">
        <f t="shared" si="75"/>
        <v>0</v>
      </c>
      <c r="L488" s="349">
        <f t="shared" si="76"/>
        <v>0</v>
      </c>
    </row>
    <row r="489" spans="1:12" ht="33.75" hidden="1" outlineLevel="1" x14ac:dyDescent="0.25">
      <c r="A489" s="640"/>
      <c r="B489" s="641"/>
      <c r="C489" s="350" t="s">
        <v>635</v>
      </c>
      <c r="D489" s="351"/>
      <c r="E489" s="351"/>
      <c r="F489" s="352">
        <f t="shared" si="72"/>
        <v>0</v>
      </c>
      <c r="G489" s="351"/>
      <c r="H489" s="351"/>
      <c r="I489" s="352">
        <f t="shared" si="73"/>
        <v>0</v>
      </c>
      <c r="J489" s="349">
        <f t="shared" si="74"/>
        <v>0</v>
      </c>
      <c r="K489" s="349">
        <f t="shared" si="75"/>
        <v>0</v>
      </c>
      <c r="L489" s="349">
        <f t="shared" si="76"/>
        <v>0</v>
      </c>
    </row>
    <row r="490" spans="1:12" ht="45" hidden="1" outlineLevel="1" x14ac:dyDescent="0.25">
      <c r="A490" s="640"/>
      <c r="B490" s="641"/>
      <c r="C490" s="350" t="s">
        <v>636</v>
      </c>
      <c r="D490" s="353">
        <v>2</v>
      </c>
      <c r="E490" s="351"/>
      <c r="F490" s="352">
        <f t="shared" si="72"/>
        <v>2</v>
      </c>
      <c r="G490" s="351"/>
      <c r="H490" s="351"/>
      <c r="I490" s="352">
        <f t="shared" si="73"/>
        <v>0</v>
      </c>
      <c r="J490" s="349">
        <f t="shared" si="74"/>
        <v>2</v>
      </c>
      <c r="K490" s="349">
        <f t="shared" si="75"/>
        <v>0</v>
      </c>
      <c r="L490" s="349">
        <f t="shared" si="76"/>
        <v>2</v>
      </c>
    </row>
    <row r="491" spans="1:12" ht="33.75" hidden="1" outlineLevel="1" x14ac:dyDescent="0.25">
      <c r="A491" s="640"/>
      <c r="B491" s="641"/>
      <c r="C491" s="350" t="s">
        <v>637</v>
      </c>
      <c r="D491" s="353">
        <v>2</v>
      </c>
      <c r="E491" s="351"/>
      <c r="F491" s="352">
        <f t="shared" si="72"/>
        <v>2</v>
      </c>
      <c r="G491" s="351"/>
      <c r="H491" s="351"/>
      <c r="I491" s="352">
        <f t="shared" si="73"/>
        <v>0</v>
      </c>
      <c r="J491" s="349">
        <f t="shared" si="74"/>
        <v>2</v>
      </c>
      <c r="K491" s="349">
        <f t="shared" si="75"/>
        <v>0</v>
      </c>
      <c r="L491" s="349">
        <f t="shared" si="76"/>
        <v>2</v>
      </c>
    </row>
    <row r="492" spans="1:12" ht="33.75" hidden="1" outlineLevel="1" x14ac:dyDescent="0.25">
      <c r="A492" s="640"/>
      <c r="B492" s="641"/>
      <c r="C492" s="350" t="s">
        <v>638</v>
      </c>
      <c r="D492" s="353">
        <v>3</v>
      </c>
      <c r="E492" s="351"/>
      <c r="F492" s="352">
        <f t="shared" si="72"/>
        <v>3</v>
      </c>
      <c r="G492" s="351"/>
      <c r="H492" s="351"/>
      <c r="I492" s="352">
        <f t="shared" si="73"/>
        <v>0</v>
      </c>
      <c r="J492" s="349">
        <f t="shared" si="74"/>
        <v>3</v>
      </c>
      <c r="K492" s="349">
        <f t="shared" si="75"/>
        <v>0</v>
      </c>
      <c r="L492" s="349">
        <f t="shared" si="76"/>
        <v>3</v>
      </c>
    </row>
    <row r="493" spans="1:12" ht="22.5" hidden="1" outlineLevel="1" x14ac:dyDescent="0.25">
      <c r="A493" s="640"/>
      <c r="B493" s="641"/>
      <c r="C493" s="350" t="s">
        <v>639</v>
      </c>
      <c r="D493" s="351"/>
      <c r="E493" s="351"/>
      <c r="F493" s="352">
        <f t="shared" si="72"/>
        <v>0</v>
      </c>
      <c r="G493" s="351"/>
      <c r="H493" s="351"/>
      <c r="I493" s="352">
        <f t="shared" si="73"/>
        <v>0</v>
      </c>
      <c r="J493" s="349">
        <f t="shared" si="74"/>
        <v>0</v>
      </c>
      <c r="K493" s="349">
        <f t="shared" si="75"/>
        <v>0</v>
      </c>
      <c r="L493" s="349">
        <f t="shared" si="76"/>
        <v>0</v>
      </c>
    </row>
    <row r="494" spans="1:12" ht="33.75" hidden="1" outlineLevel="1" x14ac:dyDescent="0.25">
      <c r="A494" s="640"/>
      <c r="B494" s="641" t="s">
        <v>640</v>
      </c>
      <c r="C494" s="350" t="s">
        <v>641</v>
      </c>
      <c r="D494" s="351"/>
      <c r="E494" s="351"/>
      <c r="F494" s="352">
        <f t="shared" si="72"/>
        <v>0</v>
      </c>
      <c r="G494" s="351"/>
      <c r="H494" s="351"/>
      <c r="I494" s="352">
        <f t="shared" si="73"/>
        <v>0</v>
      </c>
      <c r="J494" s="349">
        <f t="shared" si="74"/>
        <v>0</v>
      </c>
      <c r="K494" s="349">
        <f t="shared" si="75"/>
        <v>0</v>
      </c>
      <c r="L494" s="349">
        <f t="shared" si="76"/>
        <v>0</v>
      </c>
    </row>
    <row r="495" spans="1:12" ht="33.75" hidden="1" outlineLevel="1" x14ac:dyDescent="0.25">
      <c r="A495" s="640"/>
      <c r="B495" s="641"/>
      <c r="C495" s="350" t="s">
        <v>642</v>
      </c>
      <c r="D495" s="351"/>
      <c r="E495" s="351"/>
      <c r="F495" s="352">
        <f t="shared" ref="F495:F570" si="78">+E495+D495</f>
        <v>0</v>
      </c>
      <c r="G495" s="351"/>
      <c r="H495" s="351"/>
      <c r="I495" s="352">
        <f t="shared" ref="I495:I570" si="79">+H495+G495</f>
        <v>0</v>
      </c>
      <c r="J495" s="349">
        <f t="shared" si="74"/>
        <v>0</v>
      </c>
      <c r="K495" s="349">
        <f t="shared" si="75"/>
        <v>0</v>
      </c>
      <c r="L495" s="349">
        <f t="shared" si="76"/>
        <v>0</v>
      </c>
    </row>
    <row r="496" spans="1:12" ht="22.5" hidden="1" outlineLevel="1" x14ac:dyDescent="0.25">
      <c r="A496" s="640"/>
      <c r="B496" s="641"/>
      <c r="C496" s="350" t="s">
        <v>643</v>
      </c>
      <c r="D496" s="351"/>
      <c r="E496" s="351"/>
      <c r="F496" s="352">
        <f t="shared" si="78"/>
        <v>0</v>
      </c>
      <c r="G496" s="351"/>
      <c r="H496" s="351"/>
      <c r="I496" s="352">
        <f t="shared" si="79"/>
        <v>0</v>
      </c>
      <c r="J496" s="349">
        <f t="shared" si="74"/>
        <v>0</v>
      </c>
      <c r="K496" s="349">
        <f t="shared" si="75"/>
        <v>0</v>
      </c>
      <c r="L496" s="349">
        <f t="shared" si="76"/>
        <v>0</v>
      </c>
    </row>
    <row r="497" spans="1:12" ht="21.75" hidden="1" customHeight="1" outlineLevel="1" thickBot="1" x14ac:dyDescent="0.3">
      <c r="A497" s="640"/>
      <c r="B497" s="641" t="s">
        <v>644</v>
      </c>
      <c r="C497" s="350" t="s">
        <v>645</v>
      </c>
      <c r="D497" s="351"/>
      <c r="E497" s="351"/>
      <c r="F497" s="352">
        <f t="shared" si="78"/>
        <v>0</v>
      </c>
      <c r="G497" s="351"/>
      <c r="H497" s="351"/>
      <c r="I497" s="352">
        <f t="shared" si="79"/>
        <v>0</v>
      </c>
      <c r="J497" s="349">
        <f t="shared" si="74"/>
        <v>0</v>
      </c>
      <c r="K497" s="349">
        <f t="shared" si="75"/>
        <v>0</v>
      </c>
      <c r="L497" s="349">
        <f t="shared" si="76"/>
        <v>0</v>
      </c>
    </row>
    <row r="498" spans="1:12" ht="22.5" hidden="1" outlineLevel="1" x14ac:dyDescent="0.25">
      <c r="A498" s="640"/>
      <c r="B498" s="641"/>
      <c r="C498" s="350" t="s">
        <v>646</v>
      </c>
      <c r="D498" s="351"/>
      <c r="E498" s="351"/>
      <c r="F498" s="352">
        <f t="shared" si="78"/>
        <v>0</v>
      </c>
      <c r="G498" s="351"/>
      <c r="H498" s="351"/>
      <c r="I498" s="352">
        <f t="shared" si="79"/>
        <v>0</v>
      </c>
      <c r="J498" s="349">
        <f t="shared" si="74"/>
        <v>0</v>
      </c>
      <c r="K498" s="349">
        <f t="shared" si="75"/>
        <v>0</v>
      </c>
      <c r="L498" s="349">
        <f t="shared" si="76"/>
        <v>0</v>
      </c>
    </row>
    <row r="499" spans="1:12" collapsed="1" x14ac:dyDescent="0.25">
      <c r="A499" s="559" t="s">
        <v>647</v>
      </c>
      <c r="B499" s="559"/>
      <c r="C499" s="559"/>
      <c r="D499" s="311">
        <f t="shared" ref="D499:I499" si="80">SUM(D500:D511)</f>
        <v>183</v>
      </c>
      <c r="E499" s="311">
        <f t="shared" si="80"/>
        <v>0</v>
      </c>
      <c r="F499" s="312">
        <f t="shared" si="80"/>
        <v>183</v>
      </c>
      <c r="G499" s="311">
        <f t="shared" si="80"/>
        <v>0</v>
      </c>
      <c r="H499" s="311">
        <f t="shared" si="80"/>
        <v>0</v>
      </c>
      <c r="I499" s="312">
        <f t="shared" si="80"/>
        <v>0</v>
      </c>
      <c r="J499" s="349">
        <f t="shared" si="74"/>
        <v>183</v>
      </c>
      <c r="K499" s="349">
        <f t="shared" si="75"/>
        <v>0</v>
      </c>
      <c r="L499" s="349">
        <f t="shared" si="76"/>
        <v>183</v>
      </c>
    </row>
    <row r="500" spans="1:12" ht="33.75" hidden="1" outlineLevel="1" x14ac:dyDescent="0.25">
      <c r="A500" s="640" t="s">
        <v>647</v>
      </c>
      <c r="B500" s="350" t="s">
        <v>648</v>
      </c>
      <c r="C500" s="350" t="s">
        <v>649</v>
      </c>
      <c r="D500" s="351"/>
      <c r="E500" s="351"/>
      <c r="F500" s="352">
        <f t="shared" si="78"/>
        <v>0</v>
      </c>
      <c r="G500" s="351"/>
      <c r="H500" s="351"/>
      <c r="I500" s="352">
        <f t="shared" si="79"/>
        <v>0</v>
      </c>
      <c r="J500" s="349">
        <f t="shared" si="74"/>
        <v>0</v>
      </c>
      <c r="K500" s="349">
        <f t="shared" si="75"/>
        <v>0</v>
      </c>
      <c r="L500" s="349">
        <f t="shared" si="76"/>
        <v>0</v>
      </c>
    </row>
    <row r="501" spans="1:12" ht="22.5" hidden="1" outlineLevel="1" x14ac:dyDescent="0.25">
      <c r="A501" s="640"/>
      <c r="B501" s="350" t="s">
        <v>650</v>
      </c>
      <c r="C501" s="350" t="s">
        <v>651</v>
      </c>
      <c r="D501" s="351"/>
      <c r="E501" s="351"/>
      <c r="F501" s="352">
        <f t="shared" si="78"/>
        <v>0</v>
      </c>
      <c r="G501" s="351"/>
      <c r="H501" s="351"/>
      <c r="I501" s="352">
        <f t="shared" si="79"/>
        <v>0</v>
      </c>
      <c r="J501" s="349">
        <f t="shared" si="74"/>
        <v>0</v>
      </c>
      <c r="K501" s="349">
        <f t="shared" si="75"/>
        <v>0</v>
      </c>
      <c r="L501" s="349">
        <f t="shared" si="76"/>
        <v>0</v>
      </c>
    </row>
    <row r="502" spans="1:12" ht="22.5" hidden="1" outlineLevel="1" x14ac:dyDescent="0.25">
      <c r="A502" s="640"/>
      <c r="B502" s="641" t="s">
        <v>652</v>
      </c>
      <c r="C502" s="350" t="s">
        <v>653</v>
      </c>
      <c r="D502" s="353">
        <v>2</v>
      </c>
      <c r="E502" s="351"/>
      <c r="F502" s="352">
        <f t="shared" si="78"/>
        <v>2</v>
      </c>
      <c r="G502" s="351"/>
      <c r="H502" s="351"/>
      <c r="I502" s="352">
        <f t="shared" si="79"/>
        <v>0</v>
      </c>
      <c r="J502" s="349">
        <f t="shared" si="74"/>
        <v>2</v>
      </c>
      <c r="K502" s="349">
        <f t="shared" si="75"/>
        <v>0</v>
      </c>
      <c r="L502" s="349">
        <f t="shared" si="76"/>
        <v>2</v>
      </c>
    </row>
    <row r="503" spans="1:12" hidden="1" outlineLevel="1" x14ac:dyDescent="0.25">
      <c r="A503" s="640"/>
      <c r="B503" s="641"/>
      <c r="C503" s="350" t="s">
        <v>654</v>
      </c>
      <c r="D503" s="351"/>
      <c r="E503" s="351"/>
      <c r="F503" s="352">
        <f t="shared" si="78"/>
        <v>0</v>
      </c>
      <c r="G503" s="351"/>
      <c r="H503" s="351"/>
      <c r="I503" s="352">
        <f t="shared" si="79"/>
        <v>0</v>
      </c>
      <c r="J503" s="349">
        <f t="shared" si="74"/>
        <v>0</v>
      </c>
      <c r="K503" s="349">
        <f t="shared" si="75"/>
        <v>0</v>
      </c>
      <c r="L503" s="349">
        <f t="shared" si="76"/>
        <v>0</v>
      </c>
    </row>
    <row r="504" spans="1:12" hidden="1" outlineLevel="1" x14ac:dyDescent="0.25">
      <c r="A504" s="640"/>
      <c r="B504" s="641"/>
      <c r="C504" s="350" t="s">
        <v>655</v>
      </c>
      <c r="D504" s="351"/>
      <c r="E504" s="351"/>
      <c r="F504" s="352">
        <f t="shared" si="78"/>
        <v>0</v>
      </c>
      <c r="G504" s="351"/>
      <c r="H504" s="351"/>
      <c r="I504" s="352">
        <f t="shared" si="79"/>
        <v>0</v>
      </c>
      <c r="J504" s="349">
        <f t="shared" si="74"/>
        <v>0</v>
      </c>
      <c r="K504" s="349">
        <f t="shared" si="75"/>
        <v>0</v>
      </c>
      <c r="L504" s="349">
        <f t="shared" si="76"/>
        <v>0</v>
      </c>
    </row>
    <row r="505" spans="1:12" ht="22.5" hidden="1" outlineLevel="1" x14ac:dyDescent="0.25">
      <c r="A505" s="640"/>
      <c r="B505" s="641"/>
      <c r="C505" s="350" t="s">
        <v>656</v>
      </c>
      <c r="D505" s="351"/>
      <c r="E505" s="351"/>
      <c r="F505" s="352">
        <f t="shared" si="78"/>
        <v>0</v>
      </c>
      <c r="G505" s="351"/>
      <c r="H505" s="351"/>
      <c r="I505" s="352">
        <f t="shared" si="79"/>
        <v>0</v>
      </c>
      <c r="J505" s="349">
        <f t="shared" si="74"/>
        <v>0</v>
      </c>
      <c r="K505" s="349">
        <f t="shared" si="75"/>
        <v>0</v>
      </c>
      <c r="L505" s="349">
        <f t="shared" si="76"/>
        <v>0</v>
      </c>
    </row>
    <row r="506" spans="1:12" hidden="1" outlineLevel="1" x14ac:dyDescent="0.25">
      <c r="A506" s="640"/>
      <c r="B506" s="641"/>
      <c r="C506" s="350" t="s">
        <v>657</v>
      </c>
      <c r="D506" s="351"/>
      <c r="E506" s="351"/>
      <c r="F506" s="352">
        <f t="shared" si="78"/>
        <v>0</v>
      </c>
      <c r="G506" s="351"/>
      <c r="H506" s="351"/>
      <c r="I506" s="352">
        <f t="shared" si="79"/>
        <v>0</v>
      </c>
      <c r="J506" s="349">
        <f t="shared" si="74"/>
        <v>0</v>
      </c>
      <c r="K506" s="349">
        <f t="shared" si="75"/>
        <v>0</v>
      </c>
      <c r="L506" s="349">
        <f t="shared" si="76"/>
        <v>0</v>
      </c>
    </row>
    <row r="507" spans="1:12" hidden="1" outlineLevel="1" x14ac:dyDescent="0.25">
      <c r="A507" s="640"/>
      <c r="B507" s="641"/>
      <c r="C507" s="350" t="s">
        <v>658</v>
      </c>
      <c r="D507" s="353">
        <v>5</v>
      </c>
      <c r="E507" s="351"/>
      <c r="F507" s="352">
        <f t="shared" si="78"/>
        <v>5</v>
      </c>
      <c r="G507" s="351"/>
      <c r="H507" s="351"/>
      <c r="I507" s="352">
        <f t="shared" si="79"/>
        <v>0</v>
      </c>
      <c r="J507" s="349">
        <f t="shared" si="74"/>
        <v>5</v>
      </c>
      <c r="K507" s="349">
        <f t="shared" si="75"/>
        <v>0</v>
      </c>
      <c r="L507" s="349">
        <f t="shared" si="76"/>
        <v>5</v>
      </c>
    </row>
    <row r="508" spans="1:12" ht="33.75" hidden="1" outlineLevel="1" x14ac:dyDescent="0.25">
      <c r="A508" s="640"/>
      <c r="B508" s="641"/>
      <c r="C508" s="350" t="s">
        <v>659</v>
      </c>
      <c r="D508" s="353">
        <v>9</v>
      </c>
      <c r="E508" s="351"/>
      <c r="F508" s="352">
        <f t="shared" si="78"/>
        <v>9</v>
      </c>
      <c r="G508" s="351"/>
      <c r="H508" s="351"/>
      <c r="I508" s="352">
        <f t="shared" si="79"/>
        <v>0</v>
      </c>
      <c r="J508" s="349">
        <f t="shared" si="74"/>
        <v>9</v>
      </c>
      <c r="K508" s="349">
        <f t="shared" si="75"/>
        <v>0</v>
      </c>
      <c r="L508" s="349">
        <f t="shared" si="76"/>
        <v>9</v>
      </c>
    </row>
    <row r="509" spans="1:12" ht="12" hidden="1" customHeight="1" outlineLevel="1" thickBot="1" x14ac:dyDescent="0.3">
      <c r="A509" s="640"/>
      <c r="B509" s="641" t="s">
        <v>660</v>
      </c>
      <c r="C509" s="350" t="s">
        <v>661</v>
      </c>
      <c r="D509" s="353">
        <v>126</v>
      </c>
      <c r="E509" s="351"/>
      <c r="F509" s="352">
        <f t="shared" si="78"/>
        <v>126</v>
      </c>
      <c r="G509" s="351"/>
      <c r="H509" s="351"/>
      <c r="I509" s="352">
        <f t="shared" si="79"/>
        <v>0</v>
      </c>
      <c r="J509" s="349">
        <f t="shared" si="74"/>
        <v>126</v>
      </c>
      <c r="K509" s="349">
        <f t="shared" si="75"/>
        <v>0</v>
      </c>
      <c r="L509" s="349">
        <f t="shared" si="76"/>
        <v>126</v>
      </c>
    </row>
    <row r="510" spans="1:12" ht="22.5" hidden="1" outlineLevel="1" x14ac:dyDescent="0.25">
      <c r="A510" s="640"/>
      <c r="B510" s="641"/>
      <c r="C510" s="350" t="s">
        <v>662</v>
      </c>
      <c r="D510" s="353">
        <v>38</v>
      </c>
      <c r="E510" s="351"/>
      <c r="F510" s="352">
        <f t="shared" si="78"/>
        <v>38</v>
      </c>
      <c r="G510" s="351"/>
      <c r="H510" s="351"/>
      <c r="I510" s="352">
        <f t="shared" si="79"/>
        <v>0</v>
      </c>
      <c r="J510" s="349">
        <f t="shared" si="74"/>
        <v>38</v>
      </c>
      <c r="K510" s="349">
        <f t="shared" si="75"/>
        <v>0</v>
      </c>
      <c r="L510" s="349">
        <f t="shared" si="76"/>
        <v>38</v>
      </c>
    </row>
    <row r="511" spans="1:12" ht="22.5" hidden="1" outlineLevel="1" x14ac:dyDescent="0.25">
      <c r="A511" s="640"/>
      <c r="B511" s="350" t="s">
        <v>663</v>
      </c>
      <c r="C511" s="350" t="s">
        <v>664</v>
      </c>
      <c r="D511" s="353">
        <v>3</v>
      </c>
      <c r="E511" s="351"/>
      <c r="F511" s="352">
        <f t="shared" si="78"/>
        <v>3</v>
      </c>
      <c r="G511" s="351"/>
      <c r="H511" s="351"/>
      <c r="I511" s="352">
        <f t="shared" si="79"/>
        <v>0</v>
      </c>
      <c r="J511" s="349">
        <f t="shared" si="74"/>
        <v>3</v>
      </c>
      <c r="K511" s="349">
        <f t="shared" si="75"/>
        <v>0</v>
      </c>
      <c r="L511" s="349">
        <f t="shared" si="76"/>
        <v>3</v>
      </c>
    </row>
    <row r="512" spans="1:12" collapsed="1" x14ac:dyDescent="0.25">
      <c r="A512" s="559" t="s">
        <v>665</v>
      </c>
      <c r="B512" s="559"/>
      <c r="C512" s="559"/>
      <c r="D512" s="311">
        <f t="shared" ref="D512:I512" si="81">SUM(D513:D520)</f>
        <v>11</v>
      </c>
      <c r="E512" s="311">
        <f t="shared" si="81"/>
        <v>0</v>
      </c>
      <c r="F512" s="312">
        <f t="shared" si="81"/>
        <v>11</v>
      </c>
      <c r="G512" s="311">
        <f t="shared" si="81"/>
        <v>0</v>
      </c>
      <c r="H512" s="311">
        <f t="shared" si="81"/>
        <v>0</v>
      </c>
      <c r="I512" s="312">
        <f t="shared" si="81"/>
        <v>0</v>
      </c>
      <c r="J512" s="349">
        <f t="shared" si="74"/>
        <v>11</v>
      </c>
      <c r="K512" s="349">
        <f t="shared" si="75"/>
        <v>0</v>
      </c>
      <c r="L512" s="349">
        <f t="shared" si="76"/>
        <v>11</v>
      </c>
    </row>
    <row r="513" spans="1:12" ht="12" hidden="1" customHeight="1" outlineLevel="1" thickBot="1" x14ac:dyDescent="0.3">
      <c r="A513" s="640" t="s">
        <v>665</v>
      </c>
      <c r="B513" s="641" t="s">
        <v>666</v>
      </c>
      <c r="C513" s="350" t="s">
        <v>667</v>
      </c>
      <c r="D513" s="351"/>
      <c r="E513" s="351"/>
      <c r="F513" s="352">
        <f t="shared" si="78"/>
        <v>0</v>
      </c>
      <c r="G513" s="351"/>
      <c r="H513" s="351"/>
      <c r="I513" s="352">
        <f t="shared" si="79"/>
        <v>0</v>
      </c>
      <c r="J513" s="349">
        <f t="shared" si="74"/>
        <v>0</v>
      </c>
      <c r="K513" s="349">
        <f t="shared" si="75"/>
        <v>0</v>
      </c>
      <c r="L513" s="349">
        <f t="shared" si="76"/>
        <v>0</v>
      </c>
    </row>
    <row r="514" spans="1:12" ht="22.5" hidden="1" outlineLevel="1" x14ac:dyDescent="0.25">
      <c r="A514" s="640"/>
      <c r="B514" s="641"/>
      <c r="C514" s="350" t="s">
        <v>668</v>
      </c>
      <c r="D514" s="353">
        <v>6</v>
      </c>
      <c r="E514" s="351"/>
      <c r="F514" s="352">
        <f t="shared" si="78"/>
        <v>6</v>
      </c>
      <c r="G514" s="351"/>
      <c r="H514" s="351"/>
      <c r="I514" s="352">
        <f t="shared" si="79"/>
        <v>0</v>
      </c>
      <c r="J514" s="349">
        <f t="shared" si="74"/>
        <v>6</v>
      </c>
      <c r="K514" s="349">
        <f t="shared" si="75"/>
        <v>0</v>
      </c>
      <c r="L514" s="349">
        <f t="shared" si="76"/>
        <v>6</v>
      </c>
    </row>
    <row r="515" spans="1:12" ht="22.5" hidden="1" outlineLevel="1" x14ac:dyDescent="0.25">
      <c r="A515" s="640"/>
      <c r="B515" s="641"/>
      <c r="C515" s="350" t="s">
        <v>669</v>
      </c>
      <c r="D515" s="351"/>
      <c r="E515" s="351"/>
      <c r="F515" s="352">
        <f t="shared" si="78"/>
        <v>0</v>
      </c>
      <c r="G515" s="351"/>
      <c r="H515" s="351"/>
      <c r="I515" s="352">
        <f t="shared" si="79"/>
        <v>0</v>
      </c>
      <c r="J515" s="349">
        <f t="shared" si="74"/>
        <v>0</v>
      </c>
      <c r="K515" s="349">
        <f t="shared" si="75"/>
        <v>0</v>
      </c>
      <c r="L515" s="349">
        <f t="shared" si="76"/>
        <v>0</v>
      </c>
    </row>
    <row r="516" spans="1:12" hidden="1" outlineLevel="1" x14ac:dyDescent="0.25">
      <c r="A516" s="640"/>
      <c r="B516" s="641"/>
      <c r="C516" s="350" t="s">
        <v>670</v>
      </c>
      <c r="D516" s="351"/>
      <c r="E516" s="351"/>
      <c r="F516" s="352">
        <f t="shared" si="78"/>
        <v>0</v>
      </c>
      <c r="G516" s="351"/>
      <c r="H516" s="351"/>
      <c r="I516" s="352">
        <f t="shared" si="79"/>
        <v>0</v>
      </c>
      <c r="J516" s="349">
        <f t="shared" si="74"/>
        <v>0</v>
      </c>
      <c r="K516" s="349">
        <f t="shared" si="75"/>
        <v>0</v>
      </c>
      <c r="L516" s="349">
        <f t="shared" si="76"/>
        <v>0</v>
      </c>
    </row>
    <row r="517" spans="1:12" ht="33.75" hidden="1" outlineLevel="1" x14ac:dyDescent="0.25">
      <c r="A517" s="640"/>
      <c r="B517" s="641"/>
      <c r="C517" s="350" t="s">
        <v>671</v>
      </c>
      <c r="D517" s="351"/>
      <c r="E517" s="351"/>
      <c r="F517" s="352">
        <f t="shared" si="78"/>
        <v>0</v>
      </c>
      <c r="G517" s="351"/>
      <c r="H517" s="351"/>
      <c r="I517" s="352">
        <f t="shared" si="79"/>
        <v>0</v>
      </c>
      <c r="J517" s="349">
        <f t="shared" si="74"/>
        <v>0</v>
      </c>
      <c r="K517" s="349">
        <f t="shared" si="75"/>
        <v>0</v>
      </c>
      <c r="L517" s="349">
        <f t="shared" si="76"/>
        <v>0</v>
      </c>
    </row>
    <row r="518" spans="1:12" ht="33.75" hidden="1" outlineLevel="1" x14ac:dyDescent="0.25">
      <c r="A518" s="640"/>
      <c r="B518" s="350" t="s">
        <v>672</v>
      </c>
      <c r="C518" s="350" t="s">
        <v>673</v>
      </c>
      <c r="D518" s="353">
        <v>5</v>
      </c>
      <c r="E518" s="351"/>
      <c r="F518" s="352">
        <f t="shared" si="78"/>
        <v>5</v>
      </c>
      <c r="G518" s="351"/>
      <c r="H518" s="351"/>
      <c r="I518" s="352">
        <f t="shared" si="79"/>
        <v>0</v>
      </c>
      <c r="J518" s="349">
        <f t="shared" si="74"/>
        <v>5</v>
      </c>
      <c r="K518" s="349">
        <f t="shared" si="75"/>
        <v>0</v>
      </c>
      <c r="L518" s="349">
        <f t="shared" si="76"/>
        <v>5</v>
      </c>
    </row>
    <row r="519" spans="1:12" ht="22.5" hidden="1" outlineLevel="1" x14ac:dyDescent="0.25">
      <c r="A519" s="640"/>
      <c r="B519" s="350" t="s">
        <v>674</v>
      </c>
      <c r="C519" s="350" t="s">
        <v>675</v>
      </c>
      <c r="D519" s="351"/>
      <c r="E519" s="351"/>
      <c r="F519" s="352">
        <f t="shared" si="78"/>
        <v>0</v>
      </c>
      <c r="G519" s="351"/>
      <c r="H519" s="351"/>
      <c r="I519" s="352">
        <f t="shared" si="79"/>
        <v>0</v>
      </c>
      <c r="J519" s="349">
        <f t="shared" ref="J519:J582" si="82">D519+G519</f>
        <v>0</v>
      </c>
      <c r="K519" s="349">
        <f t="shared" ref="K519:K582" si="83">E519+H519</f>
        <v>0</v>
      </c>
      <c r="L519" s="349">
        <f t="shared" ref="L519:L582" si="84">J519+K519</f>
        <v>0</v>
      </c>
    </row>
    <row r="520" spans="1:12" ht="22.5" hidden="1" outlineLevel="1" x14ac:dyDescent="0.25">
      <c r="A520" s="640"/>
      <c r="B520" s="350" t="s">
        <v>676</v>
      </c>
      <c r="C520" s="350" t="s">
        <v>677</v>
      </c>
      <c r="D520" s="351"/>
      <c r="E520" s="351"/>
      <c r="F520" s="352">
        <f t="shared" si="78"/>
        <v>0</v>
      </c>
      <c r="G520" s="351"/>
      <c r="H520" s="351"/>
      <c r="I520" s="352">
        <f t="shared" si="79"/>
        <v>0</v>
      </c>
      <c r="J520" s="349">
        <f t="shared" si="82"/>
        <v>0</v>
      </c>
      <c r="K520" s="349">
        <f t="shared" si="83"/>
        <v>0</v>
      </c>
      <c r="L520" s="349">
        <f t="shared" si="84"/>
        <v>0</v>
      </c>
    </row>
    <row r="521" spans="1:12" collapsed="1" x14ac:dyDescent="0.25">
      <c r="A521" s="559" t="s">
        <v>678</v>
      </c>
      <c r="B521" s="559"/>
      <c r="C521" s="559"/>
      <c r="D521" s="311">
        <f t="shared" ref="D521:I521" si="85">+D522+D523+D524</f>
        <v>0</v>
      </c>
      <c r="E521" s="311">
        <f t="shared" si="85"/>
        <v>2</v>
      </c>
      <c r="F521" s="312">
        <f t="shared" si="85"/>
        <v>2</v>
      </c>
      <c r="G521" s="311">
        <f t="shared" si="85"/>
        <v>0</v>
      </c>
      <c r="H521" s="311">
        <f t="shared" si="85"/>
        <v>0</v>
      </c>
      <c r="I521" s="312">
        <f t="shared" si="85"/>
        <v>0</v>
      </c>
      <c r="J521" s="349">
        <f t="shared" si="82"/>
        <v>0</v>
      </c>
      <c r="K521" s="349">
        <f t="shared" si="83"/>
        <v>2</v>
      </c>
      <c r="L521" s="349">
        <f t="shared" si="84"/>
        <v>2</v>
      </c>
    </row>
    <row r="522" spans="1:12" ht="22.5" hidden="1" outlineLevel="1" x14ac:dyDescent="0.25">
      <c r="A522" s="640" t="s">
        <v>678</v>
      </c>
      <c r="B522" s="350" t="s">
        <v>679</v>
      </c>
      <c r="C522" s="350" t="s">
        <v>680</v>
      </c>
      <c r="D522" s="351"/>
      <c r="E522" s="353">
        <v>2</v>
      </c>
      <c r="F522" s="352">
        <f t="shared" si="78"/>
        <v>2</v>
      </c>
      <c r="G522" s="351"/>
      <c r="H522" s="351"/>
      <c r="I522" s="352">
        <f t="shared" si="79"/>
        <v>0</v>
      </c>
      <c r="J522" s="349">
        <f t="shared" si="82"/>
        <v>0</v>
      </c>
      <c r="K522" s="349">
        <f t="shared" si="83"/>
        <v>2</v>
      </c>
      <c r="L522" s="349">
        <f t="shared" si="84"/>
        <v>2</v>
      </c>
    </row>
    <row r="523" spans="1:12" ht="12" hidden="1" customHeight="1" outlineLevel="1" thickBot="1" x14ac:dyDescent="0.3">
      <c r="A523" s="640"/>
      <c r="B523" s="641" t="s">
        <v>681</v>
      </c>
      <c r="C523" s="350" t="s">
        <v>682</v>
      </c>
      <c r="D523" s="351"/>
      <c r="E523" s="351"/>
      <c r="F523" s="352">
        <f t="shared" si="78"/>
        <v>0</v>
      </c>
      <c r="G523" s="351"/>
      <c r="H523" s="351"/>
      <c r="I523" s="352">
        <f t="shared" si="79"/>
        <v>0</v>
      </c>
      <c r="J523" s="349">
        <f t="shared" si="82"/>
        <v>0</v>
      </c>
      <c r="K523" s="349">
        <f t="shared" si="83"/>
        <v>0</v>
      </c>
      <c r="L523" s="349">
        <f t="shared" si="84"/>
        <v>0</v>
      </c>
    </row>
    <row r="524" spans="1:12" hidden="1" outlineLevel="1" x14ac:dyDescent="0.25">
      <c r="A524" s="640"/>
      <c r="B524" s="641"/>
      <c r="C524" s="350" t="s">
        <v>683</v>
      </c>
      <c r="D524" s="351"/>
      <c r="E524" s="351"/>
      <c r="F524" s="352">
        <f t="shared" si="78"/>
        <v>0</v>
      </c>
      <c r="G524" s="351"/>
      <c r="H524" s="351"/>
      <c r="I524" s="352">
        <f t="shared" si="79"/>
        <v>0</v>
      </c>
      <c r="J524" s="349">
        <f t="shared" si="82"/>
        <v>0</v>
      </c>
      <c r="K524" s="349">
        <f t="shared" si="83"/>
        <v>0</v>
      </c>
      <c r="L524" s="349">
        <f t="shared" si="84"/>
        <v>0</v>
      </c>
    </row>
    <row r="525" spans="1:12" collapsed="1" x14ac:dyDescent="0.25">
      <c r="A525" s="559" t="s">
        <v>684</v>
      </c>
      <c r="B525" s="559"/>
      <c r="C525" s="559"/>
      <c r="D525" s="311">
        <f t="shared" ref="D525:I525" si="86">SUM(D526:D532)</f>
        <v>29</v>
      </c>
      <c r="E525" s="311">
        <f t="shared" si="86"/>
        <v>1</v>
      </c>
      <c r="F525" s="312">
        <f t="shared" si="86"/>
        <v>30</v>
      </c>
      <c r="G525" s="311">
        <f t="shared" si="86"/>
        <v>0</v>
      </c>
      <c r="H525" s="311">
        <f t="shared" si="86"/>
        <v>0</v>
      </c>
      <c r="I525" s="312">
        <f t="shared" si="86"/>
        <v>0</v>
      </c>
      <c r="J525" s="349">
        <f t="shared" si="82"/>
        <v>29</v>
      </c>
      <c r="K525" s="349">
        <f t="shared" si="83"/>
        <v>1</v>
      </c>
      <c r="L525" s="349">
        <f t="shared" si="84"/>
        <v>30</v>
      </c>
    </row>
    <row r="526" spans="1:12" ht="12" hidden="1" customHeight="1" outlineLevel="1" thickBot="1" x14ac:dyDescent="0.3">
      <c r="A526" s="640" t="s">
        <v>684</v>
      </c>
      <c r="B526" s="641" t="s">
        <v>685</v>
      </c>
      <c r="C526" s="350" t="s">
        <v>686</v>
      </c>
      <c r="D526" s="353">
        <v>8</v>
      </c>
      <c r="E526" s="353">
        <v>1</v>
      </c>
      <c r="F526" s="352">
        <f t="shared" si="78"/>
        <v>9</v>
      </c>
      <c r="G526" s="351"/>
      <c r="H526" s="351"/>
      <c r="I526" s="352">
        <f t="shared" si="79"/>
        <v>0</v>
      </c>
      <c r="J526" s="349">
        <f t="shared" si="82"/>
        <v>8</v>
      </c>
      <c r="K526" s="349">
        <f t="shared" si="83"/>
        <v>1</v>
      </c>
      <c r="L526" s="349">
        <f t="shared" si="84"/>
        <v>9</v>
      </c>
    </row>
    <row r="527" spans="1:12" ht="22.5" hidden="1" outlineLevel="1" x14ac:dyDescent="0.25">
      <c r="A527" s="640"/>
      <c r="B527" s="641"/>
      <c r="C527" s="350" t="s">
        <v>687</v>
      </c>
      <c r="D527" s="353">
        <v>1</v>
      </c>
      <c r="E527" s="351"/>
      <c r="F527" s="352">
        <f t="shared" si="78"/>
        <v>1</v>
      </c>
      <c r="G527" s="351"/>
      <c r="H527" s="351"/>
      <c r="I527" s="352">
        <f t="shared" si="79"/>
        <v>0</v>
      </c>
      <c r="J527" s="349">
        <f t="shared" si="82"/>
        <v>1</v>
      </c>
      <c r="K527" s="349">
        <f t="shared" si="83"/>
        <v>0</v>
      </c>
      <c r="L527" s="349">
        <f t="shared" si="84"/>
        <v>1</v>
      </c>
    </row>
    <row r="528" spans="1:12" ht="22.5" hidden="1" outlineLevel="1" x14ac:dyDescent="0.25">
      <c r="A528" s="640"/>
      <c r="B528" s="641" t="s">
        <v>688</v>
      </c>
      <c r="C528" s="350" t="s">
        <v>689</v>
      </c>
      <c r="D528" s="353">
        <v>3</v>
      </c>
      <c r="E528" s="351"/>
      <c r="F528" s="352">
        <f t="shared" si="78"/>
        <v>3</v>
      </c>
      <c r="G528" s="351"/>
      <c r="H528" s="351"/>
      <c r="I528" s="352">
        <f t="shared" si="79"/>
        <v>0</v>
      </c>
      <c r="J528" s="349">
        <f t="shared" si="82"/>
        <v>3</v>
      </c>
      <c r="K528" s="349">
        <f t="shared" si="83"/>
        <v>0</v>
      </c>
      <c r="L528" s="349">
        <f t="shared" si="84"/>
        <v>3</v>
      </c>
    </row>
    <row r="529" spans="1:12" ht="22.5" hidden="1" outlineLevel="1" x14ac:dyDescent="0.25">
      <c r="A529" s="640"/>
      <c r="B529" s="641"/>
      <c r="C529" s="350" t="s">
        <v>690</v>
      </c>
      <c r="D529" s="353">
        <v>3</v>
      </c>
      <c r="E529" s="351"/>
      <c r="F529" s="352">
        <f t="shared" si="78"/>
        <v>3</v>
      </c>
      <c r="G529" s="351"/>
      <c r="H529" s="351"/>
      <c r="I529" s="352">
        <f t="shared" si="79"/>
        <v>0</v>
      </c>
      <c r="J529" s="349">
        <f t="shared" si="82"/>
        <v>3</v>
      </c>
      <c r="K529" s="349">
        <f t="shared" si="83"/>
        <v>0</v>
      </c>
      <c r="L529" s="349">
        <f t="shared" si="84"/>
        <v>3</v>
      </c>
    </row>
    <row r="530" spans="1:12" ht="22.5" hidden="1" outlineLevel="1" x14ac:dyDescent="0.25">
      <c r="A530" s="640"/>
      <c r="B530" s="641"/>
      <c r="C530" s="350" t="s">
        <v>691</v>
      </c>
      <c r="D530" s="353">
        <v>3</v>
      </c>
      <c r="E530" s="351"/>
      <c r="F530" s="352">
        <f t="shared" si="78"/>
        <v>3</v>
      </c>
      <c r="G530" s="351"/>
      <c r="H530" s="351"/>
      <c r="I530" s="352">
        <f t="shared" si="79"/>
        <v>0</v>
      </c>
      <c r="J530" s="349">
        <f t="shared" si="82"/>
        <v>3</v>
      </c>
      <c r="K530" s="349">
        <f t="shared" si="83"/>
        <v>0</v>
      </c>
      <c r="L530" s="349">
        <f t="shared" si="84"/>
        <v>3</v>
      </c>
    </row>
    <row r="531" spans="1:12" hidden="1" outlineLevel="1" x14ac:dyDescent="0.25">
      <c r="A531" s="640"/>
      <c r="B531" s="641"/>
      <c r="C531" s="350" t="s">
        <v>692</v>
      </c>
      <c r="D531" s="353">
        <v>10</v>
      </c>
      <c r="E531" s="351"/>
      <c r="F531" s="352">
        <f t="shared" si="78"/>
        <v>10</v>
      </c>
      <c r="G531" s="351"/>
      <c r="H531" s="351"/>
      <c r="I531" s="352">
        <f t="shared" si="79"/>
        <v>0</v>
      </c>
      <c r="J531" s="349">
        <f t="shared" si="82"/>
        <v>10</v>
      </c>
      <c r="K531" s="349">
        <f t="shared" si="83"/>
        <v>0</v>
      </c>
      <c r="L531" s="349">
        <f t="shared" si="84"/>
        <v>10</v>
      </c>
    </row>
    <row r="532" spans="1:12" ht="22.5" hidden="1" outlineLevel="1" x14ac:dyDescent="0.25">
      <c r="A532" s="640"/>
      <c r="B532" s="641"/>
      <c r="C532" s="350" t="s">
        <v>693</v>
      </c>
      <c r="D532" s="353">
        <v>1</v>
      </c>
      <c r="E532" s="351"/>
      <c r="F532" s="352">
        <f t="shared" si="78"/>
        <v>1</v>
      </c>
      <c r="G532" s="351"/>
      <c r="H532" s="351"/>
      <c r="I532" s="352">
        <f t="shared" si="79"/>
        <v>0</v>
      </c>
      <c r="J532" s="349">
        <f t="shared" si="82"/>
        <v>1</v>
      </c>
      <c r="K532" s="349">
        <f t="shared" si="83"/>
        <v>0</v>
      </c>
      <c r="L532" s="349">
        <f t="shared" si="84"/>
        <v>1</v>
      </c>
    </row>
    <row r="533" spans="1:12" collapsed="1" x14ac:dyDescent="0.25">
      <c r="A533" s="559" t="s">
        <v>694</v>
      </c>
      <c r="B533" s="559"/>
      <c r="C533" s="559"/>
      <c r="D533" s="311">
        <f t="shared" ref="D533:I533" si="87">+D534+D535</f>
        <v>4</v>
      </c>
      <c r="E533" s="311">
        <f t="shared" si="87"/>
        <v>0</v>
      </c>
      <c r="F533" s="312">
        <f t="shared" si="87"/>
        <v>4</v>
      </c>
      <c r="G533" s="311">
        <f t="shared" si="87"/>
        <v>0</v>
      </c>
      <c r="H533" s="311">
        <f t="shared" si="87"/>
        <v>0</v>
      </c>
      <c r="I533" s="312">
        <f t="shared" si="87"/>
        <v>0</v>
      </c>
      <c r="J533" s="349">
        <f t="shared" si="82"/>
        <v>4</v>
      </c>
      <c r="K533" s="349">
        <f t="shared" si="83"/>
        <v>0</v>
      </c>
      <c r="L533" s="349">
        <f t="shared" si="84"/>
        <v>4</v>
      </c>
    </row>
    <row r="534" spans="1:12" ht="45" hidden="1" outlineLevel="1" x14ac:dyDescent="0.25">
      <c r="A534" s="640" t="s">
        <v>694</v>
      </c>
      <c r="B534" s="350" t="s">
        <v>695</v>
      </c>
      <c r="C534" s="350" t="s">
        <v>696</v>
      </c>
      <c r="D534" s="353">
        <v>2</v>
      </c>
      <c r="E534" s="351"/>
      <c r="F534" s="352">
        <f t="shared" si="78"/>
        <v>2</v>
      </c>
      <c r="G534" s="351"/>
      <c r="H534" s="351"/>
      <c r="I534" s="352">
        <f t="shared" si="79"/>
        <v>0</v>
      </c>
      <c r="J534" s="349">
        <f t="shared" si="82"/>
        <v>2</v>
      </c>
      <c r="K534" s="349">
        <f t="shared" si="83"/>
        <v>0</v>
      </c>
      <c r="L534" s="349">
        <f t="shared" si="84"/>
        <v>2</v>
      </c>
    </row>
    <row r="535" spans="1:12" ht="22.5" hidden="1" outlineLevel="1" x14ac:dyDescent="0.25">
      <c r="A535" s="640"/>
      <c r="B535" s="350" t="s">
        <v>697</v>
      </c>
      <c r="C535" s="350" t="s">
        <v>698</v>
      </c>
      <c r="D535" s="353">
        <v>2</v>
      </c>
      <c r="E535" s="351"/>
      <c r="F535" s="352">
        <f t="shared" si="78"/>
        <v>2</v>
      </c>
      <c r="G535" s="351"/>
      <c r="H535" s="351"/>
      <c r="I535" s="352">
        <f t="shared" si="79"/>
        <v>0</v>
      </c>
      <c r="J535" s="349">
        <f t="shared" si="82"/>
        <v>2</v>
      </c>
      <c r="K535" s="349">
        <f t="shared" si="83"/>
        <v>0</v>
      </c>
      <c r="L535" s="349">
        <f t="shared" si="84"/>
        <v>2</v>
      </c>
    </row>
    <row r="536" spans="1:12" collapsed="1" x14ac:dyDescent="0.25">
      <c r="A536" s="559" t="s">
        <v>699</v>
      </c>
      <c r="B536" s="559"/>
      <c r="C536" s="559"/>
      <c r="D536" s="311">
        <f t="shared" ref="D536:I536" si="88">SUM(D537:D540)</f>
        <v>9</v>
      </c>
      <c r="E536" s="311">
        <f t="shared" si="88"/>
        <v>0</v>
      </c>
      <c r="F536" s="312">
        <f t="shared" si="88"/>
        <v>9</v>
      </c>
      <c r="G536" s="311">
        <f t="shared" si="88"/>
        <v>0</v>
      </c>
      <c r="H536" s="311">
        <f t="shared" si="88"/>
        <v>0</v>
      </c>
      <c r="I536" s="312">
        <f t="shared" si="88"/>
        <v>0</v>
      </c>
      <c r="J536" s="349">
        <f t="shared" si="82"/>
        <v>9</v>
      </c>
      <c r="K536" s="349">
        <f t="shared" si="83"/>
        <v>0</v>
      </c>
      <c r="L536" s="349">
        <f t="shared" si="84"/>
        <v>9</v>
      </c>
    </row>
    <row r="537" spans="1:12" ht="21.75" hidden="1" customHeight="1" outlineLevel="1" thickBot="1" x14ac:dyDescent="0.3">
      <c r="A537" s="640" t="s">
        <v>699</v>
      </c>
      <c r="B537" s="350" t="s">
        <v>700</v>
      </c>
      <c r="C537" s="350" t="s">
        <v>701</v>
      </c>
      <c r="D537" s="353">
        <v>9</v>
      </c>
      <c r="E537" s="351"/>
      <c r="F537" s="352">
        <f t="shared" si="78"/>
        <v>9</v>
      </c>
      <c r="G537" s="351"/>
      <c r="H537" s="351"/>
      <c r="I537" s="352">
        <f t="shared" si="79"/>
        <v>0</v>
      </c>
      <c r="J537" s="349">
        <f t="shared" si="82"/>
        <v>9</v>
      </c>
      <c r="K537" s="349">
        <f t="shared" si="83"/>
        <v>0</v>
      </c>
      <c r="L537" s="349">
        <f t="shared" si="84"/>
        <v>9</v>
      </c>
    </row>
    <row r="538" spans="1:12" ht="33.75" hidden="1" outlineLevel="1" x14ac:dyDescent="0.25">
      <c r="A538" s="640"/>
      <c r="B538" s="350" t="s">
        <v>702</v>
      </c>
      <c r="C538" s="350" t="s">
        <v>703</v>
      </c>
      <c r="D538" s="351"/>
      <c r="E538" s="351"/>
      <c r="F538" s="352">
        <f t="shared" si="78"/>
        <v>0</v>
      </c>
      <c r="G538" s="351"/>
      <c r="H538" s="351"/>
      <c r="I538" s="352">
        <f t="shared" si="79"/>
        <v>0</v>
      </c>
      <c r="J538" s="349">
        <f t="shared" si="82"/>
        <v>0</v>
      </c>
      <c r="K538" s="349">
        <f t="shared" si="83"/>
        <v>0</v>
      </c>
      <c r="L538" s="349">
        <f t="shared" si="84"/>
        <v>0</v>
      </c>
    </row>
    <row r="539" spans="1:12" ht="45" hidden="1" outlineLevel="1" x14ac:dyDescent="0.25">
      <c r="A539" s="640"/>
      <c r="B539" s="350" t="s">
        <v>704</v>
      </c>
      <c r="C539" s="350" t="s">
        <v>705</v>
      </c>
      <c r="D539" s="351"/>
      <c r="E539" s="351"/>
      <c r="F539" s="352">
        <f t="shared" si="78"/>
        <v>0</v>
      </c>
      <c r="G539" s="351"/>
      <c r="H539" s="351"/>
      <c r="I539" s="352">
        <f t="shared" si="79"/>
        <v>0</v>
      </c>
      <c r="J539" s="349">
        <f t="shared" si="82"/>
        <v>0</v>
      </c>
      <c r="K539" s="349">
        <f t="shared" si="83"/>
        <v>0</v>
      </c>
      <c r="L539" s="349">
        <f t="shared" si="84"/>
        <v>0</v>
      </c>
    </row>
    <row r="540" spans="1:12" ht="22.5" hidden="1" outlineLevel="1" x14ac:dyDescent="0.25">
      <c r="A540" s="640"/>
      <c r="B540" s="350" t="s">
        <v>706</v>
      </c>
      <c r="C540" s="350" t="s">
        <v>707</v>
      </c>
      <c r="D540" s="351"/>
      <c r="E540" s="351"/>
      <c r="F540" s="352">
        <f t="shared" si="78"/>
        <v>0</v>
      </c>
      <c r="G540" s="351"/>
      <c r="H540" s="351"/>
      <c r="I540" s="352">
        <f t="shared" si="79"/>
        <v>0</v>
      </c>
      <c r="J540" s="349">
        <f t="shared" si="82"/>
        <v>0</v>
      </c>
      <c r="K540" s="349">
        <f t="shared" si="83"/>
        <v>0</v>
      </c>
      <c r="L540" s="349">
        <f t="shared" si="84"/>
        <v>0</v>
      </c>
    </row>
    <row r="541" spans="1:12" collapsed="1" x14ac:dyDescent="0.25">
      <c r="A541" s="559" t="s">
        <v>708</v>
      </c>
      <c r="B541" s="559"/>
      <c r="C541" s="559"/>
      <c r="D541" s="311">
        <f t="shared" ref="D541:I541" si="89">SUM(D542:D545)</f>
        <v>7</v>
      </c>
      <c r="E541" s="311">
        <f t="shared" si="89"/>
        <v>1</v>
      </c>
      <c r="F541" s="312">
        <f t="shared" si="89"/>
        <v>8</v>
      </c>
      <c r="G541" s="311">
        <f t="shared" si="89"/>
        <v>0</v>
      </c>
      <c r="H541" s="311">
        <f t="shared" si="89"/>
        <v>0</v>
      </c>
      <c r="I541" s="312">
        <f t="shared" si="89"/>
        <v>0</v>
      </c>
      <c r="J541" s="349">
        <f t="shared" si="82"/>
        <v>7</v>
      </c>
      <c r="K541" s="349">
        <f t="shared" si="83"/>
        <v>1</v>
      </c>
      <c r="L541" s="349">
        <f t="shared" si="84"/>
        <v>8</v>
      </c>
    </row>
    <row r="542" spans="1:12" ht="33.75" hidden="1" outlineLevel="1" x14ac:dyDescent="0.25">
      <c r="A542" s="640" t="s">
        <v>708</v>
      </c>
      <c r="B542" s="350" t="s">
        <v>709</v>
      </c>
      <c r="C542" s="350" t="s">
        <v>710</v>
      </c>
      <c r="D542" s="353">
        <v>6</v>
      </c>
      <c r="E542" s="353">
        <v>1</v>
      </c>
      <c r="F542" s="352">
        <f t="shared" si="78"/>
        <v>7</v>
      </c>
      <c r="G542" s="351"/>
      <c r="H542" s="351"/>
      <c r="I542" s="352">
        <f t="shared" si="79"/>
        <v>0</v>
      </c>
      <c r="J542" s="349">
        <f t="shared" si="82"/>
        <v>6</v>
      </c>
      <c r="K542" s="349">
        <f t="shared" si="83"/>
        <v>1</v>
      </c>
      <c r="L542" s="349">
        <f t="shared" si="84"/>
        <v>7</v>
      </c>
    </row>
    <row r="543" spans="1:12" ht="21.75" hidden="1" customHeight="1" outlineLevel="1" thickBot="1" x14ac:dyDescent="0.3">
      <c r="A543" s="640"/>
      <c r="B543" s="641" t="s">
        <v>711</v>
      </c>
      <c r="C543" s="350" t="s">
        <v>712</v>
      </c>
      <c r="D543" s="351"/>
      <c r="E543" s="351"/>
      <c r="F543" s="352">
        <f t="shared" si="78"/>
        <v>0</v>
      </c>
      <c r="G543" s="351"/>
      <c r="H543" s="351"/>
      <c r="I543" s="352">
        <f t="shared" si="79"/>
        <v>0</v>
      </c>
      <c r="J543" s="349">
        <f t="shared" si="82"/>
        <v>0</v>
      </c>
      <c r="K543" s="349">
        <f t="shared" si="83"/>
        <v>0</v>
      </c>
      <c r="L543" s="349">
        <f t="shared" si="84"/>
        <v>0</v>
      </c>
    </row>
    <row r="544" spans="1:12" hidden="1" outlineLevel="1" x14ac:dyDescent="0.25">
      <c r="A544" s="640"/>
      <c r="B544" s="641"/>
      <c r="C544" s="350" t="s">
        <v>713</v>
      </c>
      <c r="D544" s="353">
        <v>1</v>
      </c>
      <c r="E544" s="351"/>
      <c r="F544" s="352">
        <f t="shared" si="78"/>
        <v>1</v>
      </c>
      <c r="G544" s="351"/>
      <c r="H544" s="351"/>
      <c r="I544" s="352">
        <f t="shared" si="79"/>
        <v>0</v>
      </c>
      <c r="J544" s="349">
        <f t="shared" si="82"/>
        <v>1</v>
      </c>
      <c r="K544" s="349">
        <f t="shared" si="83"/>
        <v>0</v>
      </c>
      <c r="L544" s="349">
        <f t="shared" si="84"/>
        <v>1</v>
      </c>
    </row>
    <row r="545" spans="1:12" ht="22.5" hidden="1" outlineLevel="1" x14ac:dyDescent="0.25">
      <c r="A545" s="640"/>
      <c r="B545" s="350" t="s">
        <v>714</v>
      </c>
      <c r="C545" s="350" t="s">
        <v>715</v>
      </c>
      <c r="D545" s="351"/>
      <c r="E545" s="351"/>
      <c r="F545" s="352">
        <f t="shared" si="78"/>
        <v>0</v>
      </c>
      <c r="G545" s="351"/>
      <c r="H545" s="351"/>
      <c r="I545" s="352">
        <f t="shared" si="79"/>
        <v>0</v>
      </c>
      <c r="J545" s="349">
        <f t="shared" si="82"/>
        <v>0</v>
      </c>
      <c r="K545" s="349">
        <f t="shared" si="83"/>
        <v>0</v>
      </c>
      <c r="L545" s="349">
        <f t="shared" si="84"/>
        <v>0</v>
      </c>
    </row>
    <row r="546" spans="1:12" collapsed="1" x14ac:dyDescent="0.25">
      <c r="A546" s="559" t="s">
        <v>716</v>
      </c>
      <c r="B546" s="559"/>
      <c r="C546" s="559"/>
      <c r="D546" s="311">
        <f t="shared" ref="D546:I546" si="90">SUM(D547:D553)</f>
        <v>0</v>
      </c>
      <c r="E546" s="311">
        <f t="shared" si="90"/>
        <v>0</v>
      </c>
      <c r="F546" s="312">
        <f t="shared" si="90"/>
        <v>0</v>
      </c>
      <c r="G546" s="311">
        <f t="shared" si="90"/>
        <v>0</v>
      </c>
      <c r="H546" s="311">
        <f t="shared" si="90"/>
        <v>0</v>
      </c>
      <c r="I546" s="312">
        <f t="shared" si="90"/>
        <v>0</v>
      </c>
      <c r="J546" s="349">
        <f t="shared" si="82"/>
        <v>0</v>
      </c>
      <c r="K546" s="349">
        <f t="shared" si="83"/>
        <v>0</v>
      </c>
      <c r="L546" s="349">
        <f t="shared" si="84"/>
        <v>0</v>
      </c>
    </row>
    <row r="547" spans="1:12" ht="12" hidden="1" customHeight="1" outlineLevel="1" thickBot="1" x14ac:dyDescent="0.3">
      <c r="A547" s="640" t="s">
        <v>716</v>
      </c>
      <c r="B547" s="641" t="s">
        <v>717</v>
      </c>
      <c r="C547" s="350" t="s">
        <v>718</v>
      </c>
      <c r="D547" s="351"/>
      <c r="E547" s="351"/>
      <c r="F547" s="352">
        <f t="shared" si="78"/>
        <v>0</v>
      </c>
      <c r="G547" s="351"/>
      <c r="H547" s="351"/>
      <c r="I547" s="352">
        <f t="shared" si="79"/>
        <v>0</v>
      </c>
      <c r="J547" s="349">
        <f t="shared" si="82"/>
        <v>0</v>
      </c>
      <c r="K547" s="349">
        <f t="shared" si="83"/>
        <v>0</v>
      </c>
      <c r="L547" s="349">
        <f t="shared" si="84"/>
        <v>0</v>
      </c>
    </row>
    <row r="548" spans="1:12" ht="22.5" hidden="1" outlineLevel="1" x14ac:dyDescent="0.25">
      <c r="A548" s="640"/>
      <c r="B548" s="641"/>
      <c r="C548" s="350" t="s">
        <v>719</v>
      </c>
      <c r="D548" s="351"/>
      <c r="E548" s="351"/>
      <c r="F548" s="352">
        <f t="shared" si="78"/>
        <v>0</v>
      </c>
      <c r="G548" s="351"/>
      <c r="H548" s="351"/>
      <c r="I548" s="352">
        <f t="shared" si="79"/>
        <v>0</v>
      </c>
      <c r="J548" s="349">
        <f t="shared" si="82"/>
        <v>0</v>
      </c>
      <c r="K548" s="349">
        <f t="shared" si="83"/>
        <v>0</v>
      </c>
      <c r="L548" s="349">
        <f t="shared" si="84"/>
        <v>0</v>
      </c>
    </row>
    <row r="549" spans="1:12" hidden="1" outlineLevel="1" x14ac:dyDescent="0.25">
      <c r="A549" s="640"/>
      <c r="B549" s="641"/>
      <c r="C549" s="350" t="s">
        <v>720</v>
      </c>
      <c r="D549" s="351"/>
      <c r="E549" s="351"/>
      <c r="F549" s="352">
        <f t="shared" si="78"/>
        <v>0</v>
      </c>
      <c r="G549" s="351"/>
      <c r="H549" s="351"/>
      <c r="I549" s="352">
        <f t="shared" si="79"/>
        <v>0</v>
      </c>
      <c r="J549" s="349">
        <f t="shared" si="82"/>
        <v>0</v>
      </c>
      <c r="K549" s="349">
        <f t="shared" si="83"/>
        <v>0</v>
      </c>
      <c r="L549" s="349">
        <f t="shared" si="84"/>
        <v>0</v>
      </c>
    </row>
    <row r="550" spans="1:12" ht="22.5" hidden="1" outlineLevel="1" x14ac:dyDescent="0.25">
      <c r="A550" s="640"/>
      <c r="B550" s="641"/>
      <c r="C550" s="350" t="s">
        <v>721</v>
      </c>
      <c r="D550" s="351"/>
      <c r="E550" s="351"/>
      <c r="F550" s="352">
        <f t="shared" si="78"/>
        <v>0</v>
      </c>
      <c r="G550" s="351"/>
      <c r="H550" s="351"/>
      <c r="I550" s="352">
        <f t="shared" si="79"/>
        <v>0</v>
      </c>
      <c r="J550" s="349">
        <f t="shared" si="82"/>
        <v>0</v>
      </c>
      <c r="K550" s="349">
        <f t="shared" si="83"/>
        <v>0</v>
      </c>
      <c r="L550" s="349">
        <f t="shared" si="84"/>
        <v>0</v>
      </c>
    </row>
    <row r="551" spans="1:12" hidden="1" outlineLevel="1" x14ac:dyDescent="0.25">
      <c r="A551" s="640"/>
      <c r="B551" s="641"/>
      <c r="C551" s="350" t="s">
        <v>722</v>
      </c>
      <c r="D551" s="351"/>
      <c r="E551" s="351"/>
      <c r="F551" s="352">
        <f t="shared" si="78"/>
        <v>0</v>
      </c>
      <c r="G551" s="351"/>
      <c r="H551" s="351"/>
      <c r="I551" s="352">
        <f t="shared" si="79"/>
        <v>0</v>
      </c>
      <c r="J551" s="349">
        <f t="shared" si="82"/>
        <v>0</v>
      </c>
      <c r="K551" s="349">
        <f t="shared" si="83"/>
        <v>0</v>
      </c>
      <c r="L551" s="349">
        <f t="shared" si="84"/>
        <v>0</v>
      </c>
    </row>
    <row r="552" spans="1:12" ht="12" hidden="1" customHeight="1" outlineLevel="1" thickBot="1" x14ac:dyDescent="0.3">
      <c r="A552" s="640"/>
      <c r="B552" s="641" t="s">
        <v>723</v>
      </c>
      <c r="C552" s="350" t="s">
        <v>724</v>
      </c>
      <c r="D552" s="351"/>
      <c r="E552" s="351"/>
      <c r="F552" s="352">
        <f t="shared" si="78"/>
        <v>0</v>
      </c>
      <c r="G552" s="351"/>
      <c r="H552" s="351"/>
      <c r="I552" s="352">
        <f t="shared" si="79"/>
        <v>0</v>
      </c>
      <c r="J552" s="349">
        <f t="shared" si="82"/>
        <v>0</v>
      </c>
      <c r="K552" s="349">
        <f t="shared" si="83"/>
        <v>0</v>
      </c>
      <c r="L552" s="349">
        <f t="shared" si="84"/>
        <v>0</v>
      </c>
    </row>
    <row r="553" spans="1:12" ht="22.5" hidden="1" outlineLevel="1" x14ac:dyDescent="0.25">
      <c r="A553" s="640"/>
      <c r="B553" s="641"/>
      <c r="C553" s="350" t="s">
        <v>725</v>
      </c>
      <c r="D553" s="351"/>
      <c r="E553" s="351"/>
      <c r="F553" s="352">
        <f t="shared" si="78"/>
        <v>0</v>
      </c>
      <c r="G553" s="351"/>
      <c r="H553" s="351"/>
      <c r="I553" s="352">
        <f t="shared" si="79"/>
        <v>0</v>
      </c>
      <c r="J553" s="349">
        <f t="shared" si="82"/>
        <v>0</v>
      </c>
      <c r="K553" s="349">
        <f t="shared" si="83"/>
        <v>0</v>
      </c>
      <c r="L553" s="349">
        <f t="shared" si="84"/>
        <v>0</v>
      </c>
    </row>
    <row r="554" spans="1:12" ht="22.5" customHeight="1" collapsed="1" x14ac:dyDescent="0.25">
      <c r="A554" s="559" t="s">
        <v>726</v>
      </c>
      <c r="B554" s="559"/>
      <c r="C554" s="559"/>
      <c r="D554" s="311">
        <f t="shared" ref="D554:I554" si="91">SUM(D555:D559)</f>
        <v>1</v>
      </c>
      <c r="E554" s="311">
        <f t="shared" si="91"/>
        <v>0</v>
      </c>
      <c r="F554" s="312">
        <f t="shared" si="91"/>
        <v>1</v>
      </c>
      <c r="G554" s="311">
        <f t="shared" si="91"/>
        <v>0</v>
      </c>
      <c r="H554" s="311">
        <f t="shared" si="91"/>
        <v>0</v>
      </c>
      <c r="I554" s="312">
        <f t="shared" si="91"/>
        <v>0</v>
      </c>
      <c r="J554" s="349">
        <f t="shared" si="82"/>
        <v>1</v>
      </c>
      <c r="K554" s="349">
        <f t="shared" si="83"/>
        <v>0</v>
      </c>
      <c r="L554" s="349">
        <f t="shared" si="84"/>
        <v>1</v>
      </c>
    </row>
    <row r="555" spans="1:12" ht="21.75" hidden="1" customHeight="1" outlineLevel="1" thickBot="1" x14ac:dyDescent="0.3">
      <c r="A555" s="640" t="s">
        <v>726</v>
      </c>
      <c r="B555" s="641" t="s">
        <v>727</v>
      </c>
      <c r="C555" s="350" t="s">
        <v>728</v>
      </c>
      <c r="D555" s="351"/>
      <c r="E555" s="351"/>
      <c r="F555" s="352">
        <f t="shared" si="78"/>
        <v>0</v>
      </c>
      <c r="G555" s="351"/>
      <c r="H555" s="351"/>
      <c r="I555" s="352">
        <f t="shared" si="79"/>
        <v>0</v>
      </c>
      <c r="J555" s="349">
        <f t="shared" si="82"/>
        <v>0</v>
      </c>
      <c r="K555" s="349">
        <f t="shared" si="83"/>
        <v>0</v>
      </c>
      <c r="L555" s="349">
        <f t="shared" si="84"/>
        <v>0</v>
      </c>
    </row>
    <row r="556" spans="1:12" ht="22.5" hidden="1" outlineLevel="1" x14ac:dyDescent="0.25">
      <c r="A556" s="640"/>
      <c r="B556" s="641"/>
      <c r="C556" s="350" t="s">
        <v>729</v>
      </c>
      <c r="D556" s="351"/>
      <c r="E556" s="351"/>
      <c r="F556" s="352">
        <f t="shared" si="78"/>
        <v>0</v>
      </c>
      <c r="G556" s="351"/>
      <c r="H556" s="351"/>
      <c r="I556" s="352">
        <f t="shared" si="79"/>
        <v>0</v>
      </c>
      <c r="J556" s="349">
        <f t="shared" si="82"/>
        <v>0</v>
      </c>
      <c r="K556" s="349">
        <f t="shared" si="83"/>
        <v>0</v>
      </c>
      <c r="L556" s="349">
        <f t="shared" si="84"/>
        <v>0</v>
      </c>
    </row>
    <row r="557" spans="1:12" ht="22.5" hidden="1" outlineLevel="1" x14ac:dyDescent="0.25">
      <c r="A557" s="640"/>
      <c r="B557" s="641"/>
      <c r="C557" s="350" t="s">
        <v>730</v>
      </c>
      <c r="D557" s="351"/>
      <c r="E557" s="351"/>
      <c r="F557" s="352">
        <f t="shared" si="78"/>
        <v>0</v>
      </c>
      <c r="G557" s="351"/>
      <c r="H557" s="351"/>
      <c r="I557" s="352">
        <f t="shared" si="79"/>
        <v>0</v>
      </c>
      <c r="J557" s="349">
        <f t="shared" si="82"/>
        <v>0</v>
      </c>
      <c r="K557" s="349">
        <f t="shared" si="83"/>
        <v>0</v>
      </c>
      <c r="L557" s="349">
        <f t="shared" si="84"/>
        <v>0</v>
      </c>
    </row>
    <row r="558" spans="1:12" hidden="1" outlineLevel="1" x14ac:dyDescent="0.25">
      <c r="A558" s="640"/>
      <c r="B558" s="641"/>
      <c r="C558" s="350" t="s">
        <v>731</v>
      </c>
      <c r="D558" s="351"/>
      <c r="E558" s="351"/>
      <c r="F558" s="352">
        <f t="shared" si="78"/>
        <v>0</v>
      </c>
      <c r="G558" s="351"/>
      <c r="H558" s="351"/>
      <c r="I558" s="352">
        <f t="shared" si="79"/>
        <v>0</v>
      </c>
      <c r="J558" s="349">
        <f t="shared" si="82"/>
        <v>0</v>
      </c>
      <c r="K558" s="349">
        <f t="shared" si="83"/>
        <v>0</v>
      </c>
      <c r="L558" s="349">
        <f t="shared" si="84"/>
        <v>0</v>
      </c>
    </row>
    <row r="559" spans="1:12" ht="33.75" hidden="1" outlineLevel="1" x14ac:dyDescent="0.25">
      <c r="A559" s="640"/>
      <c r="B559" s="350" t="s">
        <v>732</v>
      </c>
      <c r="C559" s="350" t="s">
        <v>733</v>
      </c>
      <c r="D559" s="353">
        <v>1</v>
      </c>
      <c r="E559" s="351"/>
      <c r="F559" s="352">
        <f t="shared" si="78"/>
        <v>1</v>
      </c>
      <c r="G559" s="351"/>
      <c r="H559" s="351"/>
      <c r="I559" s="352">
        <f t="shared" si="79"/>
        <v>0</v>
      </c>
      <c r="J559" s="349">
        <f t="shared" si="82"/>
        <v>1</v>
      </c>
      <c r="K559" s="349">
        <f t="shared" si="83"/>
        <v>0</v>
      </c>
      <c r="L559" s="349">
        <f t="shared" si="84"/>
        <v>1</v>
      </c>
    </row>
    <row r="560" spans="1:12" collapsed="1" x14ac:dyDescent="0.25">
      <c r="A560" s="559" t="s">
        <v>734</v>
      </c>
      <c r="B560" s="559"/>
      <c r="C560" s="559"/>
      <c r="D560" s="311">
        <f t="shared" ref="D560:I560" si="92">+D561+D562</f>
        <v>0</v>
      </c>
      <c r="E560" s="311">
        <f t="shared" si="92"/>
        <v>0</v>
      </c>
      <c r="F560" s="312">
        <f t="shared" si="92"/>
        <v>0</v>
      </c>
      <c r="G560" s="311">
        <f t="shared" si="92"/>
        <v>0</v>
      </c>
      <c r="H560" s="311">
        <f t="shared" si="92"/>
        <v>0</v>
      </c>
      <c r="I560" s="312">
        <f t="shared" si="92"/>
        <v>0</v>
      </c>
      <c r="J560" s="349">
        <f t="shared" si="82"/>
        <v>0</v>
      </c>
      <c r="K560" s="349">
        <f t="shared" si="83"/>
        <v>0</v>
      </c>
      <c r="L560" s="349">
        <f t="shared" si="84"/>
        <v>0</v>
      </c>
    </row>
    <row r="561" spans="1:12" ht="12" hidden="1" customHeight="1" outlineLevel="1" thickBot="1" x14ac:dyDescent="0.3">
      <c r="A561" s="640" t="s">
        <v>734</v>
      </c>
      <c r="B561" s="350" t="s">
        <v>735</v>
      </c>
      <c r="C561" s="350" t="s">
        <v>736</v>
      </c>
      <c r="D561" s="351"/>
      <c r="E561" s="351"/>
      <c r="F561" s="352">
        <f t="shared" si="78"/>
        <v>0</v>
      </c>
      <c r="G561" s="351"/>
      <c r="H561" s="351"/>
      <c r="I561" s="352">
        <f t="shared" si="79"/>
        <v>0</v>
      </c>
      <c r="J561" s="349">
        <f t="shared" si="82"/>
        <v>0</v>
      </c>
      <c r="K561" s="349">
        <f t="shared" si="83"/>
        <v>0</v>
      </c>
      <c r="L561" s="349">
        <f t="shared" si="84"/>
        <v>0</v>
      </c>
    </row>
    <row r="562" spans="1:12" ht="33.75" hidden="1" outlineLevel="1" x14ac:dyDescent="0.25">
      <c r="A562" s="640"/>
      <c r="B562" s="350" t="s">
        <v>737</v>
      </c>
      <c r="C562" s="350" t="s">
        <v>738</v>
      </c>
      <c r="D562" s="351"/>
      <c r="E562" s="351"/>
      <c r="F562" s="352">
        <f t="shared" si="78"/>
        <v>0</v>
      </c>
      <c r="G562" s="351"/>
      <c r="H562" s="351"/>
      <c r="I562" s="352">
        <f t="shared" si="79"/>
        <v>0</v>
      </c>
      <c r="J562" s="349">
        <f t="shared" si="82"/>
        <v>0</v>
      </c>
      <c r="K562" s="349">
        <f t="shared" si="83"/>
        <v>0</v>
      </c>
      <c r="L562" s="349">
        <f t="shared" si="84"/>
        <v>0</v>
      </c>
    </row>
    <row r="563" spans="1:12" collapsed="1" x14ac:dyDescent="0.25">
      <c r="A563" s="559" t="s">
        <v>739</v>
      </c>
      <c r="B563" s="559"/>
      <c r="C563" s="559"/>
      <c r="D563" s="311">
        <f t="shared" ref="D563:I563" si="93">SUM(D564:D567)</f>
        <v>1</v>
      </c>
      <c r="E563" s="311">
        <f t="shared" si="93"/>
        <v>0</v>
      </c>
      <c r="F563" s="312">
        <f t="shared" si="93"/>
        <v>1</v>
      </c>
      <c r="G563" s="311">
        <f t="shared" si="93"/>
        <v>0</v>
      </c>
      <c r="H563" s="311">
        <f t="shared" si="93"/>
        <v>0</v>
      </c>
      <c r="I563" s="312">
        <f t="shared" si="93"/>
        <v>0</v>
      </c>
      <c r="J563" s="349">
        <f t="shared" si="82"/>
        <v>1</v>
      </c>
      <c r="K563" s="349">
        <f t="shared" si="83"/>
        <v>0</v>
      </c>
      <c r="L563" s="349">
        <f t="shared" si="84"/>
        <v>1</v>
      </c>
    </row>
    <row r="564" spans="1:12" ht="33.75" hidden="1" outlineLevel="1" x14ac:dyDescent="0.25">
      <c r="A564" s="640" t="s">
        <v>739</v>
      </c>
      <c r="B564" s="350" t="s">
        <v>740</v>
      </c>
      <c r="C564" s="350" t="s">
        <v>741</v>
      </c>
      <c r="D564" s="351"/>
      <c r="E564" s="351"/>
      <c r="F564" s="352">
        <f t="shared" si="78"/>
        <v>0</v>
      </c>
      <c r="G564" s="351"/>
      <c r="H564" s="351"/>
      <c r="I564" s="352">
        <f t="shared" si="79"/>
        <v>0</v>
      </c>
      <c r="J564" s="349">
        <f t="shared" si="82"/>
        <v>0</v>
      </c>
      <c r="K564" s="349">
        <f t="shared" si="83"/>
        <v>0</v>
      </c>
      <c r="L564" s="349">
        <f t="shared" si="84"/>
        <v>0</v>
      </c>
    </row>
    <row r="565" spans="1:12" ht="33.75" hidden="1" outlineLevel="1" x14ac:dyDescent="0.25">
      <c r="A565" s="640"/>
      <c r="B565" s="350" t="s">
        <v>742</v>
      </c>
      <c r="C565" s="350" t="s">
        <v>743</v>
      </c>
      <c r="D565" s="351"/>
      <c r="E565" s="351"/>
      <c r="F565" s="352">
        <f t="shared" si="78"/>
        <v>0</v>
      </c>
      <c r="G565" s="351"/>
      <c r="H565" s="351"/>
      <c r="I565" s="352">
        <f t="shared" si="79"/>
        <v>0</v>
      </c>
      <c r="J565" s="349">
        <f t="shared" si="82"/>
        <v>0</v>
      </c>
      <c r="K565" s="349">
        <f t="shared" si="83"/>
        <v>0</v>
      </c>
      <c r="L565" s="349">
        <f t="shared" si="84"/>
        <v>0</v>
      </c>
    </row>
    <row r="566" spans="1:12" ht="33.75" hidden="1" outlineLevel="1" x14ac:dyDescent="0.25">
      <c r="A566" s="640"/>
      <c r="B566" s="350" t="s">
        <v>744</v>
      </c>
      <c r="C566" s="350" t="s">
        <v>745</v>
      </c>
      <c r="D566" s="353">
        <v>1</v>
      </c>
      <c r="E566" s="351"/>
      <c r="F566" s="352">
        <f t="shared" si="78"/>
        <v>1</v>
      </c>
      <c r="G566" s="351"/>
      <c r="H566" s="351"/>
      <c r="I566" s="352">
        <f t="shared" si="79"/>
        <v>0</v>
      </c>
      <c r="J566" s="349">
        <f t="shared" si="82"/>
        <v>1</v>
      </c>
      <c r="K566" s="349">
        <f t="shared" si="83"/>
        <v>0</v>
      </c>
      <c r="L566" s="349">
        <f t="shared" si="84"/>
        <v>1</v>
      </c>
    </row>
    <row r="567" spans="1:12" ht="33.75" hidden="1" outlineLevel="1" x14ac:dyDescent="0.25">
      <c r="A567" s="640"/>
      <c r="B567" s="350" t="s">
        <v>746</v>
      </c>
      <c r="C567" s="350" t="s">
        <v>747</v>
      </c>
      <c r="D567" s="351"/>
      <c r="E567" s="351"/>
      <c r="F567" s="352">
        <f t="shared" si="78"/>
        <v>0</v>
      </c>
      <c r="G567" s="351"/>
      <c r="H567" s="351"/>
      <c r="I567" s="352">
        <f t="shared" si="79"/>
        <v>0</v>
      </c>
      <c r="J567" s="349">
        <f t="shared" si="82"/>
        <v>0</v>
      </c>
      <c r="K567" s="349">
        <f t="shared" si="83"/>
        <v>0</v>
      </c>
      <c r="L567" s="349">
        <f t="shared" si="84"/>
        <v>0</v>
      </c>
    </row>
    <row r="568" spans="1:12" collapsed="1" x14ac:dyDescent="0.25">
      <c r="A568" s="559" t="s">
        <v>748</v>
      </c>
      <c r="B568" s="559"/>
      <c r="C568" s="559"/>
      <c r="D568" s="311">
        <f t="shared" ref="D568:I568" si="94">SUM(D569:D572)</f>
        <v>1</v>
      </c>
      <c r="E568" s="311">
        <f t="shared" si="94"/>
        <v>0</v>
      </c>
      <c r="F568" s="312">
        <f t="shared" si="94"/>
        <v>1</v>
      </c>
      <c r="G568" s="311">
        <f t="shared" si="94"/>
        <v>0</v>
      </c>
      <c r="H568" s="311">
        <f t="shared" si="94"/>
        <v>0</v>
      </c>
      <c r="I568" s="312">
        <f t="shared" si="94"/>
        <v>0</v>
      </c>
      <c r="J568" s="349">
        <f t="shared" si="82"/>
        <v>1</v>
      </c>
      <c r="K568" s="349">
        <f t="shared" si="83"/>
        <v>0</v>
      </c>
      <c r="L568" s="349">
        <f t="shared" si="84"/>
        <v>1</v>
      </c>
    </row>
    <row r="569" spans="1:12" ht="12" hidden="1" customHeight="1" outlineLevel="1" thickBot="1" x14ac:dyDescent="0.3">
      <c r="A569" s="640" t="s">
        <v>748</v>
      </c>
      <c r="B569" s="641" t="s">
        <v>749</v>
      </c>
      <c r="C569" s="350" t="s">
        <v>750</v>
      </c>
      <c r="D569" s="353">
        <v>1</v>
      </c>
      <c r="E569" s="351"/>
      <c r="F569" s="352">
        <f t="shared" si="78"/>
        <v>1</v>
      </c>
      <c r="G569" s="351"/>
      <c r="H569" s="351"/>
      <c r="I569" s="352">
        <f t="shared" si="79"/>
        <v>0</v>
      </c>
      <c r="J569" s="349">
        <f t="shared" si="82"/>
        <v>1</v>
      </c>
      <c r="K569" s="349">
        <f t="shared" si="83"/>
        <v>0</v>
      </c>
      <c r="L569" s="349">
        <f t="shared" si="84"/>
        <v>1</v>
      </c>
    </row>
    <row r="570" spans="1:12" hidden="1" outlineLevel="1" x14ac:dyDescent="0.25">
      <c r="A570" s="640"/>
      <c r="B570" s="641"/>
      <c r="C570" s="350" t="s">
        <v>751</v>
      </c>
      <c r="D570" s="351"/>
      <c r="E570" s="351"/>
      <c r="F570" s="352">
        <f t="shared" si="78"/>
        <v>0</v>
      </c>
      <c r="G570" s="351"/>
      <c r="H570" s="351"/>
      <c r="I570" s="352">
        <f t="shared" si="79"/>
        <v>0</v>
      </c>
      <c r="J570" s="349">
        <f t="shared" si="82"/>
        <v>0</v>
      </c>
      <c r="K570" s="349">
        <f t="shared" si="83"/>
        <v>0</v>
      </c>
      <c r="L570" s="349">
        <f t="shared" si="84"/>
        <v>0</v>
      </c>
    </row>
    <row r="571" spans="1:12" hidden="1" outlineLevel="1" x14ac:dyDescent="0.25">
      <c r="A571" s="640"/>
      <c r="B571" s="641"/>
      <c r="C571" s="350" t="s">
        <v>752</v>
      </c>
      <c r="D571" s="351"/>
      <c r="E571" s="351"/>
      <c r="F571" s="352">
        <f t="shared" ref="F571:F648" si="95">+E571+D571</f>
        <v>0</v>
      </c>
      <c r="G571" s="351"/>
      <c r="H571" s="351"/>
      <c r="I571" s="352">
        <f t="shared" ref="I571:I648" si="96">+H571+G571</f>
        <v>0</v>
      </c>
      <c r="J571" s="349">
        <f t="shared" si="82"/>
        <v>0</v>
      </c>
      <c r="K571" s="349">
        <f t="shared" si="83"/>
        <v>0</v>
      </c>
      <c r="L571" s="349">
        <f t="shared" si="84"/>
        <v>0</v>
      </c>
    </row>
    <row r="572" spans="1:12" ht="22.5" hidden="1" outlineLevel="1" x14ac:dyDescent="0.25">
      <c r="A572" s="640"/>
      <c r="B572" s="641"/>
      <c r="C572" s="350" t="s">
        <v>753</v>
      </c>
      <c r="D572" s="351"/>
      <c r="E572" s="351"/>
      <c r="F572" s="352">
        <f t="shared" si="95"/>
        <v>0</v>
      </c>
      <c r="G572" s="351"/>
      <c r="H572" s="351"/>
      <c r="I572" s="352">
        <f t="shared" si="96"/>
        <v>0</v>
      </c>
      <c r="J572" s="349">
        <f t="shared" si="82"/>
        <v>0</v>
      </c>
      <c r="K572" s="349">
        <f t="shared" si="83"/>
        <v>0</v>
      </c>
      <c r="L572" s="349">
        <f t="shared" si="84"/>
        <v>0</v>
      </c>
    </row>
    <row r="573" spans="1:12" collapsed="1" x14ac:dyDescent="0.25">
      <c r="A573" s="559" t="s">
        <v>754</v>
      </c>
      <c r="B573" s="559"/>
      <c r="C573" s="559"/>
      <c r="D573" s="311">
        <f t="shared" ref="D573:I573" si="97">SUM(D574:D577)</f>
        <v>0</v>
      </c>
      <c r="E573" s="311">
        <f t="shared" si="97"/>
        <v>0</v>
      </c>
      <c r="F573" s="312">
        <f t="shared" si="97"/>
        <v>0</v>
      </c>
      <c r="G573" s="311">
        <f t="shared" si="97"/>
        <v>0</v>
      </c>
      <c r="H573" s="311">
        <f t="shared" si="97"/>
        <v>0</v>
      </c>
      <c r="I573" s="312">
        <f t="shared" si="97"/>
        <v>0</v>
      </c>
      <c r="J573" s="349">
        <f t="shared" si="82"/>
        <v>0</v>
      </c>
      <c r="K573" s="349">
        <f t="shared" si="83"/>
        <v>0</v>
      </c>
      <c r="L573" s="349">
        <f t="shared" si="84"/>
        <v>0</v>
      </c>
    </row>
    <row r="574" spans="1:12" ht="21.75" hidden="1" customHeight="1" outlineLevel="1" thickBot="1" x14ac:dyDescent="0.3">
      <c r="A574" s="640" t="s">
        <v>754</v>
      </c>
      <c r="B574" s="641" t="s">
        <v>755</v>
      </c>
      <c r="C574" s="350" t="s">
        <v>756</v>
      </c>
      <c r="D574" s="351"/>
      <c r="E574" s="351"/>
      <c r="F574" s="352">
        <f t="shared" si="95"/>
        <v>0</v>
      </c>
      <c r="G574" s="351"/>
      <c r="H574" s="351"/>
      <c r="I574" s="352">
        <f t="shared" si="96"/>
        <v>0</v>
      </c>
      <c r="J574" s="349">
        <f t="shared" si="82"/>
        <v>0</v>
      </c>
      <c r="K574" s="349">
        <f t="shared" si="83"/>
        <v>0</v>
      </c>
      <c r="L574" s="349">
        <f t="shared" si="84"/>
        <v>0</v>
      </c>
    </row>
    <row r="575" spans="1:12" hidden="1" outlineLevel="1" x14ac:dyDescent="0.25">
      <c r="A575" s="640"/>
      <c r="B575" s="641"/>
      <c r="C575" s="350" t="s">
        <v>757</v>
      </c>
      <c r="D575" s="351"/>
      <c r="E575" s="351"/>
      <c r="F575" s="352">
        <f t="shared" si="95"/>
        <v>0</v>
      </c>
      <c r="G575" s="351"/>
      <c r="H575" s="351"/>
      <c r="I575" s="352">
        <f t="shared" si="96"/>
        <v>0</v>
      </c>
      <c r="J575" s="349">
        <f t="shared" si="82"/>
        <v>0</v>
      </c>
      <c r="K575" s="349">
        <f t="shared" si="83"/>
        <v>0</v>
      </c>
      <c r="L575" s="349">
        <f t="shared" si="84"/>
        <v>0</v>
      </c>
    </row>
    <row r="576" spans="1:12" ht="12" hidden="1" customHeight="1" outlineLevel="1" thickBot="1" x14ac:dyDescent="0.3">
      <c r="A576" s="640"/>
      <c r="B576" s="641" t="s">
        <v>758</v>
      </c>
      <c r="C576" s="350" t="s">
        <v>759</v>
      </c>
      <c r="D576" s="351"/>
      <c r="E576" s="351"/>
      <c r="F576" s="352">
        <f t="shared" si="95"/>
        <v>0</v>
      </c>
      <c r="G576" s="351"/>
      <c r="H576" s="351"/>
      <c r="I576" s="352">
        <f t="shared" si="96"/>
        <v>0</v>
      </c>
      <c r="J576" s="349">
        <f t="shared" si="82"/>
        <v>0</v>
      </c>
      <c r="K576" s="349">
        <f t="shared" si="83"/>
        <v>0</v>
      </c>
      <c r="L576" s="349">
        <f t="shared" si="84"/>
        <v>0</v>
      </c>
    </row>
    <row r="577" spans="1:12" ht="22.5" hidden="1" outlineLevel="1" x14ac:dyDescent="0.25">
      <c r="A577" s="640"/>
      <c r="B577" s="641"/>
      <c r="C577" s="350" t="s">
        <v>760</v>
      </c>
      <c r="D577" s="351"/>
      <c r="E577" s="351"/>
      <c r="F577" s="352">
        <f t="shared" si="95"/>
        <v>0</v>
      </c>
      <c r="G577" s="351"/>
      <c r="H577" s="351"/>
      <c r="I577" s="352">
        <f t="shared" si="96"/>
        <v>0</v>
      </c>
      <c r="J577" s="349">
        <f t="shared" si="82"/>
        <v>0</v>
      </c>
      <c r="K577" s="349">
        <f t="shared" si="83"/>
        <v>0</v>
      </c>
      <c r="L577" s="349">
        <f t="shared" si="84"/>
        <v>0</v>
      </c>
    </row>
    <row r="578" spans="1:12" collapsed="1" x14ac:dyDescent="0.25">
      <c r="A578" s="559" t="s">
        <v>761</v>
      </c>
      <c r="B578" s="559"/>
      <c r="C578" s="559"/>
      <c r="D578" s="311">
        <f t="shared" ref="D578:I578" si="98">SUM(D579:D585)</f>
        <v>0</v>
      </c>
      <c r="E578" s="311">
        <f t="shared" si="98"/>
        <v>0</v>
      </c>
      <c r="F578" s="312">
        <f t="shared" si="98"/>
        <v>0</v>
      </c>
      <c r="G578" s="311">
        <f t="shared" si="98"/>
        <v>0</v>
      </c>
      <c r="H578" s="311">
        <f t="shared" si="98"/>
        <v>0</v>
      </c>
      <c r="I578" s="312">
        <f t="shared" si="98"/>
        <v>0</v>
      </c>
      <c r="J578" s="349">
        <f t="shared" si="82"/>
        <v>0</v>
      </c>
      <c r="K578" s="349">
        <f t="shared" si="83"/>
        <v>0</v>
      </c>
      <c r="L578" s="349">
        <f t="shared" si="84"/>
        <v>0</v>
      </c>
    </row>
    <row r="579" spans="1:12" ht="12" hidden="1" customHeight="1" outlineLevel="1" thickBot="1" x14ac:dyDescent="0.3">
      <c r="A579" s="640" t="s">
        <v>761</v>
      </c>
      <c r="B579" s="641" t="s">
        <v>762</v>
      </c>
      <c r="C579" s="350" t="s">
        <v>763</v>
      </c>
      <c r="D579" s="351"/>
      <c r="E579" s="351"/>
      <c r="F579" s="352">
        <f t="shared" si="95"/>
        <v>0</v>
      </c>
      <c r="G579" s="351"/>
      <c r="H579" s="351"/>
      <c r="I579" s="352">
        <f t="shared" si="96"/>
        <v>0</v>
      </c>
      <c r="J579" s="349">
        <f t="shared" si="82"/>
        <v>0</v>
      </c>
      <c r="K579" s="349">
        <f t="shared" si="83"/>
        <v>0</v>
      </c>
      <c r="L579" s="349">
        <f t="shared" si="84"/>
        <v>0</v>
      </c>
    </row>
    <row r="580" spans="1:12" hidden="1" outlineLevel="1" x14ac:dyDescent="0.25">
      <c r="A580" s="640"/>
      <c r="B580" s="641"/>
      <c r="C580" s="350" t="s">
        <v>764</v>
      </c>
      <c r="D580" s="351"/>
      <c r="E580" s="351"/>
      <c r="F580" s="352">
        <f t="shared" si="95"/>
        <v>0</v>
      </c>
      <c r="G580" s="351"/>
      <c r="H580" s="351"/>
      <c r="I580" s="352">
        <f t="shared" si="96"/>
        <v>0</v>
      </c>
      <c r="J580" s="349">
        <f t="shared" si="82"/>
        <v>0</v>
      </c>
      <c r="K580" s="349">
        <f t="shared" si="83"/>
        <v>0</v>
      </c>
      <c r="L580" s="349">
        <f t="shared" si="84"/>
        <v>0</v>
      </c>
    </row>
    <row r="581" spans="1:12" ht="33.75" hidden="1" outlineLevel="1" x14ac:dyDescent="0.25">
      <c r="A581" s="640"/>
      <c r="B581" s="350" t="s">
        <v>765</v>
      </c>
      <c r="C581" s="350" t="s">
        <v>766</v>
      </c>
      <c r="D581" s="351"/>
      <c r="E581" s="351"/>
      <c r="F581" s="352">
        <f t="shared" si="95"/>
        <v>0</v>
      </c>
      <c r="G581" s="351"/>
      <c r="H581" s="351"/>
      <c r="I581" s="352">
        <f t="shared" si="96"/>
        <v>0</v>
      </c>
      <c r="J581" s="349">
        <f t="shared" si="82"/>
        <v>0</v>
      </c>
      <c r="K581" s="349">
        <f t="shared" si="83"/>
        <v>0</v>
      </c>
      <c r="L581" s="349">
        <f t="shared" si="84"/>
        <v>0</v>
      </c>
    </row>
    <row r="582" spans="1:12" ht="22.5" hidden="1" outlineLevel="1" x14ac:dyDescent="0.25">
      <c r="A582" s="640"/>
      <c r="B582" s="350" t="s">
        <v>767</v>
      </c>
      <c r="C582" s="350" t="s">
        <v>768</v>
      </c>
      <c r="D582" s="351"/>
      <c r="E582" s="351"/>
      <c r="F582" s="352">
        <f t="shared" si="95"/>
        <v>0</v>
      </c>
      <c r="G582" s="351"/>
      <c r="H582" s="351"/>
      <c r="I582" s="352">
        <f t="shared" si="96"/>
        <v>0</v>
      </c>
      <c r="J582" s="349">
        <f t="shared" si="82"/>
        <v>0</v>
      </c>
      <c r="K582" s="349">
        <f t="shared" si="83"/>
        <v>0</v>
      </c>
      <c r="L582" s="349">
        <f t="shared" si="84"/>
        <v>0</v>
      </c>
    </row>
    <row r="583" spans="1:12" ht="12" hidden="1" customHeight="1" outlineLevel="1" thickBot="1" x14ac:dyDescent="0.3">
      <c r="A583" s="640"/>
      <c r="B583" s="641" t="s">
        <v>769</v>
      </c>
      <c r="C583" s="350" t="s">
        <v>770</v>
      </c>
      <c r="D583" s="351"/>
      <c r="E583" s="351"/>
      <c r="F583" s="352">
        <f t="shared" si="95"/>
        <v>0</v>
      </c>
      <c r="G583" s="351"/>
      <c r="H583" s="351"/>
      <c r="I583" s="352">
        <f t="shared" si="96"/>
        <v>0</v>
      </c>
      <c r="J583" s="349">
        <f t="shared" ref="J583:J646" si="99">D583+G583</f>
        <v>0</v>
      </c>
      <c r="K583" s="349">
        <f t="shared" ref="K583:K646" si="100">E583+H583</f>
        <v>0</v>
      </c>
      <c r="L583" s="349">
        <f t="shared" ref="L583:L646" si="101">J583+K583</f>
        <v>0</v>
      </c>
    </row>
    <row r="584" spans="1:12" hidden="1" outlineLevel="1" x14ac:dyDescent="0.25">
      <c r="A584" s="640"/>
      <c r="B584" s="641"/>
      <c r="C584" s="350" t="s">
        <v>771</v>
      </c>
      <c r="D584" s="351"/>
      <c r="E584" s="351"/>
      <c r="F584" s="352">
        <f t="shared" si="95"/>
        <v>0</v>
      </c>
      <c r="G584" s="351"/>
      <c r="H584" s="351"/>
      <c r="I584" s="352">
        <f t="shared" si="96"/>
        <v>0</v>
      </c>
      <c r="J584" s="349">
        <f t="shared" si="99"/>
        <v>0</v>
      </c>
      <c r="K584" s="349">
        <f t="shared" si="100"/>
        <v>0</v>
      </c>
      <c r="L584" s="349">
        <f t="shared" si="101"/>
        <v>0</v>
      </c>
    </row>
    <row r="585" spans="1:12" ht="33.75" hidden="1" outlineLevel="1" x14ac:dyDescent="0.25">
      <c r="A585" s="640"/>
      <c r="B585" s="641"/>
      <c r="C585" s="350" t="s">
        <v>772</v>
      </c>
      <c r="D585" s="351"/>
      <c r="E585" s="351"/>
      <c r="F585" s="352">
        <f t="shared" si="95"/>
        <v>0</v>
      </c>
      <c r="G585" s="351"/>
      <c r="H585" s="351"/>
      <c r="I585" s="352">
        <f t="shared" si="96"/>
        <v>0</v>
      </c>
      <c r="J585" s="349">
        <f t="shared" si="99"/>
        <v>0</v>
      </c>
      <c r="K585" s="349">
        <f t="shared" si="100"/>
        <v>0</v>
      </c>
      <c r="L585" s="349">
        <f t="shared" si="101"/>
        <v>0</v>
      </c>
    </row>
    <row r="586" spans="1:12" collapsed="1" x14ac:dyDescent="0.25">
      <c r="A586" s="559" t="s">
        <v>773</v>
      </c>
      <c r="B586" s="559"/>
      <c r="C586" s="559"/>
      <c r="D586" s="311">
        <f t="shared" ref="D586:I586" si="102">SUM(D587:D590)</f>
        <v>0</v>
      </c>
      <c r="E586" s="311">
        <f t="shared" si="102"/>
        <v>0</v>
      </c>
      <c r="F586" s="312">
        <f t="shared" si="102"/>
        <v>0</v>
      </c>
      <c r="G586" s="311">
        <f t="shared" si="102"/>
        <v>0</v>
      </c>
      <c r="H586" s="311">
        <f t="shared" si="102"/>
        <v>0</v>
      </c>
      <c r="I586" s="312">
        <f t="shared" si="102"/>
        <v>0</v>
      </c>
      <c r="J586" s="349">
        <f t="shared" si="99"/>
        <v>0</v>
      </c>
      <c r="K586" s="349">
        <f t="shared" si="100"/>
        <v>0</v>
      </c>
      <c r="L586" s="349">
        <f t="shared" si="101"/>
        <v>0</v>
      </c>
    </row>
    <row r="587" spans="1:12" ht="12" hidden="1" customHeight="1" outlineLevel="1" thickBot="1" x14ac:dyDescent="0.3">
      <c r="A587" s="640" t="s">
        <v>773</v>
      </c>
      <c r="B587" s="641" t="s">
        <v>774</v>
      </c>
      <c r="C587" s="350" t="s">
        <v>775</v>
      </c>
      <c r="D587" s="351"/>
      <c r="E587" s="351"/>
      <c r="F587" s="352">
        <f t="shared" si="95"/>
        <v>0</v>
      </c>
      <c r="G587" s="351"/>
      <c r="H587" s="351"/>
      <c r="I587" s="352">
        <f t="shared" si="96"/>
        <v>0</v>
      </c>
      <c r="J587" s="349">
        <f t="shared" si="99"/>
        <v>0</v>
      </c>
      <c r="K587" s="349">
        <f t="shared" si="100"/>
        <v>0</v>
      </c>
      <c r="L587" s="349">
        <f t="shared" si="101"/>
        <v>0</v>
      </c>
    </row>
    <row r="588" spans="1:12" hidden="1" outlineLevel="1" x14ac:dyDescent="0.25">
      <c r="A588" s="640"/>
      <c r="B588" s="641"/>
      <c r="C588" s="350" t="s">
        <v>776</v>
      </c>
      <c r="D588" s="351"/>
      <c r="E588" s="351"/>
      <c r="F588" s="352">
        <f t="shared" si="95"/>
        <v>0</v>
      </c>
      <c r="G588" s="351"/>
      <c r="H588" s="351"/>
      <c r="I588" s="352">
        <f t="shared" si="96"/>
        <v>0</v>
      </c>
      <c r="J588" s="349">
        <f t="shared" si="99"/>
        <v>0</v>
      </c>
      <c r="K588" s="349">
        <f t="shared" si="100"/>
        <v>0</v>
      </c>
      <c r="L588" s="349">
        <f t="shared" si="101"/>
        <v>0</v>
      </c>
    </row>
    <row r="589" spans="1:12" hidden="1" outlineLevel="1" x14ac:dyDescent="0.25">
      <c r="A589" s="640"/>
      <c r="B589" s="350" t="s">
        <v>777</v>
      </c>
      <c r="C589" s="350" t="s">
        <v>778</v>
      </c>
      <c r="D589" s="351"/>
      <c r="E589" s="351"/>
      <c r="F589" s="352">
        <f t="shared" si="95"/>
        <v>0</v>
      </c>
      <c r="G589" s="351"/>
      <c r="H589" s="351"/>
      <c r="I589" s="352">
        <f t="shared" si="96"/>
        <v>0</v>
      </c>
      <c r="J589" s="349">
        <f t="shared" si="99"/>
        <v>0</v>
      </c>
      <c r="K589" s="349">
        <f t="shared" si="100"/>
        <v>0</v>
      </c>
      <c r="L589" s="349">
        <f t="shared" si="101"/>
        <v>0</v>
      </c>
    </row>
    <row r="590" spans="1:12" hidden="1" outlineLevel="1" x14ac:dyDescent="0.25">
      <c r="A590" s="640"/>
      <c r="B590" s="350" t="s">
        <v>779</v>
      </c>
      <c r="C590" s="350" t="s">
        <v>780</v>
      </c>
      <c r="D590" s="351"/>
      <c r="E590" s="351"/>
      <c r="F590" s="352">
        <f t="shared" si="95"/>
        <v>0</v>
      </c>
      <c r="G590" s="351"/>
      <c r="H590" s="351"/>
      <c r="I590" s="352">
        <f t="shared" si="96"/>
        <v>0</v>
      </c>
      <c r="J590" s="349">
        <f t="shared" si="99"/>
        <v>0</v>
      </c>
      <c r="K590" s="349">
        <f t="shared" si="100"/>
        <v>0</v>
      </c>
      <c r="L590" s="349">
        <f t="shared" si="101"/>
        <v>0</v>
      </c>
    </row>
    <row r="591" spans="1:12" collapsed="1" x14ac:dyDescent="0.25">
      <c r="A591" s="559" t="s">
        <v>781</v>
      </c>
      <c r="B591" s="559"/>
      <c r="C591" s="559"/>
      <c r="D591" s="311">
        <f t="shared" ref="D591:I591" si="103">SUM(D592:D598)</f>
        <v>0</v>
      </c>
      <c r="E591" s="311">
        <f t="shared" si="103"/>
        <v>0</v>
      </c>
      <c r="F591" s="312">
        <f t="shared" si="103"/>
        <v>0</v>
      </c>
      <c r="G591" s="311">
        <f t="shared" si="103"/>
        <v>0</v>
      </c>
      <c r="H591" s="311">
        <f t="shared" si="103"/>
        <v>0</v>
      </c>
      <c r="I591" s="312">
        <f t="shared" si="103"/>
        <v>0</v>
      </c>
      <c r="J591" s="349">
        <f t="shared" si="99"/>
        <v>0</v>
      </c>
      <c r="K591" s="349">
        <f t="shared" si="100"/>
        <v>0</v>
      </c>
      <c r="L591" s="349">
        <f t="shared" si="101"/>
        <v>0</v>
      </c>
    </row>
    <row r="592" spans="1:12" ht="12" hidden="1" customHeight="1" outlineLevel="1" thickBot="1" x14ac:dyDescent="0.3">
      <c r="A592" s="640" t="s">
        <v>781</v>
      </c>
      <c r="B592" s="641" t="s">
        <v>782</v>
      </c>
      <c r="C592" s="350" t="s">
        <v>783</v>
      </c>
      <c r="D592" s="351"/>
      <c r="E592" s="351"/>
      <c r="F592" s="352">
        <f t="shared" si="95"/>
        <v>0</v>
      </c>
      <c r="G592" s="351"/>
      <c r="H592" s="351"/>
      <c r="I592" s="352">
        <f t="shared" si="96"/>
        <v>0</v>
      </c>
      <c r="J592" s="349">
        <f t="shared" si="99"/>
        <v>0</v>
      </c>
      <c r="K592" s="349">
        <f t="shared" si="100"/>
        <v>0</v>
      </c>
      <c r="L592" s="349">
        <f t="shared" si="101"/>
        <v>0</v>
      </c>
    </row>
    <row r="593" spans="1:12" ht="22.5" hidden="1" outlineLevel="1" x14ac:dyDescent="0.25">
      <c r="A593" s="640"/>
      <c r="B593" s="641"/>
      <c r="C593" s="350" t="s">
        <v>784</v>
      </c>
      <c r="D593" s="351"/>
      <c r="E593" s="351"/>
      <c r="F593" s="352">
        <f t="shared" si="95"/>
        <v>0</v>
      </c>
      <c r="G593" s="351"/>
      <c r="H593" s="351"/>
      <c r="I593" s="352">
        <f t="shared" si="96"/>
        <v>0</v>
      </c>
      <c r="J593" s="349">
        <f t="shared" si="99"/>
        <v>0</v>
      </c>
      <c r="K593" s="349">
        <f t="shared" si="100"/>
        <v>0</v>
      </c>
      <c r="L593" s="349">
        <f t="shared" si="101"/>
        <v>0</v>
      </c>
    </row>
    <row r="594" spans="1:12" ht="33.75" hidden="1" outlineLevel="1" x14ac:dyDescent="0.25">
      <c r="A594" s="640"/>
      <c r="B594" s="641"/>
      <c r="C594" s="350" t="s">
        <v>785</v>
      </c>
      <c r="D594" s="351"/>
      <c r="E594" s="351"/>
      <c r="F594" s="352">
        <f t="shared" si="95"/>
        <v>0</v>
      </c>
      <c r="G594" s="351"/>
      <c r="H594" s="351"/>
      <c r="I594" s="352">
        <f t="shared" si="96"/>
        <v>0</v>
      </c>
      <c r="J594" s="349">
        <f t="shared" si="99"/>
        <v>0</v>
      </c>
      <c r="K594" s="349">
        <f t="shared" si="100"/>
        <v>0</v>
      </c>
      <c r="L594" s="349">
        <f t="shared" si="101"/>
        <v>0</v>
      </c>
    </row>
    <row r="595" spans="1:12" ht="12" hidden="1" customHeight="1" outlineLevel="1" thickBot="1" x14ac:dyDescent="0.3">
      <c r="A595" s="640"/>
      <c r="B595" s="641" t="s">
        <v>786</v>
      </c>
      <c r="C595" s="350" t="s">
        <v>787</v>
      </c>
      <c r="D595" s="351"/>
      <c r="E595" s="351"/>
      <c r="F595" s="352">
        <f t="shared" si="95"/>
        <v>0</v>
      </c>
      <c r="G595" s="351"/>
      <c r="H595" s="351"/>
      <c r="I595" s="352">
        <f t="shared" si="96"/>
        <v>0</v>
      </c>
      <c r="J595" s="349">
        <f t="shared" si="99"/>
        <v>0</v>
      </c>
      <c r="K595" s="349">
        <f t="shared" si="100"/>
        <v>0</v>
      </c>
      <c r="L595" s="349">
        <f t="shared" si="101"/>
        <v>0</v>
      </c>
    </row>
    <row r="596" spans="1:12" ht="22.5" hidden="1" outlineLevel="1" x14ac:dyDescent="0.25">
      <c r="A596" s="640"/>
      <c r="B596" s="641"/>
      <c r="C596" s="350" t="s">
        <v>788</v>
      </c>
      <c r="D596" s="351"/>
      <c r="E596" s="351"/>
      <c r="F596" s="352">
        <f t="shared" si="95"/>
        <v>0</v>
      </c>
      <c r="G596" s="351"/>
      <c r="H596" s="351"/>
      <c r="I596" s="352">
        <f t="shared" si="96"/>
        <v>0</v>
      </c>
      <c r="J596" s="349">
        <f t="shared" si="99"/>
        <v>0</v>
      </c>
      <c r="K596" s="349">
        <f t="shared" si="100"/>
        <v>0</v>
      </c>
      <c r="L596" s="349">
        <f t="shared" si="101"/>
        <v>0</v>
      </c>
    </row>
    <row r="597" spans="1:12" ht="22.5" hidden="1" outlineLevel="1" x14ac:dyDescent="0.25">
      <c r="A597" s="640"/>
      <c r="B597" s="641"/>
      <c r="C597" s="350" t="s">
        <v>789</v>
      </c>
      <c r="D597" s="351"/>
      <c r="E597" s="351"/>
      <c r="F597" s="352">
        <f t="shared" si="95"/>
        <v>0</v>
      </c>
      <c r="G597" s="351"/>
      <c r="H597" s="351"/>
      <c r="I597" s="352">
        <f t="shared" si="96"/>
        <v>0</v>
      </c>
      <c r="J597" s="349">
        <f t="shared" si="99"/>
        <v>0</v>
      </c>
      <c r="K597" s="349">
        <f t="shared" si="100"/>
        <v>0</v>
      </c>
      <c r="L597" s="349">
        <f t="shared" si="101"/>
        <v>0</v>
      </c>
    </row>
    <row r="598" spans="1:12" ht="22.5" hidden="1" outlineLevel="1" x14ac:dyDescent="0.25">
      <c r="A598" s="640"/>
      <c r="B598" s="350" t="s">
        <v>790</v>
      </c>
      <c r="C598" s="350" t="s">
        <v>791</v>
      </c>
      <c r="D598" s="351"/>
      <c r="E598" s="351"/>
      <c r="F598" s="352">
        <f t="shared" si="95"/>
        <v>0</v>
      </c>
      <c r="G598" s="351"/>
      <c r="H598" s="351"/>
      <c r="I598" s="352">
        <f t="shared" si="96"/>
        <v>0</v>
      </c>
      <c r="J598" s="349">
        <f t="shared" si="99"/>
        <v>0</v>
      </c>
      <c r="K598" s="349">
        <f t="shared" si="100"/>
        <v>0</v>
      </c>
      <c r="L598" s="349">
        <f t="shared" si="101"/>
        <v>0</v>
      </c>
    </row>
    <row r="599" spans="1:12" collapsed="1" x14ac:dyDescent="0.25">
      <c r="A599" s="559" t="s">
        <v>792</v>
      </c>
      <c r="B599" s="559"/>
      <c r="C599" s="559"/>
      <c r="D599" s="311">
        <f t="shared" ref="D599:I599" si="104">SUM(D600:D603)</f>
        <v>1</v>
      </c>
      <c r="E599" s="311">
        <f t="shared" si="104"/>
        <v>0</v>
      </c>
      <c r="F599" s="312">
        <f t="shared" si="104"/>
        <v>1</v>
      </c>
      <c r="G599" s="311">
        <f t="shared" si="104"/>
        <v>0</v>
      </c>
      <c r="H599" s="311">
        <f t="shared" si="104"/>
        <v>0</v>
      </c>
      <c r="I599" s="312">
        <f t="shared" si="104"/>
        <v>0</v>
      </c>
      <c r="J599" s="349">
        <f t="shared" si="99"/>
        <v>1</v>
      </c>
      <c r="K599" s="349">
        <f t="shared" si="100"/>
        <v>0</v>
      </c>
      <c r="L599" s="349">
        <f t="shared" si="101"/>
        <v>1</v>
      </c>
    </row>
    <row r="600" spans="1:12" ht="21.75" hidden="1" customHeight="1" outlineLevel="1" thickBot="1" x14ac:dyDescent="0.3">
      <c r="A600" s="640" t="s">
        <v>792</v>
      </c>
      <c r="B600" s="350" t="s">
        <v>793</v>
      </c>
      <c r="C600" s="350" t="s">
        <v>794</v>
      </c>
      <c r="D600" s="351"/>
      <c r="E600" s="351"/>
      <c r="F600" s="352">
        <f t="shared" si="95"/>
        <v>0</v>
      </c>
      <c r="G600" s="351"/>
      <c r="H600" s="351"/>
      <c r="I600" s="352">
        <f t="shared" si="96"/>
        <v>0</v>
      </c>
      <c r="J600" s="349">
        <f t="shared" si="99"/>
        <v>0</v>
      </c>
      <c r="K600" s="349">
        <f t="shared" si="100"/>
        <v>0</v>
      </c>
      <c r="L600" s="349">
        <f t="shared" si="101"/>
        <v>0</v>
      </c>
    </row>
    <row r="601" spans="1:12" ht="33.75" hidden="1" outlineLevel="1" x14ac:dyDescent="0.25">
      <c r="A601" s="640"/>
      <c r="B601" s="350" t="s">
        <v>795</v>
      </c>
      <c r="C601" s="350" t="s">
        <v>796</v>
      </c>
      <c r="D601" s="351"/>
      <c r="E601" s="351"/>
      <c r="F601" s="352">
        <f t="shared" si="95"/>
        <v>0</v>
      </c>
      <c r="G601" s="351"/>
      <c r="H601" s="351"/>
      <c r="I601" s="352">
        <f t="shared" si="96"/>
        <v>0</v>
      </c>
      <c r="J601" s="349">
        <f t="shared" si="99"/>
        <v>0</v>
      </c>
      <c r="K601" s="349">
        <f t="shared" si="100"/>
        <v>0</v>
      </c>
      <c r="L601" s="349">
        <f t="shared" si="101"/>
        <v>0</v>
      </c>
    </row>
    <row r="602" spans="1:12" ht="12" hidden="1" customHeight="1" outlineLevel="1" thickBot="1" x14ac:dyDescent="0.3">
      <c r="A602" s="640"/>
      <c r="B602" s="641" t="s">
        <v>797</v>
      </c>
      <c r="C602" s="350" t="s">
        <v>798</v>
      </c>
      <c r="D602" s="353">
        <v>1</v>
      </c>
      <c r="E602" s="351"/>
      <c r="F602" s="352">
        <f t="shared" si="95"/>
        <v>1</v>
      </c>
      <c r="G602" s="351"/>
      <c r="H602" s="351"/>
      <c r="I602" s="352">
        <f t="shared" si="96"/>
        <v>0</v>
      </c>
      <c r="J602" s="349">
        <f t="shared" si="99"/>
        <v>1</v>
      </c>
      <c r="K602" s="349">
        <f t="shared" si="100"/>
        <v>0</v>
      </c>
      <c r="L602" s="349">
        <f t="shared" si="101"/>
        <v>1</v>
      </c>
    </row>
    <row r="603" spans="1:12" ht="22.5" hidden="1" outlineLevel="1" x14ac:dyDescent="0.25">
      <c r="A603" s="640"/>
      <c r="B603" s="641"/>
      <c r="C603" s="350" t="s">
        <v>799</v>
      </c>
      <c r="D603" s="351"/>
      <c r="E603" s="351"/>
      <c r="F603" s="352">
        <f t="shared" si="95"/>
        <v>0</v>
      </c>
      <c r="G603" s="351"/>
      <c r="H603" s="351"/>
      <c r="I603" s="352">
        <f t="shared" si="96"/>
        <v>0</v>
      </c>
      <c r="J603" s="349">
        <f t="shared" si="99"/>
        <v>0</v>
      </c>
      <c r="K603" s="349">
        <f t="shared" si="100"/>
        <v>0</v>
      </c>
      <c r="L603" s="349">
        <f t="shared" si="101"/>
        <v>0</v>
      </c>
    </row>
    <row r="604" spans="1:12" collapsed="1" x14ac:dyDescent="0.25">
      <c r="A604" s="559" t="s">
        <v>800</v>
      </c>
      <c r="B604" s="559"/>
      <c r="C604" s="559"/>
      <c r="D604" s="311">
        <f t="shared" ref="D604:I604" si="105">SUM(D605:D607)</f>
        <v>1</v>
      </c>
      <c r="E604" s="311">
        <f t="shared" si="105"/>
        <v>1</v>
      </c>
      <c r="F604" s="312">
        <f t="shared" si="105"/>
        <v>2</v>
      </c>
      <c r="G604" s="311">
        <f t="shared" si="105"/>
        <v>0</v>
      </c>
      <c r="H604" s="311">
        <f t="shared" si="105"/>
        <v>0</v>
      </c>
      <c r="I604" s="312">
        <f t="shared" si="105"/>
        <v>0</v>
      </c>
      <c r="J604" s="349">
        <f t="shared" si="99"/>
        <v>1</v>
      </c>
      <c r="K604" s="349">
        <f t="shared" si="100"/>
        <v>1</v>
      </c>
      <c r="L604" s="349">
        <f t="shared" si="101"/>
        <v>2</v>
      </c>
    </row>
    <row r="605" spans="1:12" ht="12" hidden="1" customHeight="1" outlineLevel="1" thickBot="1" x14ac:dyDescent="0.3">
      <c r="A605" s="640" t="s">
        <v>800</v>
      </c>
      <c r="B605" s="641" t="s">
        <v>801</v>
      </c>
      <c r="C605" s="350" t="s">
        <v>802</v>
      </c>
      <c r="D605" s="353">
        <v>1</v>
      </c>
      <c r="E605" s="351"/>
      <c r="F605" s="352">
        <f t="shared" si="95"/>
        <v>1</v>
      </c>
      <c r="G605" s="351"/>
      <c r="H605" s="351"/>
      <c r="I605" s="352">
        <f t="shared" si="96"/>
        <v>0</v>
      </c>
      <c r="J605" s="349">
        <f t="shared" si="99"/>
        <v>1</v>
      </c>
      <c r="K605" s="349">
        <f t="shared" si="100"/>
        <v>0</v>
      </c>
      <c r="L605" s="349">
        <f t="shared" si="101"/>
        <v>1</v>
      </c>
    </row>
    <row r="606" spans="1:12" hidden="1" outlineLevel="1" x14ac:dyDescent="0.25">
      <c r="A606" s="640"/>
      <c r="B606" s="641"/>
      <c r="C606" s="350" t="s">
        <v>803</v>
      </c>
      <c r="D606" s="351"/>
      <c r="E606" s="353">
        <v>1</v>
      </c>
      <c r="F606" s="352">
        <f t="shared" si="95"/>
        <v>1</v>
      </c>
      <c r="G606" s="351"/>
      <c r="H606" s="351"/>
      <c r="I606" s="352">
        <f t="shared" si="96"/>
        <v>0</v>
      </c>
      <c r="J606" s="349">
        <f t="shared" si="99"/>
        <v>0</v>
      </c>
      <c r="K606" s="349">
        <f t="shared" si="100"/>
        <v>1</v>
      </c>
      <c r="L606" s="349">
        <f t="shared" si="101"/>
        <v>1</v>
      </c>
    </row>
    <row r="607" spans="1:12" ht="45" hidden="1" outlineLevel="1" x14ac:dyDescent="0.25">
      <c r="A607" s="640"/>
      <c r="B607" s="350" t="s">
        <v>804</v>
      </c>
      <c r="C607" s="350" t="s">
        <v>805</v>
      </c>
      <c r="D607" s="351"/>
      <c r="E607" s="351"/>
      <c r="F607" s="352">
        <f t="shared" si="95"/>
        <v>0</v>
      </c>
      <c r="G607" s="351"/>
      <c r="H607" s="351"/>
      <c r="I607" s="352">
        <f t="shared" si="96"/>
        <v>0</v>
      </c>
      <c r="J607" s="349">
        <f t="shared" si="99"/>
        <v>0</v>
      </c>
      <c r="K607" s="349">
        <f t="shared" si="100"/>
        <v>0</v>
      </c>
      <c r="L607" s="349">
        <f t="shared" si="101"/>
        <v>0</v>
      </c>
    </row>
    <row r="608" spans="1:12" collapsed="1" x14ac:dyDescent="0.25">
      <c r="A608" s="559" t="s">
        <v>806</v>
      </c>
      <c r="B608" s="559"/>
      <c r="C608" s="559"/>
      <c r="D608" s="311">
        <f t="shared" ref="D608:I608" si="106">+D609+D610+D611</f>
        <v>5</v>
      </c>
      <c r="E608" s="311">
        <f t="shared" si="106"/>
        <v>1</v>
      </c>
      <c r="F608" s="312">
        <f t="shared" si="106"/>
        <v>6</v>
      </c>
      <c r="G608" s="311">
        <f t="shared" si="106"/>
        <v>0</v>
      </c>
      <c r="H608" s="311">
        <f t="shared" si="106"/>
        <v>0</v>
      </c>
      <c r="I608" s="312">
        <f t="shared" si="106"/>
        <v>0</v>
      </c>
      <c r="J608" s="349">
        <f t="shared" si="99"/>
        <v>5</v>
      </c>
      <c r="K608" s="349">
        <f t="shared" si="100"/>
        <v>1</v>
      </c>
      <c r="L608" s="349">
        <f t="shared" si="101"/>
        <v>6</v>
      </c>
    </row>
    <row r="609" spans="1:12" ht="12" hidden="1" customHeight="1" outlineLevel="1" thickBot="1" x14ac:dyDescent="0.3">
      <c r="A609" s="640" t="s">
        <v>806</v>
      </c>
      <c r="B609" s="350" t="s">
        <v>807</v>
      </c>
      <c r="C609" s="350" t="s">
        <v>808</v>
      </c>
      <c r="D609" s="351"/>
      <c r="E609" s="351"/>
      <c r="F609" s="352">
        <f t="shared" si="95"/>
        <v>0</v>
      </c>
      <c r="G609" s="351"/>
      <c r="H609" s="351"/>
      <c r="I609" s="352">
        <f t="shared" si="96"/>
        <v>0</v>
      </c>
      <c r="J609" s="349">
        <f t="shared" si="99"/>
        <v>0</v>
      </c>
      <c r="K609" s="349">
        <f t="shared" si="100"/>
        <v>0</v>
      </c>
      <c r="L609" s="349">
        <f t="shared" si="101"/>
        <v>0</v>
      </c>
    </row>
    <row r="610" spans="1:12" ht="12" hidden="1" customHeight="1" outlineLevel="1" thickBot="1" x14ac:dyDescent="0.3">
      <c r="A610" s="640"/>
      <c r="B610" s="641" t="s">
        <v>809</v>
      </c>
      <c r="C610" s="350" t="s">
        <v>810</v>
      </c>
      <c r="D610" s="351"/>
      <c r="E610" s="351"/>
      <c r="F610" s="352">
        <f t="shared" si="95"/>
        <v>0</v>
      </c>
      <c r="G610" s="351"/>
      <c r="H610" s="351"/>
      <c r="I610" s="352">
        <f t="shared" si="96"/>
        <v>0</v>
      </c>
      <c r="J610" s="349">
        <f t="shared" si="99"/>
        <v>0</v>
      </c>
      <c r="K610" s="349">
        <f t="shared" si="100"/>
        <v>0</v>
      </c>
      <c r="L610" s="349">
        <f t="shared" si="101"/>
        <v>0</v>
      </c>
    </row>
    <row r="611" spans="1:12" ht="22.5" hidden="1" outlineLevel="1" x14ac:dyDescent="0.25">
      <c r="A611" s="640"/>
      <c r="B611" s="641"/>
      <c r="C611" s="350" t="s">
        <v>811</v>
      </c>
      <c r="D611" s="353">
        <v>5</v>
      </c>
      <c r="E611" s="353">
        <v>1</v>
      </c>
      <c r="F611" s="352">
        <f t="shared" si="95"/>
        <v>6</v>
      </c>
      <c r="G611" s="351"/>
      <c r="H611" s="351"/>
      <c r="I611" s="352">
        <f t="shared" si="96"/>
        <v>0</v>
      </c>
      <c r="J611" s="349">
        <f t="shared" si="99"/>
        <v>5</v>
      </c>
      <c r="K611" s="349">
        <f t="shared" si="100"/>
        <v>1</v>
      </c>
      <c r="L611" s="349">
        <f t="shared" si="101"/>
        <v>6</v>
      </c>
    </row>
    <row r="612" spans="1:12" collapsed="1" x14ac:dyDescent="0.25">
      <c r="A612" s="559" t="s">
        <v>812</v>
      </c>
      <c r="B612" s="559"/>
      <c r="C612" s="559"/>
      <c r="D612" s="311">
        <f t="shared" ref="D612:I612" si="107">+D613+D614+D615</f>
        <v>9</v>
      </c>
      <c r="E612" s="311">
        <f t="shared" si="107"/>
        <v>0</v>
      </c>
      <c r="F612" s="312">
        <f t="shared" si="107"/>
        <v>9</v>
      </c>
      <c r="G612" s="311">
        <f t="shared" si="107"/>
        <v>0</v>
      </c>
      <c r="H612" s="311">
        <f t="shared" si="107"/>
        <v>0</v>
      </c>
      <c r="I612" s="312">
        <f t="shared" si="107"/>
        <v>0</v>
      </c>
      <c r="J612" s="349">
        <f t="shared" si="99"/>
        <v>9</v>
      </c>
      <c r="K612" s="349">
        <f t="shared" si="100"/>
        <v>0</v>
      </c>
      <c r="L612" s="349">
        <f t="shared" si="101"/>
        <v>9</v>
      </c>
    </row>
    <row r="613" spans="1:12" ht="12" hidden="1" customHeight="1" outlineLevel="1" thickBot="1" x14ac:dyDescent="0.3">
      <c r="A613" s="640" t="s">
        <v>812</v>
      </c>
      <c r="B613" s="641" t="s">
        <v>813</v>
      </c>
      <c r="C613" s="350" t="s">
        <v>814</v>
      </c>
      <c r="D613" s="353">
        <v>2</v>
      </c>
      <c r="E613" s="351"/>
      <c r="F613" s="352">
        <f t="shared" si="95"/>
        <v>2</v>
      </c>
      <c r="G613" s="351"/>
      <c r="H613" s="351"/>
      <c r="I613" s="352">
        <f t="shared" si="96"/>
        <v>0</v>
      </c>
      <c r="J613" s="349">
        <f t="shared" si="99"/>
        <v>2</v>
      </c>
      <c r="K613" s="349">
        <f t="shared" si="100"/>
        <v>0</v>
      </c>
      <c r="L613" s="349">
        <f t="shared" si="101"/>
        <v>2</v>
      </c>
    </row>
    <row r="614" spans="1:12" ht="22.5" hidden="1" outlineLevel="1" x14ac:dyDescent="0.25">
      <c r="A614" s="640"/>
      <c r="B614" s="641"/>
      <c r="C614" s="350" t="s">
        <v>815</v>
      </c>
      <c r="D614" s="353">
        <v>3</v>
      </c>
      <c r="E614" s="351"/>
      <c r="F614" s="352">
        <f t="shared" si="95"/>
        <v>3</v>
      </c>
      <c r="G614" s="351"/>
      <c r="H614" s="351"/>
      <c r="I614" s="352">
        <f t="shared" si="96"/>
        <v>0</v>
      </c>
      <c r="J614" s="349">
        <f t="shared" si="99"/>
        <v>3</v>
      </c>
      <c r="K614" s="349">
        <f t="shared" si="100"/>
        <v>0</v>
      </c>
      <c r="L614" s="349">
        <f t="shared" si="101"/>
        <v>3</v>
      </c>
    </row>
    <row r="615" spans="1:12" ht="22.5" hidden="1" outlineLevel="1" x14ac:dyDescent="0.25">
      <c r="A615" s="640"/>
      <c r="B615" s="350" t="s">
        <v>816</v>
      </c>
      <c r="C615" s="350" t="s">
        <v>817</v>
      </c>
      <c r="D615" s="353">
        <v>4</v>
      </c>
      <c r="E615" s="351"/>
      <c r="F615" s="352">
        <f t="shared" si="95"/>
        <v>4</v>
      </c>
      <c r="G615" s="351"/>
      <c r="H615" s="351"/>
      <c r="I615" s="352">
        <f t="shared" si="96"/>
        <v>0</v>
      </c>
      <c r="J615" s="349">
        <f t="shared" si="99"/>
        <v>4</v>
      </c>
      <c r="K615" s="349">
        <f t="shared" si="100"/>
        <v>0</v>
      </c>
      <c r="L615" s="349">
        <f t="shared" si="101"/>
        <v>4</v>
      </c>
    </row>
    <row r="616" spans="1:12" collapsed="1" x14ac:dyDescent="0.25">
      <c r="A616" s="559" t="s">
        <v>818</v>
      </c>
      <c r="B616" s="559"/>
      <c r="C616" s="559"/>
      <c r="D616" s="311">
        <f t="shared" ref="D616:I616" si="108">+D617+D618+D619</f>
        <v>0</v>
      </c>
      <c r="E616" s="311">
        <f t="shared" si="108"/>
        <v>0</v>
      </c>
      <c r="F616" s="312">
        <f t="shared" si="108"/>
        <v>0</v>
      </c>
      <c r="G616" s="311">
        <f t="shared" si="108"/>
        <v>0</v>
      </c>
      <c r="H616" s="311">
        <f t="shared" si="108"/>
        <v>0</v>
      </c>
      <c r="I616" s="312">
        <f t="shared" si="108"/>
        <v>0</v>
      </c>
      <c r="J616" s="349">
        <f t="shared" si="99"/>
        <v>0</v>
      </c>
      <c r="K616" s="349">
        <f t="shared" si="100"/>
        <v>0</v>
      </c>
      <c r="L616" s="349">
        <f t="shared" si="101"/>
        <v>0</v>
      </c>
    </row>
    <row r="617" spans="1:12" ht="21.75" hidden="1" customHeight="1" outlineLevel="1" thickBot="1" x14ac:dyDescent="0.3">
      <c r="A617" s="640" t="s">
        <v>818</v>
      </c>
      <c r="B617" s="641" t="s">
        <v>819</v>
      </c>
      <c r="C617" s="350" t="s">
        <v>820</v>
      </c>
      <c r="D617" s="351"/>
      <c r="E617" s="351"/>
      <c r="F617" s="352">
        <f t="shared" si="95"/>
        <v>0</v>
      </c>
      <c r="G617" s="351"/>
      <c r="H617" s="351"/>
      <c r="I617" s="352">
        <f t="shared" si="96"/>
        <v>0</v>
      </c>
      <c r="J617" s="349">
        <f t="shared" si="99"/>
        <v>0</v>
      </c>
      <c r="K617" s="349">
        <f t="shared" si="100"/>
        <v>0</v>
      </c>
      <c r="L617" s="349">
        <f t="shared" si="101"/>
        <v>0</v>
      </c>
    </row>
    <row r="618" spans="1:12" ht="33.75" hidden="1" outlineLevel="1" x14ac:dyDescent="0.25">
      <c r="A618" s="640"/>
      <c r="B618" s="641"/>
      <c r="C618" s="350" t="s">
        <v>821</v>
      </c>
      <c r="D618" s="351"/>
      <c r="E618" s="351"/>
      <c r="F618" s="352">
        <f t="shared" si="95"/>
        <v>0</v>
      </c>
      <c r="G618" s="351"/>
      <c r="H618" s="351"/>
      <c r="I618" s="352">
        <f t="shared" si="96"/>
        <v>0</v>
      </c>
      <c r="J618" s="349">
        <f t="shared" si="99"/>
        <v>0</v>
      </c>
      <c r="K618" s="349">
        <f t="shared" si="100"/>
        <v>0</v>
      </c>
      <c r="L618" s="349">
        <f t="shared" si="101"/>
        <v>0</v>
      </c>
    </row>
    <row r="619" spans="1:12" ht="56.25" hidden="1" outlineLevel="1" x14ac:dyDescent="0.25">
      <c r="A619" s="640"/>
      <c r="B619" s="350" t="s">
        <v>822</v>
      </c>
      <c r="C619" s="350" t="s">
        <v>823</v>
      </c>
      <c r="D619" s="351"/>
      <c r="E619" s="351"/>
      <c r="F619" s="352">
        <f t="shared" si="95"/>
        <v>0</v>
      </c>
      <c r="G619" s="351"/>
      <c r="H619" s="351"/>
      <c r="I619" s="352">
        <f t="shared" si="96"/>
        <v>0</v>
      </c>
      <c r="J619" s="349">
        <f t="shared" si="99"/>
        <v>0</v>
      </c>
      <c r="K619" s="349">
        <f t="shared" si="100"/>
        <v>0</v>
      </c>
      <c r="L619" s="349">
        <f t="shared" si="101"/>
        <v>0</v>
      </c>
    </row>
    <row r="620" spans="1:12" collapsed="1" x14ac:dyDescent="0.25">
      <c r="A620" s="559" t="s">
        <v>824</v>
      </c>
      <c r="B620" s="559"/>
      <c r="C620" s="559"/>
      <c r="D620" s="311">
        <f t="shared" ref="D620:I620" si="109">+D621+D622+D623</f>
        <v>1</v>
      </c>
      <c r="E620" s="311">
        <f t="shared" si="109"/>
        <v>0</v>
      </c>
      <c r="F620" s="312">
        <f t="shared" si="109"/>
        <v>1</v>
      </c>
      <c r="G620" s="311">
        <f t="shared" si="109"/>
        <v>0</v>
      </c>
      <c r="H620" s="311">
        <f t="shared" si="109"/>
        <v>0</v>
      </c>
      <c r="I620" s="312">
        <f t="shared" si="109"/>
        <v>0</v>
      </c>
      <c r="J620" s="349">
        <f t="shared" si="99"/>
        <v>1</v>
      </c>
      <c r="K620" s="349">
        <f t="shared" si="100"/>
        <v>0</v>
      </c>
      <c r="L620" s="349">
        <f t="shared" si="101"/>
        <v>1</v>
      </c>
    </row>
    <row r="621" spans="1:12" ht="12" hidden="1" customHeight="1" outlineLevel="1" thickBot="1" x14ac:dyDescent="0.3">
      <c r="A621" s="640" t="s">
        <v>824</v>
      </c>
      <c r="B621" s="641" t="s">
        <v>825</v>
      </c>
      <c r="C621" s="350" t="s">
        <v>826</v>
      </c>
      <c r="D621" s="353">
        <v>1</v>
      </c>
      <c r="E621" s="351"/>
      <c r="F621" s="352">
        <f t="shared" si="95"/>
        <v>1</v>
      </c>
      <c r="G621" s="351"/>
      <c r="H621" s="351"/>
      <c r="I621" s="352">
        <f t="shared" si="96"/>
        <v>0</v>
      </c>
      <c r="J621" s="349">
        <f t="shared" si="99"/>
        <v>1</v>
      </c>
      <c r="K621" s="349">
        <f t="shared" si="100"/>
        <v>0</v>
      </c>
      <c r="L621" s="349">
        <f t="shared" si="101"/>
        <v>1</v>
      </c>
    </row>
    <row r="622" spans="1:12" ht="33.75" hidden="1" outlineLevel="1" x14ac:dyDescent="0.25">
      <c r="A622" s="640"/>
      <c r="B622" s="641"/>
      <c r="C622" s="350" t="s">
        <v>827</v>
      </c>
      <c r="D622" s="351"/>
      <c r="E622" s="351"/>
      <c r="F622" s="352">
        <f t="shared" si="95"/>
        <v>0</v>
      </c>
      <c r="G622" s="351"/>
      <c r="H622" s="351"/>
      <c r="I622" s="352">
        <f t="shared" si="96"/>
        <v>0</v>
      </c>
      <c r="J622" s="349">
        <f t="shared" si="99"/>
        <v>0</v>
      </c>
      <c r="K622" s="349">
        <f t="shared" si="100"/>
        <v>0</v>
      </c>
      <c r="L622" s="349">
        <f t="shared" si="101"/>
        <v>0</v>
      </c>
    </row>
    <row r="623" spans="1:12" ht="33.75" hidden="1" outlineLevel="1" x14ac:dyDescent="0.25">
      <c r="A623" s="640"/>
      <c r="B623" s="350" t="s">
        <v>828</v>
      </c>
      <c r="C623" s="350" t="s">
        <v>829</v>
      </c>
      <c r="D623" s="351"/>
      <c r="E623" s="351"/>
      <c r="F623" s="352">
        <f t="shared" si="95"/>
        <v>0</v>
      </c>
      <c r="G623" s="351"/>
      <c r="H623" s="351"/>
      <c r="I623" s="352">
        <f t="shared" si="96"/>
        <v>0</v>
      </c>
      <c r="J623" s="349">
        <f t="shared" si="99"/>
        <v>0</v>
      </c>
      <c r="K623" s="349">
        <f t="shared" si="100"/>
        <v>0</v>
      </c>
      <c r="L623" s="349">
        <f t="shared" si="101"/>
        <v>0</v>
      </c>
    </row>
    <row r="624" spans="1:12" collapsed="1" x14ac:dyDescent="0.25">
      <c r="A624" s="559" t="s">
        <v>830</v>
      </c>
      <c r="B624" s="559"/>
      <c r="C624" s="559"/>
      <c r="D624" s="311">
        <f t="shared" ref="D624:I624" si="110">SUM(D625:D628)</f>
        <v>0</v>
      </c>
      <c r="E624" s="311">
        <f t="shared" si="110"/>
        <v>0</v>
      </c>
      <c r="F624" s="312">
        <f t="shared" si="110"/>
        <v>0</v>
      </c>
      <c r="G624" s="311">
        <f t="shared" si="110"/>
        <v>0</v>
      </c>
      <c r="H624" s="311">
        <f t="shared" si="110"/>
        <v>0</v>
      </c>
      <c r="I624" s="312">
        <f t="shared" si="110"/>
        <v>0</v>
      </c>
      <c r="J624" s="349">
        <f t="shared" si="99"/>
        <v>0</v>
      </c>
      <c r="K624" s="349">
        <f t="shared" si="100"/>
        <v>0</v>
      </c>
      <c r="L624" s="349">
        <f t="shared" si="101"/>
        <v>0</v>
      </c>
    </row>
    <row r="625" spans="1:12" ht="21.75" hidden="1" customHeight="1" outlineLevel="1" thickBot="1" x14ac:dyDescent="0.3">
      <c r="A625" s="640" t="s">
        <v>830</v>
      </c>
      <c r="B625" s="350" t="s">
        <v>831</v>
      </c>
      <c r="C625" s="350" t="s">
        <v>832</v>
      </c>
      <c r="D625" s="351"/>
      <c r="E625" s="351"/>
      <c r="F625" s="352">
        <f t="shared" si="95"/>
        <v>0</v>
      </c>
      <c r="G625" s="351"/>
      <c r="H625" s="351"/>
      <c r="I625" s="352">
        <f t="shared" si="96"/>
        <v>0</v>
      </c>
      <c r="J625" s="349">
        <f t="shared" si="99"/>
        <v>0</v>
      </c>
      <c r="K625" s="349">
        <f t="shared" si="100"/>
        <v>0</v>
      </c>
      <c r="L625" s="349">
        <f t="shared" si="101"/>
        <v>0</v>
      </c>
    </row>
    <row r="626" spans="1:12" ht="22.5" hidden="1" outlineLevel="1" x14ac:dyDescent="0.25">
      <c r="A626" s="640"/>
      <c r="B626" s="350" t="s">
        <v>833</v>
      </c>
      <c r="C626" s="350" t="s">
        <v>834</v>
      </c>
      <c r="D626" s="351"/>
      <c r="E626" s="351"/>
      <c r="F626" s="352">
        <f t="shared" si="95"/>
        <v>0</v>
      </c>
      <c r="G626" s="351"/>
      <c r="H626" s="351"/>
      <c r="I626" s="352">
        <f t="shared" si="96"/>
        <v>0</v>
      </c>
      <c r="J626" s="349">
        <f t="shared" si="99"/>
        <v>0</v>
      </c>
      <c r="K626" s="349">
        <f t="shared" si="100"/>
        <v>0</v>
      </c>
      <c r="L626" s="349">
        <f t="shared" si="101"/>
        <v>0</v>
      </c>
    </row>
    <row r="627" spans="1:12" ht="22.5" hidden="1" outlineLevel="1" x14ac:dyDescent="0.25">
      <c r="A627" s="640"/>
      <c r="B627" s="350" t="s">
        <v>835</v>
      </c>
      <c r="C627" s="350" t="s">
        <v>836</v>
      </c>
      <c r="D627" s="351"/>
      <c r="E627" s="351"/>
      <c r="F627" s="352">
        <f t="shared" si="95"/>
        <v>0</v>
      </c>
      <c r="G627" s="351"/>
      <c r="H627" s="351"/>
      <c r="I627" s="352">
        <f t="shared" si="96"/>
        <v>0</v>
      </c>
      <c r="J627" s="349">
        <f t="shared" si="99"/>
        <v>0</v>
      </c>
      <c r="K627" s="349">
        <f t="shared" si="100"/>
        <v>0</v>
      </c>
      <c r="L627" s="349">
        <f t="shared" si="101"/>
        <v>0</v>
      </c>
    </row>
    <row r="628" spans="1:12" ht="56.25" hidden="1" outlineLevel="1" x14ac:dyDescent="0.25">
      <c r="A628" s="640"/>
      <c r="B628" s="350" t="s">
        <v>837</v>
      </c>
      <c r="C628" s="350" t="s">
        <v>838</v>
      </c>
      <c r="D628" s="351"/>
      <c r="E628" s="351"/>
      <c r="F628" s="352">
        <f t="shared" si="95"/>
        <v>0</v>
      </c>
      <c r="G628" s="351"/>
      <c r="H628" s="351"/>
      <c r="I628" s="352">
        <f t="shared" si="96"/>
        <v>0</v>
      </c>
      <c r="J628" s="349">
        <f t="shared" si="99"/>
        <v>0</v>
      </c>
      <c r="K628" s="349">
        <f t="shared" si="100"/>
        <v>0</v>
      </c>
      <c r="L628" s="349">
        <f t="shared" si="101"/>
        <v>0</v>
      </c>
    </row>
    <row r="629" spans="1:12" collapsed="1" x14ac:dyDescent="0.25">
      <c r="A629" s="559" t="s">
        <v>839</v>
      </c>
      <c r="B629" s="559"/>
      <c r="C629" s="559"/>
      <c r="D629" s="311">
        <v>0</v>
      </c>
      <c r="E629" s="311">
        <v>0</v>
      </c>
      <c r="F629" s="312">
        <f t="shared" si="95"/>
        <v>0</v>
      </c>
      <c r="G629" s="311">
        <v>0</v>
      </c>
      <c r="H629" s="311">
        <v>0</v>
      </c>
      <c r="I629" s="312">
        <f t="shared" si="96"/>
        <v>0</v>
      </c>
      <c r="J629" s="349">
        <f t="shared" si="99"/>
        <v>0</v>
      </c>
      <c r="K629" s="349">
        <f t="shared" si="100"/>
        <v>0</v>
      </c>
      <c r="L629" s="349">
        <f t="shared" si="101"/>
        <v>0</v>
      </c>
    </row>
    <row r="630" spans="1:12" collapsed="1" x14ac:dyDescent="0.25">
      <c r="A630" s="559" t="s">
        <v>840</v>
      </c>
      <c r="B630" s="559"/>
      <c r="C630" s="559"/>
      <c r="D630" s="311">
        <f t="shared" ref="D630:I630" si="111">SUM(D631:D642)</f>
        <v>2</v>
      </c>
      <c r="E630" s="311">
        <f t="shared" si="111"/>
        <v>0</v>
      </c>
      <c r="F630" s="312">
        <f t="shared" si="111"/>
        <v>2</v>
      </c>
      <c r="G630" s="311">
        <f t="shared" si="111"/>
        <v>0</v>
      </c>
      <c r="H630" s="311">
        <f t="shared" si="111"/>
        <v>0</v>
      </c>
      <c r="I630" s="312">
        <f t="shared" si="111"/>
        <v>0</v>
      </c>
      <c r="J630" s="349">
        <f t="shared" si="99"/>
        <v>2</v>
      </c>
      <c r="K630" s="349">
        <f t="shared" si="100"/>
        <v>0</v>
      </c>
      <c r="L630" s="349">
        <f t="shared" si="101"/>
        <v>2</v>
      </c>
    </row>
    <row r="631" spans="1:12" ht="21.75" hidden="1" customHeight="1" outlineLevel="1" thickBot="1" x14ac:dyDescent="0.3">
      <c r="A631" s="640" t="s">
        <v>840</v>
      </c>
      <c r="B631" s="641" t="s">
        <v>841</v>
      </c>
      <c r="C631" s="350" t="s">
        <v>842</v>
      </c>
      <c r="D631" s="353">
        <v>1</v>
      </c>
      <c r="E631" s="351"/>
      <c r="F631" s="352">
        <f t="shared" si="95"/>
        <v>1</v>
      </c>
      <c r="G631" s="351"/>
      <c r="H631" s="351"/>
      <c r="I631" s="352">
        <f t="shared" si="96"/>
        <v>0</v>
      </c>
      <c r="J631" s="349">
        <f t="shared" si="99"/>
        <v>1</v>
      </c>
      <c r="K631" s="349">
        <f t="shared" si="100"/>
        <v>0</v>
      </c>
      <c r="L631" s="349">
        <f t="shared" si="101"/>
        <v>1</v>
      </c>
    </row>
    <row r="632" spans="1:12" hidden="1" outlineLevel="1" x14ac:dyDescent="0.25">
      <c r="A632" s="640"/>
      <c r="B632" s="641"/>
      <c r="C632" s="350" t="s">
        <v>843</v>
      </c>
      <c r="D632" s="353">
        <v>1</v>
      </c>
      <c r="E632" s="351"/>
      <c r="F632" s="352">
        <f t="shared" si="95"/>
        <v>1</v>
      </c>
      <c r="G632" s="351"/>
      <c r="H632" s="351"/>
      <c r="I632" s="352">
        <f t="shared" si="96"/>
        <v>0</v>
      </c>
      <c r="J632" s="349">
        <f t="shared" si="99"/>
        <v>1</v>
      </c>
      <c r="K632" s="349">
        <f t="shared" si="100"/>
        <v>0</v>
      </c>
      <c r="L632" s="349">
        <f t="shared" si="101"/>
        <v>1</v>
      </c>
    </row>
    <row r="633" spans="1:12" ht="22.5" hidden="1" outlineLevel="1" x14ac:dyDescent="0.25">
      <c r="A633" s="640"/>
      <c r="B633" s="641" t="s">
        <v>844</v>
      </c>
      <c r="C633" s="350" t="s">
        <v>845</v>
      </c>
      <c r="D633" s="351"/>
      <c r="E633" s="351"/>
      <c r="F633" s="352">
        <f t="shared" si="95"/>
        <v>0</v>
      </c>
      <c r="G633" s="351"/>
      <c r="H633" s="351"/>
      <c r="I633" s="352">
        <f t="shared" si="96"/>
        <v>0</v>
      </c>
      <c r="J633" s="349">
        <f t="shared" si="99"/>
        <v>0</v>
      </c>
      <c r="K633" s="349">
        <f t="shared" si="100"/>
        <v>0</v>
      </c>
      <c r="L633" s="349">
        <f t="shared" si="101"/>
        <v>0</v>
      </c>
    </row>
    <row r="634" spans="1:12" ht="22.5" hidden="1" outlineLevel="1" x14ac:dyDescent="0.25">
      <c r="A634" s="640"/>
      <c r="B634" s="641"/>
      <c r="C634" s="350" t="s">
        <v>846</v>
      </c>
      <c r="D634" s="351"/>
      <c r="E634" s="351"/>
      <c r="F634" s="352">
        <f t="shared" si="95"/>
        <v>0</v>
      </c>
      <c r="G634" s="351"/>
      <c r="H634" s="351"/>
      <c r="I634" s="352">
        <f t="shared" si="96"/>
        <v>0</v>
      </c>
      <c r="J634" s="349">
        <f t="shared" si="99"/>
        <v>0</v>
      </c>
      <c r="K634" s="349">
        <f t="shared" si="100"/>
        <v>0</v>
      </c>
      <c r="L634" s="349">
        <f t="shared" si="101"/>
        <v>0</v>
      </c>
    </row>
    <row r="635" spans="1:12" ht="33.75" hidden="1" outlineLevel="1" x14ac:dyDescent="0.25">
      <c r="A635" s="640"/>
      <c r="B635" s="641"/>
      <c r="C635" s="350" t="s">
        <v>847</v>
      </c>
      <c r="D635" s="351"/>
      <c r="E635" s="351"/>
      <c r="F635" s="352">
        <f t="shared" si="95"/>
        <v>0</v>
      </c>
      <c r="G635" s="351"/>
      <c r="H635" s="351"/>
      <c r="I635" s="352">
        <f t="shared" si="96"/>
        <v>0</v>
      </c>
      <c r="J635" s="349">
        <f t="shared" si="99"/>
        <v>0</v>
      </c>
      <c r="K635" s="349">
        <f t="shared" si="100"/>
        <v>0</v>
      </c>
      <c r="L635" s="349">
        <f t="shared" si="101"/>
        <v>0</v>
      </c>
    </row>
    <row r="636" spans="1:12" ht="21.75" hidden="1" customHeight="1" outlineLevel="1" thickBot="1" x14ac:dyDescent="0.3">
      <c r="A636" s="640"/>
      <c r="B636" s="641" t="s">
        <v>848</v>
      </c>
      <c r="C636" s="350" t="s">
        <v>849</v>
      </c>
      <c r="D636" s="351"/>
      <c r="E636" s="351"/>
      <c r="F636" s="352">
        <f t="shared" si="95"/>
        <v>0</v>
      </c>
      <c r="G636" s="351"/>
      <c r="H636" s="351"/>
      <c r="I636" s="352">
        <f t="shared" si="96"/>
        <v>0</v>
      </c>
      <c r="J636" s="349">
        <f t="shared" si="99"/>
        <v>0</v>
      </c>
      <c r="K636" s="349">
        <f t="shared" si="100"/>
        <v>0</v>
      </c>
      <c r="L636" s="349">
        <f t="shared" si="101"/>
        <v>0</v>
      </c>
    </row>
    <row r="637" spans="1:12" ht="33.75" hidden="1" outlineLevel="1" x14ac:dyDescent="0.25">
      <c r="A637" s="640"/>
      <c r="B637" s="641"/>
      <c r="C637" s="350" t="s">
        <v>850</v>
      </c>
      <c r="D637" s="351"/>
      <c r="E637" s="351"/>
      <c r="F637" s="352">
        <f t="shared" si="95"/>
        <v>0</v>
      </c>
      <c r="G637" s="351"/>
      <c r="H637" s="351"/>
      <c r="I637" s="352">
        <f t="shared" si="96"/>
        <v>0</v>
      </c>
      <c r="J637" s="349">
        <f t="shared" si="99"/>
        <v>0</v>
      </c>
      <c r="K637" s="349">
        <f t="shared" si="100"/>
        <v>0</v>
      </c>
      <c r="L637" s="349">
        <f t="shared" si="101"/>
        <v>0</v>
      </c>
    </row>
    <row r="638" spans="1:12" ht="33.75" hidden="1" outlineLevel="1" x14ac:dyDescent="0.25">
      <c r="A638" s="640"/>
      <c r="B638" s="641"/>
      <c r="C638" s="350" t="s">
        <v>851</v>
      </c>
      <c r="D638" s="351"/>
      <c r="E638" s="351"/>
      <c r="F638" s="352">
        <f t="shared" si="95"/>
        <v>0</v>
      </c>
      <c r="G638" s="351"/>
      <c r="H638" s="351"/>
      <c r="I638" s="352">
        <f t="shared" si="96"/>
        <v>0</v>
      </c>
      <c r="J638" s="349">
        <f t="shared" si="99"/>
        <v>0</v>
      </c>
      <c r="K638" s="349">
        <f t="shared" si="100"/>
        <v>0</v>
      </c>
      <c r="L638" s="349">
        <f t="shared" si="101"/>
        <v>0</v>
      </c>
    </row>
    <row r="639" spans="1:12" ht="22.5" hidden="1" outlineLevel="1" x14ac:dyDescent="0.25">
      <c r="A639" s="640"/>
      <c r="B639" s="641"/>
      <c r="C639" s="350" t="s">
        <v>852</v>
      </c>
      <c r="D639" s="351"/>
      <c r="E639" s="351"/>
      <c r="F639" s="352">
        <f t="shared" si="95"/>
        <v>0</v>
      </c>
      <c r="G639" s="351"/>
      <c r="H639" s="351"/>
      <c r="I639" s="352">
        <f t="shared" si="96"/>
        <v>0</v>
      </c>
      <c r="J639" s="349">
        <f t="shared" si="99"/>
        <v>0</v>
      </c>
      <c r="K639" s="349">
        <f t="shared" si="100"/>
        <v>0</v>
      </c>
      <c r="L639" s="349">
        <f t="shared" si="101"/>
        <v>0</v>
      </c>
    </row>
    <row r="640" spans="1:12" ht="22.5" hidden="1" outlineLevel="1" x14ac:dyDescent="0.25">
      <c r="A640" s="640"/>
      <c r="B640" s="641"/>
      <c r="C640" s="350" t="s">
        <v>853</v>
      </c>
      <c r="D640" s="351"/>
      <c r="E640" s="351"/>
      <c r="F640" s="352">
        <f t="shared" si="95"/>
        <v>0</v>
      </c>
      <c r="G640" s="351"/>
      <c r="H640" s="351"/>
      <c r="I640" s="352">
        <f t="shared" si="96"/>
        <v>0</v>
      </c>
      <c r="J640" s="349">
        <f t="shared" si="99"/>
        <v>0</v>
      </c>
      <c r="K640" s="349">
        <f t="shared" si="100"/>
        <v>0</v>
      </c>
      <c r="L640" s="349">
        <f t="shared" si="101"/>
        <v>0</v>
      </c>
    </row>
    <row r="641" spans="1:12" ht="33.75" hidden="1" outlineLevel="1" x14ac:dyDescent="0.25">
      <c r="A641" s="640"/>
      <c r="B641" s="641"/>
      <c r="C641" s="350" t="s">
        <v>854</v>
      </c>
      <c r="D641" s="351"/>
      <c r="E641" s="351"/>
      <c r="F641" s="352">
        <f t="shared" si="95"/>
        <v>0</v>
      </c>
      <c r="G641" s="351"/>
      <c r="H641" s="351"/>
      <c r="I641" s="352">
        <f t="shared" si="96"/>
        <v>0</v>
      </c>
      <c r="J641" s="349">
        <f t="shared" si="99"/>
        <v>0</v>
      </c>
      <c r="K641" s="349">
        <f t="shared" si="100"/>
        <v>0</v>
      </c>
      <c r="L641" s="349">
        <f t="shared" si="101"/>
        <v>0</v>
      </c>
    </row>
    <row r="642" spans="1:12" ht="67.5" hidden="1" outlineLevel="1" x14ac:dyDescent="0.25">
      <c r="A642" s="640"/>
      <c r="B642" s="350" t="s">
        <v>855</v>
      </c>
      <c r="C642" s="350" t="s">
        <v>856</v>
      </c>
      <c r="D642" s="351"/>
      <c r="E642" s="351"/>
      <c r="F642" s="352">
        <f t="shared" si="95"/>
        <v>0</v>
      </c>
      <c r="G642" s="351"/>
      <c r="H642" s="351"/>
      <c r="I642" s="352">
        <f t="shared" si="96"/>
        <v>0</v>
      </c>
      <c r="J642" s="349">
        <f t="shared" si="99"/>
        <v>0</v>
      </c>
      <c r="K642" s="349">
        <f t="shared" si="100"/>
        <v>0</v>
      </c>
      <c r="L642" s="349">
        <f t="shared" si="101"/>
        <v>0</v>
      </c>
    </row>
    <row r="643" spans="1:12" collapsed="1" x14ac:dyDescent="0.25">
      <c r="A643" s="559" t="s">
        <v>857</v>
      </c>
      <c r="B643" s="559"/>
      <c r="C643" s="559"/>
      <c r="D643" s="311">
        <f t="shared" ref="D643:I643" si="112">+D644+D645+D646</f>
        <v>0</v>
      </c>
      <c r="E643" s="311">
        <f t="shared" si="112"/>
        <v>0</v>
      </c>
      <c r="F643" s="312">
        <f t="shared" si="112"/>
        <v>0</v>
      </c>
      <c r="G643" s="311">
        <f t="shared" si="112"/>
        <v>0</v>
      </c>
      <c r="H643" s="311">
        <f t="shared" si="112"/>
        <v>0</v>
      </c>
      <c r="I643" s="312">
        <f t="shared" si="112"/>
        <v>0</v>
      </c>
      <c r="J643" s="349">
        <f t="shared" si="99"/>
        <v>0</v>
      </c>
      <c r="K643" s="349">
        <f t="shared" si="100"/>
        <v>0</v>
      </c>
      <c r="L643" s="349">
        <f t="shared" si="101"/>
        <v>0</v>
      </c>
    </row>
    <row r="644" spans="1:12" ht="33.75" hidden="1" outlineLevel="1" x14ac:dyDescent="0.25">
      <c r="A644" s="640" t="s">
        <v>857</v>
      </c>
      <c r="B644" s="350" t="s">
        <v>858</v>
      </c>
      <c r="C644" s="350" t="s">
        <v>859</v>
      </c>
      <c r="D644" s="351"/>
      <c r="E644" s="351"/>
      <c r="F644" s="352">
        <f t="shared" si="95"/>
        <v>0</v>
      </c>
      <c r="G644" s="351"/>
      <c r="H644" s="351"/>
      <c r="I644" s="352">
        <f t="shared" si="96"/>
        <v>0</v>
      </c>
      <c r="J644" s="349">
        <f t="shared" si="99"/>
        <v>0</v>
      </c>
      <c r="K644" s="349">
        <f t="shared" si="100"/>
        <v>0</v>
      </c>
      <c r="L644" s="349">
        <f t="shared" si="101"/>
        <v>0</v>
      </c>
    </row>
    <row r="645" spans="1:12" ht="33.75" hidden="1" outlineLevel="1" x14ac:dyDescent="0.25">
      <c r="A645" s="640"/>
      <c r="B645" s="350" t="s">
        <v>860</v>
      </c>
      <c r="C645" s="350" t="s">
        <v>861</v>
      </c>
      <c r="D645" s="351"/>
      <c r="E645" s="351"/>
      <c r="F645" s="352">
        <f t="shared" si="95"/>
        <v>0</v>
      </c>
      <c r="G645" s="351"/>
      <c r="H645" s="351"/>
      <c r="I645" s="352">
        <f t="shared" si="96"/>
        <v>0</v>
      </c>
      <c r="J645" s="349">
        <f t="shared" si="99"/>
        <v>0</v>
      </c>
      <c r="K645" s="349">
        <f t="shared" si="100"/>
        <v>0</v>
      </c>
      <c r="L645" s="349">
        <f t="shared" si="101"/>
        <v>0</v>
      </c>
    </row>
    <row r="646" spans="1:12" ht="33.75" hidden="1" outlineLevel="1" x14ac:dyDescent="0.25">
      <c r="A646" s="640"/>
      <c r="B646" s="350" t="s">
        <v>862</v>
      </c>
      <c r="C646" s="350" t="s">
        <v>863</v>
      </c>
      <c r="D646" s="351"/>
      <c r="E646" s="351"/>
      <c r="F646" s="352">
        <f t="shared" si="95"/>
        <v>0</v>
      </c>
      <c r="G646" s="351"/>
      <c r="H646" s="351"/>
      <c r="I646" s="352">
        <f t="shared" si="96"/>
        <v>0</v>
      </c>
      <c r="J646" s="349">
        <f t="shared" si="99"/>
        <v>0</v>
      </c>
      <c r="K646" s="349">
        <f t="shared" si="100"/>
        <v>0</v>
      </c>
      <c r="L646" s="349">
        <f t="shared" si="101"/>
        <v>0</v>
      </c>
    </row>
    <row r="647" spans="1:12" collapsed="1" x14ac:dyDescent="0.25">
      <c r="A647" s="559" t="s">
        <v>864</v>
      </c>
      <c r="B647" s="559"/>
      <c r="C647" s="559"/>
      <c r="D647" s="311">
        <f t="shared" ref="D647:I647" si="113">+D648+D649+D650</f>
        <v>4</v>
      </c>
      <c r="E647" s="311">
        <f t="shared" si="113"/>
        <v>1</v>
      </c>
      <c r="F647" s="312">
        <f t="shared" si="113"/>
        <v>5</v>
      </c>
      <c r="G647" s="311">
        <f t="shared" si="113"/>
        <v>0</v>
      </c>
      <c r="H647" s="311">
        <f t="shared" si="113"/>
        <v>0</v>
      </c>
      <c r="I647" s="312">
        <f t="shared" si="113"/>
        <v>0</v>
      </c>
      <c r="J647" s="349">
        <f t="shared" ref="J647:J710" si="114">D647+G647</f>
        <v>4</v>
      </c>
      <c r="K647" s="349">
        <f t="shared" ref="K647:K710" si="115">E647+H647</f>
        <v>1</v>
      </c>
      <c r="L647" s="349">
        <f t="shared" ref="L647:L710" si="116">J647+K647</f>
        <v>5</v>
      </c>
    </row>
    <row r="648" spans="1:12" ht="12" hidden="1" customHeight="1" outlineLevel="1" thickBot="1" x14ac:dyDescent="0.3">
      <c r="A648" s="640" t="s">
        <v>864</v>
      </c>
      <c r="B648" s="641" t="s">
        <v>865</v>
      </c>
      <c r="C648" s="350" t="s">
        <v>866</v>
      </c>
      <c r="D648" s="353">
        <v>3</v>
      </c>
      <c r="E648" s="353">
        <v>1</v>
      </c>
      <c r="F648" s="352">
        <f t="shared" si="95"/>
        <v>4</v>
      </c>
      <c r="G648" s="351"/>
      <c r="H648" s="351"/>
      <c r="I648" s="352">
        <f t="shared" si="96"/>
        <v>0</v>
      </c>
      <c r="J648" s="349">
        <f t="shared" si="114"/>
        <v>3</v>
      </c>
      <c r="K648" s="349">
        <f t="shared" si="115"/>
        <v>1</v>
      </c>
      <c r="L648" s="349">
        <f t="shared" si="116"/>
        <v>4</v>
      </c>
    </row>
    <row r="649" spans="1:12" hidden="1" outlineLevel="1" x14ac:dyDescent="0.25">
      <c r="A649" s="640"/>
      <c r="B649" s="641"/>
      <c r="C649" s="350" t="s">
        <v>867</v>
      </c>
      <c r="D649" s="351"/>
      <c r="E649" s="351"/>
      <c r="F649" s="352">
        <f t="shared" ref="F649:F728" si="117">+E649+D649</f>
        <v>0</v>
      </c>
      <c r="G649" s="351"/>
      <c r="H649" s="351"/>
      <c r="I649" s="352">
        <f t="shared" ref="I649:I728" si="118">+H649+G649</f>
        <v>0</v>
      </c>
      <c r="J649" s="349">
        <f t="shared" si="114"/>
        <v>0</v>
      </c>
      <c r="K649" s="349">
        <f t="shared" si="115"/>
        <v>0</v>
      </c>
      <c r="L649" s="349">
        <f t="shared" si="116"/>
        <v>0</v>
      </c>
    </row>
    <row r="650" spans="1:12" ht="33.75" hidden="1" outlineLevel="1" x14ac:dyDescent="0.25">
      <c r="A650" s="640"/>
      <c r="B650" s="350" t="s">
        <v>868</v>
      </c>
      <c r="C650" s="350" t="s">
        <v>869</v>
      </c>
      <c r="D650" s="353">
        <v>1</v>
      </c>
      <c r="E650" s="351"/>
      <c r="F650" s="352">
        <f t="shared" si="117"/>
        <v>1</v>
      </c>
      <c r="G650" s="351"/>
      <c r="H650" s="351"/>
      <c r="I650" s="352">
        <f t="shared" si="118"/>
        <v>0</v>
      </c>
      <c r="J650" s="349">
        <f t="shared" si="114"/>
        <v>1</v>
      </c>
      <c r="K650" s="349">
        <f t="shared" si="115"/>
        <v>0</v>
      </c>
      <c r="L650" s="349">
        <f t="shared" si="116"/>
        <v>1</v>
      </c>
    </row>
    <row r="651" spans="1:12" collapsed="1" x14ac:dyDescent="0.25">
      <c r="A651" s="559" t="s">
        <v>870</v>
      </c>
      <c r="B651" s="559"/>
      <c r="C651" s="559"/>
      <c r="D651" s="311">
        <f t="shared" ref="D651:I651" si="119">+D652+D653+D654</f>
        <v>6</v>
      </c>
      <c r="E651" s="311">
        <f t="shared" si="119"/>
        <v>0</v>
      </c>
      <c r="F651" s="312">
        <f t="shared" si="119"/>
        <v>6</v>
      </c>
      <c r="G651" s="311">
        <f t="shared" si="119"/>
        <v>0</v>
      </c>
      <c r="H651" s="311">
        <f t="shared" si="119"/>
        <v>0</v>
      </c>
      <c r="I651" s="312">
        <f t="shared" si="119"/>
        <v>0</v>
      </c>
      <c r="J651" s="349">
        <f t="shared" si="114"/>
        <v>6</v>
      </c>
      <c r="K651" s="349">
        <f t="shared" si="115"/>
        <v>0</v>
      </c>
      <c r="L651" s="349">
        <f t="shared" si="116"/>
        <v>6</v>
      </c>
    </row>
    <row r="652" spans="1:12" ht="12" hidden="1" customHeight="1" outlineLevel="1" thickBot="1" x14ac:dyDescent="0.3">
      <c r="A652" s="640" t="s">
        <v>870</v>
      </c>
      <c r="B652" s="350" t="s">
        <v>871</v>
      </c>
      <c r="C652" s="350" t="s">
        <v>872</v>
      </c>
      <c r="D652" s="353">
        <v>6</v>
      </c>
      <c r="E652" s="351"/>
      <c r="F652" s="352">
        <f t="shared" si="117"/>
        <v>6</v>
      </c>
      <c r="G652" s="351"/>
      <c r="H652" s="351"/>
      <c r="I652" s="352">
        <f t="shared" si="118"/>
        <v>0</v>
      </c>
      <c r="J652" s="349">
        <f t="shared" si="114"/>
        <v>6</v>
      </c>
      <c r="K652" s="349">
        <f t="shared" si="115"/>
        <v>0</v>
      </c>
      <c r="L652" s="349">
        <f t="shared" si="116"/>
        <v>6</v>
      </c>
    </row>
    <row r="653" spans="1:12" ht="33.75" hidden="1" outlineLevel="1" x14ac:dyDescent="0.25">
      <c r="A653" s="640"/>
      <c r="B653" s="350" t="s">
        <v>873</v>
      </c>
      <c r="C653" s="350" t="s">
        <v>874</v>
      </c>
      <c r="D653" s="351"/>
      <c r="E653" s="351"/>
      <c r="F653" s="352">
        <f t="shared" si="117"/>
        <v>0</v>
      </c>
      <c r="G653" s="351"/>
      <c r="H653" s="351"/>
      <c r="I653" s="352">
        <f t="shared" si="118"/>
        <v>0</v>
      </c>
      <c r="J653" s="349">
        <f t="shared" si="114"/>
        <v>0</v>
      </c>
      <c r="K653" s="349">
        <f t="shared" si="115"/>
        <v>0</v>
      </c>
      <c r="L653" s="349">
        <f t="shared" si="116"/>
        <v>0</v>
      </c>
    </row>
    <row r="654" spans="1:12" ht="22.5" hidden="1" outlineLevel="1" x14ac:dyDescent="0.25">
      <c r="A654" s="640"/>
      <c r="B654" s="350" t="s">
        <v>875</v>
      </c>
      <c r="C654" s="350" t="s">
        <v>876</v>
      </c>
      <c r="D654" s="351"/>
      <c r="E654" s="351"/>
      <c r="F654" s="352">
        <f t="shared" si="117"/>
        <v>0</v>
      </c>
      <c r="G654" s="351"/>
      <c r="H654" s="351"/>
      <c r="I654" s="352">
        <f t="shared" si="118"/>
        <v>0</v>
      </c>
      <c r="J654" s="349">
        <f t="shared" si="114"/>
        <v>0</v>
      </c>
      <c r="K654" s="349">
        <f t="shared" si="115"/>
        <v>0</v>
      </c>
      <c r="L654" s="349">
        <f t="shared" si="116"/>
        <v>0</v>
      </c>
    </row>
    <row r="655" spans="1:12" collapsed="1" x14ac:dyDescent="0.25">
      <c r="A655" s="559" t="s">
        <v>877</v>
      </c>
      <c r="B655" s="559"/>
      <c r="C655" s="559"/>
      <c r="D655" s="311">
        <f t="shared" ref="D655:I655" si="120">SUM(D656:D660)</f>
        <v>10</v>
      </c>
      <c r="E655" s="311">
        <f t="shared" si="120"/>
        <v>1</v>
      </c>
      <c r="F655" s="312">
        <f t="shared" si="120"/>
        <v>11</v>
      </c>
      <c r="G655" s="311">
        <f t="shared" si="120"/>
        <v>0</v>
      </c>
      <c r="H655" s="311">
        <f t="shared" si="120"/>
        <v>0</v>
      </c>
      <c r="I655" s="312">
        <f t="shared" si="120"/>
        <v>0</v>
      </c>
      <c r="J655" s="349">
        <f t="shared" si="114"/>
        <v>10</v>
      </c>
      <c r="K655" s="349">
        <f t="shared" si="115"/>
        <v>1</v>
      </c>
      <c r="L655" s="349">
        <f t="shared" si="116"/>
        <v>11</v>
      </c>
    </row>
    <row r="656" spans="1:12" ht="21.75" hidden="1" customHeight="1" outlineLevel="1" thickBot="1" x14ac:dyDescent="0.3">
      <c r="A656" s="640" t="s">
        <v>877</v>
      </c>
      <c r="B656" s="350" t="s">
        <v>878</v>
      </c>
      <c r="C656" s="350" t="s">
        <v>879</v>
      </c>
      <c r="D656" s="353">
        <v>3</v>
      </c>
      <c r="E656" s="351"/>
      <c r="F656" s="352">
        <f t="shared" si="117"/>
        <v>3</v>
      </c>
      <c r="G656" s="351"/>
      <c r="H656" s="351"/>
      <c r="I656" s="352">
        <f t="shared" si="118"/>
        <v>0</v>
      </c>
      <c r="J656" s="349">
        <f t="shared" si="114"/>
        <v>3</v>
      </c>
      <c r="K656" s="349">
        <f t="shared" si="115"/>
        <v>0</v>
      </c>
      <c r="L656" s="349">
        <f t="shared" si="116"/>
        <v>3</v>
      </c>
    </row>
    <row r="657" spans="1:12" hidden="1" outlineLevel="1" x14ac:dyDescent="0.25">
      <c r="A657" s="640"/>
      <c r="B657" s="641" t="s">
        <v>880</v>
      </c>
      <c r="C657" s="350" t="s">
        <v>881</v>
      </c>
      <c r="D657" s="353">
        <v>1</v>
      </c>
      <c r="E657" s="351"/>
      <c r="F657" s="352">
        <f t="shared" si="117"/>
        <v>1</v>
      </c>
      <c r="G657" s="351"/>
      <c r="H657" s="351"/>
      <c r="I657" s="352">
        <f t="shared" si="118"/>
        <v>0</v>
      </c>
      <c r="J657" s="349">
        <f t="shared" si="114"/>
        <v>1</v>
      </c>
      <c r="K657" s="349">
        <f t="shared" si="115"/>
        <v>0</v>
      </c>
      <c r="L657" s="349">
        <f t="shared" si="116"/>
        <v>1</v>
      </c>
    </row>
    <row r="658" spans="1:12" ht="22.5" hidden="1" outlineLevel="1" x14ac:dyDescent="0.25">
      <c r="A658" s="640"/>
      <c r="B658" s="641"/>
      <c r="C658" s="350" t="s">
        <v>882</v>
      </c>
      <c r="D658" s="351"/>
      <c r="E658" s="351"/>
      <c r="F658" s="352">
        <f t="shared" si="117"/>
        <v>0</v>
      </c>
      <c r="G658" s="351"/>
      <c r="H658" s="351"/>
      <c r="I658" s="352">
        <f t="shared" si="118"/>
        <v>0</v>
      </c>
      <c r="J658" s="349">
        <f t="shared" si="114"/>
        <v>0</v>
      </c>
      <c r="K658" s="349">
        <f t="shared" si="115"/>
        <v>0</v>
      </c>
      <c r="L658" s="349">
        <f t="shared" si="116"/>
        <v>0</v>
      </c>
    </row>
    <row r="659" spans="1:12" hidden="1" outlineLevel="1" x14ac:dyDescent="0.25">
      <c r="A659" s="640"/>
      <c r="B659" s="641"/>
      <c r="C659" s="350" t="s">
        <v>883</v>
      </c>
      <c r="D659" s="353">
        <v>1</v>
      </c>
      <c r="E659" s="351"/>
      <c r="F659" s="352">
        <f t="shared" si="117"/>
        <v>1</v>
      </c>
      <c r="G659" s="351"/>
      <c r="H659" s="351"/>
      <c r="I659" s="352">
        <f t="shared" si="118"/>
        <v>0</v>
      </c>
      <c r="J659" s="349">
        <f t="shared" si="114"/>
        <v>1</v>
      </c>
      <c r="K659" s="349">
        <f t="shared" si="115"/>
        <v>0</v>
      </c>
      <c r="L659" s="349">
        <f t="shared" si="116"/>
        <v>1</v>
      </c>
    </row>
    <row r="660" spans="1:12" ht="22.5" hidden="1" outlineLevel="1" x14ac:dyDescent="0.25">
      <c r="A660" s="640"/>
      <c r="B660" s="350" t="s">
        <v>884</v>
      </c>
      <c r="C660" s="350" t="s">
        <v>885</v>
      </c>
      <c r="D660" s="353">
        <v>5</v>
      </c>
      <c r="E660" s="353">
        <v>1</v>
      </c>
      <c r="F660" s="352">
        <f t="shared" si="117"/>
        <v>6</v>
      </c>
      <c r="G660" s="351"/>
      <c r="H660" s="351"/>
      <c r="I660" s="352">
        <f t="shared" si="118"/>
        <v>0</v>
      </c>
      <c r="J660" s="349">
        <f t="shared" si="114"/>
        <v>5</v>
      </c>
      <c r="K660" s="349">
        <f t="shared" si="115"/>
        <v>1</v>
      </c>
      <c r="L660" s="349">
        <f t="shared" si="116"/>
        <v>6</v>
      </c>
    </row>
    <row r="661" spans="1:12" collapsed="1" x14ac:dyDescent="0.25">
      <c r="A661" s="559" t="s">
        <v>886</v>
      </c>
      <c r="B661" s="559"/>
      <c r="C661" s="559"/>
      <c r="D661" s="311">
        <f t="shared" ref="D661:I661" si="121">SUM(D662:D668)</f>
        <v>19</v>
      </c>
      <c r="E661" s="311">
        <f t="shared" si="121"/>
        <v>0</v>
      </c>
      <c r="F661" s="312">
        <f t="shared" si="121"/>
        <v>19</v>
      </c>
      <c r="G661" s="311">
        <f t="shared" si="121"/>
        <v>0</v>
      </c>
      <c r="H661" s="311">
        <f t="shared" si="121"/>
        <v>0</v>
      </c>
      <c r="I661" s="312">
        <f t="shared" si="121"/>
        <v>0</v>
      </c>
      <c r="J661" s="349">
        <f t="shared" si="114"/>
        <v>19</v>
      </c>
      <c r="K661" s="349">
        <f t="shared" si="115"/>
        <v>0</v>
      </c>
      <c r="L661" s="349">
        <f t="shared" si="116"/>
        <v>19</v>
      </c>
    </row>
    <row r="662" spans="1:12" ht="12" hidden="1" customHeight="1" outlineLevel="1" thickBot="1" x14ac:dyDescent="0.3">
      <c r="A662" s="640" t="s">
        <v>886</v>
      </c>
      <c r="B662" s="641" t="s">
        <v>887</v>
      </c>
      <c r="C662" s="350" t="s">
        <v>888</v>
      </c>
      <c r="D662" s="353">
        <v>17</v>
      </c>
      <c r="E662" s="351"/>
      <c r="F662" s="352">
        <f t="shared" si="117"/>
        <v>17</v>
      </c>
      <c r="G662" s="351"/>
      <c r="H662" s="351"/>
      <c r="I662" s="352">
        <f t="shared" si="118"/>
        <v>0</v>
      </c>
      <c r="J662" s="349">
        <f t="shared" si="114"/>
        <v>17</v>
      </c>
      <c r="K662" s="349">
        <f t="shared" si="115"/>
        <v>0</v>
      </c>
      <c r="L662" s="349">
        <f t="shared" si="116"/>
        <v>17</v>
      </c>
    </row>
    <row r="663" spans="1:12" ht="22.5" hidden="1" outlineLevel="1" x14ac:dyDescent="0.25">
      <c r="A663" s="640"/>
      <c r="B663" s="641"/>
      <c r="C663" s="350" t="s">
        <v>889</v>
      </c>
      <c r="D663" s="351"/>
      <c r="E663" s="351"/>
      <c r="F663" s="352">
        <f t="shared" si="117"/>
        <v>0</v>
      </c>
      <c r="G663" s="351"/>
      <c r="H663" s="351"/>
      <c r="I663" s="352">
        <f t="shared" si="118"/>
        <v>0</v>
      </c>
      <c r="J663" s="349">
        <f t="shared" si="114"/>
        <v>0</v>
      </c>
      <c r="K663" s="349">
        <f t="shared" si="115"/>
        <v>0</v>
      </c>
      <c r="L663" s="349">
        <f t="shared" si="116"/>
        <v>0</v>
      </c>
    </row>
    <row r="664" spans="1:12" ht="33.75" hidden="1" outlineLevel="1" x14ac:dyDescent="0.25">
      <c r="A664" s="640"/>
      <c r="B664" s="350" t="s">
        <v>890</v>
      </c>
      <c r="C664" s="350" t="s">
        <v>891</v>
      </c>
      <c r="D664" s="351"/>
      <c r="E664" s="351"/>
      <c r="F664" s="352">
        <f t="shared" si="117"/>
        <v>0</v>
      </c>
      <c r="G664" s="351"/>
      <c r="H664" s="351"/>
      <c r="I664" s="352">
        <f t="shared" si="118"/>
        <v>0</v>
      </c>
      <c r="J664" s="349">
        <f t="shared" si="114"/>
        <v>0</v>
      </c>
      <c r="K664" s="349">
        <f t="shared" si="115"/>
        <v>0</v>
      </c>
      <c r="L664" s="349">
        <f t="shared" si="116"/>
        <v>0</v>
      </c>
    </row>
    <row r="665" spans="1:12" ht="22.5" hidden="1" outlineLevel="1" x14ac:dyDescent="0.25">
      <c r="A665" s="640"/>
      <c r="B665" s="350" t="s">
        <v>892</v>
      </c>
      <c r="C665" s="350" t="s">
        <v>893</v>
      </c>
      <c r="D665" s="351"/>
      <c r="E665" s="351"/>
      <c r="F665" s="352">
        <f t="shared" si="117"/>
        <v>0</v>
      </c>
      <c r="G665" s="351"/>
      <c r="H665" s="351"/>
      <c r="I665" s="352">
        <f t="shared" si="118"/>
        <v>0</v>
      </c>
      <c r="J665" s="349">
        <f t="shared" si="114"/>
        <v>0</v>
      </c>
      <c r="K665" s="349">
        <f t="shared" si="115"/>
        <v>0</v>
      </c>
      <c r="L665" s="349">
        <f t="shared" si="116"/>
        <v>0</v>
      </c>
    </row>
    <row r="666" spans="1:12" ht="21.75" hidden="1" customHeight="1" outlineLevel="1" thickBot="1" x14ac:dyDescent="0.3">
      <c r="A666" s="640"/>
      <c r="B666" s="641" t="s">
        <v>894</v>
      </c>
      <c r="C666" s="350" t="s">
        <v>895</v>
      </c>
      <c r="D666" s="351"/>
      <c r="E666" s="351"/>
      <c r="F666" s="352">
        <f t="shared" si="117"/>
        <v>0</v>
      </c>
      <c r="G666" s="351"/>
      <c r="H666" s="351"/>
      <c r="I666" s="352">
        <f t="shared" si="118"/>
        <v>0</v>
      </c>
      <c r="J666" s="349">
        <f t="shared" si="114"/>
        <v>0</v>
      </c>
      <c r="K666" s="349">
        <f t="shared" si="115"/>
        <v>0</v>
      </c>
      <c r="L666" s="349">
        <f t="shared" si="116"/>
        <v>0</v>
      </c>
    </row>
    <row r="667" spans="1:12" hidden="1" outlineLevel="1" x14ac:dyDescent="0.25">
      <c r="A667" s="640"/>
      <c r="B667" s="641"/>
      <c r="C667" s="350" t="s">
        <v>896</v>
      </c>
      <c r="D667" s="353">
        <v>2</v>
      </c>
      <c r="E667" s="351"/>
      <c r="F667" s="352">
        <f t="shared" si="117"/>
        <v>2</v>
      </c>
      <c r="G667" s="351"/>
      <c r="H667" s="351"/>
      <c r="I667" s="352">
        <f t="shared" si="118"/>
        <v>0</v>
      </c>
      <c r="J667" s="349">
        <f t="shared" si="114"/>
        <v>2</v>
      </c>
      <c r="K667" s="349">
        <f t="shared" si="115"/>
        <v>0</v>
      </c>
      <c r="L667" s="349">
        <f t="shared" si="116"/>
        <v>2</v>
      </c>
    </row>
    <row r="668" spans="1:12" ht="22.5" hidden="1" outlineLevel="1" x14ac:dyDescent="0.25">
      <c r="A668" s="640"/>
      <c r="B668" s="641"/>
      <c r="C668" s="350" t="s">
        <v>897</v>
      </c>
      <c r="D668" s="351"/>
      <c r="E668" s="351"/>
      <c r="F668" s="352">
        <f t="shared" si="117"/>
        <v>0</v>
      </c>
      <c r="G668" s="351"/>
      <c r="H668" s="351"/>
      <c r="I668" s="352">
        <f t="shared" si="118"/>
        <v>0</v>
      </c>
      <c r="J668" s="349">
        <f t="shared" si="114"/>
        <v>0</v>
      </c>
      <c r="K668" s="349">
        <f t="shared" si="115"/>
        <v>0</v>
      </c>
      <c r="L668" s="349">
        <f t="shared" si="116"/>
        <v>0</v>
      </c>
    </row>
    <row r="669" spans="1:12" ht="12" customHeight="1" collapsed="1" x14ac:dyDescent="0.25">
      <c r="A669" s="559" t="s">
        <v>898</v>
      </c>
      <c r="B669" s="559"/>
      <c r="C669" s="559"/>
      <c r="D669" s="311">
        <f t="shared" ref="D669:I669" si="122">+D670+D671+D672</f>
        <v>3</v>
      </c>
      <c r="E669" s="311">
        <f t="shared" si="122"/>
        <v>0</v>
      </c>
      <c r="F669" s="312">
        <f t="shared" si="122"/>
        <v>3</v>
      </c>
      <c r="G669" s="311">
        <f t="shared" si="122"/>
        <v>0</v>
      </c>
      <c r="H669" s="311">
        <f t="shared" si="122"/>
        <v>0</v>
      </c>
      <c r="I669" s="312">
        <f t="shared" si="122"/>
        <v>0</v>
      </c>
      <c r="J669" s="349">
        <f t="shared" si="114"/>
        <v>3</v>
      </c>
      <c r="K669" s="349">
        <f t="shared" si="115"/>
        <v>0</v>
      </c>
      <c r="L669" s="349">
        <f t="shared" si="116"/>
        <v>3</v>
      </c>
    </row>
    <row r="670" spans="1:12" ht="12" hidden="1" customHeight="1" outlineLevel="1" thickBot="1" x14ac:dyDescent="0.3">
      <c r="A670" s="640" t="s">
        <v>899</v>
      </c>
      <c r="B670" s="641" t="s">
        <v>900</v>
      </c>
      <c r="C670" s="350" t="s">
        <v>901</v>
      </c>
      <c r="D670" s="353">
        <v>3</v>
      </c>
      <c r="E670" s="351"/>
      <c r="F670" s="352">
        <f>+E670+D670</f>
        <v>3</v>
      </c>
      <c r="G670" s="351"/>
      <c r="H670" s="351"/>
      <c r="I670" s="352">
        <f>+H670+G670</f>
        <v>0</v>
      </c>
      <c r="J670" s="349">
        <f t="shared" si="114"/>
        <v>3</v>
      </c>
      <c r="K670" s="349">
        <f t="shared" si="115"/>
        <v>0</v>
      </c>
      <c r="L670" s="349">
        <f t="shared" si="116"/>
        <v>3</v>
      </c>
    </row>
    <row r="671" spans="1:12" hidden="1" outlineLevel="1" x14ac:dyDescent="0.25">
      <c r="A671" s="640"/>
      <c r="B671" s="641"/>
      <c r="C671" s="350" t="s">
        <v>902</v>
      </c>
      <c r="D671" s="351"/>
      <c r="E671" s="351"/>
      <c r="F671" s="352">
        <f>+E671+D671</f>
        <v>0</v>
      </c>
      <c r="G671" s="351"/>
      <c r="H671" s="351"/>
      <c r="I671" s="352">
        <f>+H671+G671</f>
        <v>0</v>
      </c>
      <c r="J671" s="349">
        <f t="shared" si="114"/>
        <v>0</v>
      </c>
      <c r="K671" s="349">
        <f t="shared" si="115"/>
        <v>0</v>
      </c>
      <c r="L671" s="349">
        <f t="shared" si="116"/>
        <v>0</v>
      </c>
    </row>
    <row r="672" spans="1:12" ht="33.75" hidden="1" outlineLevel="1" x14ac:dyDescent="0.25">
      <c r="A672" s="640"/>
      <c r="B672" s="350" t="s">
        <v>903</v>
      </c>
      <c r="C672" s="350" t="s">
        <v>904</v>
      </c>
      <c r="D672" s="351"/>
      <c r="E672" s="351"/>
      <c r="F672" s="352">
        <f>+E672+D672</f>
        <v>0</v>
      </c>
      <c r="G672" s="351"/>
      <c r="H672" s="351"/>
      <c r="I672" s="352">
        <f>+H672+G672</f>
        <v>0</v>
      </c>
      <c r="J672" s="349">
        <f t="shared" si="114"/>
        <v>0</v>
      </c>
      <c r="K672" s="349">
        <f t="shared" si="115"/>
        <v>0</v>
      </c>
      <c r="L672" s="349">
        <f t="shared" si="116"/>
        <v>0</v>
      </c>
    </row>
    <row r="673" spans="1:12" collapsed="1" x14ac:dyDescent="0.25">
      <c r="A673" s="559" t="s">
        <v>905</v>
      </c>
      <c r="B673" s="559"/>
      <c r="C673" s="559"/>
      <c r="D673" s="311">
        <f t="shared" ref="D673:I673" si="123">SUM(D674:D684)</f>
        <v>2</v>
      </c>
      <c r="E673" s="311">
        <f t="shared" si="123"/>
        <v>1</v>
      </c>
      <c r="F673" s="312">
        <f t="shared" si="123"/>
        <v>3</v>
      </c>
      <c r="G673" s="311">
        <f t="shared" si="123"/>
        <v>0</v>
      </c>
      <c r="H673" s="311">
        <f t="shared" si="123"/>
        <v>0</v>
      </c>
      <c r="I673" s="312">
        <f t="shared" si="123"/>
        <v>0</v>
      </c>
      <c r="J673" s="349">
        <f t="shared" si="114"/>
        <v>2</v>
      </c>
      <c r="K673" s="349">
        <f t="shared" si="115"/>
        <v>1</v>
      </c>
      <c r="L673" s="349">
        <f t="shared" si="116"/>
        <v>3</v>
      </c>
    </row>
    <row r="674" spans="1:12" hidden="1" outlineLevel="1" x14ac:dyDescent="0.25">
      <c r="A674" s="642" t="s">
        <v>905</v>
      </c>
      <c r="B674" s="350" t="s">
        <v>906</v>
      </c>
      <c r="C674" s="350" t="s">
        <v>907</v>
      </c>
      <c r="D674" s="351"/>
      <c r="E674" s="351"/>
      <c r="F674" s="352">
        <f t="shared" si="117"/>
        <v>0</v>
      </c>
      <c r="G674" s="351"/>
      <c r="H674" s="351"/>
      <c r="I674" s="352">
        <f t="shared" si="118"/>
        <v>0</v>
      </c>
      <c r="J674" s="349">
        <f t="shared" si="114"/>
        <v>0</v>
      </c>
      <c r="K674" s="349">
        <f t="shared" si="115"/>
        <v>0</v>
      </c>
      <c r="L674" s="349">
        <f t="shared" si="116"/>
        <v>0</v>
      </c>
    </row>
    <row r="675" spans="1:12" ht="15.75" hidden="1" customHeight="1" outlineLevel="1" thickBot="1" x14ac:dyDescent="0.3">
      <c r="A675" s="642"/>
      <c r="B675" s="350" t="s">
        <v>908</v>
      </c>
      <c r="C675" s="350" t="s">
        <v>909</v>
      </c>
      <c r="D675" s="351"/>
      <c r="E675" s="351"/>
      <c r="F675" s="352">
        <f t="shared" si="117"/>
        <v>0</v>
      </c>
      <c r="G675" s="351"/>
      <c r="H675" s="351"/>
      <c r="I675" s="352">
        <f t="shared" si="118"/>
        <v>0</v>
      </c>
      <c r="J675" s="349">
        <f t="shared" si="114"/>
        <v>0</v>
      </c>
      <c r="K675" s="349">
        <f t="shared" si="115"/>
        <v>0</v>
      </c>
      <c r="L675" s="349">
        <f t="shared" si="116"/>
        <v>0</v>
      </c>
    </row>
    <row r="676" spans="1:12" ht="15.75" hidden="1" customHeight="1" outlineLevel="1" thickBot="1" x14ac:dyDescent="0.3">
      <c r="A676" s="642"/>
      <c r="B676" s="641" t="s">
        <v>910</v>
      </c>
      <c r="C676" s="350" t="s">
        <v>911</v>
      </c>
      <c r="D676" s="353">
        <v>1</v>
      </c>
      <c r="E676" s="351"/>
      <c r="F676" s="352">
        <f t="shared" si="117"/>
        <v>1</v>
      </c>
      <c r="G676" s="351"/>
      <c r="H676" s="351"/>
      <c r="I676" s="352">
        <f t="shared" si="118"/>
        <v>0</v>
      </c>
      <c r="J676" s="349">
        <f t="shared" si="114"/>
        <v>1</v>
      </c>
      <c r="K676" s="349">
        <f t="shared" si="115"/>
        <v>0</v>
      </c>
      <c r="L676" s="349">
        <f t="shared" si="116"/>
        <v>1</v>
      </c>
    </row>
    <row r="677" spans="1:12" ht="15.75" hidden="1" customHeight="1" outlineLevel="1" thickBot="1" x14ac:dyDescent="0.3">
      <c r="A677" s="642"/>
      <c r="B677" s="641"/>
      <c r="C677" s="350" t="s">
        <v>912</v>
      </c>
      <c r="D677" s="351"/>
      <c r="E677" s="351"/>
      <c r="F677" s="352">
        <f t="shared" si="117"/>
        <v>0</v>
      </c>
      <c r="G677" s="351"/>
      <c r="H677" s="351"/>
      <c r="I677" s="352">
        <f t="shared" si="118"/>
        <v>0</v>
      </c>
      <c r="J677" s="349">
        <f t="shared" si="114"/>
        <v>0</v>
      </c>
      <c r="K677" s="349">
        <f t="shared" si="115"/>
        <v>0</v>
      </c>
      <c r="L677" s="349">
        <f t="shared" si="116"/>
        <v>0</v>
      </c>
    </row>
    <row r="678" spans="1:12" ht="22.5" hidden="1" outlineLevel="1" x14ac:dyDescent="0.25">
      <c r="A678" s="642"/>
      <c r="B678" s="641" t="s">
        <v>913</v>
      </c>
      <c r="C678" s="350" t="s">
        <v>914</v>
      </c>
      <c r="D678" s="351"/>
      <c r="E678" s="351"/>
      <c r="F678" s="352">
        <f t="shared" si="117"/>
        <v>0</v>
      </c>
      <c r="G678" s="351"/>
      <c r="H678" s="351"/>
      <c r="I678" s="352">
        <f t="shared" si="118"/>
        <v>0</v>
      </c>
      <c r="J678" s="349">
        <f t="shared" si="114"/>
        <v>0</v>
      </c>
      <c r="K678" s="349">
        <f t="shared" si="115"/>
        <v>0</v>
      </c>
      <c r="L678" s="349">
        <f t="shared" si="116"/>
        <v>0</v>
      </c>
    </row>
    <row r="679" spans="1:12" ht="15.75" hidden="1" customHeight="1" outlineLevel="1" thickBot="1" x14ac:dyDescent="0.3">
      <c r="A679" s="642"/>
      <c r="B679" s="641"/>
      <c r="C679" s="350" t="s">
        <v>915</v>
      </c>
      <c r="D679" s="351"/>
      <c r="E679" s="351"/>
      <c r="F679" s="352">
        <f t="shared" si="117"/>
        <v>0</v>
      </c>
      <c r="G679" s="351"/>
      <c r="H679" s="351"/>
      <c r="I679" s="352">
        <f t="shared" si="118"/>
        <v>0</v>
      </c>
      <c r="J679" s="349">
        <f t="shared" si="114"/>
        <v>0</v>
      </c>
      <c r="K679" s="349">
        <f t="shared" si="115"/>
        <v>0</v>
      </c>
      <c r="L679" s="349">
        <f t="shared" si="116"/>
        <v>0</v>
      </c>
    </row>
    <row r="680" spans="1:12" ht="15.75" hidden="1" customHeight="1" outlineLevel="1" thickBot="1" x14ac:dyDescent="0.3">
      <c r="A680" s="642"/>
      <c r="B680" s="641" t="s">
        <v>916</v>
      </c>
      <c r="C680" s="350" t="s">
        <v>917</v>
      </c>
      <c r="D680" s="351"/>
      <c r="E680" s="351"/>
      <c r="F680" s="352">
        <f t="shared" si="117"/>
        <v>0</v>
      </c>
      <c r="G680" s="351"/>
      <c r="H680" s="351"/>
      <c r="I680" s="352">
        <f t="shared" si="118"/>
        <v>0</v>
      </c>
      <c r="J680" s="349">
        <f t="shared" si="114"/>
        <v>0</v>
      </c>
      <c r="K680" s="349">
        <f t="shared" si="115"/>
        <v>0</v>
      </c>
      <c r="L680" s="349">
        <f t="shared" si="116"/>
        <v>0</v>
      </c>
    </row>
    <row r="681" spans="1:12" ht="15.75" hidden="1" customHeight="1" outlineLevel="1" thickBot="1" x14ac:dyDescent="0.3">
      <c r="A681" s="642"/>
      <c r="B681" s="641"/>
      <c r="C681" s="350" t="s">
        <v>918</v>
      </c>
      <c r="D681" s="351"/>
      <c r="E681" s="351"/>
      <c r="F681" s="352">
        <f t="shared" si="117"/>
        <v>0</v>
      </c>
      <c r="G681" s="351"/>
      <c r="H681" s="351"/>
      <c r="I681" s="352">
        <f t="shared" si="118"/>
        <v>0</v>
      </c>
      <c r="J681" s="349">
        <f t="shared" si="114"/>
        <v>0</v>
      </c>
      <c r="K681" s="349">
        <f t="shared" si="115"/>
        <v>0</v>
      </c>
      <c r="L681" s="349">
        <f t="shared" si="116"/>
        <v>0</v>
      </c>
    </row>
    <row r="682" spans="1:12" ht="15.75" hidden="1" customHeight="1" outlineLevel="1" thickBot="1" x14ac:dyDescent="0.3">
      <c r="A682" s="642"/>
      <c r="B682" s="641"/>
      <c r="C682" s="350" t="s">
        <v>919</v>
      </c>
      <c r="D682" s="351"/>
      <c r="E682" s="351"/>
      <c r="F682" s="352">
        <f t="shared" si="117"/>
        <v>0</v>
      </c>
      <c r="G682" s="351"/>
      <c r="H682" s="351"/>
      <c r="I682" s="352">
        <f t="shared" si="118"/>
        <v>0</v>
      </c>
      <c r="J682" s="349">
        <f t="shared" si="114"/>
        <v>0</v>
      </c>
      <c r="K682" s="349">
        <f t="shared" si="115"/>
        <v>0</v>
      </c>
      <c r="L682" s="349">
        <f t="shared" si="116"/>
        <v>0</v>
      </c>
    </row>
    <row r="683" spans="1:12" ht="15.75" hidden="1" customHeight="1" outlineLevel="1" thickBot="1" x14ac:dyDescent="0.3">
      <c r="A683" s="642"/>
      <c r="B683" s="641"/>
      <c r="C683" s="350" t="s">
        <v>920</v>
      </c>
      <c r="D683" s="353">
        <v>1</v>
      </c>
      <c r="E683" s="353">
        <v>1</v>
      </c>
      <c r="F683" s="352">
        <f t="shared" si="117"/>
        <v>2</v>
      </c>
      <c r="G683" s="351"/>
      <c r="H683" s="351"/>
      <c r="I683" s="352">
        <f t="shared" si="118"/>
        <v>0</v>
      </c>
      <c r="J683" s="349">
        <f t="shared" si="114"/>
        <v>1</v>
      </c>
      <c r="K683" s="349">
        <f t="shared" si="115"/>
        <v>1</v>
      </c>
      <c r="L683" s="349">
        <f t="shared" si="116"/>
        <v>2</v>
      </c>
    </row>
    <row r="684" spans="1:12" ht="33.75" hidden="1" outlineLevel="1" x14ac:dyDescent="0.25">
      <c r="A684" s="642"/>
      <c r="B684" s="350" t="s">
        <v>921</v>
      </c>
      <c r="C684" s="350" t="s">
        <v>922</v>
      </c>
      <c r="D684" s="351"/>
      <c r="E684" s="351"/>
      <c r="F684" s="352">
        <f t="shared" si="117"/>
        <v>0</v>
      </c>
      <c r="G684" s="351"/>
      <c r="H684" s="351"/>
      <c r="I684" s="352">
        <f t="shared" si="118"/>
        <v>0</v>
      </c>
      <c r="J684" s="349">
        <f t="shared" si="114"/>
        <v>0</v>
      </c>
      <c r="K684" s="349">
        <f t="shared" si="115"/>
        <v>0</v>
      </c>
      <c r="L684" s="349">
        <f t="shared" si="116"/>
        <v>0</v>
      </c>
    </row>
    <row r="685" spans="1:12" collapsed="1" x14ac:dyDescent="0.25">
      <c r="A685" s="559" t="s">
        <v>923</v>
      </c>
      <c r="B685" s="559"/>
      <c r="C685" s="559"/>
      <c r="D685" s="311">
        <f t="shared" ref="D685:I685" si="124">SUM(D686:D690)</f>
        <v>6</v>
      </c>
      <c r="E685" s="311">
        <f t="shared" si="124"/>
        <v>2</v>
      </c>
      <c r="F685" s="312">
        <f t="shared" si="124"/>
        <v>8</v>
      </c>
      <c r="G685" s="311">
        <f t="shared" si="124"/>
        <v>0</v>
      </c>
      <c r="H685" s="311">
        <f t="shared" si="124"/>
        <v>0</v>
      </c>
      <c r="I685" s="312">
        <f t="shared" si="124"/>
        <v>0</v>
      </c>
      <c r="J685" s="349">
        <f t="shared" si="114"/>
        <v>6</v>
      </c>
      <c r="K685" s="349">
        <f t="shared" si="115"/>
        <v>2</v>
      </c>
      <c r="L685" s="349">
        <f t="shared" si="116"/>
        <v>8</v>
      </c>
    </row>
    <row r="686" spans="1:12" ht="12" hidden="1" customHeight="1" outlineLevel="1" thickBot="1" x14ac:dyDescent="0.3">
      <c r="A686" s="640" t="s">
        <v>923</v>
      </c>
      <c r="B686" s="350" t="s">
        <v>924</v>
      </c>
      <c r="C686" s="350" t="s">
        <v>925</v>
      </c>
      <c r="D686" s="353">
        <v>3</v>
      </c>
      <c r="E686" s="353">
        <v>1</v>
      </c>
      <c r="F686" s="352">
        <f t="shared" si="117"/>
        <v>4</v>
      </c>
      <c r="G686" s="351"/>
      <c r="H686" s="351"/>
      <c r="I686" s="352">
        <f t="shared" si="118"/>
        <v>0</v>
      </c>
      <c r="J686" s="349">
        <f t="shared" si="114"/>
        <v>3</v>
      </c>
      <c r="K686" s="349">
        <f t="shared" si="115"/>
        <v>1</v>
      </c>
      <c r="L686" s="349">
        <f t="shared" si="116"/>
        <v>4</v>
      </c>
    </row>
    <row r="687" spans="1:12" ht="12" hidden="1" customHeight="1" outlineLevel="1" thickBot="1" x14ac:dyDescent="0.3">
      <c r="A687" s="640"/>
      <c r="B687" s="641" t="s">
        <v>926</v>
      </c>
      <c r="C687" s="350" t="s">
        <v>927</v>
      </c>
      <c r="D687" s="351"/>
      <c r="E687" s="351"/>
      <c r="F687" s="352">
        <f t="shared" si="117"/>
        <v>0</v>
      </c>
      <c r="G687" s="351"/>
      <c r="H687" s="351"/>
      <c r="I687" s="352">
        <f t="shared" si="118"/>
        <v>0</v>
      </c>
      <c r="J687" s="349">
        <f t="shared" si="114"/>
        <v>0</v>
      </c>
      <c r="K687" s="349">
        <f t="shared" si="115"/>
        <v>0</v>
      </c>
      <c r="L687" s="349">
        <f t="shared" si="116"/>
        <v>0</v>
      </c>
    </row>
    <row r="688" spans="1:12" ht="22.5" hidden="1" outlineLevel="1" x14ac:dyDescent="0.25">
      <c r="A688" s="640"/>
      <c r="B688" s="641"/>
      <c r="C688" s="350" t="s">
        <v>928</v>
      </c>
      <c r="D688" s="351"/>
      <c r="E688" s="351"/>
      <c r="F688" s="352">
        <f t="shared" si="117"/>
        <v>0</v>
      </c>
      <c r="G688" s="351"/>
      <c r="H688" s="351"/>
      <c r="I688" s="352">
        <f t="shared" si="118"/>
        <v>0</v>
      </c>
      <c r="J688" s="349">
        <f t="shared" si="114"/>
        <v>0</v>
      </c>
      <c r="K688" s="349">
        <f t="shared" si="115"/>
        <v>0</v>
      </c>
      <c r="L688" s="349">
        <f t="shared" si="116"/>
        <v>0</v>
      </c>
    </row>
    <row r="689" spans="1:12" hidden="1" outlineLevel="1" x14ac:dyDescent="0.25">
      <c r="A689" s="640"/>
      <c r="B689" s="641"/>
      <c r="C689" s="350" t="s">
        <v>929</v>
      </c>
      <c r="D689" s="351"/>
      <c r="E689" s="351"/>
      <c r="F689" s="352">
        <f t="shared" si="117"/>
        <v>0</v>
      </c>
      <c r="G689" s="351"/>
      <c r="H689" s="351"/>
      <c r="I689" s="352">
        <f t="shared" si="118"/>
        <v>0</v>
      </c>
      <c r="J689" s="349">
        <f t="shared" si="114"/>
        <v>0</v>
      </c>
      <c r="K689" s="349">
        <f t="shared" si="115"/>
        <v>0</v>
      </c>
      <c r="L689" s="349">
        <f t="shared" si="116"/>
        <v>0</v>
      </c>
    </row>
    <row r="690" spans="1:12" ht="22.5" hidden="1" outlineLevel="1" x14ac:dyDescent="0.25">
      <c r="A690" s="640"/>
      <c r="B690" s="350" t="s">
        <v>930</v>
      </c>
      <c r="C690" s="350" t="s">
        <v>931</v>
      </c>
      <c r="D690" s="353">
        <v>3</v>
      </c>
      <c r="E690" s="353">
        <v>1</v>
      </c>
      <c r="F690" s="352">
        <f t="shared" si="117"/>
        <v>4</v>
      </c>
      <c r="G690" s="351"/>
      <c r="H690" s="351"/>
      <c r="I690" s="352">
        <f t="shared" si="118"/>
        <v>0</v>
      </c>
      <c r="J690" s="349">
        <f t="shared" si="114"/>
        <v>3</v>
      </c>
      <c r="K690" s="349">
        <f t="shared" si="115"/>
        <v>1</v>
      </c>
      <c r="L690" s="349">
        <f t="shared" si="116"/>
        <v>4</v>
      </c>
    </row>
    <row r="691" spans="1:12" collapsed="1" x14ac:dyDescent="0.25">
      <c r="A691" s="559" t="s">
        <v>932</v>
      </c>
      <c r="B691" s="559"/>
      <c r="C691" s="559"/>
      <c r="D691" s="311">
        <f t="shared" ref="D691:I691" si="125">SUM(D692:D695)</f>
        <v>0</v>
      </c>
      <c r="E691" s="311">
        <f t="shared" si="125"/>
        <v>0</v>
      </c>
      <c r="F691" s="312">
        <f t="shared" si="125"/>
        <v>0</v>
      </c>
      <c r="G691" s="311">
        <f t="shared" si="125"/>
        <v>0</v>
      </c>
      <c r="H691" s="311">
        <f t="shared" si="125"/>
        <v>0</v>
      </c>
      <c r="I691" s="312">
        <f t="shared" si="125"/>
        <v>0</v>
      </c>
      <c r="J691" s="349">
        <f t="shared" si="114"/>
        <v>0</v>
      </c>
      <c r="K691" s="349">
        <f t="shared" si="115"/>
        <v>0</v>
      </c>
      <c r="L691" s="349">
        <f t="shared" si="116"/>
        <v>0</v>
      </c>
    </row>
    <row r="692" spans="1:12" ht="22.5" hidden="1" outlineLevel="1" x14ac:dyDescent="0.25">
      <c r="A692" s="640" t="s">
        <v>932</v>
      </c>
      <c r="B692" s="350" t="s">
        <v>933</v>
      </c>
      <c r="C692" s="350" t="s">
        <v>934</v>
      </c>
      <c r="D692" s="351"/>
      <c r="E692" s="351"/>
      <c r="F692" s="352">
        <f t="shared" si="117"/>
        <v>0</v>
      </c>
      <c r="G692" s="351"/>
      <c r="H692" s="351"/>
      <c r="I692" s="352">
        <f t="shared" si="118"/>
        <v>0</v>
      </c>
      <c r="J692" s="349">
        <f t="shared" si="114"/>
        <v>0</v>
      </c>
      <c r="K692" s="349">
        <f t="shared" si="115"/>
        <v>0</v>
      </c>
      <c r="L692" s="349">
        <f t="shared" si="116"/>
        <v>0</v>
      </c>
    </row>
    <row r="693" spans="1:12" ht="67.5" hidden="1" outlineLevel="1" x14ac:dyDescent="0.25">
      <c r="A693" s="640"/>
      <c r="B693" s="350" t="s">
        <v>935</v>
      </c>
      <c r="C693" s="350" t="s">
        <v>936</v>
      </c>
      <c r="D693" s="351"/>
      <c r="E693" s="351"/>
      <c r="F693" s="352">
        <f t="shared" si="117"/>
        <v>0</v>
      </c>
      <c r="G693" s="351"/>
      <c r="H693" s="351"/>
      <c r="I693" s="352">
        <f t="shared" si="118"/>
        <v>0</v>
      </c>
      <c r="J693" s="349">
        <f t="shared" si="114"/>
        <v>0</v>
      </c>
      <c r="K693" s="349">
        <f t="shared" si="115"/>
        <v>0</v>
      </c>
      <c r="L693" s="349">
        <f t="shared" si="116"/>
        <v>0</v>
      </c>
    </row>
    <row r="694" spans="1:12" ht="45" hidden="1" outlineLevel="1" x14ac:dyDescent="0.25">
      <c r="A694" s="640"/>
      <c r="B694" s="350" t="s">
        <v>937</v>
      </c>
      <c r="C694" s="350" t="s">
        <v>938</v>
      </c>
      <c r="D694" s="351"/>
      <c r="E694" s="351"/>
      <c r="F694" s="352">
        <f t="shared" si="117"/>
        <v>0</v>
      </c>
      <c r="G694" s="351"/>
      <c r="H694" s="351"/>
      <c r="I694" s="352">
        <f t="shared" si="118"/>
        <v>0</v>
      </c>
      <c r="J694" s="349">
        <f t="shared" si="114"/>
        <v>0</v>
      </c>
      <c r="K694" s="349">
        <f t="shared" si="115"/>
        <v>0</v>
      </c>
      <c r="L694" s="349">
        <f t="shared" si="116"/>
        <v>0</v>
      </c>
    </row>
    <row r="695" spans="1:12" ht="22.5" hidden="1" outlineLevel="1" x14ac:dyDescent="0.25">
      <c r="A695" s="640"/>
      <c r="B695" s="350" t="s">
        <v>939</v>
      </c>
      <c r="C695" s="350" t="s">
        <v>940</v>
      </c>
      <c r="D695" s="351"/>
      <c r="E695" s="351"/>
      <c r="F695" s="352">
        <f t="shared" si="117"/>
        <v>0</v>
      </c>
      <c r="G695" s="351"/>
      <c r="H695" s="351"/>
      <c r="I695" s="352">
        <f t="shared" si="118"/>
        <v>0</v>
      </c>
      <c r="J695" s="349">
        <f t="shared" si="114"/>
        <v>0</v>
      </c>
      <c r="K695" s="349">
        <f t="shared" si="115"/>
        <v>0</v>
      </c>
      <c r="L695" s="349">
        <f t="shared" si="116"/>
        <v>0</v>
      </c>
    </row>
    <row r="696" spans="1:12" collapsed="1" x14ac:dyDescent="0.25">
      <c r="A696" s="559" t="s">
        <v>941</v>
      </c>
      <c r="B696" s="559"/>
      <c r="C696" s="559"/>
      <c r="D696" s="311">
        <f t="shared" ref="D696:I696" si="126">SUM(D697:D699)</f>
        <v>0</v>
      </c>
      <c r="E696" s="311">
        <f t="shared" si="126"/>
        <v>0</v>
      </c>
      <c r="F696" s="312">
        <f t="shared" si="126"/>
        <v>0</v>
      </c>
      <c r="G696" s="311">
        <f t="shared" si="126"/>
        <v>0</v>
      </c>
      <c r="H696" s="311">
        <f t="shared" si="126"/>
        <v>0</v>
      </c>
      <c r="I696" s="312">
        <f t="shared" si="126"/>
        <v>0</v>
      </c>
      <c r="J696" s="349">
        <f t="shared" si="114"/>
        <v>0</v>
      </c>
      <c r="K696" s="349">
        <f t="shared" si="115"/>
        <v>0</v>
      </c>
      <c r="L696" s="349">
        <f t="shared" si="116"/>
        <v>0</v>
      </c>
    </row>
    <row r="697" spans="1:12" ht="67.5" hidden="1" outlineLevel="1" x14ac:dyDescent="0.25">
      <c r="A697" s="640" t="s">
        <v>941</v>
      </c>
      <c r="B697" s="350" t="s">
        <v>942</v>
      </c>
      <c r="C697" s="350" t="s">
        <v>943</v>
      </c>
      <c r="D697" s="351"/>
      <c r="E697" s="351"/>
      <c r="F697" s="352">
        <f t="shared" si="117"/>
        <v>0</v>
      </c>
      <c r="G697" s="351"/>
      <c r="H697" s="351"/>
      <c r="I697" s="352">
        <f t="shared" si="118"/>
        <v>0</v>
      </c>
      <c r="J697" s="349">
        <f t="shared" si="114"/>
        <v>0</v>
      </c>
      <c r="K697" s="349">
        <f t="shared" si="115"/>
        <v>0</v>
      </c>
      <c r="L697" s="349">
        <f t="shared" si="116"/>
        <v>0</v>
      </c>
    </row>
    <row r="698" spans="1:12" ht="12" hidden="1" customHeight="1" outlineLevel="1" thickBot="1" x14ac:dyDescent="0.3">
      <c r="A698" s="640"/>
      <c r="B698" s="641" t="s">
        <v>944</v>
      </c>
      <c r="C698" s="350" t="s">
        <v>945</v>
      </c>
      <c r="D698" s="351"/>
      <c r="E698" s="351"/>
      <c r="F698" s="352">
        <f t="shared" si="117"/>
        <v>0</v>
      </c>
      <c r="G698" s="351"/>
      <c r="H698" s="351"/>
      <c r="I698" s="352">
        <f t="shared" si="118"/>
        <v>0</v>
      </c>
      <c r="J698" s="349">
        <f t="shared" si="114"/>
        <v>0</v>
      </c>
      <c r="K698" s="349">
        <f t="shared" si="115"/>
        <v>0</v>
      </c>
      <c r="L698" s="349">
        <f t="shared" si="116"/>
        <v>0</v>
      </c>
    </row>
    <row r="699" spans="1:12" ht="33.75" hidden="1" outlineLevel="1" x14ac:dyDescent="0.25">
      <c r="A699" s="640"/>
      <c r="B699" s="641"/>
      <c r="C699" s="350" t="s">
        <v>946</v>
      </c>
      <c r="D699" s="351"/>
      <c r="E699" s="351"/>
      <c r="F699" s="352">
        <f t="shared" si="117"/>
        <v>0</v>
      </c>
      <c r="G699" s="351"/>
      <c r="H699" s="351"/>
      <c r="I699" s="352">
        <f t="shared" si="118"/>
        <v>0</v>
      </c>
      <c r="J699" s="349">
        <f t="shared" si="114"/>
        <v>0</v>
      </c>
      <c r="K699" s="349">
        <f t="shared" si="115"/>
        <v>0</v>
      </c>
      <c r="L699" s="349">
        <f t="shared" si="116"/>
        <v>0</v>
      </c>
    </row>
    <row r="700" spans="1:12" collapsed="1" x14ac:dyDescent="0.25">
      <c r="A700" s="559" t="s">
        <v>947</v>
      </c>
      <c r="B700" s="559"/>
      <c r="C700" s="559"/>
      <c r="D700" s="311">
        <f t="shared" ref="D700:I700" si="127">SUM(D701:D704)</f>
        <v>0</v>
      </c>
      <c r="E700" s="311">
        <f t="shared" si="127"/>
        <v>0</v>
      </c>
      <c r="F700" s="312">
        <f t="shared" si="127"/>
        <v>0</v>
      </c>
      <c r="G700" s="311">
        <f t="shared" si="127"/>
        <v>0</v>
      </c>
      <c r="H700" s="311">
        <f t="shared" si="127"/>
        <v>0</v>
      </c>
      <c r="I700" s="312">
        <f t="shared" si="127"/>
        <v>0</v>
      </c>
      <c r="J700" s="349">
        <f t="shared" si="114"/>
        <v>0</v>
      </c>
      <c r="K700" s="349">
        <f t="shared" si="115"/>
        <v>0</v>
      </c>
      <c r="L700" s="349">
        <f t="shared" si="116"/>
        <v>0</v>
      </c>
    </row>
    <row r="701" spans="1:12" ht="21.75" hidden="1" customHeight="1" outlineLevel="1" thickBot="1" x14ac:dyDescent="0.3">
      <c r="A701" s="640" t="s">
        <v>947</v>
      </c>
      <c r="B701" s="641" t="s">
        <v>948</v>
      </c>
      <c r="C701" s="350" t="s">
        <v>949</v>
      </c>
      <c r="D701" s="351"/>
      <c r="E701" s="351"/>
      <c r="F701" s="352">
        <f t="shared" si="117"/>
        <v>0</v>
      </c>
      <c r="G701" s="351"/>
      <c r="H701" s="351"/>
      <c r="I701" s="352">
        <f t="shared" si="118"/>
        <v>0</v>
      </c>
      <c r="J701" s="349">
        <f t="shared" si="114"/>
        <v>0</v>
      </c>
      <c r="K701" s="349">
        <f t="shared" si="115"/>
        <v>0</v>
      </c>
      <c r="L701" s="349">
        <f t="shared" si="116"/>
        <v>0</v>
      </c>
    </row>
    <row r="702" spans="1:12" ht="22.5" hidden="1" outlineLevel="1" x14ac:dyDescent="0.25">
      <c r="A702" s="640"/>
      <c r="B702" s="641"/>
      <c r="C702" s="350" t="s">
        <v>950</v>
      </c>
      <c r="D702" s="351"/>
      <c r="E702" s="351"/>
      <c r="F702" s="352">
        <f t="shared" si="117"/>
        <v>0</v>
      </c>
      <c r="G702" s="351"/>
      <c r="H702" s="351"/>
      <c r="I702" s="352">
        <f t="shared" si="118"/>
        <v>0</v>
      </c>
      <c r="J702" s="349">
        <f t="shared" si="114"/>
        <v>0</v>
      </c>
      <c r="K702" s="349">
        <f t="shared" si="115"/>
        <v>0</v>
      </c>
      <c r="L702" s="349">
        <f t="shared" si="116"/>
        <v>0</v>
      </c>
    </row>
    <row r="703" spans="1:12" hidden="1" outlineLevel="1" x14ac:dyDescent="0.25">
      <c r="A703" s="640"/>
      <c r="B703" s="641"/>
      <c r="C703" s="350" t="s">
        <v>951</v>
      </c>
      <c r="D703" s="351"/>
      <c r="E703" s="351"/>
      <c r="F703" s="352">
        <f t="shared" si="117"/>
        <v>0</v>
      </c>
      <c r="G703" s="351"/>
      <c r="H703" s="351"/>
      <c r="I703" s="352">
        <f t="shared" si="118"/>
        <v>0</v>
      </c>
      <c r="J703" s="349">
        <f t="shared" si="114"/>
        <v>0</v>
      </c>
      <c r="K703" s="349">
        <f t="shared" si="115"/>
        <v>0</v>
      </c>
      <c r="L703" s="349">
        <f t="shared" si="116"/>
        <v>0</v>
      </c>
    </row>
    <row r="704" spans="1:12" hidden="1" outlineLevel="1" x14ac:dyDescent="0.25">
      <c r="A704" s="640"/>
      <c r="B704" s="641"/>
      <c r="C704" s="350" t="s">
        <v>952</v>
      </c>
      <c r="D704" s="351"/>
      <c r="E704" s="351"/>
      <c r="F704" s="352">
        <f t="shared" si="117"/>
        <v>0</v>
      </c>
      <c r="G704" s="351"/>
      <c r="H704" s="351"/>
      <c r="I704" s="352">
        <f t="shared" si="118"/>
        <v>0</v>
      </c>
      <c r="J704" s="349">
        <f t="shared" si="114"/>
        <v>0</v>
      </c>
      <c r="K704" s="349">
        <f t="shared" si="115"/>
        <v>0</v>
      </c>
      <c r="L704" s="349">
        <f t="shared" si="116"/>
        <v>0</v>
      </c>
    </row>
    <row r="705" spans="1:12" collapsed="1" x14ac:dyDescent="0.25">
      <c r="A705" s="559" t="s">
        <v>953</v>
      </c>
      <c r="B705" s="559"/>
      <c r="C705" s="559"/>
      <c r="D705" s="311">
        <f t="shared" ref="D705:I705" si="128">SUM(D706:D709)</f>
        <v>0</v>
      </c>
      <c r="E705" s="311">
        <f t="shared" si="128"/>
        <v>0</v>
      </c>
      <c r="F705" s="312">
        <f t="shared" si="128"/>
        <v>0</v>
      </c>
      <c r="G705" s="311">
        <f t="shared" si="128"/>
        <v>0</v>
      </c>
      <c r="H705" s="311">
        <f t="shared" si="128"/>
        <v>0</v>
      </c>
      <c r="I705" s="312">
        <f t="shared" si="128"/>
        <v>0</v>
      </c>
      <c r="J705" s="349">
        <f t="shared" si="114"/>
        <v>0</v>
      </c>
      <c r="K705" s="349">
        <f t="shared" si="115"/>
        <v>0</v>
      </c>
      <c r="L705" s="349">
        <f t="shared" si="116"/>
        <v>0</v>
      </c>
    </row>
    <row r="706" spans="1:12" ht="12" hidden="1" customHeight="1" outlineLevel="1" thickBot="1" x14ac:dyDescent="0.3">
      <c r="A706" s="640" t="s">
        <v>953</v>
      </c>
      <c r="B706" s="641" t="s">
        <v>954</v>
      </c>
      <c r="C706" s="350" t="s">
        <v>955</v>
      </c>
      <c r="D706" s="351"/>
      <c r="E706" s="351"/>
      <c r="F706" s="352">
        <f t="shared" si="117"/>
        <v>0</v>
      </c>
      <c r="G706" s="351"/>
      <c r="H706" s="351"/>
      <c r="I706" s="352">
        <f t="shared" si="118"/>
        <v>0</v>
      </c>
      <c r="J706" s="349">
        <f t="shared" si="114"/>
        <v>0</v>
      </c>
      <c r="K706" s="349">
        <f t="shared" si="115"/>
        <v>0</v>
      </c>
      <c r="L706" s="349">
        <f t="shared" si="116"/>
        <v>0</v>
      </c>
    </row>
    <row r="707" spans="1:12" hidden="1" outlineLevel="1" x14ac:dyDescent="0.25">
      <c r="A707" s="640"/>
      <c r="B707" s="641"/>
      <c r="C707" s="350" t="s">
        <v>956</v>
      </c>
      <c r="D707" s="351"/>
      <c r="E707" s="351"/>
      <c r="F707" s="352">
        <f t="shared" si="117"/>
        <v>0</v>
      </c>
      <c r="G707" s="351"/>
      <c r="H707" s="351"/>
      <c r="I707" s="352">
        <f t="shared" si="118"/>
        <v>0</v>
      </c>
      <c r="J707" s="349">
        <f t="shared" si="114"/>
        <v>0</v>
      </c>
      <c r="K707" s="349">
        <f t="shared" si="115"/>
        <v>0</v>
      </c>
      <c r="L707" s="349">
        <f t="shared" si="116"/>
        <v>0</v>
      </c>
    </row>
    <row r="708" spans="1:12" ht="22.5" hidden="1" outlineLevel="1" x14ac:dyDescent="0.25">
      <c r="A708" s="640"/>
      <c r="B708" s="641"/>
      <c r="C708" s="350" t="s">
        <v>957</v>
      </c>
      <c r="D708" s="351"/>
      <c r="E708" s="351"/>
      <c r="F708" s="352">
        <f t="shared" si="117"/>
        <v>0</v>
      </c>
      <c r="G708" s="351"/>
      <c r="H708" s="351"/>
      <c r="I708" s="352">
        <f t="shared" si="118"/>
        <v>0</v>
      </c>
      <c r="J708" s="349">
        <f t="shared" si="114"/>
        <v>0</v>
      </c>
      <c r="K708" s="349">
        <f t="shared" si="115"/>
        <v>0</v>
      </c>
      <c r="L708" s="349">
        <f t="shared" si="116"/>
        <v>0</v>
      </c>
    </row>
    <row r="709" spans="1:12" ht="33.75" hidden="1" outlineLevel="1" x14ac:dyDescent="0.25">
      <c r="A709" s="640"/>
      <c r="B709" s="641"/>
      <c r="C709" s="350" t="s">
        <v>958</v>
      </c>
      <c r="D709" s="351"/>
      <c r="E709" s="351"/>
      <c r="F709" s="352">
        <f t="shared" si="117"/>
        <v>0</v>
      </c>
      <c r="G709" s="351"/>
      <c r="H709" s="351"/>
      <c r="I709" s="352">
        <f t="shared" si="118"/>
        <v>0</v>
      </c>
      <c r="J709" s="349">
        <f t="shared" si="114"/>
        <v>0</v>
      </c>
      <c r="K709" s="349">
        <f t="shared" si="115"/>
        <v>0</v>
      </c>
      <c r="L709" s="349">
        <f t="shared" si="116"/>
        <v>0</v>
      </c>
    </row>
    <row r="710" spans="1:12" collapsed="1" x14ac:dyDescent="0.25">
      <c r="A710" s="559" t="s">
        <v>959</v>
      </c>
      <c r="B710" s="559"/>
      <c r="C710" s="559"/>
      <c r="D710" s="311">
        <v>0</v>
      </c>
      <c r="E710" s="311">
        <v>0</v>
      </c>
      <c r="F710" s="312">
        <f t="shared" si="117"/>
        <v>0</v>
      </c>
      <c r="G710" s="311">
        <v>0</v>
      </c>
      <c r="H710" s="311">
        <v>0</v>
      </c>
      <c r="I710" s="312">
        <f t="shared" si="118"/>
        <v>0</v>
      </c>
      <c r="J710" s="349">
        <f t="shared" si="114"/>
        <v>0</v>
      </c>
      <c r="K710" s="349">
        <f t="shared" si="115"/>
        <v>0</v>
      </c>
      <c r="L710" s="349">
        <f t="shared" si="116"/>
        <v>0</v>
      </c>
    </row>
    <row r="711" spans="1:12" collapsed="1" x14ac:dyDescent="0.25">
      <c r="A711" s="559" t="s">
        <v>960</v>
      </c>
      <c r="B711" s="559"/>
      <c r="C711" s="559"/>
      <c r="D711" s="311">
        <f t="shared" ref="D711:I711" si="129">SUM(D712:D718)</f>
        <v>0</v>
      </c>
      <c r="E711" s="311">
        <f t="shared" si="129"/>
        <v>0</v>
      </c>
      <c r="F711" s="312">
        <f t="shared" si="129"/>
        <v>0</v>
      </c>
      <c r="G711" s="311">
        <f t="shared" si="129"/>
        <v>0</v>
      </c>
      <c r="H711" s="311">
        <f t="shared" si="129"/>
        <v>0</v>
      </c>
      <c r="I711" s="312">
        <f t="shared" si="129"/>
        <v>0</v>
      </c>
      <c r="J711" s="349">
        <f t="shared" ref="J711:J748" si="130">D711+G711</f>
        <v>0</v>
      </c>
      <c r="K711" s="349">
        <f t="shared" ref="K711:K748" si="131">E711+H711</f>
        <v>0</v>
      </c>
      <c r="L711" s="349">
        <f t="shared" ref="L711:L748" si="132">J711+K711</f>
        <v>0</v>
      </c>
    </row>
    <row r="712" spans="1:12" ht="12" hidden="1" customHeight="1" outlineLevel="1" thickBot="1" x14ac:dyDescent="0.3">
      <c r="A712" s="640" t="s">
        <v>960</v>
      </c>
      <c r="B712" s="641" t="s">
        <v>961</v>
      </c>
      <c r="C712" s="350" t="s">
        <v>962</v>
      </c>
      <c r="D712" s="351"/>
      <c r="E712" s="351"/>
      <c r="F712" s="352">
        <f t="shared" si="117"/>
        <v>0</v>
      </c>
      <c r="G712" s="351"/>
      <c r="H712" s="351"/>
      <c r="I712" s="352">
        <f t="shared" si="118"/>
        <v>0</v>
      </c>
      <c r="J712" s="349">
        <f t="shared" si="130"/>
        <v>0</v>
      </c>
      <c r="K712" s="349">
        <f t="shared" si="131"/>
        <v>0</v>
      </c>
      <c r="L712" s="349">
        <f t="shared" si="132"/>
        <v>0</v>
      </c>
    </row>
    <row r="713" spans="1:12" hidden="1" outlineLevel="1" x14ac:dyDescent="0.25">
      <c r="A713" s="640"/>
      <c r="B713" s="641"/>
      <c r="C713" s="350" t="s">
        <v>963</v>
      </c>
      <c r="D713" s="351"/>
      <c r="E713" s="351"/>
      <c r="F713" s="352">
        <f t="shared" si="117"/>
        <v>0</v>
      </c>
      <c r="G713" s="351"/>
      <c r="H713" s="351"/>
      <c r="I713" s="352">
        <f t="shared" si="118"/>
        <v>0</v>
      </c>
      <c r="J713" s="349">
        <f t="shared" si="130"/>
        <v>0</v>
      </c>
      <c r="K713" s="349">
        <f t="shared" si="131"/>
        <v>0</v>
      </c>
      <c r="L713" s="349">
        <f t="shared" si="132"/>
        <v>0</v>
      </c>
    </row>
    <row r="714" spans="1:12" ht="22.5" hidden="1" outlineLevel="1" x14ac:dyDescent="0.25">
      <c r="A714" s="640"/>
      <c r="B714" s="641"/>
      <c r="C714" s="350" t="s">
        <v>964</v>
      </c>
      <c r="D714" s="351"/>
      <c r="E714" s="351"/>
      <c r="F714" s="352">
        <f t="shared" si="117"/>
        <v>0</v>
      </c>
      <c r="G714" s="351"/>
      <c r="H714" s="351"/>
      <c r="I714" s="352">
        <f t="shared" si="118"/>
        <v>0</v>
      </c>
      <c r="J714" s="349">
        <f t="shared" si="130"/>
        <v>0</v>
      </c>
      <c r="K714" s="349">
        <f t="shared" si="131"/>
        <v>0</v>
      </c>
      <c r="L714" s="349">
        <f t="shared" si="132"/>
        <v>0</v>
      </c>
    </row>
    <row r="715" spans="1:12" hidden="1" outlineLevel="1" x14ac:dyDescent="0.25">
      <c r="A715" s="640"/>
      <c r="B715" s="641"/>
      <c r="C715" s="350" t="s">
        <v>965</v>
      </c>
      <c r="D715" s="351"/>
      <c r="E715" s="351"/>
      <c r="F715" s="352">
        <f t="shared" si="117"/>
        <v>0</v>
      </c>
      <c r="G715" s="351"/>
      <c r="H715" s="351"/>
      <c r="I715" s="352">
        <f t="shared" si="118"/>
        <v>0</v>
      </c>
      <c r="J715" s="349">
        <f t="shared" si="130"/>
        <v>0</v>
      </c>
      <c r="K715" s="349">
        <f t="shared" si="131"/>
        <v>0</v>
      </c>
      <c r="L715" s="349">
        <f t="shared" si="132"/>
        <v>0</v>
      </c>
    </row>
    <row r="716" spans="1:12" ht="22.5" hidden="1" outlineLevel="1" x14ac:dyDescent="0.25">
      <c r="A716" s="640"/>
      <c r="B716" s="641" t="s">
        <v>966</v>
      </c>
      <c r="C716" s="350" t="s">
        <v>967</v>
      </c>
      <c r="D716" s="351"/>
      <c r="E716" s="351"/>
      <c r="F716" s="352">
        <f t="shared" si="117"/>
        <v>0</v>
      </c>
      <c r="G716" s="351"/>
      <c r="H716" s="351"/>
      <c r="I716" s="352">
        <f t="shared" si="118"/>
        <v>0</v>
      </c>
      <c r="J716" s="349">
        <f t="shared" si="130"/>
        <v>0</v>
      </c>
      <c r="K716" s="349">
        <f t="shared" si="131"/>
        <v>0</v>
      </c>
      <c r="L716" s="349">
        <f t="shared" si="132"/>
        <v>0</v>
      </c>
    </row>
    <row r="717" spans="1:12" ht="33.75" hidden="1" outlineLevel="1" x14ac:dyDescent="0.25">
      <c r="A717" s="640"/>
      <c r="B717" s="641"/>
      <c r="C717" s="350" t="s">
        <v>968</v>
      </c>
      <c r="D717" s="351"/>
      <c r="E717" s="351"/>
      <c r="F717" s="352">
        <f t="shared" si="117"/>
        <v>0</v>
      </c>
      <c r="G717" s="351"/>
      <c r="H717" s="351"/>
      <c r="I717" s="352">
        <f t="shared" si="118"/>
        <v>0</v>
      </c>
      <c r="J717" s="349">
        <f t="shared" si="130"/>
        <v>0</v>
      </c>
      <c r="K717" s="349">
        <f t="shared" si="131"/>
        <v>0</v>
      </c>
      <c r="L717" s="349">
        <f t="shared" si="132"/>
        <v>0</v>
      </c>
    </row>
    <row r="718" spans="1:12" hidden="1" outlineLevel="1" x14ac:dyDescent="0.25">
      <c r="A718" s="640"/>
      <c r="B718" s="641"/>
      <c r="C718" s="350" t="s">
        <v>969</v>
      </c>
      <c r="D718" s="351"/>
      <c r="E718" s="351"/>
      <c r="F718" s="352">
        <f t="shared" si="117"/>
        <v>0</v>
      </c>
      <c r="G718" s="351"/>
      <c r="H718" s="351"/>
      <c r="I718" s="352">
        <f t="shared" si="118"/>
        <v>0</v>
      </c>
      <c r="J718" s="349">
        <f t="shared" si="130"/>
        <v>0</v>
      </c>
      <c r="K718" s="349">
        <f t="shared" si="131"/>
        <v>0</v>
      </c>
      <c r="L718" s="349">
        <f t="shared" si="132"/>
        <v>0</v>
      </c>
    </row>
    <row r="719" spans="1:12" collapsed="1" x14ac:dyDescent="0.25">
      <c r="A719" s="559" t="s">
        <v>970</v>
      </c>
      <c r="B719" s="559"/>
      <c r="C719" s="559"/>
      <c r="D719" s="311">
        <f t="shared" ref="D719:I719" si="133">SUM(D720:D725)</f>
        <v>0</v>
      </c>
      <c r="E719" s="311">
        <f t="shared" si="133"/>
        <v>0</v>
      </c>
      <c r="F719" s="312">
        <f t="shared" si="133"/>
        <v>0</v>
      </c>
      <c r="G719" s="311">
        <f t="shared" si="133"/>
        <v>0</v>
      </c>
      <c r="H719" s="311">
        <f t="shared" si="133"/>
        <v>0</v>
      </c>
      <c r="I719" s="312">
        <f t="shared" si="133"/>
        <v>0</v>
      </c>
      <c r="J719" s="349">
        <f t="shared" si="130"/>
        <v>0</v>
      </c>
      <c r="K719" s="349">
        <f t="shared" si="131"/>
        <v>0</v>
      </c>
      <c r="L719" s="349">
        <f t="shared" si="132"/>
        <v>0</v>
      </c>
    </row>
    <row r="720" spans="1:12" ht="12" hidden="1" customHeight="1" outlineLevel="1" thickBot="1" x14ac:dyDescent="0.3">
      <c r="A720" s="640" t="s">
        <v>970</v>
      </c>
      <c r="B720" s="641" t="s">
        <v>971</v>
      </c>
      <c r="C720" s="350" t="s">
        <v>972</v>
      </c>
      <c r="D720" s="351"/>
      <c r="E720" s="351"/>
      <c r="F720" s="352">
        <f t="shared" si="117"/>
        <v>0</v>
      </c>
      <c r="G720" s="351"/>
      <c r="H720" s="351"/>
      <c r="I720" s="352">
        <f t="shared" si="118"/>
        <v>0</v>
      </c>
      <c r="J720" s="349">
        <f t="shared" si="130"/>
        <v>0</v>
      </c>
      <c r="K720" s="349">
        <f t="shared" si="131"/>
        <v>0</v>
      </c>
      <c r="L720" s="349">
        <f t="shared" si="132"/>
        <v>0</v>
      </c>
    </row>
    <row r="721" spans="1:12" ht="22.5" hidden="1" outlineLevel="1" x14ac:dyDescent="0.25">
      <c r="A721" s="640"/>
      <c r="B721" s="641"/>
      <c r="C721" s="350" t="s">
        <v>973</v>
      </c>
      <c r="D721" s="351"/>
      <c r="E721" s="351"/>
      <c r="F721" s="352">
        <f t="shared" si="117"/>
        <v>0</v>
      </c>
      <c r="G721" s="351"/>
      <c r="H721" s="351"/>
      <c r="I721" s="352">
        <f t="shared" si="118"/>
        <v>0</v>
      </c>
      <c r="J721" s="349">
        <f t="shared" si="130"/>
        <v>0</v>
      </c>
      <c r="K721" s="349">
        <f t="shared" si="131"/>
        <v>0</v>
      </c>
      <c r="L721" s="349">
        <f t="shared" si="132"/>
        <v>0</v>
      </c>
    </row>
    <row r="722" spans="1:12" ht="22.5" hidden="1" outlineLevel="1" x14ac:dyDescent="0.25">
      <c r="A722" s="640"/>
      <c r="B722" s="350" t="s">
        <v>974</v>
      </c>
      <c r="C722" s="350" t="s">
        <v>975</v>
      </c>
      <c r="D722" s="351"/>
      <c r="E722" s="351"/>
      <c r="F722" s="352">
        <f t="shared" si="117"/>
        <v>0</v>
      </c>
      <c r="G722" s="351"/>
      <c r="H722" s="351"/>
      <c r="I722" s="352">
        <f t="shared" si="118"/>
        <v>0</v>
      </c>
      <c r="J722" s="349">
        <f t="shared" si="130"/>
        <v>0</v>
      </c>
      <c r="K722" s="349">
        <f t="shared" si="131"/>
        <v>0</v>
      </c>
      <c r="L722" s="349">
        <f t="shared" si="132"/>
        <v>0</v>
      </c>
    </row>
    <row r="723" spans="1:12" ht="12" hidden="1" customHeight="1" outlineLevel="1" thickBot="1" x14ac:dyDescent="0.3">
      <c r="A723" s="640"/>
      <c r="B723" s="641" t="s">
        <v>976</v>
      </c>
      <c r="C723" s="350" t="s">
        <v>977</v>
      </c>
      <c r="D723" s="351"/>
      <c r="E723" s="351"/>
      <c r="F723" s="352">
        <f t="shared" si="117"/>
        <v>0</v>
      </c>
      <c r="G723" s="351"/>
      <c r="H723" s="351"/>
      <c r="I723" s="352">
        <f t="shared" si="118"/>
        <v>0</v>
      </c>
      <c r="J723" s="349">
        <f t="shared" si="130"/>
        <v>0</v>
      </c>
      <c r="K723" s="349">
        <f t="shared" si="131"/>
        <v>0</v>
      </c>
      <c r="L723" s="349">
        <f t="shared" si="132"/>
        <v>0</v>
      </c>
    </row>
    <row r="724" spans="1:12" hidden="1" outlineLevel="1" x14ac:dyDescent="0.25">
      <c r="A724" s="640"/>
      <c r="B724" s="641"/>
      <c r="C724" s="350" t="s">
        <v>978</v>
      </c>
      <c r="D724" s="351"/>
      <c r="E724" s="351"/>
      <c r="F724" s="352">
        <f t="shared" si="117"/>
        <v>0</v>
      </c>
      <c r="G724" s="351"/>
      <c r="H724" s="351"/>
      <c r="I724" s="352">
        <f t="shared" si="118"/>
        <v>0</v>
      </c>
      <c r="J724" s="349">
        <f t="shared" si="130"/>
        <v>0</v>
      </c>
      <c r="K724" s="349">
        <f t="shared" si="131"/>
        <v>0</v>
      </c>
      <c r="L724" s="349">
        <f t="shared" si="132"/>
        <v>0</v>
      </c>
    </row>
    <row r="725" spans="1:12" ht="22.5" hidden="1" outlineLevel="1" x14ac:dyDescent="0.25">
      <c r="A725" s="640"/>
      <c r="B725" s="641"/>
      <c r="C725" s="350" t="s">
        <v>979</v>
      </c>
      <c r="D725" s="351"/>
      <c r="E725" s="351"/>
      <c r="F725" s="352">
        <f t="shared" si="117"/>
        <v>0</v>
      </c>
      <c r="G725" s="351"/>
      <c r="H725" s="351"/>
      <c r="I725" s="352">
        <f t="shared" si="118"/>
        <v>0</v>
      </c>
      <c r="J725" s="349">
        <f t="shared" si="130"/>
        <v>0</v>
      </c>
      <c r="K725" s="349">
        <f t="shared" si="131"/>
        <v>0</v>
      </c>
      <c r="L725" s="349">
        <f t="shared" si="132"/>
        <v>0</v>
      </c>
    </row>
    <row r="726" spans="1:12" collapsed="1" x14ac:dyDescent="0.25">
      <c r="A726" s="559" t="s">
        <v>980</v>
      </c>
      <c r="B726" s="559"/>
      <c r="C726" s="559"/>
      <c r="D726" s="311">
        <f t="shared" ref="D726:I726" si="134">SUM(D727:D734)</f>
        <v>5</v>
      </c>
      <c r="E726" s="311">
        <f t="shared" si="134"/>
        <v>0</v>
      </c>
      <c r="F726" s="312">
        <f t="shared" si="134"/>
        <v>5</v>
      </c>
      <c r="G726" s="311">
        <f t="shared" si="134"/>
        <v>0</v>
      </c>
      <c r="H726" s="311">
        <f t="shared" si="134"/>
        <v>0</v>
      </c>
      <c r="I726" s="312">
        <f t="shared" si="134"/>
        <v>0</v>
      </c>
      <c r="J726" s="349">
        <f t="shared" si="130"/>
        <v>5</v>
      </c>
      <c r="K726" s="349">
        <f t="shared" si="131"/>
        <v>0</v>
      </c>
      <c r="L726" s="349">
        <f t="shared" si="132"/>
        <v>5</v>
      </c>
    </row>
    <row r="727" spans="1:12" ht="21.75" hidden="1" customHeight="1" outlineLevel="1" thickBot="1" x14ac:dyDescent="0.3">
      <c r="A727" s="640" t="s">
        <v>980</v>
      </c>
      <c r="B727" s="641" t="s">
        <v>981</v>
      </c>
      <c r="C727" s="350" t="s">
        <v>982</v>
      </c>
      <c r="D727" s="353">
        <v>1</v>
      </c>
      <c r="E727" s="351"/>
      <c r="F727" s="352">
        <f t="shared" si="117"/>
        <v>1</v>
      </c>
      <c r="G727" s="351"/>
      <c r="H727" s="351"/>
      <c r="I727" s="352">
        <f t="shared" si="118"/>
        <v>0</v>
      </c>
      <c r="J727" s="349">
        <f t="shared" si="130"/>
        <v>1</v>
      </c>
      <c r="K727" s="349">
        <f t="shared" si="131"/>
        <v>0</v>
      </c>
      <c r="L727" s="349">
        <f t="shared" si="132"/>
        <v>1</v>
      </c>
    </row>
    <row r="728" spans="1:12" hidden="1" outlineLevel="1" x14ac:dyDescent="0.25">
      <c r="A728" s="640"/>
      <c r="B728" s="641"/>
      <c r="C728" s="350" t="s">
        <v>983</v>
      </c>
      <c r="D728" s="351"/>
      <c r="E728" s="351"/>
      <c r="F728" s="352">
        <f t="shared" si="117"/>
        <v>0</v>
      </c>
      <c r="G728" s="351"/>
      <c r="H728" s="351"/>
      <c r="I728" s="352">
        <f t="shared" si="118"/>
        <v>0</v>
      </c>
      <c r="J728" s="349">
        <f t="shared" si="130"/>
        <v>0</v>
      </c>
      <c r="K728" s="349">
        <f t="shared" si="131"/>
        <v>0</v>
      </c>
      <c r="L728" s="349">
        <f t="shared" si="132"/>
        <v>0</v>
      </c>
    </row>
    <row r="729" spans="1:12" ht="12" hidden="1" customHeight="1" outlineLevel="1" thickBot="1" x14ac:dyDescent="0.3">
      <c r="A729" s="640"/>
      <c r="B729" s="641" t="s">
        <v>984</v>
      </c>
      <c r="C729" s="350" t="s">
        <v>985</v>
      </c>
      <c r="D729" s="353">
        <v>1</v>
      </c>
      <c r="E729" s="351"/>
      <c r="F729" s="352">
        <f t="shared" ref="F729:F747" si="135">+E729+D729</f>
        <v>1</v>
      </c>
      <c r="G729" s="351"/>
      <c r="H729" s="351"/>
      <c r="I729" s="352">
        <f t="shared" ref="I729:I747" si="136">+H729+G729</f>
        <v>0</v>
      </c>
      <c r="J729" s="349">
        <f t="shared" si="130"/>
        <v>1</v>
      </c>
      <c r="K729" s="349">
        <f t="shared" si="131"/>
        <v>0</v>
      </c>
      <c r="L729" s="349">
        <f t="shared" si="132"/>
        <v>1</v>
      </c>
    </row>
    <row r="730" spans="1:12" ht="22.5" hidden="1" outlineLevel="1" x14ac:dyDescent="0.25">
      <c r="A730" s="640"/>
      <c r="B730" s="641"/>
      <c r="C730" s="350" t="s">
        <v>986</v>
      </c>
      <c r="D730" s="351"/>
      <c r="E730" s="351"/>
      <c r="F730" s="352">
        <f t="shared" si="135"/>
        <v>0</v>
      </c>
      <c r="G730" s="351"/>
      <c r="H730" s="351"/>
      <c r="I730" s="352">
        <f t="shared" si="136"/>
        <v>0</v>
      </c>
      <c r="J730" s="349">
        <f t="shared" si="130"/>
        <v>0</v>
      </c>
      <c r="K730" s="349">
        <f t="shared" si="131"/>
        <v>0</v>
      </c>
      <c r="L730" s="349">
        <f t="shared" si="132"/>
        <v>0</v>
      </c>
    </row>
    <row r="731" spans="1:12" hidden="1" outlineLevel="1" x14ac:dyDescent="0.25">
      <c r="A731" s="640"/>
      <c r="B731" s="641"/>
      <c r="C731" s="350" t="s">
        <v>987</v>
      </c>
      <c r="D731" s="351"/>
      <c r="E731" s="351"/>
      <c r="F731" s="352">
        <f t="shared" si="135"/>
        <v>0</v>
      </c>
      <c r="G731" s="351"/>
      <c r="H731" s="351"/>
      <c r="I731" s="352">
        <f t="shared" si="136"/>
        <v>0</v>
      </c>
      <c r="J731" s="349">
        <f t="shared" si="130"/>
        <v>0</v>
      </c>
      <c r="K731" s="349">
        <f t="shared" si="131"/>
        <v>0</v>
      </c>
      <c r="L731" s="349">
        <f t="shared" si="132"/>
        <v>0</v>
      </c>
    </row>
    <row r="732" spans="1:12" ht="22.5" hidden="1" outlineLevel="1" x14ac:dyDescent="0.25">
      <c r="A732" s="640"/>
      <c r="B732" s="641"/>
      <c r="C732" s="350" t="s">
        <v>988</v>
      </c>
      <c r="D732" s="353">
        <v>3</v>
      </c>
      <c r="E732" s="351"/>
      <c r="F732" s="352">
        <f t="shared" si="135"/>
        <v>3</v>
      </c>
      <c r="G732" s="351"/>
      <c r="H732" s="351"/>
      <c r="I732" s="352">
        <f t="shared" si="136"/>
        <v>0</v>
      </c>
      <c r="J732" s="349">
        <f t="shared" si="130"/>
        <v>3</v>
      </c>
      <c r="K732" s="349">
        <f t="shared" si="131"/>
        <v>0</v>
      </c>
      <c r="L732" s="349">
        <f t="shared" si="132"/>
        <v>3</v>
      </c>
    </row>
    <row r="733" spans="1:12" hidden="1" outlineLevel="1" x14ac:dyDescent="0.25">
      <c r="A733" s="640"/>
      <c r="B733" s="641"/>
      <c r="C733" s="350" t="s">
        <v>989</v>
      </c>
      <c r="D733" s="351"/>
      <c r="E733" s="351"/>
      <c r="F733" s="352">
        <f t="shared" si="135"/>
        <v>0</v>
      </c>
      <c r="G733" s="351"/>
      <c r="H733" s="351"/>
      <c r="I733" s="352">
        <f t="shared" si="136"/>
        <v>0</v>
      </c>
      <c r="J733" s="349">
        <f t="shared" si="130"/>
        <v>0</v>
      </c>
      <c r="K733" s="349">
        <f t="shared" si="131"/>
        <v>0</v>
      </c>
      <c r="L733" s="349">
        <f t="shared" si="132"/>
        <v>0</v>
      </c>
    </row>
    <row r="734" spans="1:12" ht="22.5" hidden="1" outlineLevel="1" x14ac:dyDescent="0.25">
      <c r="A734" s="640"/>
      <c r="B734" s="641"/>
      <c r="C734" s="350" t="s">
        <v>990</v>
      </c>
      <c r="D734" s="351"/>
      <c r="E734" s="351"/>
      <c r="F734" s="352">
        <f t="shared" si="135"/>
        <v>0</v>
      </c>
      <c r="G734" s="351"/>
      <c r="H734" s="351"/>
      <c r="I734" s="352">
        <f t="shared" si="136"/>
        <v>0</v>
      </c>
      <c r="J734" s="349">
        <f t="shared" si="130"/>
        <v>0</v>
      </c>
      <c r="K734" s="349">
        <f t="shared" si="131"/>
        <v>0</v>
      </c>
      <c r="L734" s="349">
        <f t="shared" si="132"/>
        <v>0</v>
      </c>
    </row>
    <row r="735" spans="1:12" collapsed="1" x14ac:dyDescent="0.25">
      <c r="A735" s="559" t="s">
        <v>991</v>
      </c>
      <c r="B735" s="559"/>
      <c r="C735" s="559"/>
      <c r="D735" s="311">
        <f t="shared" ref="D735:I735" si="137">SUM(D736:D742)</f>
        <v>8</v>
      </c>
      <c r="E735" s="311">
        <f t="shared" si="137"/>
        <v>0</v>
      </c>
      <c r="F735" s="312">
        <f t="shared" si="137"/>
        <v>8</v>
      </c>
      <c r="G735" s="311">
        <f t="shared" si="137"/>
        <v>0</v>
      </c>
      <c r="H735" s="311">
        <f t="shared" si="137"/>
        <v>0</v>
      </c>
      <c r="I735" s="312">
        <f t="shared" si="137"/>
        <v>0</v>
      </c>
      <c r="J735" s="349">
        <f t="shared" si="130"/>
        <v>8</v>
      </c>
      <c r="K735" s="349">
        <f t="shared" si="131"/>
        <v>0</v>
      </c>
      <c r="L735" s="349">
        <f t="shared" si="132"/>
        <v>8</v>
      </c>
    </row>
    <row r="736" spans="1:12" ht="22.5" hidden="1" outlineLevel="1" x14ac:dyDescent="0.25">
      <c r="A736" s="640" t="s">
        <v>991</v>
      </c>
      <c r="B736" s="641" t="s">
        <v>992</v>
      </c>
      <c r="C736" s="350" t="s">
        <v>993</v>
      </c>
      <c r="D736" s="351"/>
      <c r="E736" s="351"/>
      <c r="F736" s="352">
        <f t="shared" si="135"/>
        <v>0</v>
      </c>
      <c r="G736" s="351"/>
      <c r="H736" s="351"/>
      <c r="I736" s="352">
        <f t="shared" si="136"/>
        <v>0</v>
      </c>
      <c r="J736" s="349">
        <f t="shared" si="130"/>
        <v>0</v>
      </c>
      <c r="K736" s="349">
        <f t="shared" si="131"/>
        <v>0</v>
      </c>
      <c r="L736" s="349">
        <f t="shared" si="132"/>
        <v>0</v>
      </c>
    </row>
    <row r="737" spans="1:12" ht="22.5" hidden="1" outlineLevel="1" x14ac:dyDescent="0.25">
      <c r="A737" s="640"/>
      <c r="B737" s="641"/>
      <c r="C737" s="350" t="s">
        <v>994</v>
      </c>
      <c r="D737" s="353">
        <v>1</v>
      </c>
      <c r="E737" s="351"/>
      <c r="F737" s="352">
        <f t="shared" si="135"/>
        <v>1</v>
      </c>
      <c r="G737" s="351"/>
      <c r="H737" s="351"/>
      <c r="I737" s="352">
        <f t="shared" si="136"/>
        <v>0</v>
      </c>
      <c r="J737" s="349">
        <f t="shared" si="130"/>
        <v>1</v>
      </c>
      <c r="K737" s="349">
        <f t="shared" si="131"/>
        <v>0</v>
      </c>
      <c r="L737" s="349">
        <f t="shared" si="132"/>
        <v>1</v>
      </c>
    </row>
    <row r="738" spans="1:12" hidden="1" outlineLevel="1" x14ac:dyDescent="0.25">
      <c r="A738" s="640"/>
      <c r="B738" s="641"/>
      <c r="C738" s="350" t="s">
        <v>995</v>
      </c>
      <c r="D738" s="351"/>
      <c r="E738" s="351"/>
      <c r="F738" s="352">
        <f t="shared" si="135"/>
        <v>0</v>
      </c>
      <c r="G738" s="351"/>
      <c r="H738" s="351"/>
      <c r="I738" s="352">
        <f t="shared" si="136"/>
        <v>0</v>
      </c>
      <c r="J738" s="349">
        <f t="shared" si="130"/>
        <v>0</v>
      </c>
      <c r="K738" s="349">
        <f t="shared" si="131"/>
        <v>0</v>
      </c>
      <c r="L738" s="349">
        <f t="shared" si="132"/>
        <v>0</v>
      </c>
    </row>
    <row r="739" spans="1:12" ht="22.5" hidden="1" outlineLevel="1" x14ac:dyDescent="0.25">
      <c r="A739" s="640"/>
      <c r="B739" s="641"/>
      <c r="C739" s="350" t="s">
        <v>996</v>
      </c>
      <c r="D739" s="353">
        <v>1</v>
      </c>
      <c r="E739" s="351"/>
      <c r="F739" s="352">
        <f t="shared" si="135"/>
        <v>1</v>
      </c>
      <c r="G739" s="351"/>
      <c r="H739" s="351"/>
      <c r="I739" s="352">
        <f t="shared" si="136"/>
        <v>0</v>
      </c>
      <c r="J739" s="349">
        <f t="shared" si="130"/>
        <v>1</v>
      </c>
      <c r="K739" s="349">
        <f t="shared" si="131"/>
        <v>0</v>
      </c>
      <c r="L739" s="349">
        <f t="shared" si="132"/>
        <v>1</v>
      </c>
    </row>
    <row r="740" spans="1:12" ht="22.5" hidden="1" outlineLevel="1" x14ac:dyDescent="0.25">
      <c r="A740" s="640"/>
      <c r="B740" s="641"/>
      <c r="C740" s="350" t="s">
        <v>997</v>
      </c>
      <c r="D740" s="353">
        <v>4</v>
      </c>
      <c r="E740" s="351"/>
      <c r="F740" s="352">
        <f t="shared" si="135"/>
        <v>4</v>
      </c>
      <c r="G740" s="351"/>
      <c r="H740" s="351"/>
      <c r="I740" s="352">
        <f t="shared" si="136"/>
        <v>0</v>
      </c>
      <c r="J740" s="349">
        <f t="shared" si="130"/>
        <v>4</v>
      </c>
      <c r="K740" s="349">
        <f t="shared" si="131"/>
        <v>0</v>
      </c>
      <c r="L740" s="349">
        <f t="shared" si="132"/>
        <v>4</v>
      </c>
    </row>
    <row r="741" spans="1:12" hidden="1" outlineLevel="1" x14ac:dyDescent="0.25">
      <c r="A741" s="640"/>
      <c r="B741" s="641"/>
      <c r="C741" s="350" t="s">
        <v>998</v>
      </c>
      <c r="D741" s="351"/>
      <c r="E741" s="351"/>
      <c r="F741" s="352">
        <f t="shared" si="135"/>
        <v>0</v>
      </c>
      <c r="G741" s="351"/>
      <c r="H741" s="351"/>
      <c r="I741" s="352">
        <f t="shared" si="136"/>
        <v>0</v>
      </c>
      <c r="J741" s="349">
        <f t="shared" si="130"/>
        <v>0</v>
      </c>
      <c r="K741" s="349">
        <f t="shared" si="131"/>
        <v>0</v>
      </c>
      <c r="L741" s="349">
        <f t="shared" si="132"/>
        <v>0</v>
      </c>
    </row>
    <row r="742" spans="1:12" ht="22.5" hidden="1" outlineLevel="1" x14ac:dyDescent="0.25">
      <c r="A742" s="640"/>
      <c r="B742" s="641"/>
      <c r="C742" s="350" t="s">
        <v>999</v>
      </c>
      <c r="D742" s="353">
        <v>2</v>
      </c>
      <c r="E742" s="351"/>
      <c r="F742" s="352">
        <f t="shared" si="135"/>
        <v>2</v>
      </c>
      <c r="G742" s="351"/>
      <c r="H742" s="351"/>
      <c r="I742" s="352">
        <f t="shared" si="136"/>
        <v>0</v>
      </c>
      <c r="J742" s="349">
        <f t="shared" si="130"/>
        <v>2</v>
      </c>
      <c r="K742" s="349">
        <f t="shared" si="131"/>
        <v>0</v>
      </c>
      <c r="L742" s="349">
        <f t="shared" si="132"/>
        <v>2</v>
      </c>
    </row>
    <row r="743" spans="1:12" collapsed="1" x14ac:dyDescent="0.25">
      <c r="A743" s="559" t="s">
        <v>1000</v>
      </c>
      <c r="B743" s="559"/>
      <c r="C743" s="559"/>
      <c r="D743" s="311">
        <v>1</v>
      </c>
      <c r="E743" s="311">
        <v>0</v>
      </c>
      <c r="F743" s="312">
        <f t="shared" si="135"/>
        <v>1</v>
      </c>
      <c r="G743" s="311">
        <v>0</v>
      </c>
      <c r="H743" s="311">
        <v>0</v>
      </c>
      <c r="I743" s="312">
        <f t="shared" si="136"/>
        <v>0</v>
      </c>
      <c r="J743" s="349">
        <f t="shared" si="130"/>
        <v>1</v>
      </c>
      <c r="K743" s="349">
        <f t="shared" si="131"/>
        <v>0</v>
      </c>
      <c r="L743" s="349">
        <f t="shared" si="132"/>
        <v>1</v>
      </c>
    </row>
    <row r="744" spans="1:12" ht="22.5" customHeight="1" collapsed="1" x14ac:dyDescent="0.25">
      <c r="A744" s="559" t="s">
        <v>1001</v>
      </c>
      <c r="B744" s="559"/>
      <c r="C744" s="559"/>
      <c r="D744" s="311">
        <f t="shared" ref="D744:I744" si="138">+D745+D746</f>
        <v>0</v>
      </c>
      <c r="E744" s="311">
        <f t="shared" si="138"/>
        <v>0</v>
      </c>
      <c r="F744" s="312">
        <f t="shared" si="138"/>
        <v>0</v>
      </c>
      <c r="G744" s="311">
        <f t="shared" si="138"/>
        <v>0</v>
      </c>
      <c r="H744" s="311">
        <f t="shared" si="138"/>
        <v>0</v>
      </c>
      <c r="I744" s="312">
        <f t="shared" si="138"/>
        <v>0</v>
      </c>
      <c r="J744" s="349">
        <f t="shared" si="130"/>
        <v>0</v>
      </c>
      <c r="K744" s="349">
        <f t="shared" si="131"/>
        <v>0</v>
      </c>
      <c r="L744" s="349">
        <f t="shared" si="132"/>
        <v>0</v>
      </c>
    </row>
    <row r="745" spans="1:12" ht="42.75" hidden="1" customHeight="1" outlineLevel="1" thickBot="1" x14ac:dyDescent="0.3">
      <c r="A745" s="640" t="s">
        <v>1001</v>
      </c>
      <c r="B745" s="350" t="s">
        <v>1002</v>
      </c>
      <c r="C745" s="350" t="s">
        <v>1003</v>
      </c>
      <c r="D745" s="351"/>
      <c r="E745" s="351"/>
      <c r="F745" s="352">
        <f t="shared" si="135"/>
        <v>0</v>
      </c>
      <c r="G745" s="351"/>
      <c r="H745" s="351"/>
      <c r="I745" s="352">
        <f t="shared" si="136"/>
        <v>0</v>
      </c>
      <c r="J745" s="349">
        <f t="shared" si="130"/>
        <v>0</v>
      </c>
      <c r="K745" s="349">
        <f t="shared" si="131"/>
        <v>0</v>
      </c>
      <c r="L745" s="349">
        <f t="shared" si="132"/>
        <v>0</v>
      </c>
    </row>
    <row r="746" spans="1:12" ht="78.75" hidden="1" outlineLevel="1" x14ac:dyDescent="0.25">
      <c r="A746" s="640"/>
      <c r="B746" s="350" t="s">
        <v>1004</v>
      </c>
      <c r="C746" s="350" t="s">
        <v>1005</v>
      </c>
      <c r="D746" s="351"/>
      <c r="E746" s="351"/>
      <c r="F746" s="352">
        <f t="shared" si="135"/>
        <v>0</v>
      </c>
      <c r="G746" s="351"/>
      <c r="H746" s="351"/>
      <c r="I746" s="352">
        <f t="shared" si="136"/>
        <v>0</v>
      </c>
      <c r="J746" s="349">
        <f t="shared" si="130"/>
        <v>0</v>
      </c>
      <c r="K746" s="349">
        <f t="shared" si="131"/>
        <v>0</v>
      </c>
      <c r="L746" s="349">
        <f t="shared" si="132"/>
        <v>0</v>
      </c>
    </row>
    <row r="747" spans="1:12" collapsed="1" x14ac:dyDescent="0.25">
      <c r="A747" s="559" t="s">
        <v>1006</v>
      </c>
      <c r="B747" s="559"/>
      <c r="C747" s="559"/>
      <c r="D747" s="311">
        <v>1</v>
      </c>
      <c r="E747" s="311">
        <v>0</v>
      </c>
      <c r="F747" s="312">
        <f t="shared" si="135"/>
        <v>1</v>
      </c>
      <c r="G747" s="311">
        <v>0</v>
      </c>
      <c r="H747" s="311">
        <v>0</v>
      </c>
      <c r="I747" s="312">
        <f t="shared" si="136"/>
        <v>0</v>
      </c>
      <c r="J747" s="349">
        <f t="shared" si="130"/>
        <v>1</v>
      </c>
      <c r="K747" s="349">
        <f t="shared" si="131"/>
        <v>0</v>
      </c>
      <c r="L747" s="349">
        <f t="shared" si="132"/>
        <v>1</v>
      </c>
    </row>
    <row r="748" spans="1:12" ht="13.5" customHeight="1" x14ac:dyDescent="0.25">
      <c r="A748" s="560" t="s">
        <v>0</v>
      </c>
      <c r="B748" s="560"/>
      <c r="C748" s="560"/>
      <c r="D748" s="317">
        <f t="shared" ref="D748:I748" si="139">+D6+D38+D43+D49+D53+D56+D60+D71+D74+D101+D109+D110+D132+D143+D149+D157+D165+D172+D175+D194+D197+D204+D230+D247+D265+D276+D287+D312+D317+D326+D332+D345+D355+D364+D365+D366+D373+D376+D379+D390+D405+D412+D461+D499+D512+D521+D525+D533+D536+D541+D546+D554+D560+D563+D568+D573+D578+D586+D591+D599+D604+D608+D612+D616+D620+D624+D629+D630+D643+D647+D651+D655+D661+D669+D673+D685+D691+D696+D700+D705+D710+D711+D719+D726+D735+D743+D744+D747</f>
        <v>1336</v>
      </c>
      <c r="E748" s="317">
        <f t="shared" si="139"/>
        <v>24</v>
      </c>
      <c r="F748" s="317">
        <f t="shared" si="139"/>
        <v>1360</v>
      </c>
      <c r="G748" s="317">
        <f t="shared" si="139"/>
        <v>0</v>
      </c>
      <c r="H748" s="317">
        <f t="shared" si="139"/>
        <v>0</v>
      </c>
      <c r="I748" s="317">
        <f t="shared" si="139"/>
        <v>0</v>
      </c>
      <c r="J748" s="354">
        <f t="shared" si="130"/>
        <v>1336</v>
      </c>
      <c r="K748" s="354">
        <f t="shared" si="131"/>
        <v>24</v>
      </c>
      <c r="L748" s="354">
        <f t="shared" si="132"/>
        <v>1360</v>
      </c>
    </row>
    <row r="749" spans="1:12" ht="12.75" customHeight="1" x14ac:dyDescent="0.25">
      <c r="A749" s="638" t="s">
        <v>2924</v>
      </c>
      <c r="B749" s="639"/>
      <c r="C749" s="639"/>
      <c r="D749" s="639"/>
      <c r="E749" s="639"/>
      <c r="F749" s="639"/>
      <c r="G749" s="639"/>
      <c r="H749" s="639"/>
      <c r="I749" s="639"/>
      <c r="J749" s="450"/>
      <c r="K749" s="450"/>
      <c r="L749" s="450"/>
    </row>
    <row r="750" spans="1:12" x14ac:dyDescent="0.25">
      <c r="A750" s="644" t="s">
        <v>3055</v>
      </c>
      <c r="B750" s="644"/>
      <c r="C750" s="644"/>
      <c r="D750" s="644"/>
      <c r="E750" s="644"/>
      <c r="F750" s="644"/>
      <c r="G750" s="644"/>
      <c r="H750" s="644"/>
      <c r="I750" s="644"/>
      <c r="J750" s="644"/>
      <c r="K750" s="644"/>
      <c r="L750" s="644"/>
    </row>
  </sheetData>
  <mergeCells count="319">
    <mergeCell ref="A750:L750"/>
    <mergeCell ref="J3:L4"/>
    <mergeCell ref="A1:L1"/>
    <mergeCell ref="A2:L2"/>
    <mergeCell ref="A38:C38"/>
    <mergeCell ref="A39:A42"/>
    <mergeCell ref="A43:C43"/>
    <mergeCell ref="A44:A48"/>
    <mergeCell ref="B44:B46"/>
    <mergeCell ref="B47:B48"/>
    <mergeCell ref="A3:C5"/>
    <mergeCell ref="D3:F4"/>
    <mergeCell ref="G3:I4"/>
    <mergeCell ref="A6:C6"/>
    <mergeCell ref="A7:A37"/>
    <mergeCell ref="B7:B13"/>
    <mergeCell ref="B14:B22"/>
    <mergeCell ref="B24:B31"/>
    <mergeCell ref="B33:B36"/>
    <mergeCell ref="A57:A59"/>
    <mergeCell ref="B58:B59"/>
    <mergeCell ref="A60:C60"/>
    <mergeCell ref="A61:A70"/>
    <mergeCell ref="B61:B62"/>
    <mergeCell ref="B63:B70"/>
    <mergeCell ref="A49:C49"/>
    <mergeCell ref="A50:A52"/>
    <mergeCell ref="B51:B52"/>
    <mergeCell ref="A53:C53"/>
    <mergeCell ref="A54:A55"/>
    <mergeCell ref="A56:C56"/>
    <mergeCell ref="A71:C71"/>
    <mergeCell ref="A72:A73"/>
    <mergeCell ref="A74:C74"/>
    <mergeCell ref="A75:A100"/>
    <mergeCell ref="B75:B77"/>
    <mergeCell ref="B79:B81"/>
    <mergeCell ref="B82:B83"/>
    <mergeCell ref="B84:B85"/>
    <mergeCell ref="B86:B88"/>
    <mergeCell ref="B89:B91"/>
    <mergeCell ref="A110:C110"/>
    <mergeCell ref="A111:A131"/>
    <mergeCell ref="B111:B117"/>
    <mergeCell ref="B118:B123"/>
    <mergeCell ref="B125:B131"/>
    <mergeCell ref="A132:C132"/>
    <mergeCell ref="B92:B98"/>
    <mergeCell ref="B99:B100"/>
    <mergeCell ref="A101:C101"/>
    <mergeCell ref="A102:A108"/>
    <mergeCell ref="B102:B108"/>
    <mergeCell ref="A109:C109"/>
    <mergeCell ref="A149:C149"/>
    <mergeCell ref="A150:A156"/>
    <mergeCell ref="B151:B156"/>
    <mergeCell ref="A157:C157"/>
    <mergeCell ref="A158:A164"/>
    <mergeCell ref="B158:B159"/>
    <mergeCell ref="B160:B164"/>
    <mergeCell ref="A133:A142"/>
    <mergeCell ref="B133:B139"/>
    <mergeCell ref="B141:B142"/>
    <mergeCell ref="A143:C143"/>
    <mergeCell ref="A144:A148"/>
    <mergeCell ref="B144:B147"/>
    <mergeCell ref="A176:A193"/>
    <mergeCell ref="B176:B182"/>
    <mergeCell ref="B185:B186"/>
    <mergeCell ref="B187:B192"/>
    <mergeCell ref="A194:C194"/>
    <mergeCell ref="A195:A196"/>
    <mergeCell ref="A165:C165"/>
    <mergeCell ref="A166:A171"/>
    <mergeCell ref="B166:B170"/>
    <mergeCell ref="A172:C172"/>
    <mergeCell ref="A173:A174"/>
    <mergeCell ref="A175:C175"/>
    <mergeCell ref="A197:C197"/>
    <mergeCell ref="A198:A203"/>
    <mergeCell ref="B198:B199"/>
    <mergeCell ref="B200:B203"/>
    <mergeCell ref="A204:C204"/>
    <mergeCell ref="A205:A229"/>
    <mergeCell ref="B205:B209"/>
    <mergeCell ref="B211:B212"/>
    <mergeCell ref="B213:B217"/>
    <mergeCell ref="B218:B220"/>
    <mergeCell ref="A247:C247"/>
    <mergeCell ref="A248:A264"/>
    <mergeCell ref="B248:B249"/>
    <mergeCell ref="B250:B251"/>
    <mergeCell ref="B255:B256"/>
    <mergeCell ref="B257:B259"/>
    <mergeCell ref="B260:B264"/>
    <mergeCell ref="B221:B226"/>
    <mergeCell ref="B228:B229"/>
    <mergeCell ref="A230:C230"/>
    <mergeCell ref="A231:A246"/>
    <mergeCell ref="B233:B236"/>
    <mergeCell ref="B237:B242"/>
    <mergeCell ref="B243:B246"/>
    <mergeCell ref="A265:C265"/>
    <mergeCell ref="A266:A275"/>
    <mergeCell ref="B266:B267"/>
    <mergeCell ref="B271:B272"/>
    <mergeCell ref="A276:C276"/>
    <mergeCell ref="A277:A286"/>
    <mergeCell ref="B277:B278"/>
    <mergeCell ref="B280:B282"/>
    <mergeCell ref="B284:B285"/>
    <mergeCell ref="A312:C312"/>
    <mergeCell ref="A313:A316"/>
    <mergeCell ref="B315:B316"/>
    <mergeCell ref="A317:C317"/>
    <mergeCell ref="A318:A325"/>
    <mergeCell ref="B318:B319"/>
    <mergeCell ref="B323:B325"/>
    <mergeCell ref="A287:C287"/>
    <mergeCell ref="A288:A311"/>
    <mergeCell ref="B288:B293"/>
    <mergeCell ref="B294:B301"/>
    <mergeCell ref="B303:B304"/>
    <mergeCell ref="B305:B311"/>
    <mergeCell ref="A336:A344"/>
    <mergeCell ref="B341:B344"/>
    <mergeCell ref="A345:C345"/>
    <mergeCell ref="A346:A354"/>
    <mergeCell ref="B346:B353"/>
    <mergeCell ref="A355:C355"/>
    <mergeCell ref="A326:C326"/>
    <mergeCell ref="A327:A331"/>
    <mergeCell ref="B327:B331"/>
    <mergeCell ref="A332:C332"/>
    <mergeCell ref="A333:A335"/>
    <mergeCell ref="B333:B335"/>
    <mergeCell ref="A367:A372"/>
    <mergeCell ref="B367:B368"/>
    <mergeCell ref="B369:B370"/>
    <mergeCell ref="B371:B372"/>
    <mergeCell ref="A373:C373"/>
    <mergeCell ref="A374:A375"/>
    <mergeCell ref="B374:B375"/>
    <mergeCell ref="A356:A363"/>
    <mergeCell ref="B356:B359"/>
    <mergeCell ref="B360:B362"/>
    <mergeCell ref="A364:C364"/>
    <mergeCell ref="A365:C365"/>
    <mergeCell ref="A366:C366"/>
    <mergeCell ref="A390:C390"/>
    <mergeCell ref="A391:A404"/>
    <mergeCell ref="B391:B393"/>
    <mergeCell ref="B394:B397"/>
    <mergeCell ref="B398:B402"/>
    <mergeCell ref="B403:B404"/>
    <mergeCell ref="A376:C376"/>
    <mergeCell ref="A377:A378"/>
    <mergeCell ref="A379:C379"/>
    <mergeCell ref="A380:A389"/>
    <mergeCell ref="B380:B383"/>
    <mergeCell ref="B384:B386"/>
    <mergeCell ref="B387:B389"/>
    <mergeCell ref="A405:C405"/>
    <mergeCell ref="A406:A411"/>
    <mergeCell ref="B406:B407"/>
    <mergeCell ref="B409:B410"/>
    <mergeCell ref="A412:C412"/>
    <mergeCell ref="A413:A460"/>
    <mergeCell ref="B413:B421"/>
    <mergeCell ref="B422:B425"/>
    <mergeCell ref="B426:B434"/>
    <mergeCell ref="B435:B443"/>
    <mergeCell ref="B485:B493"/>
    <mergeCell ref="B494:B496"/>
    <mergeCell ref="B497:B498"/>
    <mergeCell ref="A499:C499"/>
    <mergeCell ref="A500:A511"/>
    <mergeCell ref="B502:B508"/>
    <mergeCell ref="B509:B510"/>
    <mergeCell ref="B444:B445"/>
    <mergeCell ref="B446:B452"/>
    <mergeCell ref="B453:B459"/>
    <mergeCell ref="A461:C461"/>
    <mergeCell ref="A462:A498"/>
    <mergeCell ref="B462:B463"/>
    <mergeCell ref="B464:B470"/>
    <mergeCell ref="B472:B474"/>
    <mergeCell ref="B475:B479"/>
    <mergeCell ref="B480:B484"/>
    <mergeCell ref="A525:C525"/>
    <mergeCell ref="A526:A532"/>
    <mergeCell ref="B526:B527"/>
    <mergeCell ref="B528:B532"/>
    <mergeCell ref="A533:C533"/>
    <mergeCell ref="A534:A535"/>
    <mergeCell ref="A512:C512"/>
    <mergeCell ref="A513:A520"/>
    <mergeCell ref="B513:B517"/>
    <mergeCell ref="A521:C521"/>
    <mergeCell ref="A522:A524"/>
    <mergeCell ref="B523:B524"/>
    <mergeCell ref="A547:A553"/>
    <mergeCell ref="B547:B551"/>
    <mergeCell ref="B552:B553"/>
    <mergeCell ref="A554:C554"/>
    <mergeCell ref="A555:A559"/>
    <mergeCell ref="B555:B558"/>
    <mergeCell ref="A536:C536"/>
    <mergeCell ref="A537:A540"/>
    <mergeCell ref="A541:C541"/>
    <mergeCell ref="A542:A545"/>
    <mergeCell ref="B543:B544"/>
    <mergeCell ref="A546:C546"/>
    <mergeCell ref="A573:C573"/>
    <mergeCell ref="A574:A577"/>
    <mergeCell ref="B574:B575"/>
    <mergeCell ref="B576:B577"/>
    <mergeCell ref="A578:C578"/>
    <mergeCell ref="A579:A585"/>
    <mergeCell ref="B579:B580"/>
    <mergeCell ref="B583:B585"/>
    <mergeCell ref="A560:C560"/>
    <mergeCell ref="A561:A562"/>
    <mergeCell ref="A563:C563"/>
    <mergeCell ref="A564:A567"/>
    <mergeCell ref="A568:C568"/>
    <mergeCell ref="A569:A572"/>
    <mergeCell ref="B569:B572"/>
    <mergeCell ref="A599:C599"/>
    <mergeCell ref="A600:A603"/>
    <mergeCell ref="B602:B603"/>
    <mergeCell ref="A604:C604"/>
    <mergeCell ref="A605:A607"/>
    <mergeCell ref="B605:B606"/>
    <mergeCell ref="A586:C586"/>
    <mergeCell ref="A587:A590"/>
    <mergeCell ref="B587:B588"/>
    <mergeCell ref="A591:C591"/>
    <mergeCell ref="A592:A598"/>
    <mergeCell ref="B592:B594"/>
    <mergeCell ref="B595:B597"/>
    <mergeCell ref="A616:C616"/>
    <mergeCell ref="A617:A619"/>
    <mergeCell ref="B617:B618"/>
    <mergeCell ref="A620:C620"/>
    <mergeCell ref="A621:A623"/>
    <mergeCell ref="B621:B622"/>
    <mergeCell ref="A608:C608"/>
    <mergeCell ref="A609:A611"/>
    <mergeCell ref="B610:B611"/>
    <mergeCell ref="A612:C612"/>
    <mergeCell ref="A613:A615"/>
    <mergeCell ref="B613:B614"/>
    <mergeCell ref="A643:C643"/>
    <mergeCell ref="A644:A646"/>
    <mergeCell ref="A647:C647"/>
    <mergeCell ref="A648:A650"/>
    <mergeCell ref="B648:B649"/>
    <mergeCell ref="A651:C651"/>
    <mergeCell ref="A624:C624"/>
    <mergeCell ref="A625:A628"/>
    <mergeCell ref="A629:C629"/>
    <mergeCell ref="A630:C630"/>
    <mergeCell ref="A631:A642"/>
    <mergeCell ref="B631:B632"/>
    <mergeCell ref="B633:B635"/>
    <mergeCell ref="B636:B641"/>
    <mergeCell ref="A669:C669"/>
    <mergeCell ref="A670:A672"/>
    <mergeCell ref="B670:B671"/>
    <mergeCell ref="A673:C673"/>
    <mergeCell ref="A674:A684"/>
    <mergeCell ref="B676:B677"/>
    <mergeCell ref="B678:B679"/>
    <mergeCell ref="B680:B683"/>
    <mergeCell ref="A652:A654"/>
    <mergeCell ref="A655:C655"/>
    <mergeCell ref="A656:A660"/>
    <mergeCell ref="B657:B659"/>
    <mergeCell ref="A661:C661"/>
    <mergeCell ref="A662:A668"/>
    <mergeCell ref="B662:B663"/>
    <mergeCell ref="B666:B668"/>
    <mergeCell ref="A697:A699"/>
    <mergeCell ref="B698:B699"/>
    <mergeCell ref="A700:C700"/>
    <mergeCell ref="A701:A704"/>
    <mergeCell ref="B701:B704"/>
    <mergeCell ref="A705:C705"/>
    <mergeCell ref="A685:C685"/>
    <mergeCell ref="A686:A690"/>
    <mergeCell ref="B687:B689"/>
    <mergeCell ref="A691:C691"/>
    <mergeCell ref="A692:A695"/>
    <mergeCell ref="A696:C696"/>
    <mergeCell ref="A719:C719"/>
    <mergeCell ref="A720:A725"/>
    <mergeCell ref="B720:B721"/>
    <mergeCell ref="B723:B725"/>
    <mergeCell ref="A726:C726"/>
    <mergeCell ref="A727:A734"/>
    <mergeCell ref="B727:B728"/>
    <mergeCell ref="B729:B734"/>
    <mergeCell ref="A706:A709"/>
    <mergeCell ref="B706:B709"/>
    <mergeCell ref="A710:C710"/>
    <mergeCell ref="A711:C711"/>
    <mergeCell ref="A712:A718"/>
    <mergeCell ref="B712:B715"/>
    <mergeCell ref="B716:B718"/>
    <mergeCell ref="A747:C747"/>
    <mergeCell ref="A748:C748"/>
    <mergeCell ref="A749:I749"/>
    <mergeCell ref="A735:C735"/>
    <mergeCell ref="A736:A742"/>
    <mergeCell ref="B736:B742"/>
    <mergeCell ref="A743:C743"/>
    <mergeCell ref="A744:C744"/>
    <mergeCell ref="A745:A746"/>
  </mergeCells>
  <printOptions horizontalCentered="1" verticalCentered="1"/>
  <pageMargins left="0" right="0" top="0" bottom="0" header="0" footer="0"/>
  <pageSetup paperSize="9" scale="67" orientation="portrait" r:id="rId1"/>
  <ignoredErrors>
    <ignoredError sqref="F38:F100 I38:I100 F102:F354 I102:I354 F356:F623 I356:I623" formula="1"/>
    <ignoredError sqref="F624:F747 I624:I747 I101 F101 I355 F355" formula="1" formulaRange="1"/>
    <ignoredError sqref="D624:E747 G624:H747 D101:E101 G101:H101 D355:E355 G355:H35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zoomScaleNormal="100" workbookViewId="0">
      <selection activeCell="I5" sqref="I5"/>
    </sheetView>
  </sheetViews>
  <sheetFormatPr defaultRowHeight="15" x14ac:dyDescent="0.25"/>
  <cols>
    <col min="1" max="1" width="30.140625" customWidth="1"/>
    <col min="2" max="3" width="14.5703125" customWidth="1"/>
    <col min="4" max="4" width="2.28515625" customWidth="1"/>
    <col min="5" max="5" width="30.140625" customWidth="1"/>
    <col min="6" max="7" width="14.5703125" customWidth="1"/>
  </cols>
  <sheetData>
    <row r="1" spans="1:7" ht="30" customHeight="1" x14ac:dyDescent="0.25">
      <c r="A1" s="507" t="s">
        <v>3177</v>
      </c>
      <c r="B1" s="507"/>
      <c r="C1" s="507"/>
      <c r="D1" s="484"/>
      <c r="E1" s="508" t="s">
        <v>3176</v>
      </c>
      <c r="F1" s="508"/>
      <c r="G1" s="508"/>
    </row>
    <row r="2" spans="1:7" ht="108" customHeight="1" x14ac:dyDescent="0.25">
      <c r="A2" s="506" t="s">
        <v>3158</v>
      </c>
      <c r="B2" s="506"/>
      <c r="C2" s="506"/>
      <c r="D2" s="492"/>
      <c r="E2" s="506" t="s">
        <v>3159</v>
      </c>
      <c r="F2" s="506"/>
      <c r="G2" s="506"/>
    </row>
    <row r="3" spans="1:7" ht="63.75" customHeight="1" x14ac:dyDescent="0.25">
      <c r="A3" s="506" t="s">
        <v>3160</v>
      </c>
      <c r="B3" s="506"/>
      <c r="C3" s="506"/>
      <c r="D3" s="492"/>
      <c r="E3" s="506" t="s">
        <v>3161</v>
      </c>
      <c r="F3" s="506"/>
      <c r="G3" s="506"/>
    </row>
    <row r="4" spans="1:7" ht="124.5" customHeight="1" x14ac:dyDescent="0.25">
      <c r="A4" s="506" t="s">
        <v>3162</v>
      </c>
      <c r="B4" s="506"/>
      <c r="C4" s="506"/>
      <c r="D4" s="492"/>
      <c r="E4" s="506" t="s">
        <v>3163</v>
      </c>
      <c r="F4" s="506"/>
      <c r="G4" s="506"/>
    </row>
    <row r="5" spans="1:7" ht="122.25" customHeight="1" x14ac:dyDescent="0.25">
      <c r="A5" s="506" t="s">
        <v>3164</v>
      </c>
      <c r="B5" s="506"/>
      <c r="C5" s="506"/>
      <c r="D5" s="492"/>
      <c r="E5" s="506" t="s">
        <v>3165</v>
      </c>
      <c r="F5" s="506"/>
      <c r="G5" s="506"/>
    </row>
    <row r="6" spans="1:7" ht="33.75" customHeight="1" x14ac:dyDescent="0.25">
      <c r="A6" s="506" t="s">
        <v>3166</v>
      </c>
      <c r="B6" s="506"/>
      <c r="C6" s="506"/>
      <c r="D6" s="492"/>
      <c r="E6" s="506" t="s">
        <v>3167</v>
      </c>
      <c r="F6" s="506"/>
      <c r="G6" s="506"/>
    </row>
    <row r="7" spans="1:7" ht="51" customHeight="1" x14ac:dyDescent="0.25">
      <c r="A7" s="506" t="s">
        <v>3168</v>
      </c>
      <c r="B7" s="506"/>
      <c r="C7" s="506"/>
      <c r="D7" s="492"/>
      <c r="E7" s="506" t="s">
        <v>3169</v>
      </c>
      <c r="F7" s="506"/>
      <c r="G7" s="506"/>
    </row>
    <row r="8" spans="1:7" ht="75.75" customHeight="1" x14ac:dyDescent="0.25">
      <c r="A8" s="506" t="s">
        <v>3170</v>
      </c>
      <c r="B8" s="506"/>
      <c r="C8" s="506"/>
      <c r="D8" s="492"/>
      <c r="E8" s="506" t="s">
        <v>3171</v>
      </c>
      <c r="F8" s="506"/>
      <c r="G8" s="506"/>
    </row>
    <row r="9" spans="1:7" ht="138" customHeight="1" x14ac:dyDescent="0.25">
      <c r="A9" s="506" t="s">
        <v>3172</v>
      </c>
      <c r="B9" s="506"/>
      <c r="C9" s="506"/>
      <c r="D9" s="492"/>
      <c r="E9" s="506" t="s">
        <v>3173</v>
      </c>
      <c r="F9" s="506"/>
      <c r="G9" s="506"/>
    </row>
    <row r="10" spans="1:7" ht="36" customHeight="1" x14ac:dyDescent="0.25">
      <c r="A10" s="510" t="s">
        <v>3133</v>
      </c>
      <c r="B10" s="510"/>
      <c r="C10" s="510"/>
      <c r="D10" s="486"/>
      <c r="E10" s="510" t="s">
        <v>3144</v>
      </c>
      <c r="F10" s="510"/>
      <c r="G10" s="510"/>
    </row>
    <row r="11" spans="1:7" ht="29.25" customHeight="1" x14ac:dyDescent="0.25">
      <c r="A11" s="499" t="s">
        <v>3134</v>
      </c>
      <c r="B11" s="499" t="s">
        <v>3135</v>
      </c>
      <c r="C11" s="499" t="s">
        <v>3136</v>
      </c>
      <c r="D11" s="500"/>
      <c r="E11" s="501" t="s">
        <v>3157</v>
      </c>
      <c r="F11" s="499" t="s">
        <v>3145</v>
      </c>
      <c r="G11" s="499" t="s">
        <v>3146</v>
      </c>
    </row>
    <row r="12" spans="1:7" x14ac:dyDescent="0.25">
      <c r="A12" s="488"/>
      <c r="B12" s="489"/>
      <c r="C12" s="489"/>
      <c r="D12" s="496"/>
      <c r="E12" s="494"/>
      <c r="F12" s="489"/>
      <c r="G12" s="488"/>
    </row>
    <row r="13" spans="1:7" x14ac:dyDescent="0.25">
      <c r="A13" s="490" t="s">
        <v>3137</v>
      </c>
      <c r="B13" s="490" t="s">
        <v>3138</v>
      </c>
      <c r="C13" s="490" t="s">
        <v>3174</v>
      </c>
      <c r="D13" s="497"/>
      <c r="E13" s="495" t="s">
        <v>3147</v>
      </c>
      <c r="F13" s="490" t="s">
        <v>3148</v>
      </c>
      <c r="G13" s="490" t="s">
        <v>3175</v>
      </c>
    </row>
    <row r="14" spans="1:7" x14ac:dyDescent="0.25">
      <c r="A14" s="490" t="s">
        <v>3139</v>
      </c>
      <c r="B14" s="490" t="s">
        <v>3138</v>
      </c>
      <c r="C14" s="490" t="s">
        <v>3174</v>
      </c>
      <c r="D14" s="497"/>
      <c r="E14" s="495" t="s">
        <v>3149</v>
      </c>
      <c r="F14" s="490" t="s">
        <v>3148</v>
      </c>
      <c r="G14" s="490" t="s">
        <v>3175</v>
      </c>
    </row>
    <row r="15" spans="1:7" x14ac:dyDescent="0.25">
      <c r="A15" s="490" t="s">
        <v>3140</v>
      </c>
      <c r="B15" s="490" t="s">
        <v>3141</v>
      </c>
      <c r="C15" s="491">
        <v>4</v>
      </c>
      <c r="D15" s="498"/>
      <c r="E15" s="495" t="s">
        <v>3150</v>
      </c>
      <c r="F15" s="490" t="s">
        <v>3151</v>
      </c>
      <c r="G15" s="491">
        <v>4</v>
      </c>
    </row>
    <row r="16" spans="1:7" x14ac:dyDescent="0.25">
      <c r="A16" s="490" t="s">
        <v>3142</v>
      </c>
      <c r="B16" s="490" t="s">
        <v>3141</v>
      </c>
      <c r="C16" s="490" t="s">
        <v>3143</v>
      </c>
      <c r="D16" s="497"/>
      <c r="E16" s="495" t="s">
        <v>3152</v>
      </c>
      <c r="F16" s="490" t="s">
        <v>3151</v>
      </c>
      <c r="G16" s="490" t="s">
        <v>3153</v>
      </c>
    </row>
    <row r="17" spans="1:7" x14ac:dyDescent="0.25">
      <c r="A17" s="487"/>
      <c r="B17" s="487"/>
      <c r="C17" s="487"/>
      <c r="D17" s="487"/>
      <c r="E17" s="487"/>
      <c r="F17" s="487"/>
      <c r="G17" s="487"/>
    </row>
    <row r="18" spans="1:7" ht="71.25" customHeight="1" x14ac:dyDescent="0.25">
      <c r="A18" s="509" t="s">
        <v>3154</v>
      </c>
      <c r="B18" s="509"/>
      <c r="C18" s="509"/>
      <c r="D18" s="493"/>
      <c r="E18" s="509" t="s">
        <v>3155</v>
      </c>
      <c r="F18" s="509"/>
      <c r="G18" s="509"/>
    </row>
    <row r="19" spans="1:7" x14ac:dyDescent="0.25">
      <c r="A19" s="483" t="s">
        <v>3156</v>
      </c>
      <c r="D19" s="485"/>
    </row>
  </sheetData>
  <mergeCells count="22">
    <mergeCell ref="A9:C9"/>
    <mergeCell ref="E9:G9"/>
    <mergeCell ref="A18:C18"/>
    <mergeCell ref="E18:G18"/>
    <mergeCell ref="A6:C6"/>
    <mergeCell ref="E6:G6"/>
    <mergeCell ref="A7:C7"/>
    <mergeCell ref="E7:G7"/>
    <mergeCell ref="A8:C8"/>
    <mergeCell ref="E8:G8"/>
    <mergeCell ref="A10:C10"/>
    <mergeCell ref="E10:G10"/>
    <mergeCell ref="A4:C4"/>
    <mergeCell ref="E4:G4"/>
    <mergeCell ref="A5:C5"/>
    <mergeCell ref="E5:G5"/>
    <mergeCell ref="A1:C1"/>
    <mergeCell ref="E1:G1"/>
    <mergeCell ref="A2:C2"/>
    <mergeCell ref="A3:C3"/>
    <mergeCell ref="E2:G2"/>
    <mergeCell ref="E3:G3"/>
  </mergeCells>
  <hyperlinks>
    <hyperlink ref="A19" location="_ftnref1" display="_ftnref1"/>
  </hyperlinks>
  <pageMargins left="0.22" right="0.26" top="0.34" bottom="0.36" header="0.3" footer="0.3"/>
  <pageSetup paperSize="9" scale="8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showGridLines="0" zoomScaleNormal="100" workbookViewId="0">
      <selection activeCell="A2" sqref="A2:K2"/>
    </sheetView>
  </sheetViews>
  <sheetFormatPr defaultRowHeight="12.75" x14ac:dyDescent="0.2"/>
  <cols>
    <col min="1" max="1" width="4.5703125" style="6" customWidth="1"/>
    <col min="2" max="2" width="16.5703125" style="6" customWidth="1"/>
    <col min="3" max="8" width="13.28515625" style="6" customWidth="1"/>
    <col min="9" max="241" width="9.140625" style="6"/>
    <col min="242" max="242" width="4.5703125" style="6" customWidth="1"/>
    <col min="243" max="243" width="65" style="6" customWidth="1"/>
    <col min="244" max="497" width="9.140625" style="6"/>
    <col min="498" max="498" width="4.5703125" style="6" customWidth="1"/>
    <col min="499" max="499" width="65" style="6" customWidth="1"/>
    <col min="500" max="753" width="9.140625" style="6"/>
    <col min="754" max="754" width="4.5703125" style="6" customWidth="1"/>
    <col min="755" max="755" width="65" style="6" customWidth="1"/>
    <col min="756" max="1009" width="9.140625" style="6"/>
    <col min="1010" max="1010" width="4.5703125" style="6" customWidth="1"/>
    <col min="1011" max="1011" width="65" style="6" customWidth="1"/>
    <col min="1012" max="1265" width="9.140625" style="6"/>
    <col min="1266" max="1266" width="4.5703125" style="6" customWidth="1"/>
    <col min="1267" max="1267" width="65" style="6" customWidth="1"/>
    <col min="1268" max="1521" width="9.140625" style="6"/>
    <col min="1522" max="1522" width="4.5703125" style="6" customWidth="1"/>
    <col min="1523" max="1523" width="65" style="6" customWidth="1"/>
    <col min="1524" max="1777" width="9.140625" style="6"/>
    <col min="1778" max="1778" width="4.5703125" style="6" customWidth="1"/>
    <col min="1779" max="1779" width="65" style="6" customWidth="1"/>
    <col min="1780" max="2033" width="9.140625" style="6"/>
    <col min="2034" max="2034" width="4.5703125" style="6" customWidth="1"/>
    <col min="2035" max="2035" width="65" style="6" customWidth="1"/>
    <col min="2036" max="2289" width="9.140625" style="6"/>
    <col min="2290" max="2290" width="4.5703125" style="6" customWidth="1"/>
    <col min="2291" max="2291" width="65" style="6" customWidth="1"/>
    <col min="2292" max="2545" width="9.140625" style="6"/>
    <col min="2546" max="2546" width="4.5703125" style="6" customWidth="1"/>
    <col min="2547" max="2547" width="65" style="6" customWidth="1"/>
    <col min="2548" max="2801" width="9.140625" style="6"/>
    <col min="2802" max="2802" width="4.5703125" style="6" customWidth="1"/>
    <col min="2803" max="2803" width="65" style="6" customWidth="1"/>
    <col min="2804" max="3057" width="9.140625" style="6"/>
    <col min="3058" max="3058" width="4.5703125" style="6" customWidth="1"/>
    <col min="3059" max="3059" width="65" style="6" customWidth="1"/>
    <col min="3060" max="3313" width="9.140625" style="6"/>
    <col min="3314" max="3314" width="4.5703125" style="6" customWidth="1"/>
    <col min="3315" max="3315" width="65" style="6" customWidth="1"/>
    <col min="3316" max="3569" width="9.140625" style="6"/>
    <col min="3570" max="3570" width="4.5703125" style="6" customWidth="1"/>
    <col min="3571" max="3571" width="65" style="6" customWidth="1"/>
    <col min="3572" max="3825" width="9.140625" style="6"/>
    <col min="3826" max="3826" width="4.5703125" style="6" customWidth="1"/>
    <col min="3827" max="3827" width="65" style="6" customWidth="1"/>
    <col min="3828" max="4081" width="9.140625" style="6"/>
    <col min="4082" max="4082" width="4.5703125" style="6" customWidth="1"/>
    <col min="4083" max="4083" width="65" style="6" customWidth="1"/>
    <col min="4084" max="4337" width="9.140625" style="6"/>
    <col min="4338" max="4338" width="4.5703125" style="6" customWidth="1"/>
    <col min="4339" max="4339" width="65" style="6" customWidth="1"/>
    <col min="4340" max="4593" width="9.140625" style="6"/>
    <col min="4594" max="4594" width="4.5703125" style="6" customWidth="1"/>
    <col min="4595" max="4595" width="65" style="6" customWidth="1"/>
    <col min="4596" max="4849" width="9.140625" style="6"/>
    <col min="4850" max="4850" width="4.5703125" style="6" customWidth="1"/>
    <col min="4851" max="4851" width="65" style="6" customWidth="1"/>
    <col min="4852" max="5105" width="9.140625" style="6"/>
    <col min="5106" max="5106" width="4.5703125" style="6" customWidth="1"/>
    <col min="5107" max="5107" width="65" style="6" customWidth="1"/>
    <col min="5108" max="5361" width="9.140625" style="6"/>
    <col min="5362" max="5362" width="4.5703125" style="6" customWidth="1"/>
    <col min="5363" max="5363" width="65" style="6" customWidth="1"/>
    <col min="5364" max="5617" width="9.140625" style="6"/>
    <col min="5618" max="5618" width="4.5703125" style="6" customWidth="1"/>
    <col min="5619" max="5619" width="65" style="6" customWidth="1"/>
    <col min="5620" max="5873" width="9.140625" style="6"/>
    <col min="5874" max="5874" width="4.5703125" style="6" customWidth="1"/>
    <col min="5875" max="5875" width="65" style="6" customWidth="1"/>
    <col min="5876" max="6129" width="9.140625" style="6"/>
    <col min="6130" max="6130" width="4.5703125" style="6" customWidth="1"/>
    <col min="6131" max="6131" width="65" style="6" customWidth="1"/>
    <col min="6132" max="6385" width="9.140625" style="6"/>
    <col min="6386" max="6386" width="4.5703125" style="6" customWidth="1"/>
    <col min="6387" max="6387" width="65" style="6" customWidth="1"/>
    <col min="6388" max="6641" width="9.140625" style="6"/>
    <col min="6642" max="6642" width="4.5703125" style="6" customWidth="1"/>
    <col min="6643" max="6643" width="65" style="6" customWidth="1"/>
    <col min="6644" max="6897" width="9.140625" style="6"/>
    <col min="6898" max="6898" width="4.5703125" style="6" customWidth="1"/>
    <col min="6899" max="6899" width="65" style="6" customWidth="1"/>
    <col min="6900" max="7153" width="9.140625" style="6"/>
    <col min="7154" max="7154" width="4.5703125" style="6" customWidth="1"/>
    <col min="7155" max="7155" width="65" style="6" customWidth="1"/>
    <col min="7156" max="7409" width="9.140625" style="6"/>
    <col min="7410" max="7410" width="4.5703125" style="6" customWidth="1"/>
    <col min="7411" max="7411" width="65" style="6" customWidth="1"/>
    <col min="7412" max="7665" width="9.140625" style="6"/>
    <col min="7666" max="7666" width="4.5703125" style="6" customWidth="1"/>
    <col min="7667" max="7667" width="65" style="6" customWidth="1"/>
    <col min="7668" max="7921" width="9.140625" style="6"/>
    <col min="7922" max="7922" width="4.5703125" style="6" customWidth="1"/>
    <col min="7923" max="7923" width="65" style="6" customWidth="1"/>
    <col min="7924" max="8177" width="9.140625" style="6"/>
    <col min="8178" max="8178" width="4.5703125" style="6" customWidth="1"/>
    <col min="8179" max="8179" width="65" style="6" customWidth="1"/>
    <col min="8180" max="8433" width="9.140625" style="6"/>
    <col min="8434" max="8434" width="4.5703125" style="6" customWidth="1"/>
    <col min="8435" max="8435" width="65" style="6" customWidth="1"/>
    <col min="8436" max="8689" width="9.140625" style="6"/>
    <col min="8690" max="8690" width="4.5703125" style="6" customWidth="1"/>
    <col min="8691" max="8691" width="65" style="6" customWidth="1"/>
    <col min="8692" max="8945" width="9.140625" style="6"/>
    <col min="8946" max="8946" width="4.5703125" style="6" customWidth="1"/>
    <col min="8947" max="8947" width="65" style="6" customWidth="1"/>
    <col min="8948" max="9201" width="9.140625" style="6"/>
    <col min="9202" max="9202" width="4.5703125" style="6" customWidth="1"/>
    <col min="9203" max="9203" width="65" style="6" customWidth="1"/>
    <col min="9204" max="9457" width="9.140625" style="6"/>
    <col min="9458" max="9458" width="4.5703125" style="6" customWidth="1"/>
    <col min="9459" max="9459" width="65" style="6" customWidth="1"/>
    <col min="9460" max="9713" width="9.140625" style="6"/>
    <col min="9714" max="9714" width="4.5703125" style="6" customWidth="1"/>
    <col min="9715" max="9715" width="65" style="6" customWidth="1"/>
    <col min="9716" max="9969" width="9.140625" style="6"/>
    <col min="9970" max="9970" width="4.5703125" style="6" customWidth="1"/>
    <col min="9971" max="9971" width="65" style="6" customWidth="1"/>
    <col min="9972" max="10225" width="9.140625" style="6"/>
    <col min="10226" max="10226" width="4.5703125" style="6" customWidth="1"/>
    <col min="10227" max="10227" width="65" style="6" customWidth="1"/>
    <col min="10228" max="10481" width="9.140625" style="6"/>
    <col min="10482" max="10482" width="4.5703125" style="6" customWidth="1"/>
    <col min="10483" max="10483" width="65" style="6" customWidth="1"/>
    <col min="10484" max="10737" width="9.140625" style="6"/>
    <col min="10738" max="10738" width="4.5703125" style="6" customWidth="1"/>
    <col min="10739" max="10739" width="65" style="6" customWidth="1"/>
    <col min="10740" max="10993" width="9.140625" style="6"/>
    <col min="10994" max="10994" width="4.5703125" style="6" customWidth="1"/>
    <col min="10995" max="10995" width="65" style="6" customWidth="1"/>
    <col min="10996" max="11249" width="9.140625" style="6"/>
    <col min="11250" max="11250" width="4.5703125" style="6" customWidth="1"/>
    <col min="11251" max="11251" width="65" style="6" customWidth="1"/>
    <col min="11252" max="11505" width="9.140625" style="6"/>
    <col min="11506" max="11506" width="4.5703125" style="6" customWidth="1"/>
    <col min="11507" max="11507" width="65" style="6" customWidth="1"/>
    <col min="11508" max="11761" width="9.140625" style="6"/>
    <col min="11762" max="11762" width="4.5703125" style="6" customWidth="1"/>
    <col min="11763" max="11763" width="65" style="6" customWidth="1"/>
    <col min="11764" max="12017" width="9.140625" style="6"/>
    <col min="12018" max="12018" width="4.5703125" style="6" customWidth="1"/>
    <col min="12019" max="12019" width="65" style="6" customWidth="1"/>
    <col min="12020" max="12273" width="9.140625" style="6"/>
    <col min="12274" max="12274" width="4.5703125" style="6" customWidth="1"/>
    <col min="12275" max="12275" width="65" style="6" customWidth="1"/>
    <col min="12276" max="12529" width="9.140625" style="6"/>
    <col min="12530" max="12530" width="4.5703125" style="6" customWidth="1"/>
    <col min="12531" max="12531" width="65" style="6" customWidth="1"/>
    <col min="12532" max="12785" width="9.140625" style="6"/>
    <col min="12786" max="12786" width="4.5703125" style="6" customWidth="1"/>
    <col min="12787" max="12787" width="65" style="6" customWidth="1"/>
    <col min="12788" max="13041" width="9.140625" style="6"/>
    <col min="13042" max="13042" width="4.5703125" style="6" customWidth="1"/>
    <col min="13043" max="13043" width="65" style="6" customWidth="1"/>
    <col min="13044" max="13297" width="9.140625" style="6"/>
    <col min="13298" max="13298" width="4.5703125" style="6" customWidth="1"/>
    <col min="13299" max="13299" width="65" style="6" customWidth="1"/>
    <col min="13300" max="13553" width="9.140625" style="6"/>
    <col min="13554" max="13554" width="4.5703125" style="6" customWidth="1"/>
    <col min="13555" max="13555" width="65" style="6" customWidth="1"/>
    <col min="13556" max="13809" width="9.140625" style="6"/>
    <col min="13810" max="13810" width="4.5703125" style="6" customWidth="1"/>
    <col min="13811" max="13811" width="65" style="6" customWidth="1"/>
    <col min="13812" max="14065" width="9.140625" style="6"/>
    <col min="14066" max="14066" width="4.5703125" style="6" customWidth="1"/>
    <col min="14067" max="14067" width="65" style="6" customWidth="1"/>
    <col min="14068" max="14321" width="9.140625" style="6"/>
    <col min="14322" max="14322" width="4.5703125" style="6" customWidth="1"/>
    <col min="14323" max="14323" width="65" style="6" customWidth="1"/>
    <col min="14324" max="14577" width="9.140625" style="6"/>
    <col min="14578" max="14578" width="4.5703125" style="6" customWidth="1"/>
    <col min="14579" max="14579" width="65" style="6" customWidth="1"/>
    <col min="14580" max="14833" width="9.140625" style="6"/>
    <col min="14834" max="14834" width="4.5703125" style="6" customWidth="1"/>
    <col min="14835" max="14835" width="65" style="6" customWidth="1"/>
    <col min="14836" max="15089" width="9.140625" style="6"/>
    <col min="15090" max="15090" width="4.5703125" style="6" customWidth="1"/>
    <col min="15091" max="15091" width="65" style="6" customWidth="1"/>
    <col min="15092" max="15345" width="9.140625" style="6"/>
    <col min="15346" max="15346" width="4.5703125" style="6" customWidth="1"/>
    <col min="15347" max="15347" width="65" style="6" customWidth="1"/>
    <col min="15348" max="15601" width="9.140625" style="6"/>
    <col min="15602" max="15602" width="4.5703125" style="6" customWidth="1"/>
    <col min="15603" max="15603" width="65" style="6" customWidth="1"/>
    <col min="15604" max="15857" width="9.140625" style="6"/>
    <col min="15858" max="15858" width="4.5703125" style="6" customWidth="1"/>
    <col min="15859" max="15859" width="65" style="6" customWidth="1"/>
    <col min="15860" max="16113" width="9.140625" style="6"/>
    <col min="16114" max="16114" width="4.5703125" style="6" customWidth="1"/>
    <col min="16115" max="16115" width="65" style="6" customWidth="1"/>
    <col min="16116" max="16384" width="9.140625" style="6"/>
  </cols>
  <sheetData>
    <row r="1" spans="1:11" s="33" customFormat="1" ht="22.5" customHeight="1" x14ac:dyDescent="0.2">
      <c r="A1" s="541" t="s">
        <v>3024</v>
      </c>
      <c r="B1" s="541"/>
      <c r="C1" s="541"/>
      <c r="D1" s="541"/>
      <c r="E1" s="541"/>
      <c r="F1" s="541"/>
      <c r="G1" s="541"/>
      <c r="H1" s="541"/>
      <c r="I1" s="541"/>
      <c r="J1" s="541"/>
      <c r="K1" s="541"/>
    </row>
    <row r="2" spans="1:11" s="33" customFormat="1" ht="22.5" customHeight="1" x14ac:dyDescent="0.2">
      <c r="A2" s="616" t="s">
        <v>3025</v>
      </c>
      <c r="B2" s="616"/>
      <c r="C2" s="616"/>
      <c r="D2" s="616"/>
      <c r="E2" s="616"/>
      <c r="F2" s="616"/>
      <c r="G2" s="616"/>
      <c r="H2" s="616"/>
      <c r="I2" s="616"/>
      <c r="J2" s="616"/>
      <c r="K2" s="616"/>
    </row>
    <row r="3" spans="1:11" s="33" customFormat="1" ht="20.25" customHeight="1" x14ac:dyDescent="0.2">
      <c r="A3" s="657" t="s">
        <v>1194</v>
      </c>
      <c r="B3" s="538" t="s">
        <v>1108</v>
      </c>
      <c r="C3" s="655" t="s">
        <v>3059</v>
      </c>
      <c r="D3" s="656"/>
      <c r="E3" s="656"/>
      <c r="F3" s="656" t="s">
        <v>3129</v>
      </c>
      <c r="G3" s="656"/>
      <c r="H3" s="656"/>
      <c r="I3" s="645" t="s">
        <v>2919</v>
      </c>
      <c r="J3" s="645"/>
      <c r="K3" s="645"/>
    </row>
    <row r="4" spans="1:11" s="33" customFormat="1" ht="21" customHeight="1" x14ac:dyDescent="0.2">
      <c r="A4" s="658"/>
      <c r="B4" s="539"/>
      <c r="C4" s="655"/>
      <c r="D4" s="656"/>
      <c r="E4" s="656"/>
      <c r="F4" s="656"/>
      <c r="G4" s="656"/>
      <c r="H4" s="656"/>
      <c r="I4" s="646"/>
      <c r="J4" s="646"/>
      <c r="K4" s="646"/>
    </row>
    <row r="5" spans="1:11" s="33" customFormat="1" ht="23.25" x14ac:dyDescent="0.2">
      <c r="A5" s="659"/>
      <c r="B5" s="540"/>
      <c r="C5" s="355" t="s">
        <v>1008</v>
      </c>
      <c r="D5" s="347" t="s">
        <v>1009</v>
      </c>
      <c r="E5" s="347" t="s">
        <v>1010</v>
      </c>
      <c r="F5" s="347" t="s">
        <v>1008</v>
      </c>
      <c r="G5" s="347" t="s">
        <v>1009</v>
      </c>
      <c r="H5" s="348" t="s">
        <v>1010</v>
      </c>
      <c r="I5" s="347" t="s">
        <v>1008</v>
      </c>
      <c r="J5" s="347" t="s">
        <v>1009</v>
      </c>
      <c r="K5" s="348" t="s">
        <v>1010</v>
      </c>
    </row>
    <row r="6" spans="1:11" ht="11.25" customHeight="1" x14ac:dyDescent="0.2">
      <c r="A6" s="37" t="s">
        <v>1011</v>
      </c>
      <c r="B6" s="38" t="s">
        <v>1112</v>
      </c>
      <c r="C6" s="40">
        <v>29</v>
      </c>
      <c r="D6" s="40">
        <v>0</v>
      </c>
      <c r="E6" s="41">
        <f>+D6+C6</f>
        <v>29</v>
      </c>
      <c r="F6" s="40">
        <v>0</v>
      </c>
      <c r="G6" s="40">
        <v>0</v>
      </c>
      <c r="H6" s="41">
        <f>+G6+F6</f>
        <v>0</v>
      </c>
      <c r="I6" s="369">
        <f>C6+F6</f>
        <v>29</v>
      </c>
      <c r="J6" s="369">
        <f>D6+G6</f>
        <v>0</v>
      </c>
      <c r="K6" s="369">
        <f>I6+J6</f>
        <v>29</v>
      </c>
    </row>
    <row r="7" spans="1:11" ht="11.25" customHeight="1" x14ac:dyDescent="0.2">
      <c r="A7" s="37" t="s">
        <v>1013</v>
      </c>
      <c r="B7" s="38" t="s">
        <v>1113</v>
      </c>
      <c r="C7" s="40">
        <v>7</v>
      </c>
      <c r="D7" s="40">
        <v>0</v>
      </c>
      <c r="E7" s="41">
        <f t="shared" ref="E7:E70" si="0">+D7+C7</f>
        <v>7</v>
      </c>
      <c r="F7" s="40">
        <v>0</v>
      </c>
      <c r="G7" s="40">
        <v>0</v>
      </c>
      <c r="H7" s="41">
        <f t="shared" ref="H7:H70" si="1">+G7+F7</f>
        <v>0</v>
      </c>
      <c r="I7" s="369">
        <f t="shared" ref="I7:I70" si="2">C7+F7</f>
        <v>7</v>
      </c>
      <c r="J7" s="369">
        <f t="shared" ref="J7:J70" si="3">D7+G7</f>
        <v>0</v>
      </c>
      <c r="K7" s="369">
        <f t="shared" ref="K7:K70" si="4">I7+J7</f>
        <v>7</v>
      </c>
    </row>
    <row r="8" spans="1:11" ht="11.25" customHeight="1" x14ac:dyDescent="0.2">
      <c r="A8" s="37" t="s">
        <v>1015</v>
      </c>
      <c r="B8" s="38" t="s">
        <v>1114</v>
      </c>
      <c r="C8" s="40">
        <v>7</v>
      </c>
      <c r="D8" s="40">
        <v>0</v>
      </c>
      <c r="E8" s="41">
        <f t="shared" si="0"/>
        <v>7</v>
      </c>
      <c r="F8" s="40">
        <v>0</v>
      </c>
      <c r="G8" s="40">
        <v>0</v>
      </c>
      <c r="H8" s="41">
        <f t="shared" si="1"/>
        <v>0</v>
      </c>
      <c r="I8" s="369">
        <f t="shared" si="2"/>
        <v>7</v>
      </c>
      <c r="J8" s="369">
        <f t="shared" si="3"/>
        <v>0</v>
      </c>
      <c r="K8" s="369">
        <f t="shared" si="4"/>
        <v>7</v>
      </c>
    </row>
    <row r="9" spans="1:11" ht="11.25" customHeight="1" x14ac:dyDescent="0.2">
      <c r="A9" s="37" t="s">
        <v>1115</v>
      </c>
      <c r="B9" s="38" t="s">
        <v>1116</v>
      </c>
      <c r="C9" s="40">
        <v>0</v>
      </c>
      <c r="D9" s="40">
        <v>0</v>
      </c>
      <c r="E9" s="41">
        <f t="shared" si="0"/>
        <v>0</v>
      </c>
      <c r="F9" s="40">
        <v>0</v>
      </c>
      <c r="G9" s="40">
        <v>0</v>
      </c>
      <c r="H9" s="41">
        <f t="shared" si="1"/>
        <v>0</v>
      </c>
      <c r="I9" s="369">
        <f t="shared" si="2"/>
        <v>0</v>
      </c>
      <c r="J9" s="369">
        <f t="shared" si="3"/>
        <v>0</v>
      </c>
      <c r="K9" s="369">
        <f t="shared" si="4"/>
        <v>0</v>
      </c>
    </row>
    <row r="10" spans="1:11" ht="11.25" customHeight="1" x14ac:dyDescent="0.2">
      <c r="A10" s="37" t="s">
        <v>1017</v>
      </c>
      <c r="B10" s="38" t="s">
        <v>1117</v>
      </c>
      <c r="C10" s="40">
        <v>4</v>
      </c>
      <c r="D10" s="40">
        <v>1</v>
      </c>
      <c r="E10" s="41">
        <f t="shared" si="0"/>
        <v>5</v>
      </c>
      <c r="F10" s="40">
        <v>0</v>
      </c>
      <c r="G10" s="40">
        <v>0</v>
      </c>
      <c r="H10" s="41">
        <f t="shared" si="1"/>
        <v>0</v>
      </c>
      <c r="I10" s="369">
        <f t="shared" si="2"/>
        <v>4</v>
      </c>
      <c r="J10" s="369">
        <f t="shared" si="3"/>
        <v>1</v>
      </c>
      <c r="K10" s="369">
        <f t="shared" si="4"/>
        <v>5</v>
      </c>
    </row>
    <row r="11" spans="1:11" ht="11.25" customHeight="1" x14ac:dyDescent="0.2">
      <c r="A11" s="37" t="s">
        <v>1019</v>
      </c>
      <c r="B11" s="38" t="s">
        <v>1118</v>
      </c>
      <c r="C11" s="40">
        <v>115</v>
      </c>
      <c r="D11" s="40">
        <v>1</v>
      </c>
      <c r="E11" s="41">
        <f t="shared" si="0"/>
        <v>116</v>
      </c>
      <c r="F11" s="40">
        <v>0</v>
      </c>
      <c r="G11" s="40">
        <v>0</v>
      </c>
      <c r="H11" s="41">
        <f t="shared" si="1"/>
        <v>0</v>
      </c>
      <c r="I11" s="369">
        <f t="shared" si="2"/>
        <v>115</v>
      </c>
      <c r="J11" s="369">
        <f t="shared" si="3"/>
        <v>1</v>
      </c>
      <c r="K11" s="369">
        <f t="shared" si="4"/>
        <v>116</v>
      </c>
    </row>
    <row r="12" spans="1:11" ht="11.25" customHeight="1" x14ac:dyDescent="0.2">
      <c r="A12" s="37" t="s">
        <v>1021</v>
      </c>
      <c r="B12" s="38" t="s">
        <v>1119</v>
      </c>
      <c r="C12" s="40">
        <v>61</v>
      </c>
      <c r="D12" s="40">
        <v>1</v>
      </c>
      <c r="E12" s="41">
        <f t="shared" si="0"/>
        <v>62</v>
      </c>
      <c r="F12" s="40">
        <v>0</v>
      </c>
      <c r="G12" s="40">
        <v>0</v>
      </c>
      <c r="H12" s="41">
        <f t="shared" si="1"/>
        <v>0</v>
      </c>
      <c r="I12" s="369">
        <f t="shared" si="2"/>
        <v>61</v>
      </c>
      <c r="J12" s="369">
        <f t="shared" si="3"/>
        <v>1</v>
      </c>
      <c r="K12" s="369">
        <f t="shared" si="4"/>
        <v>62</v>
      </c>
    </row>
    <row r="13" spans="1:11" ht="11.25" customHeight="1" x14ac:dyDescent="0.2">
      <c r="A13" s="37" t="s">
        <v>1023</v>
      </c>
      <c r="B13" s="38" t="s">
        <v>1120</v>
      </c>
      <c r="C13" s="40">
        <v>9</v>
      </c>
      <c r="D13" s="40">
        <v>0</v>
      </c>
      <c r="E13" s="41">
        <f t="shared" si="0"/>
        <v>9</v>
      </c>
      <c r="F13" s="40">
        <v>0</v>
      </c>
      <c r="G13" s="40">
        <v>0</v>
      </c>
      <c r="H13" s="41">
        <f t="shared" si="1"/>
        <v>0</v>
      </c>
      <c r="I13" s="369">
        <f t="shared" si="2"/>
        <v>9</v>
      </c>
      <c r="J13" s="369">
        <f t="shared" si="3"/>
        <v>0</v>
      </c>
      <c r="K13" s="369">
        <f t="shared" si="4"/>
        <v>9</v>
      </c>
    </row>
    <row r="14" spans="1:11" ht="11.25" customHeight="1" x14ac:dyDescent="0.2">
      <c r="A14" s="37" t="s">
        <v>1025</v>
      </c>
      <c r="B14" s="38" t="s">
        <v>1121</v>
      </c>
      <c r="C14" s="40">
        <v>18</v>
      </c>
      <c r="D14" s="40">
        <v>0</v>
      </c>
      <c r="E14" s="41">
        <f t="shared" si="0"/>
        <v>18</v>
      </c>
      <c r="F14" s="40">
        <v>0</v>
      </c>
      <c r="G14" s="40">
        <v>0</v>
      </c>
      <c r="H14" s="41">
        <f t="shared" si="1"/>
        <v>0</v>
      </c>
      <c r="I14" s="369">
        <f t="shared" si="2"/>
        <v>18</v>
      </c>
      <c r="J14" s="369">
        <f t="shared" si="3"/>
        <v>0</v>
      </c>
      <c r="K14" s="369">
        <f t="shared" si="4"/>
        <v>18</v>
      </c>
    </row>
    <row r="15" spans="1:11" ht="11.25" customHeight="1" x14ac:dyDescent="0.2">
      <c r="A15" s="39">
        <f t="shared" ref="A15:A45" si="5">+A14+1</f>
        <v>10</v>
      </c>
      <c r="B15" s="38" t="s">
        <v>1122</v>
      </c>
      <c r="C15" s="40">
        <v>12</v>
      </c>
      <c r="D15" s="40">
        <v>0</v>
      </c>
      <c r="E15" s="41">
        <f t="shared" si="0"/>
        <v>12</v>
      </c>
      <c r="F15" s="40">
        <v>0</v>
      </c>
      <c r="G15" s="40">
        <v>0</v>
      </c>
      <c r="H15" s="41">
        <f t="shared" si="1"/>
        <v>0</v>
      </c>
      <c r="I15" s="369">
        <f t="shared" si="2"/>
        <v>12</v>
      </c>
      <c r="J15" s="369">
        <f t="shared" si="3"/>
        <v>0</v>
      </c>
      <c r="K15" s="369">
        <f t="shared" si="4"/>
        <v>12</v>
      </c>
    </row>
    <row r="16" spans="1:11" ht="11.25" customHeight="1" x14ac:dyDescent="0.2">
      <c r="A16" s="39">
        <f t="shared" si="5"/>
        <v>11</v>
      </c>
      <c r="B16" s="38" t="s">
        <v>1123</v>
      </c>
      <c r="C16" s="40">
        <v>11</v>
      </c>
      <c r="D16" s="40">
        <v>0</v>
      </c>
      <c r="E16" s="41">
        <f t="shared" si="0"/>
        <v>11</v>
      </c>
      <c r="F16" s="40">
        <v>0</v>
      </c>
      <c r="G16" s="40">
        <v>0</v>
      </c>
      <c r="H16" s="41">
        <f t="shared" si="1"/>
        <v>0</v>
      </c>
      <c r="I16" s="369">
        <f t="shared" si="2"/>
        <v>11</v>
      </c>
      <c r="J16" s="369">
        <f t="shared" si="3"/>
        <v>0</v>
      </c>
      <c r="K16" s="369">
        <f t="shared" si="4"/>
        <v>11</v>
      </c>
    </row>
    <row r="17" spans="1:11" ht="11.25" customHeight="1" x14ac:dyDescent="0.2">
      <c r="A17" s="39">
        <f t="shared" si="5"/>
        <v>12</v>
      </c>
      <c r="B17" s="38" t="s">
        <v>1124</v>
      </c>
      <c r="C17" s="40">
        <v>2</v>
      </c>
      <c r="D17" s="40">
        <v>0</v>
      </c>
      <c r="E17" s="41">
        <f t="shared" si="0"/>
        <v>2</v>
      </c>
      <c r="F17" s="40">
        <v>0</v>
      </c>
      <c r="G17" s="40">
        <v>0</v>
      </c>
      <c r="H17" s="41">
        <f t="shared" si="1"/>
        <v>0</v>
      </c>
      <c r="I17" s="369">
        <f t="shared" si="2"/>
        <v>2</v>
      </c>
      <c r="J17" s="369">
        <f t="shared" si="3"/>
        <v>0</v>
      </c>
      <c r="K17" s="369">
        <f t="shared" si="4"/>
        <v>2</v>
      </c>
    </row>
    <row r="18" spans="1:11" ht="11.25" customHeight="1" x14ac:dyDescent="0.2">
      <c r="A18" s="39">
        <f t="shared" si="5"/>
        <v>13</v>
      </c>
      <c r="B18" s="38" t="s">
        <v>1125</v>
      </c>
      <c r="C18" s="40">
        <v>1</v>
      </c>
      <c r="D18" s="40">
        <v>0</v>
      </c>
      <c r="E18" s="41">
        <f t="shared" si="0"/>
        <v>1</v>
      </c>
      <c r="F18" s="40">
        <v>0</v>
      </c>
      <c r="G18" s="40">
        <v>0</v>
      </c>
      <c r="H18" s="41">
        <f t="shared" si="1"/>
        <v>0</v>
      </c>
      <c r="I18" s="369">
        <f t="shared" si="2"/>
        <v>1</v>
      </c>
      <c r="J18" s="369">
        <f t="shared" si="3"/>
        <v>0</v>
      </c>
      <c r="K18" s="369">
        <f t="shared" si="4"/>
        <v>1</v>
      </c>
    </row>
    <row r="19" spans="1:11" ht="11.25" customHeight="1" x14ac:dyDescent="0.2">
      <c r="A19" s="39">
        <f t="shared" si="5"/>
        <v>14</v>
      </c>
      <c r="B19" s="38" t="s">
        <v>1126</v>
      </c>
      <c r="C19" s="40">
        <v>7</v>
      </c>
      <c r="D19" s="40">
        <v>1</v>
      </c>
      <c r="E19" s="41">
        <f t="shared" si="0"/>
        <v>8</v>
      </c>
      <c r="F19" s="40">
        <v>0</v>
      </c>
      <c r="G19" s="40">
        <v>0</v>
      </c>
      <c r="H19" s="41">
        <f t="shared" si="1"/>
        <v>0</v>
      </c>
      <c r="I19" s="369">
        <f t="shared" si="2"/>
        <v>7</v>
      </c>
      <c r="J19" s="369">
        <f t="shared" si="3"/>
        <v>1</v>
      </c>
      <c r="K19" s="369">
        <f t="shared" si="4"/>
        <v>8</v>
      </c>
    </row>
    <row r="20" spans="1:11" ht="11.25" customHeight="1" x14ac:dyDescent="0.2">
      <c r="A20" s="39">
        <f t="shared" si="5"/>
        <v>15</v>
      </c>
      <c r="B20" s="38" t="s">
        <v>1127</v>
      </c>
      <c r="C20" s="40">
        <v>4</v>
      </c>
      <c r="D20" s="40">
        <v>0</v>
      </c>
      <c r="E20" s="41">
        <f t="shared" si="0"/>
        <v>4</v>
      </c>
      <c r="F20" s="40">
        <v>0</v>
      </c>
      <c r="G20" s="40">
        <v>0</v>
      </c>
      <c r="H20" s="41">
        <f t="shared" si="1"/>
        <v>0</v>
      </c>
      <c r="I20" s="369">
        <f t="shared" si="2"/>
        <v>4</v>
      </c>
      <c r="J20" s="369">
        <f t="shared" si="3"/>
        <v>0</v>
      </c>
      <c r="K20" s="369">
        <f t="shared" si="4"/>
        <v>4</v>
      </c>
    </row>
    <row r="21" spans="1:11" ht="11.25" customHeight="1" x14ac:dyDescent="0.2">
      <c r="A21" s="39">
        <f t="shared" si="5"/>
        <v>16</v>
      </c>
      <c r="B21" s="38" t="s">
        <v>1128</v>
      </c>
      <c r="C21" s="40">
        <v>43</v>
      </c>
      <c r="D21" s="40">
        <v>1</v>
      </c>
      <c r="E21" s="41">
        <f t="shared" si="0"/>
        <v>44</v>
      </c>
      <c r="F21" s="40">
        <v>0</v>
      </c>
      <c r="G21" s="40">
        <v>0</v>
      </c>
      <c r="H21" s="41">
        <f t="shared" si="1"/>
        <v>0</v>
      </c>
      <c r="I21" s="369">
        <f t="shared" si="2"/>
        <v>43</v>
      </c>
      <c r="J21" s="369">
        <f t="shared" si="3"/>
        <v>1</v>
      </c>
      <c r="K21" s="369">
        <f t="shared" si="4"/>
        <v>44</v>
      </c>
    </row>
    <row r="22" spans="1:11" ht="11.25" customHeight="1" x14ac:dyDescent="0.2">
      <c r="A22" s="39">
        <f t="shared" si="5"/>
        <v>17</v>
      </c>
      <c r="B22" s="38" t="s">
        <v>1129</v>
      </c>
      <c r="C22" s="40">
        <v>9</v>
      </c>
      <c r="D22" s="40">
        <v>0</v>
      </c>
      <c r="E22" s="41">
        <f t="shared" si="0"/>
        <v>9</v>
      </c>
      <c r="F22" s="40">
        <v>0</v>
      </c>
      <c r="G22" s="40">
        <v>0</v>
      </c>
      <c r="H22" s="41">
        <f t="shared" si="1"/>
        <v>0</v>
      </c>
      <c r="I22" s="369">
        <f t="shared" si="2"/>
        <v>9</v>
      </c>
      <c r="J22" s="369">
        <f t="shared" si="3"/>
        <v>0</v>
      </c>
      <c r="K22" s="369">
        <f t="shared" si="4"/>
        <v>9</v>
      </c>
    </row>
    <row r="23" spans="1:11" ht="11.25" customHeight="1" x14ac:dyDescent="0.2">
      <c r="A23" s="39">
        <f t="shared" si="5"/>
        <v>18</v>
      </c>
      <c r="B23" s="38" t="s">
        <v>1130</v>
      </c>
      <c r="C23" s="40">
        <v>4</v>
      </c>
      <c r="D23" s="40">
        <v>0</v>
      </c>
      <c r="E23" s="41">
        <f t="shared" si="0"/>
        <v>4</v>
      </c>
      <c r="F23" s="40">
        <v>0</v>
      </c>
      <c r="G23" s="40">
        <v>0</v>
      </c>
      <c r="H23" s="41">
        <f t="shared" si="1"/>
        <v>0</v>
      </c>
      <c r="I23" s="369">
        <f t="shared" si="2"/>
        <v>4</v>
      </c>
      <c r="J23" s="369">
        <f t="shared" si="3"/>
        <v>0</v>
      </c>
      <c r="K23" s="369">
        <f t="shared" si="4"/>
        <v>4</v>
      </c>
    </row>
    <row r="24" spans="1:11" ht="11.25" customHeight="1" x14ac:dyDescent="0.2">
      <c r="A24" s="39">
        <f t="shared" si="5"/>
        <v>19</v>
      </c>
      <c r="B24" s="38" t="s">
        <v>1131</v>
      </c>
      <c r="C24" s="40">
        <v>3</v>
      </c>
      <c r="D24" s="40">
        <v>0</v>
      </c>
      <c r="E24" s="41">
        <f t="shared" si="0"/>
        <v>3</v>
      </c>
      <c r="F24" s="40">
        <v>0</v>
      </c>
      <c r="G24" s="40">
        <v>0</v>
      </c>
      <c r="H24" s="41">
        <f t="shared" si="1"/>
        <v>0</v>
      </c>
      <c r="I24" s="369">
        <f t="shared" si="2"/>
        <v>3</v>
      </c>
      <c r="J24" s="369">
        <f t="shared" si="3"/>
        <v>0</v>
      </c>
      <c r="K24" s="369">
        <f t="shared" si="4"/>
        <v>3</v>
      </c>
    </row>
    <row r="25" spans="1:11" ht="11.25" customHeight="1" x14ac:dyDescent="0.2">
      <c r="A25" s="39">
        <f t="shared" si="5"/>
        <v>20</v>
      </c>
      <c r="B25" s="38" t="s">
        <v>1132</v>
      </c>
      <c r="C25" s="40">
        <v>13</v>
      </c>
      <c r="D25" s="40">
        <v>0</v>
      </c>
      <c r="E25" s="41">
        <f t="shared" si="0"/>
        <v>13</v>
      </c>
      <c r="F25" s="40">
        <v>0</v>
      </c>
      <c r="G25" s="40">
        <v>0</v>
      </c>
      <c r="H25" s="41">
        <f t="shared" si="1"/>
        <v>0</v>
      </c>
      <c r="I25" s="369">
        <f t="shared" si="2"/>
        <v>13</v>
      </c>
      <c r="J25" s="369">
        <f t="shared" si="3"/>
        <v>0</v>
      </c>
      <c r="K25" s="369">
        <f t="shared" si="4"/>
        <v>13</v>
      </c>
    </row>
    <row r="26" spans="1:11" ht="11.25" customHeight="1" x14ac:dyDescent="0.2">
      <c r="A26" s="39">
        <f t="shared" si="5"/>
        <v>21</v>
      </c>
      <c r="B26" s="38" t="s">
        <v>1133</v>
      </c>
      <c r="C26" s="40">
        <v>16</v>
      </c>
      <c r="D26" s="40">
        <v>2</v>
      </c>
      <c r="E26" s="41">
        <f t="shared" si="0"/>
        <v>18</v>
      </c>
      <c r="F26" s="40">
        <v>0</v>
      </c>
      <c r="G26" s="40">
        <v>0</v>
      </c>
      <c r="H26" s="41">
        <f t="shared" si="1"/>
        <v>0</v>
      </c>
      <c r="I26" s="369">
        <f t="shared" si="2"/>
        <v>16</v>
      </c>
      <c r="J26" s="369">
        <f t="shared" si="3"/>
        <v>2</v>
      </c>
      <c r="K26" s="369">
        <f t="shared" si="4"/>
        <v>18</v>
      </c>
    </row>
    <row r="27" spans="1:11" ht="11.25" customHeight="1" x14ac:dyDescent="0.2">
      <c r="A27" s="39">
        <f t="shared" si="5"/>
        <v>22</v>
      </c>
      <c r="B27" s="38" t="s">
        <v>1134</v>
      </c>
      <c r="C27" s="40">
        <v>4</v>
      </c>
      <c r="D27" s="40">
        <v>0</v>
      </c>
      <c r="E27" s="41">
        <f t="shared" si="0"/>
        <v>4</v>
      </c>
      <c r="F27" s="40">
        <v>0</v>
      </c>
      <c r="G27" s="40">
        <v>0</v>
      </c>
      <c r="H27" s="41">
        <f t="shared" si="1"/>
        <v>0</v>
      </c>
      <c r="I27" s="369">
        <f t="shared" si="2"/>
        <v>4</v>
      </c>
      <c r="J27" s="369">
        <f t="shared" si="3"/>
        <v>0</v>
      </c>
      <c r="K27" s="369">
        <f t="shared" si="4"/>
        <v>4</v>
      </c>
    </row>
    <row r="28" spans="1:11" ht="11.25" customHeight="1" x14ac:dyDescent="0.2">
      <c r="A28" s="39">
        <f t="shared" si="5"/>
        <v>23</v>
      </c>
      <c r="B28" s="38" t="s">
        <v>1135</v>
      </c>
      <c r="C28" s="40">
        <v>13</v>
      </c>
      <c r="D28" s="40">
        <v>0</v>
      </c>
      <c r="E28" s="41">
        <f t="shared" si="0"/>
        <v>13</v>
      </c>
      <c r="F28" s="40">
        <v>0</v>
      </c>
      <c r="G28" s="40">
        <v>0</v>
      </c>
      <c r="H28" s="41">
        <f t="shared" si="1"/>
        <v>0</v>
      </c>
      <c r="I28" s="369">
        <f t="shared" si="2"/>
        <v>13</v>
      </c>
      <c r="J28" s="369">
        <f t="shared" si="3"/>
        <v>0</v>
      </c>
      <c r="K28" s="369">
        <f t="shared" si="4"/>
        <v>13</v>
      </c>
    </row>
    <row r="29" spans="1:11" ht="11.25" customHeight="1" x14ac:dyDescent="0.2">
      <c r="A29" s="39">
        <f t="shared" si="5"/>
        <v>24</v>
      </c>
      <c r="B29" s="38" t="s">
        <v>1136</v>
      </c>
      <c r="C29" s="40">
        <v>5</v>
      </c>
      <c r="D29" s="40">
        <v>0</v>
      </c>
      <c r="E29" s="41">
        <f t="shared" si="0"/>
        <v>5</v>
      </c>
      <c r="F29" s="40">
        <v>0</v>
      </c>
      <c r="G29" s="40">
        <v>0</v>
      </c>
      <c r="H29" s="41">
        <f t="shared" si="1"/>
        <v>0</v>
      </c>
      <c r="I29" s="369">
        <f t="shared" si="2"/>
        <v>5</v>
      </c>
      <c r="J29" s="369">
        <f t="shared" si="3"/>
        <v>0</v>
      </c>
      <c r="K29" s="369">
        <f t="shared" si="4"/>
        <v>5</v>
      </c>
    </row>
    <row r="30" spans="1:11" ht="11.25" customHeight="1" x14ac:dyDescent="0.2">
      <c r="A30" s="39">
        <f t="shared" si="5"/>
        <v>25</v>
      </c>
      <c r="B30" s="38" t="s">
        <v>1137</v>
      </c>
      <c r="C30" s="40">
        <v>13</v>
      </c>
      <c r="D30" s="40">
        <v>0</v>
      </c>
      <c r="E30" s="41">
        <f t="shared" si="0"/>
        <v>13</v>
      </c>
      <c r="F30" s="40">
        <v>0</v>
      </c>
      <c r="G30" s="40">
        <v>0</v>
      </c>
      <c r="H30" s="41">
        <f t="shared" si="1"/>
        <v>0</v>
      </c>
      <c r="I30" s="369">
        <f t="shared" si="2"/>
        <v>13</v>
      </c>
      <c r="J30" s="369">
        <f t="shared" si="3"/>
        <v>0</v>
      </c>
      <c r="K30" s="369">
        <f t="shared" si="4"/>
        <v>13</v>
      </c>
    </row>
    <row r="31" spans="1:11" ht="11.25" customHeight="1" x14ac:dyDescent="0.2">
      <c r="A31" s="39">
        <f t="shared" si="5"/>
        <v>26</v>
      </c>
      <c r="B31" s="38" t="s">
        <v>1138</v>
      </c>
      <c r="C31" s="40">
        <v>19</v>
      </c>
      <c r="D31" s="40">
        <v>0</v>
      </c>
      <c r="E31" s="41">
        <f t="shared" si="0"/>
        <v>19</v>
      </c>
      <c r="F31" s="40">
        <v>0</v>
      </c>
      <c r="G31" s="40">
        <v>0</v>
      </c>
      <c r="H31" s="41">
        <f t="shared" si="1"/>
        <v>0</v>
      </c>
      <c r="I31" s="369">
        <f t="shared" si="2"/>
        <v>19</v>
      </c>
      <c r="J31" s="369">
        <f t="shared" si="3"/>
        <v>0</v>
      </c>
      <c r="K31" s="369">
        <f t="shared" si="4"/>
        <v>19</v>
      </c>
    </row>
    <row r="32" spans="1:11" ht="11.25" customHeight="1" x14ac:dyDescent="0.2">
      <c r="A32" s="39">
        <f t="shared" si="5"/>
        <v>27</v>
      </c>
      <c r="B32" s="38" t="s">
        <v>1139</v>
      </c>
      <c r="C32" s="40">
        <v>37</v>
      </c>
      <c r="D32" s="40">
        <v>0</v>
      </c>
      <c r="E32" s="41">
        <f t="shared" si="0"/>
        <v>37</v>
      </c>
      <c r="F32" s="40">
        <v>0</v>
      </c>
      <c r="G32" s="40">
        <v>0</v>
      </c>
      <c r="H32" s="41">
        <f t="shared" si="1"/>
        <v>0</v>
      </c>
      <c r="I32" s="369">
        <f t="shared" si="2"/>
        <v>37</v>
      </c>
      <c r="J32" s="369">
        <f t="shared" si="3"/>
        <v>0</v>
      </c>
      <c r="K32" s="369">
        <f t="shared" si="4"/>
        <v>37</v>
      </c>
    </row>
    <row r="33" spans="1:11" ht="11.25" customHeight="1" x14ac:dyDescent="0.2">
      <c r="A33" s="39">
        <f t="shared" si="5"/>
        <v>28</v>
      </c>
      <c r="B33" s="38" t="s">
        <v>1140</v>
      </c>
      <c r="C33" s="40">
        <v>6</v>
      </c>
      <c r="D33" s="40">
        <v>0</v>
      </c>
      <c r="E33" s="41">
        <f t="shared" si="0"/>
        <v>6</v>
      </c>
      <c r="F33" s="40">
        <v>0</v>
      </c>
      <c r="G33" s="40">
        <v>0</v>
      </c>
      <c r="H33" s="41">
        <f t="shared" si="1"/>
        <v>0</v>
      </c>
      <c r="I33" s="369">
        <f t="shared" si="2"/>
        <v>6</v>
      </c>
      <c r="J33" s="369">
        <f t="shared" si="3"/>
        <v>0</v>
      </c>
      <c r="K33" s="369">
        <f t="shared" si="4"/>
        <v>6</v>
      </c>
    </row>
    <row r="34" spans="1:11" ht="11.25" customHeight="1" x14ac:dyDescent="0.2">
      <c r="A34" s="39">
        <f t="shared" si="5"/>
        <v>29</v>
      </c>
      <c r="B34" s="38" t="s">
        <v>1141</v>
      </c>
      <c r="C34" s="40">
        <v>3</v>
      </c>
      <c r="D34" s="40">
        <v>0</v>
      </c>
      <c r="E34" s="41">
        <f t="shared" si="0"/>
        <v>3</v>
      </c>
      <c r="F34" s="40">
        <v>0</v>
      </c>
      <c r="G34" s="40">
        <v>0</v>
      </c>
      <c r="H34" s="41">
        <f t="shared" si="1"/>
        <v>0</v>
      </c>
      <c r="I34" s="369">
        <f t="shared" si="2"/>
        <v>3</v>
      </c>
      <c r="J34" s="369">
        <f t="shared" si="3"/>
        <v>0</v>
      </c>
      <c r="K34" s="369">
        <f t="shared" si="4"/>
        <v>3</v>
      </c>
    </row>
    <row r="35" spans="1:11" ht="11.25" customHeight="1" x14ac:dyDescent="0.2">
      <c r="A35" s="39">
        <f t="shared" si="5"/>
        <v>30</v>
      </c>
      <c r="B35" s="38" t="s">
        <v>1142</v>
      </c>
      <c r="C35" s="40">
        <v>0</v>
      </c>
      <c r="D35" s="40">
        <v>0</v>
      </c>
      <c r="E35" s="41">
        <f t="shared" si="0"/>
        <v>0</v>
      </c>
      <c r="F35" s="40">
        <v>0</v>
      </c>
      <c r="G35" s="40">
        <v>0</v>
      </c>
      <c r="H35" s="41">
        <f t="shared" si="1"/>
        <v>0</v>
      </c>
      <c r="I35" s="369">
        <f t="shared" si="2"/>
        <v>0</v>
      </c>
      <c r="J35" s="369">
        <f t="shared" si="3"/>
        <v>0</v>
      </c>
      <c r="K35" s="369">
        <f t="shared" si="4"/>
        <v>0</v>
      </c>
    </row>
    <row r="36" spans="1:11" ht="11.25" customHeight="1" x14ac:dyDescent="0.2">
      <c r="A36" s="39">
        <f t="shared" si="5"/>
        <v>31</v>
      </c>
      <c r="B36" s="38" t="s">
        <v>1143</v>
      </c>
      <c r="C36" s="40">
        <v>28</v>
      </c>
      <c r="D36" s="40">
        <v>0</v>
      </c>
      <c r="E36" s="41">
        <f t="shared" si="0"/>
        <v>28</v>
      </c>
      <c r="F36" s="40">
        <v>0</v>
      </c>
      <c r="G36" s="40">
        <v>0</v>
      </c>
      <c r="H36" s="41">
        <f t="shared" si="1"/>
        <v>0</v>
      </c>
      <c r="I36" s="369">
        <f t="shared" si="2"/>
        <v>28</v>
      </c>
      <c r="J36" s="369">
        <f t="shared" si="3"/>
        <v>0</v>
      </c>
      <c r="K36" s="369">
        <f t="shared" si="4"/>
        <v>28</v>
      </c>
    </row>
    <row r="37" spans="1:11" ht="11.25" customHeight="1" x14ac:dyDescent="0.2">
      <c r="A37" s="39">
        <f t="shared" si="5"/>
        <v>32</v>
      </c>
      <c r="B37" s="38" t="s">
        <v>1144</v>
      </c>
      <c r="C37" s="40">
        <v>4</v>
      </c>
      <c r="D37" s="40">
        <v>1</v>
      </c>
      <c r="E37" s="41">
        <f t="shared" si="0"/>
        <v>5</v>
      </c>
      <c r="F37" s="40">
        <v>0</v>
      </c>
      <c r="G37" s="40">
        <v>0</v>
      </c>
      <c r="H37" s="41">
        <f t="shared" si="1"/>
        <v>0</v>
      </c>
      <c r="I37" s="369">
        <f t="shared" si="2"/>
        <v>4</v>
      </c>
      <c r="J37" s="369">
        <f t="shared" si="3"/>
        <v>1</v>
      </c>
      <c r="K37" s="369">
        <f t="shared" si="4"/>
        <v>5</v>
      </c>
    </row>
    <row r="38" spans="1:11" ht="11.25" customHeight="1" x14ac:dyDescent="0.2">
      <c r="A38" s="39">
        <f t="shared" si="5"/>
        <v>33</v>
      </c>
      <c r="B38" s="38" t="s">
        <v>1145</v>
      </c>
      <c r="C38" s="40">
        <v>33</v>
      </c>
      <c r="D38" s="40">
        <v>1</v>
      </c>
      <c r="E38" s="41">
        <f t="shared" si="0"/>
        <v>34</v>
      </c>
      <c r="F38" s="40">
        <v>0</v>
      </c>
      <c r="G38" s="40">
        <v>0</v>
      </c>
      <c r="H38" s="41">
        <f t="shared" si="1"/>
        <v>0</v>
      </c>
      <c r="I38" s="369">
        <f t="shared" si="2"/>
        <v>33</v>
      </c>
      <c r="J38" s="369">
        <f t="shared" si="3"/>
        <v>1</v>
      </c>
      <c r="K38" s="369">
        <f t="shared" si="4"/>
        <v>34</v>
      </c>
    </row>
    <row r="39" spans="1:11" ht="11.25" customHeight="1" x14ac:dyDescent="0.2">
      <c r="A39" s="39">
        <f t="shared" si="5"/>
        <v>34</v>
      </c>
      <c r="B39" s="38" t="s">
        <v>1146</v>
      </c>
      <c r="C39" s="40">
        <v>213</v>
      </c>
      <c r="D39" s="40">
        <v>5</v>
      </c>
      <c r="E39" s="41">
        <f t="shared" si="0"/>
        <v>218</v>
      </c>
      <c r="F39" s="40">
        <v>0</v>
      </c>
      <c r="G39" s="40">
        <v>0</v>
      </c>
      <c r="H39" s="41">
        <f t="shared" si="1"/>
        <v>0</v>
      </c>
      <c r="I39" s="369">
        <f t="shared" si="2"/>
        <v>213</v>
      </c>
      <c r="J39" s="369">
        <f t="shared" si="3"/>
        <v>5</v>
      </c>
      <c r="K39" s="369">
        <f t="shared" si="4"/>
        <v>218</v>
      </c>
    </row>
    <row r="40" spans="1:11" ht="11.25" customHeight="1" x14ac:dyDescent="0.2">
      <c r="A40" s="39">
        <f t="shared" si="5"/>
        <v>35</v>
      </c>
      <c r="B40" s="38" t="s">
        <v>1147</v>
      </c>
      <c r="C40" s="40">
        <v>81</v>
      </c>
      <c r="D40" s="40">
        <v>1</v>
      </c>
      <c r="E40" s="41">
        <f t="shared" si="0"/>
        <v>82</v>
      </c>
      <c r="F40" s="40">
        <v>0</v>
      </c>
      <c r="G40" s="40">
        <v>0</v>
      </c>
      <c r="H40" s="41">
        <f t="shared" si="1"/>
        <v>0</v>
      </c>
      <c r="I40" s="369">
        <f t="shared" si="2"/>
        <v>81</v>
      </c>
      <c r="J40" s="369">
        <f t="shared" si="3"/>
        <v>1</v>
      </c>
      <c r="K40" s="369">
        <f t="shared" si="4"/>
        <v>82</v>
      </c>
    </row>
    <row r="41" spans="1:11" ht="11.25" customHeight="1" x14ac:dyDescent="0.2">
      <c r="A41" s="39">
        <f t="shared" si="5"/>
        <v>36</v>
      </c>
      <c r="B41" s="38" t="s">
        <v>1148</v>
      </c>
      <c r="C41" s="40">
        <v>5</v>
      </c>
      <c r="D41" s="40">
        <v>0</v>
      </c>
      <c r="E41" s="41">
        <f t="shared" si="0"/>
        <v>5</v>
      </c>
      <c r="F41" s="40">
        <v>0</v>
      </c>
      <c r="G41" s="40">
        <v>0</v>
      </c>
      <c r="H41" s="41">
        <f t="shared" si="1"/>
        <v>0</v>
      </c>
      <c r="I41" s="369">
        <f t="shared" si="2"/>
        <v>5</v>
      </c>
      <c r="J41" s="369">
        <f t="shared" si="3"/>
        <v>0</v>
      </c>
      <c r="K41" s="369">
        <f t="shared" si="4"/>
        <v>5</v>
      </c>
    </row>
    <row r="42" spans="1:11" ht="11.25" customHeight="1" x14ac:dyDescent="0.2">
      <c r="A42" s="39">
        <f t="shared" si="5"/>
        <v>37</v>
      </c>
      <c r="B42" s="38" t="s">
        <v>1149</v>
      </c>
      <c r="C42" s="40">
        <v>6</v>
      </c>
      <c r="D42" s="40">
        <v>1</v>
      </c>
      <c r="E42" s="41">
        <f t="shared" si="0"/>
        <v>7</v>
      </c>
      <c r="F42" s="40">
        <v>0</v>
      </c>
      <c r="G42" s="40">
        <v>0</v>
      </c>
      <c r="H42" s="41">
        <f t="shared" si="1"/>
        <v>0</v>
      </c>
      <c r="I42" s="369">
        <f t="shared" si="2"/>
        <v>6</v>
      </c>
      <c r="J42" s="369">
        <f t="shared" si="3"/>
        <v>1</v>
      </c>
      <c r="K42" s="369">
        <f t="shared" si="4"/>
        <v>7</v>
      </c>
    </row>
    <row r="43" spans="1:11" ht="11.25" customHeight="1" x14ac:dyDescent="0.2">
      <c r="A43" s="39">
        <f t="shared" si="5"/>
        <v>38</v>
      </c>
      <c r="B43" s="38" t="s">
        <v>1150</v>
      </c>
      <c r="C43" s="40">
        <v>37</v>
      </c>
      <c r="D43" s="40">
        <v>0</v>
      </c>
      <c r="E43" s="41">
        <f t="shared" si="0"/>
        <v>37</v>
      </c>
      <c r="F43" s="40">
        <v>0</v>
      </c>
      <c r="G43" s="40">
        <v>0</v>
      </c>
      <c r="H43" s="41">
        <f t="shared" si="1"/>
        <v>0</v>
      </c>
      <c r="I43" s="369">
        <f t="shared" si="2"/>
        <v>37</v>
      </c>
      <c r="J43" s="369">
        <f t="shared" si="3"/>
        <v>0</v>
      </c>
      <c r="K43" s="369">
        <f t="shared" si="4"/>
        <v>37</v>
      </c>
    </row>
    <row r="44" spans="1:11" ht="11.25" customHeight="1" x14ac:dyDescent="0.2">
      <c r="A44" s="39">
        <f t="shared" si="5"/>
        <v>39</v>
      </c>
      <c r="B44" s="38" t="s">
        <v>1151</v>
      </c>
      <c r="C44" s="40">
        <v>11</v>
      </c>
      <c r="D44" s="40">
        <v>0</v>
      </c>
      <c r="E44" s="41">
        <f t="shared" si="0"/>
        <v>11</v>
      </c>
      <c r="F44" s="40">
        <v>0</v>
      </c>
      <c r="G44" s="40">
        <v>0</v>
      </c>
      <c r="H44" s="41">
        <f t="shared" si="1"/>
        <v>0</v>
      </c>
      <c r="I44" s="369">
        <f t="shared" si="2"/>
        <v>11</v>
      </c>
      <c r="J44" s="369">
        <f t="shared" si="3"/>
        <v>0</v>
      </c>
      <c r="K44" s="369">
        <f t="shared" si="4"/>
        <v>11</v>
      </c>
    </row>
    <row r="45" spans="1:11" ht="11.25" customHeight="1" x14ac:dyDescent="0.2">
      <c r="A45" s="39">
        <f t="shared" si="5"/>
        <v>40</v>
      </c>
      <c r="B45" s="38" t="s">
        <v>1152</v>
      </c>
      <c r="C45" s="40">
        <v>4</v>
      </c>
      <c r="D45" s="40">
        <v>0</v>
      </c>
      <c r="E45" s="41">
        <f t="shared" si="0"/>
        <v>4</v>
      </c>
      <c r="F45" s="40">
        <v>0</v>
      </c>
      <c r="G45" s="40">
        <v>0</v>
      </c>
      <c r="H45" s="41">
        <f t="shared" si="1"/>
        <v>0</v>
      </c>
      <c r="I45" s="369">
        <f t="shared" si="2"/>
        <v>4</v>
      </c>
      <c r="J45" s="369">
        <f t="shared" si="3"/>
        <v>0</v>
      </c>
      <c r="K45" s="369">
        <f t="shared" si="4"/>
        <v>4</v>
      </c>
    </row>
    <row r="46" spans="1:11" ht="11.25" customHeight="1" x14ac:dyDescent="0.2">
      <c r="A46" s="39">
        <v>41</v>
      </c>
      <c r="B46" s="38" t="s">
        <v>1153</v>
      </c>
      <c r="C46" s="40">
        <v>32</v>
      </c>
      <c r="D46" s="40">
        <v>1</v>
      </c>
      <c r="E46" s="41">
        <f t="shared" si="0"/>
        <v>33</v>
      </c>
      <c r="F46" s="40">
        <v>0</v>
      </c>
      <c r="G46" s="40">
        <v>0</v>
      </c>
      <c r="H46" s="41">
        <f t="shared" si="1"/>
        <v>0</v>
      </c>
      <c r="I46" s="369">
        <f t="shared" si="2"/>
        <v>32</v>
      </c>
      <c r="J46" s="369">
        <f t="shared" si="3"/>
        <v>1</v>
      </c>
      <c r="K46" s="369">
        <f t="shared" si="4"/>
        <v>33</v>
      </c>
    </row>
    <row r="47" spans="1:11" ht="11.25" customHeight="1" x14ac:dyDescent="0.2">
      <c r="A47" s="39">
        <v>42</v>
      </c>
      <c r="B47" s="38" t="s">
        <v>1154</v>
      </c>
      <c r="C47" s="40">
        <v>39</v>
      </c>
      <c r="D47" s="40">
        <v>1</v>
      </c>
      <c r="E47" s="41">
        <f t="shared" si="0"/>
        <v>40</v>
      </c>
      <c r="F47" s="40">
        <v>0</v>
      </c>
      <c r="G47" s="40">
        <v>0</v>
      </c>
      <c r="H47" s="41">
        <f t="shared" si="1"/>
        <v>0</v>
      </c>
      <c r="I47" s="369">
        <f t="shared" si="2"/>
        <v>39</v>
      </c>
      <c r="J47" s="369">
        <f t="shared" si="3"/>
        <v>1</v>
      </c>
      <c r="K47" s="369">
        <f t="shared" si="4"/>
        <v>40</v>
      </c>
    </row>
    <row r="48" spans="1:11" ht="11.25" customHeight="1" x14ac:dyDescent="0.2">
      <c r="A48" s="39">
        <v>43</v>
      </c>
      <c r="B48" s="38" t="s">
        <v>1155</v>
      </c>
      <c r="C48" s="40">
        <v>12</v>
      </c>
      <c r="D48" s="40">
        <v>0</v>
      </c>
      <c r="E48" s="41">
        <f t="shared" si="0"/>
        <v>12</v>
      </c>
      <c r="F48" s="40">
        <v>0</v>
      </c>
      <c r="G48" s="40">
        <v>0</v>
      </c>
      <c r="H48" s="41">
        <f t="shared" si="1"/>
        <v>0</v>
      </c>
      <c r="I48" s="369">
        <f t="shared" si="2"/>
        <v>12</v>
      </c>
      <c r="J48" s="369">
        <f t="shared" si="3"/>
        <v>0</v>
      </c>
      <c r="K48" s="369">
        <f t="shared" si="4"/>
        <v>12</v>
      </c>
    </row>
    <row r="49" spans="1:11" ht="11.25" customHeight="1" x14ac:dyDescent="0.2">
      <c r="A49" s="39">
        <v>44</v>
      </c>
      <c r="B49" s="38" t="s">
        <v>1156</v>
      </c>
      <c r="C49" s="40">
        <v>10</v>
      </c>
      <c r="D49" s="40">
        <v>0</v>
      </c>
      <c r="E49" s="41">
        <f t="shared" si="0"/>
        <v>10</v>
      </c>
      <c r="F49" s="40">
        <v>0</v>
      </c>
      <c r="G49" s="40">
        <v>0</v>
      </c>
      <c r="H49" s="41">
        <f t="shared" si="1"/>
        <v>0</v>
      </c>
      <c r="I49" s="369">
        <f t="shared" si="2"/>
        <v>10</v>
      </c>
      <c r="J49" s="369">
        <f t="shared" si="3"/>
        <v>0</v>
      </c>
      <c r="K49" s="369">
        <f t="shared" si="4"/>
        <v>10</v>
      </c>
    </row>
    <row r="50" spans="1:11" ht="11.25" customHeight="1" x14ac:dyDescent="0.2">
      <c r="A50" s="39">
        <v>45</v>
      </c>
      <c r="B50" s="38" t="s">
        <v>1157</v>
      </c>
      <c r="C50" s="40">
        <v>27</v>
      </c>
      <c r="D50" s="40">
        <v>1</v>
      </c>
      <c r="E50" s="41">
        <f t="shared" si="0"/>
        <v>28</v>
      </c>
      <c r="F50" s="40">
        <v>0</v>
      </c>
      <c r="G50" s="40">
        <v>0</v>
      </c>
      <c r="H50" s="41">
        <f t="shared" si="1"/>
        <v>0</v>
      </c>
      <c r="I50" s="369">
        <f t="shared" si="2"/>
        <v>27</v>
      </c>
      <c r="J50" s="369">
        <f t="shared" si="3"/>
        <v>1</v>
      </c>
      <c r="K50" s="369">
        <f t="shared" si="4"/>
        <v>28</v>
      </c>
    </row>
    <row r="51" spans="1:11" ht="11.25" customHeight="1" x14ac:dyDescent="0.2">
      <c r="A51" s="39">
        <v>46</v>
      </c>
      <c r="B51" s="38" t="s">
        <v>1158</v>
      </c>
      <c r="C51" s="40">
        <v>15</v>
      </c>
      <c r="D51" s="40">
        <v>0</v>
      </c>
      <c r="E51" s="41">
        <f t="shared" si="0"/>
        <v>15</v>
      </c>
      <c r="F51" s="40">
        <v>0</v>
      </c>
      <c r="G51" s="40">
        <v>0</v>
      </c>
      <c r="H51" s="41">
        <f t="shared" si="1"/>
        <v>0</v>
      </c>
      <c r="I51" s="369">
        <f t="shared" si="2"/>
        <v>15</v>
      </c>
      <c r="J51" s="369">
        <f t="shared" si="3"/>
        <v>0</v>
      </c>
      <c r="K51" s="369">
        <f t="shared" si="4"/>
        <v>15</v>
      </c>
    </row>
    <row r="52" spans="1:11" ht="11.25" customHeight="1" x14ac:dyDescent="0.2">
      <c r="A52" s="39">
        <v>47</v>
      </c>
      <c r="B52" s="38" t="s">
        <v>1159</v>
      </c>
      <c r="C52" s="40">
        <v>8</v>
      </c>
      <c r="D52" s="40">
        <v>0</v>
      </c>
      <c r="E52" s="41">
        <f t="shared" si="0"/>
        <v>8</v>
      </c>
      <c r="F52" s="40">
        <v>0</v>
      </c>
      <c r="G52" s="40">
        <v>0</v>
      </c>
      <c r="H52" s="41">
        <f t="shared" si="1"/>
        <v>0</v>
      </c>
      <c r="I52" s="369">
        <f t="shared" si="2"/>
        <v>8</v>
      </c>
      <c r="J52" s="369">
        <f t="shared" si="3"/>
        <v>0</v>
      </c>
      <c r="K52" s="369">
        <f t="shared" si="4"/>
        <v>8</v>
      </c>
    </row>
    <row r="53" spans="1:11" ht="11.25" customHeight="1" x14ac:dyDescent="0.2">
      <c r="A53" s="39">
        <v>48</v>
      </c>
      <c r="B53" s="38" t="s">
        <v>1160</v>
      </c>
      <c r="C53" s="40">
        <v>21</v>
      </c>
      <c r="D53" s="40">
        <v>1</v>
      </c>
      <c r="E53" s="41">
        <f t="shared" si="0"/>
        <v>22</v>
      </c>
      <c r="F53" s="40">
        <v>0</v>
      </c>
      <c r="G53" s="40">
        <v>0</v>
      </c>
      <c r="H53" s="41">
        <f t="shared" si="1"/>
        <v>0</v>
      </c>
      <c r="I53" s="369">
        <f t="shared" si="2"/>
        <v>21</v>
      </c>
      <c r="J53" s="369">
        <f t="shared" si="3"/>
        <v>1</v>
      </c>
      <c r="K53" s="369">
        <f t="shared" si="4"/>
        <v>22</v>
      </c>
    </row>
    <row r="54" spans="1:11" ht="11.25" customHeight="1" x14ac:dyDescent="0.2">
      <c r="A54" s="39">
        <v>49</v>
      </c>
      <c r="B54" s="38" t="s">
        <v>1161</v>
      </c>
      <c r="C54" s="40">
        <v>2</v>
      </c>
      <c r="D54" s="40">
        <v>0</v>
      </c>
      <c r="E54" s="41">
        <f t="shared" si="0"/>
        <v>2</v>
      </c>
      <c r="F54" s="40">
        <v>0</v>
      </c>
      <c r="G54" s="40">
        <v>0</v>
      </c>
      <c r="H54" s="41">
        <f t="shared" si="1"/>
        <v>0</v>
      </c>
      <c r="I54" s="369">
        <f t="shared" si="2"/>
        <v>2</v>
      </c>
      <c r="J54" s="369">
        <f t="shared" si="3"/>
        <v>0</v>
      </c>
      <c r="K54" s="369">
        <f t="shared" si="4"/>
        <v>2</v>
      </c>
    </row>
    <row r="55" spans="1:11" ht="11.25" customHeight="1" x14ac:dyDescent="0.2">
      <c r="A55" s="39">
        <v>50</v>
      </c>
      <c r="B55" s="38" t="s">
        <v>1162</v>
      </c>
      <c r="C55" s="40">
        <v>15</v>
      </c>
      <c r="D55" s="40">
        <v>0</v>
      </c>
      <c r="E55" s="41">
        <f t="shared" si="0"/>
        <v>15</v>
      </c>
      <c r="F55" s="40">
        <v>0</v>
      </c>
      <c r="G55" s="40">
        <v>0</v>
      </c>
      <c r="H55" s="41">
        <f t="shared" si="1"/>
        <v>0</v>
      </c>
      <c r="I55" s="369">
        <f t="shared" si="2"/>
        <v>15</v>
      </c>
      <c r="J55" s="369">
        <f t="shared" si="3"/>
        <v>0</v>
      </c>
      <c r="K55" s="369">
        <f t="shared" si="4"/>
        <v>15</v>
      </c>
    </row>
    <row r="56" spans="1:11" ht="11.25" customHeight="1" x14ac:dyDescent="0.2">
      <c r="A56" s="39">
        <v>51</v>
      </c>
      <c r="B56" s="38" t="s">
        <v>1163</v>
      </c>
      <c r="C56" s="40">
        <v>5</v>
      </c>
      <c r="D56" s="40">
        <v>0</v>
      </c>
      <c r="E56" s="41">
        <f t="shared" si="0"/>
        <v>5</v>
      </c>
      <c r="F56" s="40">
        <v>0</v>
      </c>
      <c r="G56" s="40">
        <v>0</v>
      </c>
      <c r="H56" s="41">
        <f t="shared" si="1"/>
        <v>0</v>
      </c>
      <c r="I56" s="369">
        <f t="shared" si="2"/>
        <v>5</v>
      </c>
      <c r="J56" s="369">
        <f t="shared" si="3"/>
        <v>0</v>
      </c>
      <c r="K56" s="369">
        <f t="shared" si="4"/>
        <v>5</v>
      </c>
    </row>
    <row r="57" spans="1:11" ht="11.25" customHeight="1" x14ac:dyDescent="0.2">
      <c r="A57" s="39">
        <v>52</v>
      </c>
      <c r="B57" s="38" t="s">
        <v>1164</v>
      </c>
      <c r="C57" s="40">
        <v>7</v>
      </c>
      <c r="D57" s="40">
        <v>0</v>
      </c>
      <c r="E57" s="41">
        <f t="shared" si="0"/>
        <v>7</v>
      </c>
      <c r="F57" s="40">
        <v>0</v>
      </c>
      <c r="G57" s="40">
        <v>0</v>
      </c>
      <c r="H57" s="41">
        <f t="shared" si="1"/>
        <v>0</v>
      </c>
      <c r="I57" s="369">
        <f t="shared" si="2"/>
        <v>7</v>
      </c>
      <c r="J57" s="369">
        <f t="shared" si="3"/>
        <v>0</v>
      </c>
      <c r="K57" s="369">
        <f t="shared" si="4"/>
        <v>7</v>
      </c>
    </row>
    <row r="58" spans="1:11" ht="11.25" customHeight="1" x14ac:dyDescent="0.2">
      <c r="A58" s="39">
        <v>53</v>
      </c>
      <c r="B58" s="38" t="s">
        <v>1165</v>
      </c>
      <c r="C58" s="40">
        <v>2</v>
      </c>
      <c r="D58" s="40">
        <v>0</v>
      </c>
      <c r="E58" s="41">
        <f t="shared" si="0"/>
        <v>2</v>
      </c>
      <c r="F58" s="40">
        <v>0</v>
      </c>
      <c r="G58" s="40">
        <v>0</v>
      </c>
      <c r="H58" s="41">
        <f t="shared" si="1"/>
        <v>0</v>
      </c>
      <c r="I58" s="369">
        <f t="shared" si="2"/>
        <v>2</v>
      </c>
      <c r="J58" s="369">
        <f t="shared" si="3"/>
        <v>0</v>
      </c>
      <c r="K58" s="369">
        <f t="shared" si="4"/>
        <v>2</v>
      </c>
    </row>
    <row r="59" spans="1:11" ht="11.25" customHeight="1" x14ac:dyDescent="0.2">
      <c r="A59" s="39">
        <v>54</v>
      </c>
      <c r="B59" s="38" t="s">
        <v>1166</v>
      </c>
      <c r="C59" s="40">
        <v>17</v>
      </c>
      <c r="D59" s="40">
        <v>0</v>
      </c>
      <c r="E59" s="41">
        <f t="shared" si="0"/>
        <v>17</v>
      </c>
      <c r="F59" s="40">
        <v>0</v>
      </c>
      <c r="G59" s="40">
        <v>0</v>
      </c>
      <c r="H59" s="41">
        <f t="shared" si="1"/>
        <v>0</v>
      </c>
      <c r="I59" s="369">
        <f t="shared" si="2"/>
        <v>17</v>
      </c>
      <c r="J59" s="369">
        <f t="shared" si="3"/>
        <v>0</v>
      </c>
      <c r="K59" s="369">
        <f t="shared" si="4"/>
        <v>17</v>
      </c>
    </row>
    <row r="60" spans="1:11" ht="11.25" customHeight="1" x14ac:dyDescent="0.2">
      <c r="A60" s="39">
        <v>55</v>
      </c>
      <c r="B60" s="38" t="s">
        <v>1167</v>
      </c>
      <c r="C60" s="40">
        <v>19</v>
      </c>
      <c r="D60" s="40">
        <v>0</v>
      </c>
      <c r="E60" s="41">
        <f t="shared" si="0"/>
        <v>19</v>
      </c>
      <c r="F60" s="40">
        <v>0</v>
      </c>
      <c r="G60" s="40">
        <v>0</v>
      </c>
      <c r="H60" s="41">
        <f t="shared" si="1"/>
        <v>0</v>
      </c>
      <c r="I60" s="369">
        <f t="shared" si="2"/>
        <v>19</v>
      </c>
      <c r="J60" s="369">
        <f t="shared" si="3"/>
        <v>0</v>
      </c>
      <c r="K60" s="369">
        <f t="shared" si="4"/>
        <v>19</v>
      </c>
    </row>
    <row r="61" spans="1:11" ht="11.25" customHeight="1" x14ac:dyDescent="0.2">
      <c r="A61" s="39">
        <v>56</v>
      </c>
      <c r="B61" s="38" t="s">
        <v>1168</v>
      </c>
      <c r="C61" s="40">
        <v>4</v>
      </c>
      <c r="D61" s="40">
        <v>0</v>
      </c>
      <c r="E61" s="41">
        <f t="shared" si="0"/>
        <v>4</v>
      </c>
      <c r="F61" s="40">
        <v>0</v>
      </c>
      <c r="G61" s="40">
        <v>0</v>
      </c>
      <c r="H61" s="41">
        <f t="shared" si="1"/>
        <v>0</v>
      </c>
      <c r="I61" s="369">
        <f t="shared" si="2"/>
        <v>4</v>
      </c>
      <c r="J61" s="369">
        <f t="shared" si="3"/>
        <v>0</v>
      </c>
      <c r="K61" s="369">
        <f t="shared" si="4"/>
        <v>4</v>
      </c>
    </row>
    <row r="62" spans="1:11" ht="11.25" customHeight="1" x14ac:dyDescent="0.2">
      <c r="A62" s="39">
        <v>57</v>
      </c>
      <c r="B62" s="38" t="s">
        <v>1169</v>
      </c>
      <c r="C62" s="40">
        <v>5</v>
      </c>
      <c r="D62" s="40">
        <v>0</v>
      </c>
      <c r="E62" s="41">
        <f t="shared" si="0"/>
        <v>5</v>
      </c>
      <c r="F62" s="40">
        <v>0</v>
      </c>
      <c r="G62" s="40">
        <v>0</v>
      </c>
      <c r="H62" s="41">
        <f t="shared" si="1"/>
        <v>0</v>
      </c>
      <c r="I62" s="369">
        <f t="shared" si="2"/>
        <v>5</v>
      </c>
      <c r="J62" s="369">
        <f t="shared" si="3"/>
        <v>0</v>
      </c>
      <c r="K62" s="369">
        <f t="shared" si="4"/>
        <v>5</v>
      </c>
    </row>
    <row r="63" spans="1:11" ht="11.25" customHeight="1" x14ac:dyDescent="0.2">
      <c r="A63" s="39">
        <v>58</v>
      </c>
      <c r="B63" s="38" t="s">
        <v>1170</v>
      </c>
      <c r="C63" s="40">
        <v>13</v>
      </c>
      <c r="D63" s="40">
        <v>0</v>
      </c>
      <c r="E63" s="41">
        <f t="shared" si="0"/>
        <v>13</v>
      </c>
      <c r="F63" s="40">
        <v>0</v>
      </c>
      <c r="G63" s="40">
        <v>0</v>
      </c>
      <c r="H63" s="41">
        <f t="shared" si="1"/>
        <v>0</v>
      </c>
      <c r="I63" s="369">
        <f t="shared" si="2"/>
        <v>13</v>
      </c>
      <c r="J63" s="369">
        <f t="shared" si="3"/>
        <v>0</v>
      </c>
      <c r="K63" s="369">
        <f t="shared" si="4"/>
        <v>13</v>
      </c>
    </row>
    <row r="64" spans="1:11" ht="11.25" customHeight="1" x14ac:dyDescent="0.2">
      <c r="A64" s="39">
        <v>59</v>
      </c>
      <c r="B64" s="38" t="s">
        <v>1171</v>
      </c>
      <c r="C64" s="40">
        <v>24</v>
      </c>
      <c r="D64" s="40">
        <v>2</v>
      </c>
      <c r="E64" s="41">
        <f t="shared" si="0"/>
        <v>26</v>
      </c>
      <c r="F64" s="40">
        <v>0</v>
      </c>
      <c r="G64" s="40">
        <v>0</v>
      </c>
      <c r="H64" s="41">
        <f t="shared" si="1"/>
        <v>0</v>
      </c>
      <c r="I64" s="369">
        <f t="shared" si="2"/>
        <v>24</v>
      </c>
      <c r="J64" s="369">
        <f t="shared" si="3"/>
        <v>2</v>
      </c>
      <c r="K64" s="369">
        <f t="shared" si="4"/>
        <v>26</v>
      </c>
    </row>
    <row r="65" spans="1:11" ht="11.25" customHeight="1" x14ac:dyDescent="0.2">
      <c r="A65" s="39">
        <v>60</v>
      </c>
      <c r="B65" s="38" t="s">
        <v>1172</v>
      </c>
      <c r="C65" s="40">
        <v>11</v>
      </c>
      <c r="D65" s="40">
        <v>0</v>
      </c>
      <c r="E65" s="41">
        <f t="shared" si="0"/>
        <v>11</v>
      </c>
      <c r="F65" s="40">
        <v>0</v>
      </c>
      <c r="G65" s="40">
        <v>0</v>
      </c>
      <c r="H65" s="41">
        <f t="shared" si="1"/>
        <v>0</v>
      </c>
      <c r="I65" s="369">
        <f t="shared" si="2"/>
        <v>11</v>
      </c>
      <c r="J65" s="369">
        <f t="shared" si="3"/>
        <v>0</v>
      </c>
      <c r="K65" s="369">
        <f t="shared" si="4"/>
        <v>11</v>
      </c>
    </row>
    <row r="66" spans="1:11" ht="11.25" customHeight="1" x14ac:dyDescent="0.2">
      <c r="A66" s="39">
        <v>61</v>
      </c>
      <c r="B66" s="38" t="s">
        <v>1173</v>
      </c>
      <c r="C66" s="40">
        <v>10</v>
      </c>
      <c r="D66" s="40">
        <v>0</v>
      </c>
      <c r="E66" s="41">
        <f t="shared" si="0"/>
        <v>10</v>
      </c>
      <c r="F66" s="40">
        <v>0</v>
      </c>
      <c r="G66" s="40">
        <v>0</v>
      </c>
      <c r="H66" s="41">
        <f t="shared" si="1"/>
        <v>0</v>
      </c>
      <c r="I66" s="369">
        <f t="shared" si="2"/>
        <v>10</v>
      </c>
      <c r="J66" s="369">
        <f t="shared" si="3"/>
        <v>0</v>
      </c>
      <c r="K66" s="369">
        <f t="shared" si="4"/>
        <v>10</v>
      </c>
    </row>
    <row r="67" spans="1:11" ht="11.25" customHeight="1" x14ac:dyDescent="0.2">
      <c r="A67" s="39">
        <v>62</v>
      </c>
      <c r="B67" s="38" t="s">
        <v>1174</v>
      </c>
      <c r="C67" s="40">
        <v>0</v>
      </c>
      <c r="D67" s="40">
        <v>0</v>
      </c>
      <c r="E67" s="41">
        <f t="shared" si="0"/>
        <v>0</v>
      </c>
      <c r="F67" s="40">
        <v>0</v>
      </c>
      <c r="G67" s="40">
        <v>0</v>
      </c>
      <c r="H67" s="41">
        <f t="shared" si="1"/>
        <v>0</v>
      </c>
      <c r="I67" s="369">
        <f t="shared" si="2"/>
        <v>0</v>
      </c>
      <c r="J67" s="369">
        <f t="shared" si="3"/>
        <v>0</v>
      </c>
      <c r="K67" s="369">
        <f t="shared" si="4"/>
        <v>0</v>
      </c>
    </row>
    <row r="68" spans="1:11" ht="11.25" customHeight="1" x14ac:dyDescent="0.2">
      <c r="A68" s="39">
        <v>63</v>
      </c>
      <c r="B68" s="38" t="s">
        <v>1175</v>
      </c>
      <c r="C68" s="40">
        <v>22</v>
      </c>
      <c r="D68" s="40">
        <v>0</v>
      </c>
      <c r="E68" s="41">
        <f t="shared" si="0"/>
        <v>22</v>
      </c>
      <c r="F68" s="40">
        <v>0</v>
      </c>
      <c r="G68" s="40">
        <v>0</v>
      </c>
      <c r="H68" s="41">
        <f t="shared" si="1"/>
        <v>0</v>
      </c>
      <c r="I68" s="369">
        <f t="shared" si="2"/>
        <v>22</v>
      </c>
      <c r="J68" s="369">
        <f t="shared" si="3"/>
        <v>0</v>
      </c>
      <c r="K68" s="369">
        <f t="shared" si="4"/>
        <v>22</v>
      </c>
    </row>
    <row r="69" spans="1:11" ht="11.25" customHeight="1" x14ac:dyDescent="0.2">
      <c r="A69" s="39">
        <v>64</v>
      </c>
      <c r="B69" s="38" t="s">
        <v>1176</v>
      </c>
      <c r="C69" s="40">
        <v>6</v>
      </c>
      <c r="D69" s="40">
        <v>1</v>
      </c>
      <c r="E69" s="41">
        <f t="shared" si="0"/>
        <v>7</v>
      </c>
      <c r="F69" s="40">
        <v>0</v>
      </c>
      <c r="G69" s="40">
        <v>0</v>
      </c>
      <c r="H69" s="41">
        <f t="shared" si="1"/>
        <v>0</v>
      </c>
      <c r="I69" s="369">
        <f t="shared" si="2"/>
        <v>6</v>
      </c>
      <c r="J69" s="369">
        <f t="shared" si="3"/>
        <v>1</v>
      </c>
      <c r="K69" s="369">
        <f t="shared" si="4"/>
        <v>7</v>
      </c>
    </row>
    <row r="70" spans="1:11" ht="11.25" customHeight="1" x14ac:dyDescent="0.2">
      <c r="A70" s="39">
        <v>65</v>
      </c>
      <c r="B70" s="38" t="s">
        <v>1177</v>
      </c>
      <c r="C70" s="40">
        <v>14</v>
      </c>
      <c r="D70" s="40">
        <v>0</v>
      </c>
      <c r="E70" s="41">
        <f t="shared" si="0"/>
        <v>14</v>
      </c>
      <c r="F70" s="40">
        <v>0</v>
      </c>
      <c r="G70" s="40">
        <v>0</v>
      </c>
      <c r="H70" s="41">
        <f t="shared" si="1"/>
        <v>0</v>
      </c>
      <c r="I70" s="369">
        <f t="shared" si="2"/>
        <v>14</v>
      </c>
      <c r="J70" s="369">
        <f t="shared" si="3"/>
        <v>0</v>
      </c>
      <c r="K70" s="369">
        <f t="shared" si="4"/>
        <v>14</v>
      </c>
    </row>
    <row r="71" spans="1:11" ht="11.25" customHeight="1" x14ac:dyDescent="0.2">
      <c r="A71" s="39">
        <v>66</v>
      </c>
      <c r="B71" s="38" t="s">
        <v>1178</v>
      </c>
      <c r="C71" s="40">
        <v>5</v>
      </c>
      <c r="D71" s="40">
        <v>0</v>
      </c>
      <c r="E71" s="41">
        <f t="shared" ref="E71:E86" si="6">+D71+C71</f>
        <v>5</v>
      </c>
      <c r="F71" s="40">
        <v>0</v>
      </c>
      <c r="G71" s="40">
        <v>0</v>
      </c>
      <c r="H71" s="41">
        <f t="shared" ref="H71:H86" si="7">+G71+F71</f>
        <v>0</v>
      </c>
      <c r="I71" s="369">
        <f t="shared" ref="I71:I86" si="8">C71+F71</f>
        <v>5</v>
      </c>
      <c r="J71" s="369">
        <f t="shared" ref="J71:J86" si="9">D71+G71</f>
        <v>0</v>
      </c>
      <c r="K71" s="369">
        <f t="shared" ref="K71:K86" si="10">I71+J71</f>
        <v>5</v>
      </c>
    </row>
    <row r="72" spans="1:11" ht="11.25" customHeight="1" x14ac:dyDescent="0.2">
      <c r="A72" s="39">
        <v>67</v>
      </c>
      <c r="B72" s="38" t="s">
        <v>1179</v>
      </c>
      <c r="C72" s="40">
        <v>19</v>
      </c>
      <c r="D72" s="40">
        <v>1</v>
      </c>
      <c r="E72" s="41">
        <f t="shared" si="6"/>
        <v>20</v>
      </c>
      <c r="F72" s="40">
        <v>0</v>
      </c>
      <c r="G72" s="40">
        <v>0</v>
      </c>
      <c r="H72" s="41">
        <f t="shared" si="7"/>
        <v>0</v>
      </c>
      <c r="I72" s="369">
        <f t="shared" si="8"/>
        <v>19</v>
      </c>
      <c r="J72" s="369">
        <f t="shared" si="9"/>
        <v>1</v>
      </c>
      <c r="K72" s="369">
        <f t="shared" si="10"/>
        <v>20</v>
      </c>
    </row>
    <row r="73" spans="1:11" ht="11.25" customHeight="1" x14ac:dyDescent="0.2">
      <c r="A73" s="39">
        <v>68</v>
      </c>
      <c r="B73" s="38" t="s">
        <v>1180</v>
      </c>
      <c r="C73" s="40">
        <v>6</v>
      </c>
      <c r="D73" s="40">
        <v>0</v>
      </c>
      <c r="E73" s="41">
        <f t="shared" si="6"/>
        <v>6</v>
      </c>
      <c r="F73" s="40">
        <v>0</v>
      </c>
      <c r="G73" s="40">
        <v>0</v>
      </c>
      <c r="H73" s="41">
        <f t="shared" si="7"/>
        <v>0</v>
      </c>
      <c r="I73" s="369">
        <f t="shared" si="8"/>
        <v>6</v>
      </c>
      <c r="J73" s="369">
        <f t="shared" si="9"/>
        <v>0</v>
      </c>
      <c r="K73" s="369">
        <f t="shared" si="10"/>
        <v>6</v>
      </c>
    </row>
    <row r="74" spans="1:11" ht="11.25" customHeight="1" x14ac:dyDescent="0.2">
      <c r="A74" s="39">
        <v>69</v>
      </c>
      <c r="B74" s="38" t="s">
        <v>1181</v>
      </c>
      <c r="C74" s="40">
        <v>0</v>
      </c>
      <c r="D74" s="40">
        <v>0</v>
      </c>
      <c r="E74" s="41">
        <f t="shared" si="6"/>
        <v>0</v>
      </c>
      <c r="F74" s="40">
        <v>0</v>
      </c>
      <c r="G74" s="40">
        <v>0</v>
      </c>
      <c r="H74" s="41">
        <f t="shared" si="7"/>
        <v>0</v>
      </c>
      <c r="I74" s="369">
        <f t="shared" si="8"/>
        <v>0</v>
      </c>
      <c r="J74" s="369">
        <f t="shared" si="9"/>
        <v>0</v>
      </c>
      <c r="K74" s="369">
        <f t="shared" si="10"/>
        <v>0</v>
      </c>
    </row>
    <row r="75" spans="1:11" ht="11.25" customHeight="1" x14ac:dyDescent="0.2">
      <c r="A75" s="39">
        <v>70</v>
      </c>
      <c r="B75" s="38" t="s">
        <v>1182</v>
      </c>
      <c r="C75" s="40">
        <v>7</v>
      </c>
      <c r="D75" s="40">
        <v>0</v>
      </c>
      <c r="E75" s="41">
        <f t="shared" si="6"/>
        <v>7</v>
      </c>
      <c r="F75" s="40">
        <v>0</v>
      </c>
      <c r="G75" s="40">
        <v>0</v>
      </c>
      <c r="H75" s="41">
        <f t="shared" si="7"/>
        <v>0</v>
      </c>
      <c r="I75" s="369">
        <f t="shared" si="8"/>
        <v>7</v>
      </c>
      <c r="J75" s="369">
        <f t="shared" si="9"/>
        <v>0</v>
      </c>
      <c r="K75" s="369">
        <f t="shared" si="10"/>
        <v>7</v>
      </c>
    </row>
    <row r="76" spans="1:11" ht="11.25" customHeight="1" x14ac:dyDescent="0.2">
      <c r="A76" s="39">
        <v>71</v>
      </c>
      <c r="B76" s="38" t="s">
        <v>1183</v>
      </c>
      <c r="C76" s="40">
        <v>6</v>
      </c>
      <c r="D76" s="40">
        <v>0</v>
      </c>
      <c r="E76" s="41">
        <f t="shared" si="6"/>
        <v>6</v>
      </c>
      <c r="F76" s="40">
        <v>0</v>
      </c>
      <c r="G76" s="40">
        <v>0</v>
      </c>
      <c r="H76" s="41">
        <f t="shared" si="7"/>
        <v>0</v>
      </c>
      <c r="I76" s="369">
        <f t="shared" si="8"/>
        <v>6</v>
      </c>
      <c r="J76" s="369">
        <f t="shared" si="9"/>
        <v>0</v>
      </c>
      <c r="K76" s="369">
        <f t="shared" si="10"/>
        <v>6</v>
      </c>
    </row>
    <row r="77" spans="1:11" ht="11.25" customHeight="1" x14ac:dyDescent="0.2">
      <c r="A77" s="39">
        <v>72</v>
      </c>
      <c r="B77" s="38" t="s">
        <v>1184</v>
      </c>
      <c r="C77" s="40">
        <v>6</v>
      </c>
      <c r="D77" s="40">
        <v>0</v>
      </c>
      <c r="E77" s="41">
        <f t="shared" si="6"/>
        <v>6</v>
      </c>
      <c r="F77" s="40">
        <v>0</v>
      </c>
      <c r="G77" s="40">
        <v>0</v>
      </c>
      <c r="H77" s="41">
        <f t="shared" si="7"/>
        <v>0</v>
      </c>
      <c r="I77" s="369">
        <f t="shared" si="8"/>
        <v>6</v>
      </c>
      <c r="J77" s="369">
        <f t="shared" si="9"/>
        <v>0</v>
      </c>
      <c r="K77" s="369">
        <f t="shared" si="10"/>
        <v>6</v>
      </c>
    </row>
    <row r="78" spans="1:11" ht="11.25" customHeight="1" x14ac:dyDescent="0.2">
      <c r="A78" s="39">
        <v>73</v>
      </c>
      <c r="B78" s="38" t="s">
        <v>1185</v>
      </c>
      <c r="C78" s="40">
        <v>10</v>
      </c>
      <c r="D78" s="40">
        <v>0</v>
      </c>
      <c r="E78" s="41">
        <f t="shared" si="6"/>
        <v>10</v>
      </c>
      <c r="F78" s="40">
        <v>0</v>
      </c>
      <c r="G78" s="40">
        <v>0</v>
      </c>
      <c r="H78" s="41">
        <f t="shared" si="7"/>
        <v>0</v>
      </c>
      <c r="I78" s="369">
        <f t="shared" si="8"/>
        <v>10</v>
      </c>
      <c r="J78" s="369">
        <f t="shared" si="9"/>
        <v>0</v>
      </c>
      <c r="K78" s="369">
        <f t="shared" si="10"/>
        <v>10</v>
      </c>
    </row>
    <row r="79" spans="1:11" ht="11.25" customHeight="1" x14ac:dyDescent="0.2">
      <c r="A79" s="39">
        <v>74</v>
      </c>
      <c r="B79" s="38" t="s">
        <v>1186</v>
      </c>
      <c r="C79" s="40">
        <v>3</v>
      </c>
      <c r="D79" s="40">
        <v>0</v>
      </c>
      <c r="E79" s="41">
        <f t="shared" si="6"/>
        <v>3</v>
      </c>
      <c r="F79" s="40">
        <v>0</v>
      </c>
      <c r="G79" s="40">
        <v>0</v>
      </c>
      <c r="H79" s="41">
        <f t="shared" si="7"/>
        <v>0</v>
      </c>
      <c r="I79" s="369">
        <f t="shared" si="8"/>
        <v>3</v>
      </c>
      <c r="J79" s="369">
        <f t="shared" si="9"/>
        <v>0</v>
      </c>
      <c r="K79" s="369">
        <f t="shared" si="10"/>
        <v>3</v>
      </c>
    </row>
    <row r="80" spans="1:11" ht="11.25" customHeight="1" x14ac:dyDescent="0.2">
      <c r="A80" s="39">
        <v>75</v>
      </c>
      <c r="B80" s="38" t="s">
        <v>1187</v>
      </c>
      <c r="C80" s="40">
        <v>2</v>
      </c>
      <c r="D80" s="40">
        <v>0</v>
      </c>
      <c r="E80" s="41">
        <f t="shared" si="6"/>
        <v>2</v>
      </c>
      <c r="F80" s="40">
        <v>0</v>
      </c>
      <c r="G80" s="40">
        <v>0</v>
      </c>
      <c r="H80" s="41">
        <f t="shared" si="7"/>
        <v>0</v>
      </c>
      <c r="I80" s="369">
        <f t="shared" si="8"/>
        <v>2</v>
      </c>
      <c r="J80" s="369">
        <f t="shared" si="9"/>
        <v>0</v>
      </c>
      <c r="K80" s="369">
        <f t="shared" si="10"/>
        <v>2</v>
      </c>
    </row>
    <row r="81" spans="1:12" ht="11.25" customHeight="1" x14ac:dyDescent="0.2">
      <c r="A81" s="39">
        <v>76</v>
      </c>
      <c r="B81" s="38" t="s">
        <v>1188</v>
      </c>
      <c r="C81" s="40">
        <v>5</v>
      </c>
      <c r="D81" s="40">
        <v>0</v>
      </c>
      <c r="E81" s="41">
        <f t="shared" si="6"/>
        <v>5</v>
      </c>
      <c r="F81" s="40">
        <v>0</v>
      </c>
      <c r="G81" s="40">
        <v>0</v>
      </c>
      <c r="H81" s="41">
        <f t="shared" si="7"/>
        <v>0</v>
      </c>
      <c r="I81" s="369">
        <f t="shared" si="8"/>
        <v>5</v>
      </c>
      <c r="J81" s="369">
        <f t="shared" si="9"/>
        <v>0</v>
      </c>
      <c r="K81" s="369">
        <f t="shared" si="10"/>
        <v>5</v>
      </c>
    </row>
    <row r="82" spans="1:12" ht="11.25" customHeight="1" x14ac:dyDescent="0.2">
      <c r="A82" s="39">
        <v>77</v>
      </c>
      <c r="B82" s="38" t="s">
        <v>1189</v>
      </c>
      <c r="C82" s="40">
        <v>2</v>
      </c>
      <c r="D82" s="40">
        <v>0</v>
      </c>
      <c r="E82" s="41">
        <f t="shared" si="6"/>
        <v>2</v>
      </c>
      <c r="F82" s="40">
        <v>0</v>
      </c>
      <c r="G82" s="40">
        <v>0</v>
      </c>
      <c r="H82" s="41">
        <f t="shared" si="7"/>
        <v>0</v>
      </c>
      <c r="I82" s="369">
        <f t="shared" si="8"/>
        <v>2</v>
      </c>
      <c r="J82" s="369">
        <f t="shared" si="9"/>
        <v>0</v>
      </c>
      <c r="K82" s="369">
        <f t="shared" si="10"/>
        <v>2</v>
      </c>
    </row>
    <row r="83" spans="1:12" ht="11.25" customHeight="1" x14ac:dyDescent="0.2">
      <c r="A83" s="39">
        <v>78</v>
      </c>
      <c r="B83" s="38" t="s">
        <v>1190</v>
      </c>
      <c r="C83" s="40">
        <v>12</v>
      </c>
      <c r="D83" s="40">
        <v>0</v>
      </c>
      <c r="E83" s="41">
        <f t="shared" si="6"/>
        <v>12</v>
      </c>
      <c r="F83" s="40">
        <v>0</v>
      </c>
      <c r="G83" s="40">
        <v>0</v>
      </c>
      <c r="H83" s="41">
        <f t="shared" si="7"/>
        <v>0</v>
      </c>
      <c r="I83" s="369">
        <f t="shared" si="8"/>
        <v>12</v>
      </c>
      <c r="J83" s="369">
        <f t="shared" si="9"/>
        <v>0</v>
      </c>
      <c r="K83" s="369">
        <f t="shared" si="10"/>
        <v>12</v>
      </c>
    </row>
    <row r="84" spans="1:12" ht="11.25" customHeight="1" x14ac:dyDescent="0.2">
      <c r="A84" s="39">
        <v>79</v>
      </c>
      <c r="B84" s="38" t="s">
        <v>1191</v>
      </c>
      <c r="C84" s="40">
        <v>2</v>
      </c>
      <c r="D84" s="40">
        <v>0</v>
      </c>
      <c r="E84" s="41">
        <f t="shared" si="6"/>
        <v>2</v>
      </c>
      <c r="F84" s="40">
        <v>0</v>
      </c>
      <c r="G84" s="40">
        <v>0</v>
      </c>
      <c r="H84" s="41">
        <f t="shared" si="7"/>
        <v>0</v>
      </c>
      <c r="I84" s="369">
        <f t="shared" si="8"/>
        <v>2</v>
      </c>
      <c r="J84" s="369">
        <f t="shared" si="9"/>
        <v>0</v>
      </c>
      <c r="K84" s="369">
        <f t="shared" si="10"/>
        <v>2</v>
      </c>
    </row>
    <row r="85" spans="1:12" ht="11.25" customHeight="1" x14ac:dyDescent="0.2">
      <c r="A85" s="39">
        <v>80</v>
      </c>
      <c r="B85" s="38" t="s">
        <v>1192</v>
      </c>
      <c r="C85" s="40">
        <v>10</v>
      </c>
      <c r="D85" s="40">
        <v>0</v>
      </c>
      <c r="E85" s="41">
        <f t="shared" si="6"/>
        <v>10</v>
      </c>
      <c r="F85" s="40">
        <v>0</v>
      </c>
      <c r="G85" s="40">
        <v>0</v>
      </c>
      <c r="H85" s="41">
        <f t="shared" si="7"/>
        <v>0</v>
      </c>
      <c r="I85" s="369">
        <f t="shared" si="8"/>
        <v>10</v>
      </c>
      <c r="J85" s="369">
        <f t="shared" si="9"/>
        <v>0</v>
      </c>
      <c r="K85" s="369">
        <f t="shared" si="10"/>
        <v>10</v>
      </c>
    </row>
    <row r="86" spans="1:12" ht="11.25" customHeight="1" x14ac:dyDescent="0.2">
      <c r="A86" s="39">
        <v>81</v>
      </c>
      <c r="B86" s="38" t="s">
        <v>1193</v>
      </c>
      <c r="C86" s="40">
        <v>4</v>
      </c>
      <c r="D86" s="40">
        <v>0</v>
      </c>
      <c r="E86" s="41">
        <f t="shared" si="6"/>
        <v>4</v>
      </c>
      <c r="F86" s="40">
        <v>0</v>
      </c>
      <c r="G86" s="40">
        <v>0</v>
      </c>
      <c r="H86" s="41">
        <f t="shared" si="7"/>
        <v>0</v>
      </c>
      <c r="I86" s="369">
        <f t="shared" si="8"/>
        <v>4</v>
      </c>
      <c r="J86" s="369">
        <f t="shared" si="9"/>
        <v>0</v>
      </c>
      <c r="K86" s="369">
        <f t="shared" si="10"/>
        <v>4</v>
      </c>
    </row>
    <row r="87" spans="1:12" ht="18" customHeight="1" x14ac:dyDescent="0.2">
      <c r="A87" s="27"/>
      <c r="B87" s="28" t="s">
        <v>1195</v>
      </c>
      <c r="C87" s="42">
        <f>SUM(C6:C86)</f>
        <v>1336</v>
      </c>
      <c r="D87" s="42">
        <f t="shared" ref="D87:K87" si="11">SUM(D6:D86)</f>
        <v>24</v>
      </c>
      <c r="E87" s="42">
        <f t="shared" si="11"/>
        <v>1360</v>
      </c>
      <c r="F87" s="42">
        <f t="shared" si="11"/>
        <v>0</v>
      </c>
      <c r="G87" s="42">
        <f t="shared" si="11"/>
        <v>0</v>
      </c>
      <c r="H87" s="42">
        <f t="shared" si="11"/>
        <v>0</v>
      </c>
      <c r="I87" s="42">
        <f t="shared" si="11"/>
        <v>1336</v>
      </c>
      <c r="J87" s="42">
        <f t="shared" si="11"/>
        <v>24</v>
      </c>
      <c r="K87" s="42">
        <f t="shared" si="11"/>
        <v>1360</v>
      </c>
    </row>
    <row r="88" spans="1:12" x14ac:dyDescent="0.2">
      <c r="A88" s="644" t="s">
        <v>3055</v>
      </c>
      <c r="B88" s="644"/>
      <c r="C88" s="644"/>
      <c r="D88" s="644"/>
      <c r="E88" s="644"/>
      <c r="F88" s="644"/>
      <c r="G88" s="644"/>
      <c r="H88" s="644"/>
      <c r="I88" s="644"/>
      <c r="J88" s="644"/>
      <c r="K88" s="644"/>
      <c r="L88" s="1"/>
    </row>
  </sheetData>
  <mergeCells count="8">
    <mergeCell ref="A88:K88"/>
    <mergeCell ref="I3:K4"/>
    <mergeCell ref="A1:K1"/>
    <mergeCell ref="A2:K2"/>
    <mergeCell ref="A3:A5"/>
    <mergeCell ref="B3:B5"/>
    <mergeCell ref="C3:E4"/>
    <mergeCell ref="F3:H4"/>
  </mergeCells>
  <printOptions horizontalCentered="1" verticalCentered="1"/>
  <pageMargins left="0.23622047244094491" right="0.27559055118110237" top="0" bottom="0" header="0.31496062992125984" footer="0.35433070866141736"/>
  <pageSetup paperSize="9" scale="75" orientation="portrait" horizontalDpi="300" verticalDpi="300" r:id="rId1"/>
  <headerFooter alignWithMargins="0"/>
  <ignoredErrors>
    <ignoredError sqref="A7:H86 A6:H6 L6:XFD6 L7:XFD8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Normal="100" workbookViewId="0">
      <selection activeCell="A2" sqref="A2:J2"/>
    </sheetView>
  </sheetViews>
  <sheetFormatPr defaultRowHeight="12.75" x14ac:dyDescent="0.2"/>
  <cols>
    <col min="1" max="1" width="7.42578125" style="183" customWidth="1"/>
    <col min="2" max="9" width="10.140625" style="182" customWidth="1"/>
    <col min="10" max="10" width="11.28515625" style="182" customWidth="1"/>
    <col min="11" max="16384" width="9.140625" style="182"/>
  </cols>
  <sheetData>
    <row r="1" spans="1:10" s="180" customFormat="1" ht="26.25" customHeight="1" x14ac:dyDescent="0.25">
      <c r="A1" s="662" t="s">
        <v>3026</v>
      </c>
      <c r="B1" s="662"/>
      <c r="C1" s="662"/>
      <c r="D1" s="662"/>
      <c r="E1" s="662"/>
      <c r="F1" s="662"/>
      <c r="G1" s="662"/>
      <c r="H1" s="662"/>
      <c r="I1" s="662"/>
      <c r="J1" s="662"/>
    </row>
    <row r="2" spans="1:10" s="180" customFormat="1" ht="30.75" customHeight="1" x14ac:dyDescent="0.25">
      <c r="A2" s="663" t="s">
        <v>3027</v>
      </c>
      <c r="B2" s="663"/>
      <c r="C2" s="663"/>
      <c r="D2" s="663"/>
      <c r="E2" s="663"/>
      <c r="F2" s="663"/>
      <c r="G2" s="663"/>
      <c r="H2" s="663"/>
      <c r="I2" s="663"/>
      <c r="J2" s="663"/>
    </row>
    <row r="3" spans="1:10" s="180" customFormat="1" ht="26.25" customHeight="1" x14ac:dyDescent="0.25">
      <c r="A3" s="664" t="s">
        <v>2964</v>
      </c>
      <c r="B3" s="666" t="s">
        <v>3060</v>
      </c>
      <c r="C3" s="667"/>
      <c r="D3" s="668"/>
      <c r="E3" s="666" t="s">
        <v>3130</v>
      </c>
      <c r="F3" s="667"/>
      <c r="G3" s="668"/>
      <c r="H3" s="661" t="s">
        <v>1010</v>
      </c>
      <c r="I3" s="661"/>
      <c r="J3" s="661"/>
    </row>
    <row r="4" spans="1:10" s="180" customFormat="1" ht="25.5" x14ac:dyDescent="0.25">
      <c r="A4" s="665"/>
      <c r="B4" s="453" t="s">
        <v>1008</v>
      </c>
      <c r="C4" s="458" t="s">
        <v>1009</v>
      </c>
      <c r="D4" s="453" t="s">
        <v>1010</v>
      </c>
      <c r="E4" s="481" t="s">
        <v>1008</v>
      </c>
      <c r="F4" s="482" t="s">
        <v>1009</v>
      </c>
      <c r="G4" s="481" t="s">
        <v>1010</v>
      </c>
      <c r="H4" s="366" t="s">
        <v>1008</v>
      </c>
      <c r="I4" s="366" t="s">
        <v>1009</v>
      </c>
      <c r="J4" s="365" t="s">
        <v>1010</v>
      </c>
    </row>
    <row r="5" spans="1:10" s="180" customFormat="1" x14ac:dyDescent="0.25">
      <c r="A5" s="465">
        <v>15</v>
      </c>
      <c r="B5" s="181">
        <v>0</v>
      </c>
      <c r="C5" s="181">
        <v>0</v>
      </c>
      <c r="D5" s="150">
        <f t="shared" ref="D5:D65" si="0">+C5+B5</f>
        <v>0</v>
      </c>
      <c r="E5" s="149">
        <v>0</v>
      </c>
      <c r="F5" s="149">
        <v>0</v>
      </c>
      <c r="G5" s="466">
        <f t="shared" ref="G5:G65" si="1">+F5+E5</f>
        <v>0</v>
      </c>
      <c r="H5" s="466">
        <f>B5+E5</f>
        <v>0</v>
      </c>
      <c r="I5" s="466">
        <f>C5+F5</f>
        <v>0</v>
      </c>
      <c r="J5" s="466">
        <f>H5+I5</f>
        <v>0</v>
      </c>
    </row>
    <row r="6" spans="1:10" s="172" customFormat="1" x14ac:dyDescent="0.2">
      <c r="A6" s="173">
        <v>16</v>
      </c>
      <c r="B6" s="181">
        <v>8</v>
      </c>
      <c r="C6" s="181">
        <v>0</v>
      </c>
      <c r="D6" s="150">
        <f t="shared" si="0"/>
        <v>8</v>
      </c>
      <c r="E6" s="149">
        <v>0</v>
      </c>
      <c r="F6" s="149">
        <v>0</v>
      </c>
      <c r="G6" s="150">
        <f t="shared" si="1"/>
        <v>0</v>
      </c>
      <c r="H6" s="418">
        <f>B6+E6</f>
        <v>8</v>
      </c>
      <c r="I6" s="418">
        <f>C6+F6</f>
        <v>0</v>
      </c>
      <c r="J6" s="418">
        <f>H6+I6</f>
        <v>8</v>
      </c>
    </row>
    <row r="7" spans="1:10" s="172" customFormat="1" x14ac:dyDescent="0.2">
      <c r="A7" s="173">
        <f t="shared" ref="A7:A65" si="2">+A6+1</f>
        <v>17</v>
      </c>
      <c r="B7" s="181">
        <v>10</v>
      </c>
      <c r="C7" s="181">
        <v>1</v>
      </c>
      <c r="D7" s="150">
        <f t="shared" si="0"/>
        <v>11</v>
      </c>
      <c r="E7" s="149">
        <v>0</v>
      </c>
      <c r="F7" s="149">
        <v>0</v>
      </c>
      <c r="G7" s="150">
        <f t="shared" si="1"/>
        <v>0</v>
      </c>
      <c r="H7" s="418">
        <f t="shared" ref="H7:H65" si="3">B7+E7</f>
        <v>10</v>
      </c>
      <c r="I7" s="418">
        <f t="shared" ref="I7:I65" si="4">C7+F7</f>
        <v>1</v>
      </c>
      <c r="J7" s="418">
        <f t="shared" ref="J7:J65" si="5">H7+I7</f>
        <v>11</v>
      </c>
    </row>
    <row r="8" spans="1:10" s="172" customFormat="1" x14ac:dyDescent="0.2">
      <c r="A8" s="173">
        <f t="shared" si="2"/>
        <v>18</v>
      </c>
      <c r="B8" s="181">
        <v>28</v>
      </c>
      <c r="C8" s="181">
        <v>0</v>
      </c>
      <c r="D8" s="150">
        <f t="shared" si="0"/>
        <v>28</v>
      </c>
      <c r="E8" s="149">
        <v>0</v>
      </c>
      <c r="F8" s="149">
        <v>0</v>
      </c>
      <c r="G8" s="150">
        <f t="shared" si="1"/>
        <v>0</v>
      </c>
      <c r="H8" s="418">
        <f t="shared" si="3"/>
        <v>28</v>
      </c>
      <c r="I8" s="418">
        <f t="shared" si="4"/>
        <v>0</v>
      </c>
      <c r="J8" s="418">
        <f t="shared" si="5"/>
        <v>28</v>
      </c>
    </row>
    <row r="9" spans="1:10" s="172" customFormat="1" x14ac:dyDescent="0.2">
      <c r="A9" s="173">
        <f t="shared" si="2"/>
        <v>19</v>
      </c>
      <c r="B9" s="181">
        <v>19</v>
      </c>
      <c r="C9" s="181">
        <v>1</v>
      </c>
      <c r="D9" s="150">
        <f t="shared" si="0"/>
        <v>20</v>
      </c>
      <c r="E9" s="149">
        <v>0</v>
      </c>
      <c r="F9" s="149">
        <v>0</v>
      </c>
      <c r="G9" s="150">
        <f t="shared" si="1"/>
        <v>0</v>
      </c>
      <c r="H9" s="418">
        <f t="shared" si="3"/>
        <v>19</v>
      </c>
      <c r="I9" s="418">
        <f t="shared" si="4"/>
        <v>1</v>
      </c>
      <c r="J9" s="418">
        <f t="shared" si="5"/>
        <v>20</v>
      </c>
    </row>
    <row r="10" spans="1:10" s="172" customFormat="1" x14ac:dyDescent="0.2">
      <c r="A10" s="173">
        <f t="shared" si="2"/>
        <v>20</v>
      </c>
      <c r="B10" s="181">
        <v>12</v>
      </c>
      <c r="C10" s="181">
        <v>0</v>
      </c>
      <c r="D10" s="150">
        <f t="shared" si="0"/>
        <v>12</v>
      </c>
      <c r="E10" s="149">
        <v>0</v>
      </c>
      <c r="F10" s="149">
        <v>0</v>
      </c>
      <c r="G10" s="150">
        <f t="shared" si="1"/>
        <v>0</v>
      </c>
      <c r="H10" s="418">
        <f t="shared" si="3"/>
        <v>12</v>
      </c>
      <c r="I10" s="418">
        <f t="shared" si="4"/>
        <v>0</v>
      </c>
      <c r="J10" s="418">
        <f t="shared" si="5"/>
        <v>12</v>
      </c>
    </row>
    <row r="11" spans="1:10" s="172" customFormat="1" x14ac:dyDescent="0.2">
      <c r="A11" s="173">
        <f t="shared" si="2"/>
        <v>21</v>
      </c>
      <c r="B11" s="181">
        <v>26</v>
      </c>
      <c r="C11" s="181">
        <v>0</v>
      </c>
      <c r="D11" s="150">
        <f t="shared" si="0"/>
        <v>26</v>
      </c>
      <c r="E11" s="149">
        <v>0</v>
      </c>
      <c r="F11" s="149">
        <v>0</v>
      </c>
      <c r="G11" s="150">
        <f t="shared" si="1"/>
        <v>0</v>
      </c>
      <c r="H11" s="418">
        <f t="shared" si="3"/>
        <v>26</v>
      </c>
      <c r="I11" s="418">
        <f t="shared" si="4"/>
        <v>0</v>
      </c>
      <c r="J11" s="418">
        <f t="shared" si="5"/>
        <v>26</v>
      </c>
    </row>
    <row r="12" spans="1:10" s="172" customFormat="1" x14ac:dyDescent="0.2">
      <c r="A12" s="173">
        <f t="shared" si="2"/>
        <v>22</v>
      </c>
      <c r="B12" s="181">
        <v>32</v>
      </c>
      <c r="C12" s="181">
        <v>1</v>
      </c>
      <c r="D12" s="150">
        <f t="shared" si="0"/>
        <v>33</v>
      </c>
      <c r="E12" s="149">
        <v>0</v>
      </c>
      <c r="F12" s="149">
        <v>0</v>
      </c>
      <c r="G12" s="150">
        <f t="shared" si="1"/>
        <v>0</v>
      </c>
      <c r="H12" s="418">
        <f t="shared" si="3"/>
        <v>32</v>
      </c>
      <c r="I12" s="418">
        <f t="shared" si="4"/>
        <v>1</v>
      </c>
      <c r="J12" s="418">
        <f t="shared" si="5"/>
        <v>33</v>
      </c>
    </row>
    <row r="13" spans="1:10" s="172" customFormat="1" x14ac:dyDescent="0.2">
      <c r="A13" s="173">
        <f t="shared" si="2"/>
        <v>23</v>
      </c>
      <c r="B13" s="181">
        <v>40</v>
      </c>
      <c r="C13" s="181">
        <v>1</v>
      </c>
      <c r="D13" s="150">
        <f t="shared" si="0"/>
        <v>41</v>
      </c>
      <c r="E13" s="149">
        <v>0</v>
      </c>
      <c r="F13" s="149">
        <v>0</v>
      </c>
      <c r="G13" s="150">
        <f t="shared" si="1"/>
        <v>0</v>
      </c>
      <c r="H13" s="418">
        <f t="shared" si="3"/>
        <v>40</v>
      </c>
      <c r="I13" s="418">
        <f t="shared" si="4"/>
        <v>1</v>
      </c>
      <c r="J13" s="418">
        <f t="shared" si="5"/>
        <v>41</v>
      </c>
    </row>
    <row r="14" spans="1:10" s="172" customFormat="1" x14ac:dyDescent="0.2">
      <c r="A14" s="173">
        <f t="shared" si="2"/>
        <v>24</v>
      </c>
      <c r="B14" s="181">
        <v>31</v>
      </c>
      <c r="C14" s="181">
        <v>0</v>
      </c>
      <c r="D14" s="150">
        <f t="shared" si="0"/>
        <v>31</v>
      </c>
      <c r="E14" s="149">
        <v>0</v>
      </c>
      <c r="F14" s="149">
        <v>0</v>
      </c>
      <c r="G14" s="150">
        <f t="shared" si="1"/>
        <v>0</v>
      </c>
      <c r="H14" s="418">
        <f t="shared" si="3"/>
        <v>31</v>
      </c>
      <c r="I14" s="418">
        <f t="shared" si="4"/>
        <v>0</v>
      </c>
      <c r="J14" s="418">
        <f t="shared" si="5"/>
        <v>31</v>
      </c>
    </row>
    <row r="15" spans="1:10" s="172" customFormat="1" x14ac:dyDescent="0.2">
      <c r="A15" s="173">
        <f t="shared" si="2"/>
        <v>25</v>
      </c>
      <c r="B15" s="181">
        <v>31</v>
      </c>
      <c r="C15" s="181">
        <v>0</v>
      </c>
      <c r="D15" s="150">
        <f t="shared" si="0"/>
        <v>31</v>
      </c>
      <c r="E15" s="149">
        <v>0</v>
      </c>
      <c r="F15" s="149">
        <v>0</v>
      </c>
      <c r="G15" s="150">
        <f t="shared" si="1"/>
        <v>0</v>
      </c>
      <c r="H15" s="418">
        <f t="shared" si="3"/>
        <v>31</v>
      </c>
      <c r="I15" s="418">
        <f t="shared" si="4"/>
        <v>0</v>
      </c>
      <c r="J15" s="418">
        <f t="shared" si="5"/>
        <v>31</v>
      </c>
    </row>
    <row r="16" spans="1:10" s="172" customFormat="1" x14ac:dyDescent="0.2">
      <c r="A16" s="173">
        <f t="shared" si="2"/>
        <v>26</v>
      </c>
      <c r="B16" s="181">
        <v>27</v>
      </c>
      <c r="C16" s="181">
        <v>0</v>
      </c>
      <c r="D16" s="150">
        <f t="shared" si="0"/>
        <v>27</v>
      </c>
      <c r="E16" s="149">
        <v>0</v>
      </c>
      <c r="F16" s="149">
        <v>0</v>
      </c>
      <c r="G16" s="150">
        <f t="shared" si="1"/>
        <v>0</v>
      </c>
      <c r="H16" s="418">
        <f t="shared" si="3"/>
        <v>27</v>
      </c>
      <c r="I16" s="418">
        <f t="shared" si="4"/>
        <v>0</v>
      </c>
      <c r="J16" s="418">
        <f t="shared" si="5"/>
        <v>27</v>
      </c>
    </row>
    <row r="17" spans="1:10" s="172" customFormat="1" x14ac:dyDescent="0.2">
      <c r="A17" s="173">
        <f t="shared" si="2"/>
        <v>27</v>
      </c>
      <c r="B17" s="181">
        <v>36</v>
      </c>
      <c r="C17" s="181">
        <v>1</v>
      </c>
      <c r="D17" s="150">
        <f t="shared" si="0"/>
        <v>37</v>
      </c>
      <c r="E17" s="149">
        <v>0</v>
      </c>
      <c r="F17" s="149">
        <v>0</v>
      </c>
      <c r="G17" s="150">
        <f t="shared" si="1"/>
        <v>0</v>
      </c>
      <c r="H17" s="418">
        <f t="shared" si="3"/>
        <v>36</v>
      </c>
      <c r="I17" s="418">
        <f t="shared" si="4"/>
        <v>1</v>
      </c>
      <c r="J17" s="418">
        <f t="shared" si="5"/>
        <v>37</v>
      </c>
    </row>
    <row r="18" spans="1:10" s="172" customFormat="1" x14ac:dyDescent="0.2">
      <c r="A18" s="173">
        <f t="shared" si="2"/>
        <v>28</v>
      </c>
      <c r="B18" s="181">
        <v>27</v>
      </c>
      <c r="C18" s="181">
        <v>0</v>
      </c>
      <c r="D18" s="150">
        <f t="shared" si="0"/>
        <v>27</v>
      </c>
      <c r="E18" s="149">
        <v>0</v>
      </c>
      <c r="F18" s="149">
        <v>0</v>
      </c>
      <c r="G18" s="150">
        <f t="shared" si="1"/>
        <v>0</v>
      </c>
      <c r="H18" s="418">
        <f t="shared" si="3"/>
        <v>27</v>
      </c>
      <c r="I18" s="418">
        <f t="shared" si="4"/>
        <v>0</v>
      </c>
      <c r="J18" s="418">
        <f t="shared" si="5"/>
        <v>27</v>
      </c>
    </row>
    <row r="19" spans="1:10" s="172" customFormat="1" x14ac:dyDescent="0.2">
      <c r="A19" s="173">
        <f t="shared" si="2"/>
        <v>29</v>
      </c>
      <c r="B19" s="181">
        <v>32</v>
      </c>
      <c r="C19" s="181">
        <v>2</v>
      </c>
      <c r="D19" s="150">
        <f t="shared" si="0"/>
        <v>34</v>
      </c>
      <c r="E19" s="149">
        <v>0</v>
      </c>
      <c r="F19" s="149">
        <v>0</v>
      </c>
      <c r="G19" s="150">
        <f t="shared" si="1"/>
        <v>0</v>
      </c>
      <c r="H19" s="418">
        <f t="shared" si="3"/>
        <v>32</v>
      </c>
      <c r="I19" s="418">
        <f t="shared" si="4"/>
        <v>2</v>
      </c>
      <c r="J19" s="418">
        <f t="shared" si="5"/>
        <v>34</v>
      </c>
    </row>
    <row r="20" spans="1:10" s="172" customFormat="1" x14ac:dyDescent="0.2">
      <c r="A20" s="173">
        <f t="shared" si="2"/>
        <v>30</v>
      </c>
      <c r="B20" s="181">
        <v>41</v>
      </c>
      <c r="C20" s="181">
        <v>0</v>
      </c>
      <c r="D20" s="150">
        <f t="shared" si="0"/>
        <v>41</v>
      </c>
      <c r="E20" s="149">
        <v>0</v>
      </c>
      <c r="F20" s="149">
        <v>0</v>
      </c>
      <c r="G20" s="150">
        <f t="shared" si="1"/>
        <v>0</v>
      </c>
      <c r="H20" s="418">
        <f t="shared" si="3"/>
        <v>41</v>
      </c>
      <c r="I20" s="418">
        <f t="shared" si="4"/>
        <v>0</v>
      </c>
      <c r="J20" s="418">
        <f t="shared" si="5"/>
        <v>41</v>
      </c>
    </row>
    <row r="21" spans="1:10" s="172" customFormat="1" x14ac:dyDescent="0.2">
      <c r="A21" s="173">
        <f t="shared" si="2"/>
        <v>31</v>
      </c>
      <c r="B21" s="181">
        <v>42</v>
      </c>
      <c r="C21" s="181">
        <v>1</v>
      </c>
      <c r="D21" s="150">
        <f t="shared" si="0"/>
        <v>43</v>
      </c>
      <c r="E21" s="149">
        <v>0</v>
      </c>
      <c r="F21" s="149">
        <v>0</v>
      </c>
      <c r="G21" s="150">
        <f t="shared" si="1"/>
        <v>0</v>
      </c>
      <c r="H21" s="418">
        <f t="shared" si="3"/>
        <v>42</v>
      </c>
      <c r="I21" s="418">
        <f t="shared" si="4"/>
        <v>1</v>
      </c>
      <c r="J21" s="418">
        <f t="shared" si="5"/>
        <v>43</v>
      </c>
    </row>
    <row r="22" spans="1:10" s="172" customFormat="1" x14ac:dyDescent="0.2">
      <c r="A22" s="173">
        <f t="shared" si="2"/>
        <v>32</v>
      </c>
      <c r="B22" s="181">
        <v>28</v>
      </c>
      <c r="C22" s="181">
        <v>0</v>
      </c>
      <c r="D22" s="150">
        <f t="shared" si="0"/>
        <v>28</v>
      </c>
      <c r="E22" s="149">
        <v>0</v>
      </c>
      <c r="F22" s="149">
        <v>0</v>
      </c>
      <c r="G22" s="150">
        <f t="shared" si="1"/>
        <v>0</v>
      </c>
      <c r="H22" s="418">
        <f t="shared" si="3"/>
        <v>28</v>
      </c>
      <c r="I22" s="418">
        <f t="shared" si="4"/>
        <v>0</v>
      </c>
      <c r="J22" s="418">
        <f t="shared" si="5"/>
        <v>28</v>
      </c>
    </row>
    <row r="23" spans="1:10" s="172" customFormat="1" x14ac:dyDescent="0.2">
      <c r="A23" s="173">
        <f t="shared" si="2"/>
        <v>33</v>
      </c>
      <c r="B23" s="181">
        <v>44</v>
      </c>
      <c r="C23" s="181">
        <v>0</v>
      </c>
      <c r="D23" s="150">
        <f t="shared" si="0"/>
        <v>44</v>
      </c>
      <c r="E23" s="149">
        <v>0</v>
      </c>
      <c r="F23" s="149">
        <v>0</v>
      </c>
      <c r="G23" s="150">
        <f t="shared" si="1"/>
        <v>0</v>
      </c>
      <c r="H23" s="418">
        <f t="shared" si="3"/>
        <v>44</v>
      </c>
      <c r="I23" s="418">
        <f t="shared" si="4"/>
        <v>0</v>
      </c>
      <c r="J23" s="418">
        <f t="shared" si="5"/>
        <v>44</v>
      </c>
    </row>
    <row r="24" spans="1:10" s="172" customFormat="1" x14ac:dyDescent="0.2">
      <c r="A24" s="173">
        <f t="shared" si="2"/>
        <v>34</v>
      </c>
      <c r="B24" s="181">
        <v>40</v>
      </c>
      <c r="C24" s="181">
        <v>0</v>
      </c>
      <c r="D24" s="150">
        <f t="shared" si="0"/>
        <v>40</v>
      </c>
      <c r="E24" s="149">
        <v>0</v>
      </c>
      <c r="F24" s="149">
        <v>0</v>
      </c>
      <c r="G24" s="150">
        <f t="shared" si="1"/>
        <v>0</v>
      </c>
      <c r="H24" s="418">
        <f t="shared" si="3"/>
        <v>40</v>
      </c>
      <c r="I24" s="418">
        <f t="shared" si="4"/>
        <v>0</v>
      </c>
      <c r="J24" s="418">
        <f t="shared" si="5"/>
        <v>40</v>
      </c>
    </row>
    <row r="25" spans="1:10" s="172" customFormat="1" x14ac:dyDescent="0.2">
      <c r="A25" s="173">
        <f t="shared" si="2"/>
        <v>35</v>
      </c>
      <c r="B25" s="181">
        <v>37</v>
      </c>
      <c r="C25" s="181">
        <v>0</v>
      </c>
      <c r="D25" s="150">
        <f t="shared" si="0"/>
        <v>37</v>
      </c>
      <c r="E25" s="149">
        <v>0</v>
      </c>
      <c r="F25" s="149">
        <v>0</v>
      </c>
      <c r="G25" s="150">
        <f t="shared" si="1"/>
        <v>0</v>
      </c>
      <c r="H25" s="418">
        <f t="shared" si="3"/>
        <v>37</v>
      </c>
      <c r="I25" s="418">
        <f t="shared" si="4"/>
        <v>0</v>
      </c>
      <c r="J25" s="418">
        <f t="shared" si="5"/>
        <v>37</v>
      </c>
    </row>
    <row r="26" spans="1:10" s="172" customFormat="1" x14ac:dyDescent="0.2">
      <c r="A26" s="173">
        <f t="shared" si="2"/>
        <v>36</v>
      </c>
      <c r="B26" s="181">
        <v>43</v>
      </c>
      <c r="C26" s="181">
        <v>1</v>
      </c>
      <c r="D26" s="150">
        <f t="shared" si="0"/>
        <v>44</v>
      </c>
      <c r="E26" s="149">
        <v>0</v>
      </c>
      <c r="F26" s="149">
        <v>0</v>
      </c>
      <c r="G26" s="150">
        <f t="shared" si="1"/>
        <v>0</v>
      </c>
      <c r="H26" s="418">
        <f t="shared" si="3"/>
        <v>43</v>
      </c>
      <c r="I26" s="418">
        <f t="shared" si="4"/>
        <v>1</v>
      </c>
      <c r="J26" s="418">
        <f t="shared" si="5"/>
        <v>44</v>
      </c>
    </row>
    <row r="27" spans="1:10" s="172" customFormat="1" x14ac:dyDescent="0.2">
      <c r="A27" s="173">
        <f t="shared" si="2"/>
        <v>37</v>
      </c>
      <c r="B27" s="181">
        <v>25</v>
      </c>
      <c r="C27" s="181">
        <v>0</v>
      </c>
      <c r="D27" s="150">
        <f t="shared" si="0"/>
        <v>25</v>
      </c>
      <c r="E27" s="149">
        <v>0</v>
      </c>
      <c r="F27" s="149">
        <v>0</v>
      </c>
      <c r="G27" s="150">
        <f t="shared" si="1"/>
        <v>0</v>
      </c>
      <c r="H27" s="418">
        <f t="shared" si="3"/>
        <v>25</v>
      </c>
      <c r="I27" s="418">
        <f t="shared" si="4"/>
        <v>0</v>
      </c>
      <c r="J27" s="418">
        <f t="shared" si="5"/>
        <v>25</v>
      </c>
    </row>
    <row r="28" spans="1:10" s="172" customFormat="1" x14ac:dyDescent="0.2">
      <c r="A28" s="173">
        <f t="shared" si="2"/>
        <v>38</v>
      </c>
      <c r="B28" s="181">
        <v>44</v>
      </c>
      <c r="C28" s="181">
        <v>2</v>
      </c>
      <c r="D28" s="150">
        <f t="shared" si="0"/>
        <v>46</v>
      </c>
      <c r="E28" s="149">
        <v>0</v>
      </c>
      <c r="F28" s="149">
        <v>0</v>
      </c>
      <c r="G28" s="150">
        <f t="shared" si="1"/>
        <v>0</v>
      </c>
      <c r="H28" s="418">
        <f t="shared" si="3"/>
        <v>44</v>
      </c>
      <c r="I28" s="418">
        <f t="shared" si="4"/>
        <v>2</v>
      </c>
      <c r="J28" s="418">
        <f t="shared" si="5"/>
        <v>46</v>
      </c>
    </row>
    <row r="29" spans="1:10" s="172" customFormat="1" x14ac:dyDescent="0.2">
      <c r="A29" s="173">
        <f t="shared" si="2"/>
        <v>39</v>
      </c>
      <c r="B29" s="181">
        <v>33</v>
      </c>
      <c r="C29" s="181">
        <v>4</v>
      </c>
      <c r="D29" s="150">
        <f t="shared" si="0"/>
        <v>37</v>
      </c>
      <c r="E29" s="149">
        <v>0</v>
      </c>
      <c r="F29" s="149">
        <v>0</v>
      </c>
      <c r="G29" s="150">
        <f t="shared" si="1"/>
        <v>0</v>
      </c>
      <c r="H29" s="418">
        <f t="shared" si="3"/>
        <v>33</v>
      </c>
      <c r="I29" s="418">
        <f t="shared" si="4"/>
        <v>4</v>
      </c>
      <c r="J29" s="418">
        <f t="shared" si="5"/>
        <v>37</v>
      </c>
    </row>
    <row r="30" spans="1:10" s="172" customFormat="1" x14ac:dyDescent="0.2">
      <c r="A30" s="173">
        <f t="shared" si="2"/>
        <v>40</v>
      </c>
      <c r="B30" s="181">
        <v>27</v>
      </c>
      <c r="C30" s="181">
        <v>2</v>
      </c>
      <c r="D30" s="150">
        <f t="shared" si="0"/>
        <v>29</v>
      </c>
      <c r="E30" s="149">
        <v>0</v>
      </c>
      <c r="F30" s="149">
        <v>0</v>
      </c>
      <c r="G30" s="150">
        <f t="shared" si="1"/>
        <v>0</v>
      </c>
      <c r="H30" s="418">
        <f t="shared" si="3"/>
        <v>27</v>
      </c>
      <c r="I30" s="418">
        <f t="shared" si="4"/>
        <v>2</v>
      </c>
      <c r="J30" s="418">
        <f t="shared" si="5"/>
        <v>29</v>
      </c>
    </row>
    <row r="31" spans="1:10" s="172" customFormat="1" x14ac:dyDescent="0.2">
      <c r="A31" s="173">
        <f t="shared" si="2"/>
        <v>41</v>
      </c>
      <c r="B31" s="181">
        <v>37</v>
      </c>
      <c r="C31" s="181">
        <v>1</v>
      </c>
      <c r="D31" s="150">
        <f t="shared" si="0"/>
        <v>38</v>
      </c>
      <c r="E31" s="149">
        <v>0</v>
      </c>
      <c r="F31" s="149">
        <v>0</v>
      </c>
      <c r="G31" s="150">
        <f t="shared" si="1"/>
        <v>0</v>
      </c>
      <c r="H31" s="418">
        <f t="shared" si="3"/>
        <v>37</v>
      </c>
      <c r="I31" s="418">
        <f t="shared" si="4"/>
        <v>1</v>
      </c>
      <c r="J31" s="418">
        <f t="shared" si="5"/>
        <v>38</v>
      </c>
    </row>
    <row r="32" spans="1:10" s="172" customFormat="1" x14ac:dyDescent="0.2">
      <c r="A32" s="173">
        <f t="shared" si="2"/>
        <v>42</v>
      </c>
      <c r="B32" s="181">
        <v>36</v>
      </c>
      <c r="C32" s="181">
        <v>0</v>
      </c>
      <c r="D32" s="150">
        <f t="shared" si="0"/>
        <v>36</v>
      </c>
      <c r="E32" s="149">
        <v>0</v>
      </c>
      <c r="F32" s="149">
        <v>0</v>
      </c>
      <c r="G32" s="150">
        <f t="shared" si="1"/>
        <v>0</v>
      </c>
      <c r="H32" s="418">
        <f t="shared" si="3"/>
        <v>36</v>
      </c>
      <c r="I32" s="418">
        <f t="shared" si="4"/>
        <v>0</v>
      </c>
      <c r="J32" s="418">
        <f t="shared" si="5"/>
        <v>36</v>
      </c>
    </row>
    <row r="33" spans="1:10" s="172" customFormat="1" x14ac:dyDescent="0.2">
      <c r="A33" s="173">
        <f t="shared" si="2"/>
        <v>43</v>
      </c>
      <c r="B33" s="181">
        <v>53</v>
      </c>
      <c r="C33" s="181">
        <v>0</v>
      </c>
      <c r="D33" s="150">
        <f t="shared" si="0"/>
        <v>53</v>
      </c>
      <c r="E33" s="149">
        <v>0</v>
      </c>
      <c r="F33" s="149">
        <v>0</v>
      </c>
      <c r="G33" s="150">
        <f t="shared" si="1"/>
        <v>0</v>
      </c>
      <c r="H33" s="418">
        <f t="shared" si="3"/>
        <v>53</v>
      </c>
      <c r="I33" s="418">
        <f t="shared" si="4"/>
        <v>0</v>
      </c>
      <c r="J33" s="418">
        <f t="shared" si="5"/>
        <v>53</v>
      </c>
    </row>
    <row r="34" spans="1:10" s="172" customFormat="1" x14ac:dyDescent="0.2">
      <c r="A34" s="173">
        <f t="shared" si="2"/>
        <v>44</v>
      </c>
      <c r="B34" s="181">
        <v>29</v>
      </c>
      <c r="C34" s="181">
        <v>1</v>
      </c>
      <c r="D34" s="150">
        <f t="shared" si="0"/>
        <v>30</v>
      </c>
      <c r="E34" s="149">
        <v>0</v>
      </c>
      <c r="F34" s="149">
        <v>0</v>
      </c>
      <c r="G34" s="150">
        <f t="shared" si="1"/>
        <v>0</v>
      </c>
      <c r="H34" s="418">
        <f t="shared" si="3"/>
        <v>29</v>
      </c>
      <c r="I34" s="418">
        <f t="shared" si="4"/>
        <v>1</v>
      </c>
      <c r="J34" s="418">
        <f t="shared" si="5"/>
        <v>30</v>
      </c>
    </row>
    <row r="35" spans="1:10" s="172" customFormat="1" x14ac:dyDescent="0.2">
      <c r="A35" s="173">
        <f t="shared" si="2"/>
        <v>45</v>
      </c>
      <c r="B35" s="181">
        <v>25</v>
      </c>
      <c r="C35" s="181">
        <v>2</v>
      </c>
      <c r="D35" s="150">
        <f t="shared" si="0"/>
        <v>27</v>
      </c>
      <c r="E35" s="149">
        <v>0</v>
      </c>
      <c r="F35" s="149">
        <v>0</v>
      </c>
      <c r="G35" s="150">
        <f t="shared" si="1"/>
        <v>0</v>
      </c>
      <c r="H35" s="418">
        <f t="shared" si="3"/>
        <v>25</v>
      </c>
      <c r="I35" s="418">
        <f t="shared" si="4"/>
        <v>2</v>
      </c>
      <c r="J35" s="418">
        <f t="shared" si="5"/>
        <v>27</v>
      </c>
    </row>
    <row r="36" spans="1:10" s="172" customFormat="1" x14ac:dyDescent="0.2">
      <c r="A36" s="173">
        <f t="shared" si="2"/>
        <v>46</v>
      </c>
      <c r="B36" s="181">
        <v>41</v>
      </c>
      <c r="C36" s="181">
        <v>0</v>
      </c>
      <c r="D36" s="150">
        <f t="shared" si="0"/>
        <v>41</v>
      </c>
      <c r="E36" s="149">
        <v>0</v>
      </c>
      <c r="F36" s="149">
        <v>0</v>
      </c>
      <c r="G36" s="150">
        <f t="shared" si="1"/>
        <v>0</v>
      </c>
      <c r="H36" s="418">
        <f t="shared" si="3"/>
        <v>41</v>
      </c>
      <c r="I36" s="418">
        <f t="shared" si="4"/>
        <v>0</v>
      </c>
      <c r="J36" s="418">
        <f t="shared" si="5"/>
        <v>41</v>
      </c>
    </row>
    <row r="37" spans="1:10" s="172" customFormat="1" x14ac:dyDescent="0.2">
      <c r="A37" s="173">
        <f t="shared" si="2"/>
        <v>47</v>
      </c>
      <c r="B37" s="181">
        <v>48</v>
      </c>
      <c r="C37" s="181">
        <v>1</v>
      </c>
      <c r="D37" s="150">
        <f t="shared" si="0"/>
        <v>49</v>
      </c>
      <c r="E37" s="149">
        <v>0</v>
      </c>
      <c r="F37" s="149">
        <v>0</v>
      </c>
      <c r="G37" s="150">
        <f t="shared" si="1"/>
        <v>0</v>
      </c>
      <c r="H37" s="418">
        <f t="shared" si="3"/>
        <v>48</v>
      </c>
      <c r="I37" s="418">
        <f t="shared" si="4"/>
        <v>1</v>
      </c>
      <c r="J37" s="418">
        <f t="shared" si="5"/>
        <v>49</v>
      </c>
    </row>
    <row r="38" spans="1:10" s="172" customFormat="1" x14ac:dyDescent="0.2">
      <c r="A38" s="173">
        <f t="shared" si="2"/>
        <v>48</v>
      </c>
      <c r="B38" s="181">
        <v>36</v>
      </c>
      <c r="C38" s="181">
        <v>0</v>
      </c>
      <c r="D38" s="150">
        <f t="shared" si="0"/>
        <v>36</v>
      </c>
      <c r="E38" s="149">
        <v>0</v>
      </c>
      <c r="F38" s="149">
        <v>0</v>
      </c>
      <c r="G38" s="150">
        <f t="shared" si="1"/>
        <v>0</v>
      </c>
      <c r="H38" s="418">
        <f t="shared" si="3"/>
        <v>36</v>
      </c>
      <c r="I38" s="418">
        <f t="shared" si="4"/>
        <v>0</v>
      </c>
      <c r="J38" s="418">
        <f t="shared" si="5"/>
        <v>36</v>
      </c>
    </row>
    <row r="39" spans="1:10" s="172" customFormat="1" x14ac:dyDescent="0.2">
      <c r="A39" s="173">
        <f t="shared" si="2"/>
        <v>49</v>
      </c>
      <c r="B39" s="181">
        <v>31</v>
      </c>
      <c r="C39" s="181">
        <v>1</v>
      </c>
      <c r="D39" s="150">
        <f t="shared" si="0"/>
        <v>32</v>
      </c>
      <c r="E39" s="149">
        <v>0</v>
      </c>
      <c r="F39" s="149">
        <v>0</v>
      </c>
      <c r="G39" s="150">
        <f t="shared" si="1"/>
        <v>0</v>
      </c>
      <c r="H39" s="418">
        <f t="shared" si="3"/>
        <v>31</v>
      </c>
      <c r="I39" s="418">
        <f t="shared" si="4"/>
        <v>1</v>
      </c>
      <c r="J39" s="418">
        <f t="shared" si="5"/>
        <v>32</v>
      </c>
    </row>
    <row r="40" spans="1:10" s="172" customFormat="1" x14ac:dyDescent="0.2">
      <c r="A40" s="173">
        <f t="shared" si="2"/>
        <v>50</v>
      </c>
      <c r="B40" s="181">
        <v>34</v>
      </c>
      <c r="C40" s="181">
        <v>0</v>
      </c>
      <c r="D40" s="150">
        <f t="shared" si="0"/>
        <v>34</v>
      </c>
      <c r="E40" s="149">
        <v>0</v>
      </c>
      <c r="F40" s="149">
        <v>0</v>
      </c>
      <c r="G40" s="150">
        <f t="shared" si="1"/>
        <v>0</v>
      </c>
      <c r="H40" s="418">
        <f t="shared" si="3"/>
        <v>34</v>
      </c>
      <c r="I40" s="418">
        <f t="shared" si="4"/>
        <v>0</v>
      </c>
      <c r="J40" s="418">
        <f t="shared" si="5"/>
        <v>34</v>
      </c>
    </row>
    <row r="41" spans="1:10" s="172" customFormat="1" x14ac:dyDescent="0.2">
      <c r="A41" s="173">
        <f t="shared" si="2"/>
        <v>51</v>
      </c>
      <c r="B41" s="181">
        <v>19</v>
      </c>
      <c r="C41" s="181">
        <v>0</v>
      </c>
      <c r="D41" s="150">
        <f t="shared" si="0"/>
        <v>19</v>
      </c>
      <c r="E41" s="149">
        <v>0</v>
      </c>
      <c r="F41" s="149">
        <v>0</v>
      </c>
      <c r="G41" s="150">
        <f t="shared" si="1"/>
        <v>0</v>
      </c>
      <c r="H41" s="418">
        <f t="shared" si="3"/>
        <v>19</v>
      </c>
      <c r="I41" s="418">
        <f t="shared" si="4"/>
        <v>0</v>
      </c>
      <c r="J41" s="418">
        <f t="shared" si="5"/>
        <v>19</v>
      </c>
    </row>
    <row r="42" spans="1:10" s="172" customFormat="1" x14ac:dyDescent="0.2">
      <c r="A42" s="173">
        <f t="shared" si="2"/>
        <v>52</v>
      </c>
      <c r="B42" s="181">
        <v>16</v>
      </c>
      <c r="C42" s="181">
        <v>0</v>
      </c>
      <c r="D42" s="150">
        <f t="shared" si="0"/>
        <v>16</v>
      </c>
      <c r="E42" s="149">
        <v>0</v>
      </c>
      <c r="F42" s="149">
        <v>0</v>
      </c>
      <c r="G42" s="150">
        <f t="shared" si="1"/>
        <v>0</v>
      </c>
      <c r="H42" s="418">
        <f t="shared" si="3"/>
        <v>16</v>
      </c>
      <c r="I42" s="418">
        <f t="shared" si="4"/>
        <v>0</v>
      </c>
      <c r="J42" s="418">
        <f t="shared" si="5"/>
        <v>16</v>
      </c>
    </row>
    <row r="43" spans="1:10" s="172" customFormat="1" x14ac:dyDescent="0.2">
      <c r="A43" s="173">
        <f t="shared" si="2"/>
        <v>53</v>
      </c>
      <c r="B43" s="181">
        <v>27</v>
      </c>
      <c r="C43" s="181">
        <v>0</v>
      </c>
      <c r="D43" s="150">
        <f t="shared" si="0"/>
        <v>27</v>
      </c>
      <c r="E43" s="149">
        <v>0</v>
      </c>
      <c r="F43" s="149">
        <v>0</v>
      </c>
      <c r="G43" s="150">
        <f t="shared" si="1"/>
        <v>0</v>
      </c>
      <c r="H43" s="418">
        <f t="shared" si="3"/>
        <v>27</v>
      </c>
      <c r="I43" s="418">
        <f t="shared" si="4"/>
        <v>0</v>
      </c>
      <c r="J43" s="418">
        <f t="shared" si="5"/>
        <v>27</v>
      </c>
    </row>
    <row r="44" spans="1:10" s="172" customFormat="1" x14ac:dyDescent="0.2">
      <c r="A44" s="173">
        <f t="shared" si="2"/>
        <v>54</v>
      </c>
      <c r="B44" s="181">
        <v>21</v>
      </c>
      <c r="C44" s="181">
        <v>0</v>
      </c>
      <c r="D44" s="150">
        <f t="shared" si="0"/>
        <v>21</v>
      </c>
      <c r="E44" s="149">
        <v>0</v>
      </c>
      <c r="F44" s="149">
        <v>0</v>
      </c>
      <c r="G44" s="150">
        <f t="shared" si="1"/>
        <v>0</v>
      </c>
      <c r="H44" s="418">
        <f t="shared" si="3"/>
        <v>21</v>
      </c>
      <c r="I44" s="418">
        <f t="shared" si="4"/>
        <v>0</v>
      </c>
      <c r="J44" s="418">
        <f t="shared" si="5"/>
        <v>21</v>
      </c>
    </row>
    <row r="45" spans="1:10" s="172" customFormat="1" x14ac:dyDescent="0.2">
      <c r="A45" s="173">
        <f t="shared" si="2"/>
        <v>55</v>
      </c>
      <c r="B45" s="181">
        <v>19</v>
      </c>
      <c r="C45" s="181">
        <v>0</v>
      </c>
      <c r="D45" s="150">
        <f t="shared" si="0"/>
        <v>19</v>
      </c>
      <c r="E45" s="149">
        <v>0</v>
      </c>
      <c r="F45" s="149">
        <v>0</v>
      </c>
      <c r="G45" s="150">
        <f t="shared" si="1"/>
        <v>0</v>
      </c>
      <c r="H45" s="418">
        <f t="shared" si="3"/>
        <v>19</v>
      </c>
      <c r="I45" s="418">
        <f t="shared" si="4"/>
        <v>0</v>
      </c>
      <c r="J45" s="418">
        <f t="shared" si="5"/>
        <v>19</v>
      </c>
    </row>
    <row r="46" spans="1:10" s="172" customFormat="1" x14ac:dyDescent="0.2">
      <c r="A46" s="173">
        <f t="shared" si="2"/>
        <v>56</v>
      </c>
      <c r="B46" s="181">
        <v>8</v>
      </c>
      <c r="C46" s="181">
        <v>0</v>
      </c>
      <c r="D46" s="150">
        <f t="shared" si="0"/>
        <v>8</v>
      </c>
      <c r="E46" s="149">
        <v>0</v>
      </c>
      <c r="F46" s="149">
        <v>0</v>
      </c>
      <c r="G46" s="150">
        <f t="shared" si="1"/>
        <v>0</v>
      </c>
      <c r="H46" s="418">
        <f t="shared" si="3"/>
        <v>8</v>
      </c>
      <c r="I46" s="418">
        <f t="shared" si="4"/>
        <v>0</v>
      </c>
      <c r="J46" s="418">
        <f t="shared" si="5"/>
        <v>8</v>
      </c>
    </row>
    <row r="47" spans="1:10" s="172" customFormat="1" x14ac:dyDescent="0.2">
      <c r="A47" s="173">
        <f t="shared" si="2"/>
        <v>57</v>
      </c>
      <c r="B47" s="181">
        <v>23</v>
      </c>
      <c r="C47" s="181">
        <v>0</v>
      </c>
      <c r="D47" s="150">
        <f t="shared" si="0"/>
        <v>23</v>
      </c>
      <c r="E47" s="149">
        <v>0</v>
      </c>
      <c r="F47" s="149">
        <v>0</v>
      </c>
      <c r="G47" s="150">
        <f t="shared" si="1"/>
        <v>0</v>
      </c>
      <c r="H47" s="418">
        <f t="shared" si="3"/>
        <v>23</v>
      </c>
      <c r="I47" s="418">
        <f t="shared" si="4"/>
        <v>0</v>
      </c>
      <c r="J47" s="418">
        <f t="shared" si="5"/>
        <v>23</v>
      </c>
    </row>
    <row r="48" spans="1:10" s="172" customFormat="1" x14ac:dyDescent="0.2">
      <c r="A48" s="173">
        <f t="shared" si="2"/>
        <v>58</v>
      </c>
      <c r="B48" s="181">
        <v>16</v>
      </c>
      <c r="C48" s="181">
        <v>0</v>
      </c>
      <c r="D48" s="150">
        <f t="shared" si="0"/>
        <v>16</v>
      </c>
      <c r="E48" s="149">
        <v>0</v>
      </c>
      <c r="F48" s="149">
        <v>0</v>
      </c>
      <c r="G48" s="150">
        <f t="shared" si="1"/>
        <v>0</v>
      </c>
      <c r="H48" s="418">
        <f t="shared" si="3"/>
        <v>16</v>
      </c>
      <c r="I48" s="418">
        <f t="shared" si="4"/>
        <v>0</v>
      </c>
      <c r="J48" s="418">
        <f t="shared" si="5"/>
        <v>16</v>
      </c>
    </row>
    <row r="49" spans="1:10" s="172" customFormat="1" x14ac:dyDescent="0.2">
      <c r="A49" s="173">
        <f t="shared" si="2"/>
        <v>59</v>
      </c>
      <c r="B49" s="181">
        <v>9</v>
      </c>
      <c r="C49" s="181">
        <v>0</v>
      </c>
      <c r="D49" s="150">
        <f t="shared" si="0"/>
        <v>9</v>
      </c>
      <c r="E49" s="149">
        <v>0</v>
      </c>
      <c r="F49" s="149">
        <v>0</v>
      </c>
      <c r="G49" s="150">
        <f t="shared" si="1"/>
        <v>0</v>
      </c>
      <c r="H49" s="418">
        <f t="shared" si="3"/>
        <v>9</v>
      </c>
      <c r="I49" s="418">
        <f t="shared" si="4"/>
        <v>0</v>
      </c>
      <c r="J49" s="418">
        <f t="shared" si="5"/>
        <v>9</v>
      </c>
    </row>
    <row r="50" spans="1:10" s="172" customFormat="1" x14ac:dyDescent="0.2">
      <c r="A50" s="173">
        <f t="shared" si="2"/>
        <v>60</v>
      </c>
      <c r="B50" s="181">
        <v>17</v>
      </c>
      <c r="C50" s="181">
        <v>0</v>
      </c>
      <c r="D50" s="150">
        <f t="shared" si="0"/>
        <v>17</v>
      </c>
      <c r="E50" s="149">
        <v>0</v>
      </c>
      <c r="F50" s="149">
        <v>0</v>
      </c>
      <c r="G50" s="150">
        <f t="shared" si="1"/>
        <v>0</v>
      </c>
      <c r="H50" s="418">
        <f t="shared" si="3"/>
        <v>17</v>
      </c>
      <c r="I50" s="418">
        <f t="shared" si="4"/>
        <v>0</v>
      </c>
      <c r="J50" s="418">
        <f t="shared" si="5"/>
        <v>17</v>
      </c>
    </row>
    <row r="51" spans="1:10" s="172" customFormat="1" x14ac:dyDescent="0.2">
      <c r="A51" s="173">
        <f t="shared" si="2"/>
        <v>61</v>
      </c>
      <c r="B51" s="181">
        <v>5</v>
      </c>
      <c r="C51" s="181">
        <v>0</v>
      </c>
      <c r="D51" s="150">
        <f t="shared" si="0"/>
        <v>5</v>
      </c>
      <c r="E51" s="149">
        <v>0</v>
      </c>
      <c r="F51" s="149">
        <v>0</v>
      </c>
      <c r="G51" s="150">
        <f t="shared" si="1"/>
        <v>0</v>
      </c>
      <c r="H51" s="418">
        <f t="shared" si="3"/>
        <v>5</v>
      </c>
      <c r="I51" s="418">
        <f t="shared" si="4"/>
        <v>0</v>
      </c>
      <c r="J51" s="418">
        <f t="shared" si="5"/>
        <v>5</v>
      </c>
    </row>
    <row r="52" spans="1:10" s="172" customFormat="1" x14ac:dyDescent="0.2">
      <c r="A52" s="173">
        <f t="shared" si="2"/>
        <v>62</v>
      </c>
      <c r="B52" s="181">
        <v>5</v>
      </c>
      <c r="C52" s="181">
        <v>0</v>
      </c>
      <c r="D52" s="150">
        <f t="shared" si="0"/>
        <v>5</v>
      </c>
      <c r="E52" s="149">
        <v>0</v>
      </c>
      <c r="F52" s="149">
        <v>0</v>
      </c>
      <c r="G52" s="150">
        <f t="shared" si="1"/>
        <v>0</v>
      </c>
      <c r="H52" s="418">
        <f t="shared" si="3"/>
        <v>5</v>
      </c>
      <c r="I52" s="418">
        <f t="shared" si="4"/>
        <v>0</v>
      </c>
      <c r="J52" s="418">
        <f t="shared" si="5"/>
        <v>5</v>
      </c>
    </row>
    <row r="53" spans="1:10" s="172" customFormat="1" x14ac:dyDescent="0.2">
      <c r="A53" s="173">
        <f t="shared" si="2"/>
        <v>63</v>
      </c>
      <c r="B53" s="181">
        <v>4</v>
      </c>
      <c r="C53" s="181">
        <v>0</v>
      </c>
      <c r="D53" s="150">
        <f t="shared" si="0"/>
        <v>4</v>
      </c>
      <c r="E53" s="149">
        <v>0</v>
      </c>
      <c r="F53" s="149">
        <v>0</v>
      </c>
      <c r="G53" s="150">
        <f t="shared" si="1"/>
        <v>0</v>
      </c>
      <c r="H53" s="418">
        <f t="shared" si="3"/>
        <v>4</v>
      </c>
      <c r="I53" s="418">
        <f t="shared" si="4"/>
        <v>0</v>
      </c>
      <c r="J53" s="418">
        <f t="shared" si="5"/>
        <v>4</v>
      </c>
    </row>
    <row r="54" spans="1:10" s="172" customFormat="1" x14ac:dyDescent="0.2">
      <c r="A54" s="173">
        <f t="shared" si="2"/>
        <v>64</v>
      </c>
      <c r="B54" s="181">
        <v>4</v>
      </c>
      <c r="C54" s="181">
        <v>0</v>
      </c>
      <c r="D54" s="150">
        <f t="shared" si="0"/>
        <v>4</v>
      </c>
      <c r="E54" s="149">
        <v>0</v>
      </c>
      <c r="F54" s="149">
        <v>0</v>
      </c>
      <c r="G54" s="150">
        <f t="shared" si="1"/>
        <v>0</v>
      </c>
      <c r="H54" s="418">
        <f t="shared" si="3"/>
        <v>4</v>
      </c>
      <c r="I54" s="418">
        <f t="shared" si="4"/>
        <v>0</v>
      </c>
      <c r="J54" s="418">
        <f t="shared" si="5"/>
        <v>4</v>
      </c>
    </row>
    <row r="55" spans="1:10" s="172" customFormat="1" x14ac:dyDescent="0.2">
      <c r="A55" s="173">
        <f t="shared" si="2"/>
        <v>65</v>
      </c>
      <c r="B55" s="181">
        <v>2</v>
      </c>
      <c r="C55" s="181">
        <v>1</v>
      </c>
      <c r="D55" s="150">
        <f t="shared" si="0"/>
        <v>3</v>
      </c>
      <c r="E55" s="149">
        <v>0</v>
      </c>
      <c r="F55" s="149">
        <v>0</v>
      </c>
      <c r="G55" s="150">
        <f t="shared" si="1"/>
        <v>0</v>
      </c>
      <c r="H55" s="418">
        <f t="shared" si="3"/>
        <v>2</v>
      </c>
      <c r="I55" s="418">
        <f t="shared" si="4"/>
        <v>1</v>
      </c>
      <c r="J55" s="418">
        <f t="shared" si="5"/>
        <v>3</v>
      </c>
    </row>
    <row r="56" spans="1:10" s="172" customFormat="1" x14ac:dyDescent="0.2">
      <c r="A56" s="173">
        <f t="shared" si="2"/>
        <v>66</v>
      </c>
      <c r="B56" s="181">
        <v>1</v>
      </c>
      <c r="C56" s="181">
        <v>0</v>
      </c>
      <c r="D56" s="150">
        <f t="shared" si="0"/>
        <v>1</v>
      </c>
      <c r="E56" s="149">
        <v>0</v>
      </c>
      <c r="F56" s="149">
        <v>0</v>
      </c>
      <c r="G56" s="150">
        <f t="shared" si="1"/>
        <v>0</v>
      </c>
      <c r="H56" s="418">
        <f t="shared" si="3"/>
        <v>1</v>
      </c>
      <c r="I56" s="418">
        <f t="shared" si="4"/>
        <v>0</v>
      </c>
      <c r="J56" s="418">
        <f t="shared" si="5"/>
        <v>1</v>
      </c>
    </row>
    <row r="57" spans="1:10" s="172" customFormat="1" x14ac:dyDescent="0.2">
      <c r="A57" s="173">
        <f t="shared" si="2"/>
        <v>67</v>
      </c>
      <c r="B57" s="181">
        <v>3</v>
      </c>
      <c r="C57" s="181">
        <v>0</v>
      </c>
      <c r="D57" s="150">
        <f t="shared" si="0"/>
        <v>3</v>
      </c>
      <c r="E57" s="149">
        <v>0</v>
      </c>
      <c r="F57" s="149">
        <v>0</v>
      </c>
      <c r="G57" s="150">
        <f t="shared" si="1"/>
        <v>0</v>
      </c>
      <c r="H57" s="418">
        <f t="shared" si="3"/>
        <v>3</v>
      </c>
      <c r="I57" s="418">
        <f t="shared" si="4"/>
        <v>0</v>
      </c>
      <c r="J57" s="418">
        <f t="shared" si="5"/>
        <v>3</v>
      </c>
    </row>
    <row r="58" spans="1:10" s="172" customFormat="1" x14ac:dyDescent="0.2">
      <c r="A58" s="173">
        <f t="shared" si="2"/>
        <v>68</v>
      </c>
      <c r="B58" s="181">
        <v>2</v>
      </c>
      <c r="C58" s="181">
        <v>0</v>
      </c>
      <c r="D58" s="150">
        <f t="shared" si="0"/>
        <v>2</v>
      </c>
      <c r="E58" s="149">
        <v>0</v>
      </c>
      <c r="F58" s="149">
        <v>0</v>
      </c>
      <c r="G58" s="150">
        <f t="shared" si="1"/>
        <v>0</v>
      </c>
      <c r="H58" s="418">
        <f t="shared" si="3"/>
        <v>2</v>
      </c>
      <c r="I58" s="418">
        <f t="shared" si="4"/>
        <v>0</v>
      </c>
      <c r="J58" s="418">
        <f t="shared" si="5"/>
        <v>2</v>
      </c>
    </row>
    <row r="59" spans="1:10" s="172" customFormat="1" x14ac:dyDescent="0.2">
      <c r="A59" s="173">
        <f t="shared" si="2"/>
        <v>69</v>
      </c>
      <c r="B59" s="181">
        <v>0</v>
      </c>
      <c r="C59" s="181">
        <v>0</v>
      </c>
      <c r="D59" s="150">
        <f t="shared" si="0"/>
        <v>0</v>
      </c>
      <c r="E59" s="149">
        <v>0</v>
      </c>
      <c r="F59" s="149">
        <v>0</v>
      </c>
      <c r="G59" s="150">
        <f t="shared" si="1"/>
        <v>0</v>
      </c>
      <c r="H59" s="418">
        <f t="shared" si="3"/>
        <v>0</v>
      </c>
      <c r="I59" s="418">
        <f t="shared" si="4"/>
        <v>0</v>
      </c>
      <c r="J59" s="418">
        <f t="shared" si="5"/>
        <v>0</v>
      </c>
    </row>
    <row r="60" spans="1:10" s="172" customFormat="1" x14ac:dyDescent="0.2">
      <c r="A60" s="173">
        <f t="shared" si="2"/>
        <v>70</v>
      </c>
      <c r="B60" s="181">
        <v>1</v>
      </c>
      <c r="C60" s="181">
        <v>0</v>
      </c>
      <c r="D60" s="150">
        <f t="shared" si="0"/>
        <v>1</v>
      </c>
      <c r="E60" s="149">
        <v>0</v>
      </c>
      <c r="F60" s="149">
        <v>0</v>
      </c>
      <c r="G60" s="150">
        <f t="shared" si="1"/>
        <v>0</v>
      </c>
      <c r="H60" s="418">
        <f t="shared" si="3"/>
        <v>1</v>
      </c>
      <c r="I60" s="418">
        <f t="shared" si="4"/>
        <v>0</v>
      </c>
      <c r="J60" s="418">
        <f t="shared" si="5"/>
        <v>1</v>
      </c>
    </row>
    <row r="61" spans="1:10" s="172" customFormat="1" x14ac:dyDescent="0.2">
      <c r="A61" s="173">
        <f t="shared" si="2"/>
        <v>71</v>
      </c>
      <c r="B61" s="181">
        <v>0</v>
      </c>
      <c r="C61" s="181">
        <v>0</v>
      </c>
      <c r="D61" s="150">
        <f t="shared" si="0"/>
        <v>0</v>
      </c>
      <c r="E61" s="149">
        <v>0</v>
      </c>
      <c r="F61" s="149">
        <v>0</v>
      </c>
      <c r="G61" s="150">
        <f t="shared" si="1"/>
        <v>0</v>
      </c>
      <c r="H61" s="418">
        <f t="shared" si="3"/>
        <v>0</v>
      </c>
      <c r="I61" s="418">
        <f t="shared" si="4"/>
        <v>0</v>
      </c>
      <c r="J61" s="418">
        <f t="shared" si="5"/>
        <v>0</v>
      </c>
    </row>
    <row r="62" spans="1:10" s="172" customFormat="1" x14ac:dyDescent="0.2">
      <c r="A62" s="173">
        <f t="shared" si="2"/>
        <v>72</v>
      </c>
      <c r="B62" s="181">
        <v>0</v>
      </c>
      <c r="C62" s="181">
        <v>0</v>
      </c>
      <c r="D62" s="150">
        <f t="shared" si="0"/>
        <v>0</v>
      </c>
      <c r="E62" s="149">
        <v>0</v>
      </c>
      <c r="F62" s="149">
        <v>0</v>
      </c>
      <c r="G62" s="150">
        <f t="shared" si="1"/>
        <v>0</v>
      </c>
      <c r="H62" s="418">
        <f t="shared" si="3"/>
        <v>0</v>
      </c>
      <c r="I62" s="418">
        <f t="shared" si="4"/>
        <v>0</v>
      </c>
      <c r="J62" s="418">
        <f t="shared" si="5"/>
        <v>0</v>
      </c>
    </row>
    <row r="63" spans="1:10" s="172" customFormat="1" x14ac:dyDescent="0.2">
      <c r="A63" s="173">
        <f t="shared" si="2"/>
        <v>73</v>
      </c>
      <c r="B63" s="181">
        <v>0</v>
      </c>
      <c r="C63" s="181">
        <v>0</v>
      </c>
      <c r="D63" s="150">
        <f t="shared" si="0"/>
        <v>0</v>
      </c>
      <c r="E63" s="149">
        <v>0</v>
      </c>
      <c r="F63" s="149">
        <v>0</v>
      </c>
      <c r="G63" s="150">
        <f t="shared" si="1"/>
        <v>0</v>
      </c>
      <c r="H63" s="418">
        <f t="shared" si="3"/>
        <v>0</v>
      </c>
      <c r="I63" s="418">
        <f t="shared" si="4"/>
        <v>0</v>
      </c>
      <c r="J63" s="418">
        <f t="shared" si="5"/>
        <v>0</v>
      </c>
    </row>
    <row r="64" spans="1:10" s="172" customFormat="1" x14ac:dyDescent="0.2">
      <c r="A64" s="173">
        <f t="shared" si="2"/>
        <v>74</v>
      </c>
      <c r="B64" s="181">
        <v>0</v>
      </c>
      <c r="C64" s="181">
        <v>0</v>
      </c>
      <c r="D64" s="150">
        <f t="shared" si="0"/>
        <v>0</v>
      </c>
      <c r="E64" s="149">
        <v>0</v>
      </c>
      <c r="F64" s="149">
        <v>0</v>
      </c>
      <c r="G64" s="150">
        <f t="shared" si="1"/>
        <v>0</v>
      </c>
      <c r="H64" s="418">
        <f t="shared" si="3"/>
        <v>0</v>
      </c>
      <c r="I64" s="418">
        <f t="shared" si="4"/>
        <v>0</v>
      </c>
      <c r="J64" s="418">
        <f t="shared" si="5"/>
        <v>0</v>
      </c>
    </row>
    <row r="65" spans="1:11" s="172" customFormat="1" x14ac:dyDescent="0.2">
      <c r="A65" s="173">
        <f t="shared" si="2"/>
        <v>75</v>
      </c>
      <c r="B65" s="181">
        <v>1</v>
      </c>
      <c r="C65" s="181">
        <v>0</v>
      </c>
      <c r="D65" s="150">
        <f t="shared" si="0"/>
        <v>1</v>
      </c>
      <c r="E65" s="149">
        <v>0</v>
      </c>
      <c r="F65" s="149">
        <v>0</v>
      </c>
      <c r="G65" s="150">
        <f t="shared" si="1"/>
        <v>0</v>
      </c>
      <c r="H65" s="418">
        <f t="shared" si="3"/>
        <v>1</v>
      </c>
      <c r="I65" s="418">
        <f t="shared" si="4"/>
        <v>0</v>
      </c>
      <c r="J65" s="418">
        <f t="shared" si="5"/>
        <v>1</v>
      </c>
    </row>
    <row r="66" spans="1:11" s="172" customFormat="1" ht="26.25" customHeight="1" x14ac:dyDescent="0.2">
      <c r="A66" s="419" t="s">
        <v>1010</v>
      </c>
      <c r="B66" s="126">
        <f>SUM(B5:B65)</f>
        <v>1336</v>
      </c>
      <c r="C66" s="126">
        <f t="shared" ref="C66:J66" si="6">SUM(C5:C65)</f>
        <v>24</v>
      </c>
      <c r="D66" s="126">
        <f t="shared" si="6"/>
        <v>1360</v>
      </c>
      <c r="E66" s="126">
        <f t="shared" si="6"/>
        <v>0</v>
      </c>
      <c r="F66" s="126">
        <f t="shared" si="6"/>
        <v>0</v>
      </c>
      <c r="G66" s="126">
        <f t="shared" si="6"/>
        <v>0</v>
      </c>
      <c r="H66" s="126">
        <f t="shared" si="6"/>
        <v>1336</v>
      </c>
      <c r="I66" s="126">
        <f t="shared" si="6"/>
        <v>24</v>
      </c>
      <c r="J66" s="126">
        <f t="shared" si="6"/>
        <v>1360</v>
      </c>
    </row>
    <row r="67" spans="1:11" x14ac:dyDescent="0.25">
      <c r="A67" s="660" t="s">
        <v>3055</v>
      </c>
      <c r="B67" s="660"/>
      <c r="C67" s="660"/>
      <c r="D67" s="660"/>
      <c r="E67" s="660"/>
      <c r="F67" s="660"/>
      <c r="G67" s="660"/>
      <c r="H67" s="660"/>
      <c r="I67" s="660"/>
      <c r="J67" s="660"/>
      <c r="K67" s="1"/>
    </row>
  </sheetData>
  <mergeCells count="7">
    <mergeCell ref="A67:J67"/>
    <mergeCell ref="H3:J3"/>
    <mergeCell ref="A1:J1"/>
    <mergeCell ref="A2:J2"/>
    <mergeCell ref="A3:A4"/>
    <mergeCell ref="B3:D3"/>
    <mergeCell ref="E3:G3"/>
  </mergeCells>
  <printOptions horizontalCentered="1" gridLinesSet="0"/>
  <pageMargins left="0.19685039370078741" right="0.19685039370078741" top="0.27559055118110237" bottom="0.35433070866141736" header="0.23622047244094491" footer="0.27559055118110237"/>
  <pageSetup paperSize="9" scale="8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A2" sqref="A2:K2"/>
    </sheetView>
  </sheetViews>
  <sheetFormatPr defaultRowHeight="12.75" x14ac:dyDescent="0.2"/>
  <cols>
    <col min="1" max="1" width="5.5703125" style="65" customWidth="1"/>
    <col min="2" max="2" width="21.42578125" style="65" customWidth="1"/>
    <col min="3" max="8" width="12" style="65" customWidth="1"/>
    <col min="9" max="16384" width="9.140625" style="65"/>
  </cols>
  <sheetData>
    <row r="1" spans="1:11" ht="33" customHeight="1" x14ac:dyDescent="0.2">
      <c r="A1" s="546" t="s">
        <v>3028</v>
      </c>
      <c r="B1" s="546"/>
      <c r="C1" s="546"/>
      <c r="D1" s="546"/>
      <c r="E1" s="546"/>
      <c r="F1" s="546"/>
      <c r="G1" s="546"/>
      <c r="H1" s="546"/>
      <c r="I1" s="546"/>
      <c r="J1" s="546"/>
      <c r="K1" s="546"/>
    </row>
    <row r="2" spans="1:11" ht="25.5" customHeight="1" x14ac:dyDescent="0.2">
      <c r="A2" s="669" t="s">
        <v>3029</v>
      </c>
      <c r="B2" s="669"/>
      <c r="C2" s="669"/>
      <c r="D2" s="669"/>
      <c r="E2" s="669"/>
      <c r="F2" s="669"/>
      <c r="G2" s="669"/>
      <c r="H2" s="669"/>
      <c r="I2" s="669"/>
      <c r="J2" s="669"/>
      <c r="K2" s="669"/>
    </row>
    <row r="3" spans="1:11" ht="14.25" customHeight="1" x14ac:dyDescent="0.2">
      <c r="A3" s="412"/>
      <c r="B3" s="412"/>
      <c r="C3" s="412"/>
      <c r="D3" s="412"/>
      <c r="E3" s="412"/>
      <c r="F3" s="412"/>
      <c r="G3" s="412"/>
      <c r="H3" s="412"/>
    </row>
    <row r="4" spans="1:11" s="48" customFormat="1" ht="33" customHeight="1" x14ac:dyDescent="0.2">
      <c r="A4" s="535" t="s">
        <v>2000</v>
      </c>
      <c r="B4" s="529" t="s">
        <v>2955</v>
      </c>
      <c r="C4" s="666" t="s">
        <v>3060</v>
      </c>
      <c r="D4" s="667"/>
      <c r="E4" s="668"/>
      <c r="F4" s="666" t="s">
        <v>3130</v>
      </c>
      <c r="G4" s="667"/>
      <c r="H4" s="668"/>
      <c r="I4" s="661" t="s">
        <v>1010</v>
      </c>
      <c r="J4" s="661"/>
      <c r="K4" s="661"/>
    </row>
    <row r="5" spans="1:11" s="48" customFormat="1" ht="33" customHeight="1" x14ac:dyDescent="0.2">
      <c r="A5" s="537"/>
      <c r="B5" s="529"/>
      <c r="C5" s="413" t="s">
        <v>1008</v>
      </c>
      <c r="D5" s="414" t="s">
        <v>1009</v>
      </c>
      <c r="E5" s="414" t="s">
        <v>1010</v>
      </c>
      <c r="F5" s="414" t="s">
        <v>1008</v>
      </c>
      <c r="G5" s="414" t="s">
        <v>1009</v>
      </c>
      <c r="H5" s="415" t="s">
        <v>1010</v>
      </c>
      <c r="I5" s="414" t="s">
        <v>1008</v>
      </c>
      <c r="J5" s="414" t="s">
        <v>1009</v>
      </c>
      <c r="K5" s="415" t="s">
        <v>1010</v>
      </c>
    </row>
    <row r="6" spans="1:11" ht="24.75" customHeight="1" x14ac:dyDescent="0.2">
      <c r="A6" s="124" t="s">
        <v>1011</v>
      </c>
      <c r="B6" s="132" t="s">
        <v>2791</v>
      </c>
      <c r="C6" s="74">
        <v>107</v>
      </c>
      <c r="D6" s="74">
        <v>1</v>
      </c>
      <c r="E6" s="72">
        <f t="shared" ref="E6:E17" si="0">+D6+C6</f>
        <v>108</v>
      </c>
      <c r="F6" s="74">
        <v>0</v>
      </c>
      <c r="G6" s="74">
        <v>0</v>
      </c>
      <c r="H6" s="72">
        <f t="shared" ref="H6:H17" si="1">+G6+F6</f>
        <v>0</v>
      </c>
      <c r="I6" s="72">
        <f t="shared" ref="I6:I17" si="2">C6+F6</f>
        <v>107</v>
      </c>
      <c r="J6" s="72">
        <f t="shared" ref="J6:J17" si="3">D6+G6</f>
        <v>1</v>
      </c>
      <c r="K6" s="72">
        <f t="shared" ref="K6:K17" si="4">I6+J6</f>
        <v>108</v>
      </c>
    </row>
    <row r="7" spans="1:11" ht="24.75" customHeight="1" x14ac:dyDescent="0.2">
      <c r="A7" s="124" t="s">
        <v>1013</v>
      </c>
      <c r="B7" s="132" t="s">
        <v>2792</v>
      </c>
      <c r="C7" s="74">
        <v>82</v>
      </c>
      <c r="D7" s="74">
        <v>0</v>
      </c>
      <c r="E7" s="72">
        <f t="shared" si="0"/>
        <v>82</v>
      </c>
      <c r="F7" s="74">
        <v>0</v>
      </c>
      <c r="G7" s="74">
        <v>0</v>
      </c>
      <c r="H7" s="72">
        <f t="shared" si="1"/>
        <v>0</v>
      </c>
      <c r="I7" s="72">
        <f t="shared" si="2"/>
        <v>82</v>
      </c>
      <c r="J7" s="72">
        <f t="shared" si="3"/>
        <v>0</v>
      </c>
      <c r="K7" s="72">
        <f t="shared" si="4"/>
        <v>82</v>
      </c>
    </row>
    <row r="8" spans="1:11" ht="24.75" customHeight="1" x14ac:dyDescent="0.2">
      <c r="A8" s="124" t="s">
        <v>1015</v>
      </c>
      <c r="B8" s="132" t="s">
        <v>2793</v>
      </c>
      <c r="C8" s="74">
        <v>82</v>
      </c>
      <c r="D8" s="74">
        <v>2</v>
      </c>
      <c r="E8" s="72">
        <f t="shared" si="0"/>
        <v>84</v>
      </c>
      <c r="F8" s="74">
        <v>0</v>
      </c>
      <c r="G8" s="74">
        <v>0</v>
      </c>
      <c r="H8" s="72">
        <f t="shared" si="1"/>
        <v>0</v>
      </c>
      <c r="I8" s="72">
        <f t="shared" si="2"/>
        <v>82</v>
      </c>
      <c r="J8" s="72">
        <f t="shared" si="3"/>
        <v>2</v>
      </c>
      <c r="K8" s="72">
        <f t="shared" si="4"/>
        <v>84</v>
      </c>
    </row>
    <row r="9" spans="1:11" ht="24.75" customHeight="1" x14ac:dyDescent="0.2">
      <c r="A9" s="124" t="s">
        <v>1115</v>
      </c>
      <c r="B9" s="132" t="s">
        <v>2794</v>
      </c>
      <c r="C9" s="74">
        <v>105</v>
      </c>
      <c r="D9" s="74">
        <v>3</v>
      </c>
      <c r="E9" s="72">
        <f t="shared" si="0"/>
        <v>108</v>
      </c>
      <c r="F9" s="74">
        <v>0</v>
      </c>
      <c r="G9" s="74">
        <v>0</v>
      </c>
      <c r="H9" s="72">
        <f t="shared" si="1"/>
        <v>0</v>
      </c>
      <c r="I9" s="72">
        <f t="shared" si="2"/>
        <v>105</v>
      </c>
      <c r="J9" s="72">
        <f t="shared" si="3"/>
        <v>3</v>
      </c>
      <c r="K9" s="72">
        <f t="shared" si="4"/>
        <v>108</v>
      </c>
    </row>
    <row r="10" spans="1:11" ht="24.75" customHeight="1" x14ac:dyDescent="0.2">
      <c r="A10" s="124" t="s">
        <v>1017</v>
      </c>
      <c r="B10" s="132" t="s">
        <v>2795</v>
      </c>
      <c r="C10" s="74">
        <v>101</v>
      </c>
      <c r="D10" s="74">
        <v>2</v>
      </c>
      <c r="E10" s="72">
        <f t="shared" si="0"/>
        <v>103</v>
      </c>
      <c r="F10" s="74">
        <v>0</v>
      </c>
      <c r="G10" s="74">
        <v>0</v>
      </c>
      <c r="H10" s="72">
        <f t="shared" si="1"/>
        <v>0</v>
      </c>
      <c r="I10" s="72">
        <f t="shared" si="2"/>
        <v>101</v>
      </c>
      <c r="J10" s="72">
        <f t="shared" si="3"/>
        <v>2</v>
      </c>
      <c r="K10" s="72">
        <f t="shared" si="4"/>
        <v>103</v>
      </c>
    </row>
    <row r="11" spans="1:11" ht="24.75" customHeight="1" x14ac:dyDescent="0.2">
      <c r="A11" s="124" t="s">
        <v>1019</v>
      </c>
      <c r="B11" s="132" t="s">
        <v>2796</v>
      </c>
      <c r="C11" s="74">
        <v>106</v>
      </c>
      <c r="D11" s="74">
        <v>1</v>
      </c>
      <c r="E11" s="72">
        <f t="shared" si="0"/>
        <v>107</v>
      </c>
      <c r="F11" s="74">
        <v>0</v>
      </c>
      <c r="G11" s="74">
        <v>0</v>
      </c>
      <c r="H11" s="72">
        <f t="shared" si="1"/>
        <v>0</v>
      </c>
      <c r="I11" s="72">
        <f t="shared" si="2"/>
        <v>106</v>
      </c>
      <c r="J11" s="72">
        <f t="shared" si="3"/>
        <v>1</v>
      </c>
      <c r="K11" s="72">
        <f t="shared" si="4"/>
        <v>107</v>
      </c>
    </row>
    <row r="12" spans="1:11" ht="24.75" customHeight="1" x14ac:dyDescent="0.2">
      <c r="A12" s="124" t="s">
        <v>1021</v>
      </c>
      <c r="B12" s="132" t="s">
        <v>2797</v>
      </c>
      <c r="C12" s="74">
        <v>126</v>
      </c>
      <c r="D12" s="74">
        <v>3</v>
      </c>
      <c r="E12" s="72">
        <f t="shared" si="0"/>
        <v>129</v>
      </c>
      <c r="F12" s="74">
        <v>0</v>
      </c>
      <c r="G12" s="74">
        <v>0</v>
      </c>
      <c r="H12" s="72">
        <f t="shared" si="1"/>
        <v>0</v>
      </c>
      <c r="I12" s="72">
        <f t="shared" si="2"/>
        <v>126</v>
      </c>
      <c r="J12" s="72">
        <f t="shared" si="3"/>
        <v>3</v>
      </c>
      <c r="K12" s="72">
        <f t="shared" si="4"/>
        <v>129</v>
      </c>
    </row>
    <row r="13" spans="1:11" ht="24.75" customHeight="1" x14ac:dyDescent="0.2">
      <c r="A13" s="124" t="s">
        <v>1023</v>
      </c>
      <c r="B13" s="132" t="s">
        <v>2798</v>
      </c>
      <c r="C13" s="74">
        <v>121</v>
      </c>
      <c r="D13" s="74">
        <v>3</v>
      </c>
      <c r="E13" s="72">
        <f t="shared" si="0"/>
        <v>124</v>
      </c>
      <c r="F13" s="74">
        <v>0</v>
      </c>
      <c r="G13" s="74">
        <v>0</v>
      </c>
      <c r="H13" s="72">
        <f t="shared" si="1"/>
        <v>0</v>
      </c>
      <c r="I13" s="72">
        <f t="shared" si="2"/>
        <v>121</v>
      </c>
      <c r="J13" s="72">
        <f t="shared" si="3"/>
        <v>3</v>
      </c>
      <c r="K13" s="72">
        <f t="shared" si="4"/>
        <v>124</v>
      </c>
    </row>
    <row r="14" spans="1:11" ht="24.75" customHeight="1" x14ac:dyDescent="0.2">
      <c r="A14" s="124" t="s">
        <v>1025</v>
      </c>
      <c r="B14" s="132" t="s">
        <v>2799</v>
      </c>
      <c r="C14" s="74">
        <v>134</v>
      </c>
      <c r="D14" s="74">
        <v>6</v>
      </c>
      <c r="E14" s="72">
        <f t="shared" si="0"/>
        <v>140</v>
      </c>
      <c r="F14" s="74">
        <v>0</v>
      </c>
      <c r="G14" s="74">
        <v>0</v>
      </c>
      <c r="H14" s="72">
        <f t="shared" si="1"/>
        <v>0</v>
      </c>
      <c r="I14" s="72">
        <f t="shared" si="2"/>
        <v>134</v>
      </c>
      <c r="J14" s="72">
        <f t="shared" si="3"/>
        <v>6</v>
      </c>
      <c r="K14" s="72">
        <f t="shared" si="4"/>
        <v>140</v>
      </c>
    </row>
    <row r="15" spans="1:11" ht="24.75" customHeight="1" x14ac:dyDescent="0.2">
      <c r="A15" s="124" t="s">
        <v>2800</v>
      </c>
      <c r="B15" s="132" t="s">
        <v>2801</v>
      </c>
      <c r="C15" s="74">
        <v>117</v>
      </c>
      <c r="D15" s="74">
        <v>1</v>
      </c>
      <c r="E15" s="72">
        <f t="shared" si="0"/>
        <v>118</v>
      </c>
      <c r="F15" s="74">
        <v>0</v>
      </c>
      <c r="G15" s="74">
        <v>0</v>
      </c>
      <c r="H15" s="72">
        <f t="shared" si="1"/>
        <v>0</v>
      </c>
      <c r="I15" s="72">
        <f t="shared" si="2"/>
        <v>117</v>
      </c>
      <c r="J15" s="72">
        <f t="shared" si="3"/>
        <v>1</v>
      </c>
      <c r="K15" s="72">
        <f t="shared" si="4"/>
        <v>118</v>
      </c>
    </row>
    <row r="16" spans="1:11" ht="24.75" customHeight="1" x14ac:dyDescent="0.2">
      <c r="A16" s="124" t="s">
        <v>2802</v>
      </c>
      <c r="B16" s="132" t="s">
        <v>2803</v>
      </c>
      <c r="C16" s="74">
        <v>123</v>
      </c>
      <c r="D16" s="74">
        <v>1</v>
      </c>
      <c r="E16" s="72">
        <f t="shared" si="0"/>
        <v>124</v>
      </c>
      <c r="F16" s="74">
        <v>0</v>
      </c>
      <c r="G16" s="74">
        <v>0</v>
      </c>
      <c r="H16" s="72">
        <f t="shared" si="1"/>
        <v>0</v>
      </c>
      <c r="I16" s="72">
        <f t="shared" si="2"/>
        <v>123</v>
      </c>
      <c r="J16" s="72">
        <f t="shared" si="3"/>
        <v>1</v>
      </c>
      <c r="K16" s="72">
        <f t="shared" si="4"/>
        <v>124</v>
      </c>
    </row>
    <row r="17" spans="1:11" ht="24.75" customHeight="1" x14ac:dyDescent="0.2">
      <c r="A17" s="124" t="s">
        <v>2804</v>
      </c>
      <c r="B17" s="132" t="s">
        <v>2805</v>
      </c>
      <c r="C17" s="74">
        <v>132</v>
      </c>
      <c r="D17" s="74">
        <v>1</v>
      </c>
      <c r="E17" s="72">
        <f t="shared" si="0"/>
        <v>133</v>
      </c>
      <c r="F17" s="74">
        <v>0</v>
      </c>
      <c r="G17" s="74">
        <v>0</v>
      </c>
      <c r="H17" s="72">
        <f t="shared" si="1"/>
        <v>0</v>
      </c>
      <c r="I17" s="72">
        <f t="shared" si="2"/>
        <v>132</v>
      </c>
      <c r="J17" s="72">
        <f t="shared" si="3"/>
        <v>1</v>
      </c>
      <c r="K17" s="72">
        <f t="shared" si="4"/>
        <v>133</v>
      </c>
    </row>
    <row r="18" spans="1:11" ht="24.75" customHeight="1" x14ac:dyDescent="0.2">
      <c r="A18" s="124" t="s">
        <v>2092</v>
      </c>
      <c r="B18" s="132" t="s">
        <v>2790</v>
      </c>
      <c r="C18" s="74">
        <v>0</v>
      </c>
      <c r="D18" s="74">
        <v>0</v>
      </c>
      <c r="E18" s="72">
        <f>+D18+C18</f>
        <v>0</v>
      </c>
      <c r="F18" s="74">
        <v>0</v>
      </c>
      <c r="G18" s="74">
        <v>0</v>
      </c>
      <c r="H18" s="72">
        <f>+G18+F18</f>
        <v>0</v>
      </c>
      <c r="I18" s="72">
        <f>C18+F18</f>
        <v>0</v>
      </c>
      <c r="J18" s="72">
        <f>D18+G18</f>
        <v>0</v>
      </c>
      <c r="K18" s="72">
        <f>I18+J18</f>
        <v>0</v>
      </c>
    </row>
    <row r="19" spans="1:11" ht="22.5" customHeight="1" x14ac:dyDescent="0.2">
      <c r="A19" s="120"/>
      <c r="B19" s="121" t="s">
        <v>3056</v>
      </c>
      <c r="C19" s="77">
        <f>SUM(C6:C18)</f>
        <v>1336</v>
      </c>
      <c r="D19" s="77">
        <f t="shared" ref="D19:K19" si="5">SUM(D6:D18)</f>
        <v>24</v>
      </c>
      <c r="E19" s="77">
        <f t="shared" si="5"/>
        <v>1360</v>
      </c>
      <c r="F19" s="77">
        <f t="shared" si="5"/>
        <v>0</v>
      </c>
      <c r="G19" s="77">
        <f t="shared" si="5"/>
        <v>0</v>
      </c>
      <c r="H19" s="77">
        <f t="shared" si="5"/>
        <v>0</v>
      </c>
      <c r="I19" s="77">
        <f t="shared" si="5"/>
        <v>1336</v>
      </c>
      <c r="J19" s="77">
        <f t="shared" si="5"/>
        <v>24</v>
      </c>
      <c r="K19" s="77">
        <f t="shared" si="5"/>
        <v>1360</v>
      </c>
    </row>
    <row r="20" spans="1:11" x14ac:dyDescent="0.2">
      <c r="A20" s="660" t="s">
        <v>3055</v>
      </c>
      <c r="B20" s="660"/>
      <c r="C20" s="660"/>
      <c r="D20" s="660"/>
      <c r="E20" s="660"/>
      <c r="F20" s="660"/>
      <c r="G20" s="660"/>
      <c r="H20" s="660"/>
      <c r="I20" s="660"/>
      <c r="J20" s="660"/>
      <c r="K20" s="660"/>
    </row>
  </sheetData>
  <mergeCells count="8">
    <mergeCell ref="A20:K20"/>
    <mergeCell ref="I4:K4"/>
    <mergeCell ref="A1:K1"/>
    <mergeCell ref="A2:K2"/>
    <mergeCell ref="A4:A5"/>
    <mergeCell ref="B4:B5"/>
    <mergeCell ref="C4:E4"/>
    <mergeCell ref="F4:H4"/>
  </mergeCells>
  <printOptions horizontalCentered="1" verticalCentered="1"/>
  <pageMargins left="0.70866141732283472" right="0.70866141732283472" top="0.74803149606299213" bottom="0.74803149606299213" header="0.31496062992125984" footer="0.31496062992125984"/>
  <pageSetup paperSize="9" scale="90" orientation="landscape" r:id="rId1"/>
  <ignoredErrors>
    <ignoredError sqref="A6:A1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showGridLines="0" zoomScaleNormal="100" workbookViewId="0">
      <selection activeCell="A2" sqref="A2:T2"/>
    </sheetView>
  </sheetViews>
  <sheetFormatPr defaultRowHeight="12.75" x14ac:dyDescent="0.2"/>
  <cols>
    <col min="1" max="1" width="4.5703125" style="6" customWidth="1"/>
    <col min="2" max="2" width="13.42578125" style="6" customWidth="1"/>
    <col min="3" max="9" width="8" style="6" customWidth="1"/>
    <col min="10" max="10" width="8.28515625" style="6" customWidth="1"/>
    <col min="11" max="11" width="7.85546875" style="6" customWidth="1"/>
    <col min="12" max="19" width="8.28515625" style="6" customWidth="1"/>
    <col min="20" max="20" width="10" style="6" customWidth="1"/>
    <col min="21" max="195" width="9.140625" style="6"/>
    <col min="196" max="196" width="4.5703125" style="6" customWidth="1"/>
    <col min="197" max="197" width="65" style="6" customWidth="1"/>
    <col min="198" max="451" width="9.140625" style="6"/>
    <col min="452" max="452" width="4.5703125" style="6" customWidth="1"/>
    <col min="453" max="453" width="65" style="6" customWidth="1"/>
    <col min="454" max="707" width="9.140625" style="6"/>
    <col min="708" max="708" width="4.5703125" style="6" customWidth="1"/>
    <col min="709" max="709" width="65" style="6" customWidth="1"/>
    <col min="710" max="963" width="9.140625" style="6"/>
    <col min="964" max="964" width="4.5703125" style="6" customWidth="1"/>
    <col min="965" max="965" width="65" style="6" customWidth="1"/>
    <col min="966" max="1219" width="9.140625" style="6"/>
    <col min="1220" max="1220" width="4.5703125" style="6" customWidth="1"/>
    <col min="1221" max="1221" width="65" style="6" customWidth="1"/>
    <col min="1222" max="1475" width="9.140625" style="6"/>
    <col min="1476" max="1476" width="4.5703125" style="6" customWidth="1"/>
    <col min="1477" max="1477" width="65" style="6" customWidth="1"/>
    <col min="1478" max="1731" width="9.140625" style="6"/>
    <col min="1732" max="1732" width="4.5703125" style="6" customWidth="1"/>
    <col min="1733" max="1733" width="65" style="6" customWidth="1"/>
    <col min="1734" max="1987" width="9.140625" style="6"/>
    <col min="1988" max="1988" width="4.5703125" style="6" customWidth="1"/>
    <col min="1989" max="1989" width="65" style="6" customWidth="1"/>
    <col min="1990" max="2243" width="9.140625" style="6"/>
    <col min="2244" max="2244" width="4.5703125" style="6" customWidth="1"/>
    <col min="2245" max="2245" width="65" style="6" customWidth="1"/>
    <col min="2246" max="2499" width="9.140625" style="6"/>
    <col min="2500" max="2500" width="4.5703125" style="6" customWidth="1"/>
    <col min="2501" max="2501" width="65" style="6" customWidth="1"/>
    <col min="2502" max="2755" width="9.140625" style="6"/>
    <col min="2756" max="2756" width="4.5703125" style="6" customWidth="1"/>
    <col min="2757" max="2757" width="65" style="6" customWidth="1"/>
    <col min="2758" max="3011" width="9.140625" style="6"/>
    <col min="3012" max="3012" width="4.5703125" style="6" customWidth="1"/>
    <col min="3013" max="3013" width="65" style="6" customWidth="1"/>
    <col min="3014" max="3267" width="9.140625" style="6"/>
    <col min="3268" max="3268" width="4.5703125" style="6" customWidth="1"/>
    <col min="3269" max="3269" width="65" style="6" customWidth="1"/>
    <col min="3270" max="3523" width="9.140625" style="6"/>
    <col min="3524" max="3524" width="4.5703125" style="6" customWidth="1"/>
    <col min="3525" max="3525" width="65" style="6" customWidth="1"/>
    <col min="3526" max="3779" width="9.140625" style="6"/>
    <col min="3780" max="3780" width="4.5703125" style="6" customWidth="1"/>
    <col min="3781" max="3781" width="65" style="6" customWidth="1"/>
    <col min="3782" max="4035" width="9.140625" style="6"/>
    <col min="4036" max="4036" width="4.5703125" style="6" customWidth="1"/>
    <col min="4037" max="4037" width="65" style="6" customWidth="1"/>
    <col min="4038" max="4291" width="9.140625" style="6"/>
    <col min="4292" max="4292" width="4.5703125" style="6" customWidth="1"/>
    <col min="4293" max="4293" width="65" style="6" customWidth="1"/>
    <col min="4294" max="4547" width="9.140625" style="6"/>
    <col min="4548" max="4548" width="4.5703125" style="6" customWidth="1"/>
    <col min="4549" max="4549" width="65" style="6" customWidth="1"/>
    <col min="4550" max="4803" width="9.140625" style="6"/>
    <col min="4804" max="4804" width="4.5703125" style="6" customWidth="1"/>
    <col min="4805" max="4805" width="65" style="6" customWidth="1"/>
    <col min="4806" max="5059" width="9.140625" style="6"/>
    <col min="5060" max="5060" width="4.5703125" style="6" customWidth="1"/>
    <col min="5061" max="5061" width="65" style="6" customWidth="1"/>
    <col min="5062" max="5315" width="9.140625" style="6"/>
    <col min="5316" max="5316" width="4.5703125" style="6" customWidth="1"/>
    <col min="5317" max="5317" width="65" style="6" customWidth="1"/>
    <col min="5318" max="5571" width="9.140625" style="6"/>
    <col min="5572" max="5572" width="4.5703125" style="6" customWidth="1"/>
    <col min="5573" max="5573" width="65" style="6" customWidth="1"/>
    <col min="5574" max="5827" width="9.140625" style="6"/>
    <col min="5828" max="5828" width="4.5703125" style="6" customWidth="1"/>
    <col min="5829" max="5829" width="65" style="6" customWidth="1"/>
    <col min="5830" max="6083" width="9.140625" style="6"/>
    <col min="6084" max="6084" width="4.5703125" style="6" customWidth="1"/>
    <col min="6085" max="6085" width="65" style="6" customWidth="1"/>
    <col min="6086" max="6339" width="9.140625" style="6"/>
    <col min="6340" max="6340" width="4.5703125" style="6" customWidth="1"/>
    <col min="6341" max="6341" width="65" style="6" customWidth="1"/>
    <col min="6342" max="6595" width="9.140625" style="6"/>
    <col min="6596" max="6596" width="4.5703125" style="6" customWidth="1"/>
    <col min="6597" max="6597" width="65" style="6" customWidth="1"/>
    <col min="6598" max="6851" width="9.140625" style="6"/>
    <col min="6852" max="6852" width="4.5703125" style="6" customWidth="1"/>
    <col min="6853" max="6853" width="65" style="6" customWidth="1"/>
    <col min="6854" max="7107" width="9.140625" style="6"/>
    <col min="7108" max="7108" width="4.5703125" style="6" customWidth="1"/>
    <col min="7109" max="7109" width="65" style="6" customWidth="1"/>
    <col min="7110" max="7363" width="9.140625" style="6"/>
    <col min="7364" max="7364" width="4.5703125" style="6" customWidth="1"/>
    <col min="7365" max="7365" width="65" style="6" customWidth="1"/>
    <col min="7366" max="7619" width="9.140625" style="6"/>
    <col min="7620" max="7620" width="4.5703125" style="6" customWidth="1"/>
    <col min="7621" max="7621" width="65" style="6" customWidth="1"/>
    <col min="7622" max="7875" width="9.140625" style="6"/>
    <col min="7876" max="7876" width="4.5703125" style="6" customWidth="1"/>
    <col min="7877" max="7877" width="65" style="6" customWidth="1"/>
    <col min="7878" max="8131" width="9.140625" style="6"/>
    <col min="8132" max="8132" width="4.5703125" style="6" customWidth="1"/>
    <col min="8133" max="8133" width="65" style="6" customWidth="1"/>
    <col min="8134" max="8387" width="9.140625" style="6"/>
    <col min="8388" max="8388" width="4.5703125" style="6" customWidth="1"/>
    <col min="8389" max="8389" width="65" style="6" customWidth="1"/>
    <col min="8390" max="8643" width="9.140625" style="6"/>
    <col min="8644" max="8644" width="4.5703125" style="6" customWidth="1"/>
    <col min="8645" max="8645" width="65" style="6" customWidth="1"/>
    <col min="8646" max="8899" width="9.140625" style="6"/>
    <col min="8900" max="8900" width="4.5703125" style="6" customWidth="1"/>
    <col min="8901" max="8901" width="65" style="6" customWidth="1"/>
    <col min="8902" max="9155" width="9.140625" style="6"/>
    <col min="9156" max="9156" width="4.5703125" style="6" customWidth="1"/>
    <col min="9157" max="9157" width="65" style="6" customWidth="1"/>
    <col min="9158" max="9411" width="9.140625" style="6"/>
    <col min="9412" max="9412" width="4.5703125" style="6" customWidth="1"/>
    <col min="9413" max="9413" width="65" style="6" customWidth="1"/>
    <col min="9414" max="9667" width="9.140625" style="6"/>
    <col min="9668" max="9668" width="4.5703125" style="6" customWidth="1"/>
    <col min="9669" max="9669" width="65" style="6" customWidth="1"/>
    <col min="9670" max="9923" width="9.140625" style="6"/>
    <col min="9924" max="9924" width="4.5703125" style="6" customWidth="1"/>
    <col min="9925" max="9925" width="65" style="6" customWidth="1"/>
    <col min="9926" max="10179" width="9.140625" style="6"/>
    <col min="10180" max="10180" width="4.5703125" style="6" customWidth="1"/>
    <col min="10181" max="10181" width="65" style="6" customWidth="1"/>
    <col min="10182" max="10435" width="9.140625" style="6"/>
    <col min="10436" max="10436" width="4.5703125" style="6" customWidth="1"/>
    <col min="10437" max="10437" width="65" style="6" customWidth="1"/>
    <col min="10438" max="10691" width="9.140625" style="6"/>
    <col min="10692" max="10692" width="4.5703125" style="6" customWidth="1"/>
    <col min="10693" max="10693" width="65" style="6" customWidth="1"/>
    <col min="10694" max="10947" width="9.140625" style="6"/>
    <col min="10948" max="10948" width="4.5703125" style="6" customWidth="1"/>
    <col min="10949" max="10949" width="65" style="6" customWidth="1"/>
    <col min="10950" max="11203" width="9.140625" style="6"/>
    <col min="11204" max="11204" width="4.5703125" style="6" customWidth="1"/>
    <col min="11205" max="11205" width="65" style="6" customWidth="1"/>
    <col min="11206" max="11459" width="9.140625" style="6"/>
    <col min="11460" max="11460" width="4.5703125" style="6" customWidth="1"/>
    <col min="11461" max="11461" width="65" style="6" customWidth="1"/>
    <col min="11462" max="11715" width="9.140625" style="6"/>
    <col min="11716" max="11716" width="4.5703125" style="6" customWidth="1"/>
    <col min="11717" max="11717" width="65" style="6" customWidth="1"/>
    <col min="11718" max="11971" width="9.140625" style="6"/>
    <col min="11972" max="11972" width="4.5703125" style="6" customWidth="1"/>
    <col min="11973" max="11973" width="65" style="6" customWidth="1"/>
    <col min="11974" max="12227" width="9.140625" style="6"/>
    <col min="12228" max="12228" width="4.5703125" style="6" customWidth="1"/>
    <col min="12229" max="12229" width="65" style="6" customWidth="1"/>
    <col min="12230" max="12483" width="9.140625" style="6"/>
    <col min="12484" max="12484" width="4.5703125" style="6" customWidth="1"/>
    <col min="12485" max="12485" width="65" style="6" customWidth="1"/>
    <col min="12486" max="12739" width="9.140625" style="6"/>
    <col min="12740" max="12740" width="4.5703125" style="6" customWidth="1"/>
    <col min="12741" max="12741" width="65" style="6" customWidth="1"/>
    <col min="12742" max="12995" width="9.140625" style="6"/>
    <col min="12996" max="12996" width="4.5703125" style="6" customWidth="1"/>
    <col min="12997" max="12997" width="65" style="6" customWidth="1"/>
    <col min="12998" max="13251" width="9.140625" style="6"/>
    <col min="13252" max="13252" width="4.5703125" style="6" customWidth="1"/>
    <col min="13253" max="13253" width="65" style="6" customWidth="1"/>
    <col min="13254" max="13507" width="9.140625" style="6"/>
    <col min="13508" max="13508" width="4.5703125" style="6" customWidth="1"/>
    <col min="13509" max="13509" width="65" style="6" customWidth="1"/>
    <col min="13510" max="13763" width="9.140625" style="6"/>
    <col min="13764" max="13764" width="4.5703125" style="6" customWidth="1"/>
    <col min="13765" max="13765" width="65" style="6" customWidth="1"/>
    <col min="13766" max="14019" width="9.140625" style="6"/>
    <col min="14020" max="14020" width="4.5703125" style="6" customWidth="1"/>
    <col min="14021" max="14021" width="65" style="6" customWidth="1"/>
    <col min="14022" max="14275" width="9.140625" style="6"/>
    <col min="14276" max="14276" width="4.5703125" style="6" customWidth="1"/>
    <col min="14277" max="14277" width="65" style="6" customWidth="1"/>
    <col min="14278" max="14531" width="9.140625" style="6"/>
    <col min="14532" max="14532" width="4.5703125" style="6" customWidth="1"/>
    <col min="14533" max="14533" width="65" style="6" customWidth="1"/>
    <col min="14534" max="14787" width="9.140625" style="6"/>
    <col min="14788" max="14788" width="4.5703125" style="6" customWidth="1"/>
    <col min="14789" max="14789" width="65" style="6" customWidth="1"/>
    <col min="14790" max="15043" width="9.140625" style="6"/>
    <col min="15044" max="15044" width="4.5703125" style="6" customWidth="1"/>
    <col min="15045" max="15045" width="65" style="6" customWidth="1"/>
    <col min="15046" max="15299" width="9.140625" style="6"/>
    <col min="15300" max="15300" width="4.5703125" style="6" customWidth="1"/>
    <col min="15301" max="15301" width="65" style="6" customWidth="1"/>
    <col min="15302" max="15555" width="9.140625" style="6"/>
    <col min="15556" max="15556" width="4.5703125" style="6" customWidth="1"/>
    <col min="15557" max="15557" width="65" style="6" customWidth="1"/>
    <col min="15558" max="15811" width="9.140625" style="6"/>
    <col min="15812" max="15812" width="4.5703125" style="6" customWidth="1"/>
    <col min="15813" max="15813" width="65" style="6" customWidth="1"/>
    <col min="15814" max="16067" width="9.140625" style="6"/>
    <col min="16068" max="16068" width="4.5703125" style="6" customWidth="1"/>
    <col min="16069" max="16069" width="65" style="6" customWidth="1"/>
    <col min="16070" max="16384" width="9.140625" style="6"/>
  </cols>
  <sheetData>
    <row r="1" spans="1:20" s="283" customFormat="1" ht="27" customHeight="1" x14ac:dyDescent="0.2">
      <c r="A1" s="541" t="s">
        <v>3030</v>
      </c>
      <c r="B1" s="541"/>
      <c r="C1" s="541"/>
      <c r="D1" s="541"/>
      <c r="E1" s="541"/>
      <c r="F1" s="541"/>
      <c r="G1" s="541"/>
      <c r="H1" s="541"/>
      <c r="I1" s="541"/>
      <c r="J1" s="541"/>
      <c r="K1" s="541"/>
      <c r="L1" s="541"/>
      <c r="M1" s="541"/>
      <c r="N1" s="541"/>
      <c r="O1" s="541"/>
      <c r="P1" s="541"/>
      <c r="Q1" s="541"/>
      <c r="R1" s="541"/>
      <c r="S1" s="541"/>
      <c r="T1" s="541"/>
    </row>
    <row r="2" spans="1:20" s="283" customFormat="1" ht="20.25" customHeight="1" x14ac:dyDescent="0.2">
      <c r="A2" s="542" t="s">
        <v>3031</v>
      </c>
      <c r="B2" s="542"/>
      <c r="C2" s="542"/>
      <c r="D2" s="542"/>
      <c r="E2" s="542"/>
      <c r="F2" s="542"/>
      <c r="G2" s="542"/>
      <c r="H2" s="542"/>
      <c r="I2" s="542"/>
      <c r="J2" s="542"/>
      <c r="K2" s="542"/>
      <c r="L2" s="542"/>
      <c r="M2" s="542"/>
      <c r="N2" s="542"/>
      <c r="O2" s="542"/>
      <c r="P2" s="542"/>
      <c r="Q2" s="542"/>
      <c r="R2" s="542"/>
      <c r="S2" s="542"/>
      <c r="T2" s="542"/>
    </row>
    <row r="3" spans="1:20" s="283" customFormat="1" x14ac:dyDescent="0.2">
      <c r="A3" s="5"/>
      <c r="B3" s="6"/>
      <c r="C3" s="6"/>
      <c r="D3" s="6"/>
      <c r="E3" s="6"/>
      <c r="F3" s="6"/>
      <c r="G3" s="6"/>
      <c r="H3" s="6"/>
      <c r="I3" s="6"/>
      <c r="J3" s="6"/>
      <c r="K3" s="6"/>
      <c r="L3" s="6"/>
      <c r="M3" s="6"/>
      <c r="T3" s="301" t="s">
        <v>3037</v>
      </c>
    </row>
    <row r="4" spans="1:20" s="5" customFormat="1" ht="27.75" customHeight="1" x14ac:dyDescent="0.2">
      <c r="A4" s="535" t="s">
        <v>1107</v>
      </c>
      <c r="B4" s="650" t="s">
        <v>1108</v>
      </c>
      <c r="C4" s="625" t="s">
        <v>2974</v>
      </c>
      <c r="D4" s="670"/>
      <c r="E4" s="670"/>
      <c r="F4" s="670"/>
      <c r="G4" s="670"/>
      <c r="H4" s="670"/>
      <c r="I4" s="670"/>
      <c r="J4" s="671"/>
      <c r="K4" s="607" t="s">
        <v>2975</v>
      </c>
      <c r="L4" s="608"/>
      <c r="M4" s="608"/>
      <c r="N4" s="608"/>
      <c r="O4" s="608"/>
      <c r="P4" s="608"/>
      <c r="Q4" s="608"/>
      <c r="R4" s="606"/>
      <c r="S4" s="672" t="s">
        <v>3061</v>
      </c>
      <c r="T4" s="673"/>
    </row>
    <row r="5" spans="1:20" s="284" customFormat="1" ht="51" x14ac:dyDescent="0.2">
      <c r="A5" s="537"/>
      <c r="B5" s="654"/>
      <c r="C5" s="454" t="s">
        <v>2901</v>
      </c>
      <c r="D5" s="277" t="s">
        <v>2829</v>
      </c>
      <c r="E5" s="277" t="s">
        <v>2830</v>
      </c>
      <c r="F5" s="277" t="s">
        <v>2831</v>
      </c>
      <c r="G5" s="277" t="s">
        <v>2832</v>
      </c>
      <c r="H5" s="277" t="s">
        <v>2833</v>
      </c>
      <c r="I5" s="277" t="s">
        <v>2834</v>
      </c>
      <c r="J5" s="467" t="s">
        <v>2900</v>
      </c>
      <c r="K5" s="454" t="s">
        <v>2901</v>
      </c>
      <c r="L5" s="277" t="s">
        <v>2829</v>
      </c>
      <c r="M5" s="277" t="s">
        <v>2830</v>
      </c>
      <c r="N5" s="277" t="s">
        <v>2831</v>
      </c>
      <c r="O5" s="277" t="s">
        <v>2832</v>
      </c>
      <c r="P5" s="277" t="s">
        <v>2833</v>
      </c>
      <c r="Q5" s="277" t="s">
        <v>2834</v>
      </c>
      <c r="R5" s="467" t="s">
        <v>2900</v>
      </c>
      <c r="S5" s="455" t="s">
        <v>2902</v>
      </c>
      <c r="T5" s="278" t="s">
        <v>2903</v>
      </c>
    </row>
    <row r="6" spans="1:20" s="284" customFormat="1" x14ac:dyDescent="0.2">
      <c r="A6" s="22" t="s">
        <v>1011</v>
      </c>
      <c r="B6" s="26" t="s">
        <v>1112</v>
      </c>
      <c r="C6" s="423">
        <v>23</v>
      </c>
      <c r="D6" s="424">
        <v>14</v>
      </c>
      <c r="E6" s="424">
        <v>0</v>
      </c>
      <c r="F6" s="425">
        <v>18</v>
      </c>
      <c r="G6" s="425">
        <v>10</v>
      </c>
      <c r="H6" s="425">
        <v>8</v>
      </c>
      <c r="I6" s="425">
        <v>3</v>
      </c>
      <c r="J6" s="426">
        <f>SUM(D6:I6)</f>
        <v>53</v>
      </c>
      <c r="K6" s="423">
        <v>0</v>
      </c>
      <c r="L6" s="425">
        <v>0</v>
      </c>
      <c r="M6" s="425">
        <v>0</v>
      </c>
      <c r="N6" s="424">
        <v>0</v>
      </c>
      <c r="O6" s="424">
        <v>0</v>
      </c>
      <c r="P6" s="424">
        <v>0</v>
      </c>
      <c r="Q6" s="424">
        <v>0</v>
      </c>
      <c r="R6" s="427">
        <f>SUM(L6:Q6)</f>
        <v>0</v>
      </c>
      <c r="S6" s="422">
        <f>C6+K6</f>
        <v>23</v>
      </c>
      <c r="T6" s="186">
        <f>J6+R6</f>
        <v>53</v>
      </c>
    </row>
    <row r="7" spans="1:20" s="284" customFormat="1" x14ac:dyDescent="0.2">
      <c r="A7" s="22" t="s">
        <v>1013</v>
      </c>
      <c r="B7" s="26" t="s">
        <v>1113</v>
      </c>
      <c r="C7" s="423">
        <v>2</v>
      </c>
      <c r="D7" s="424">
        <v>1</v>
      </c>
      <c r="E7" s="424">
        <v>0</v>
      </c>
      <c r="F7" s="425">
        <v>0</v>
      </c>
      <c r="G7" s="425">
        <v>1</v>
      </c>
      <c r="H7" s="425">
        <v>1</v>
      </c>
      <c r="I7" s="425">
        <v>1</v>
      </c>
      <c r="J7" s="426">
        <f t="shared" ref="J7:J73" si="0">SUM(D7:I7)</f>
        <v>4</v>
      </c>
      <c r="K7" s="423">
        <v>0</v>
      </c>
      <c r="L7" s="425">
        <v>0</v>
      </c>
      <c r="M7" s="425">
        <v>0</v>
      </c>
      <c r="N7" s="424">
        <v>0</v>
      </c>
      <c r="O7" s="424">
        <v>0</v>
      </c>
      <c r="P7" s="424">
        <v>0</v>
      </c>
      <c r="Q7" s="424">
        <v>0</v>
      </c>
      <c r="R7" s="427">
        <f t="shared" ref="R7:R73" si="1">SUM(L7:Q7)</f>
        <v>0</v>
      </c>
      <c r="S7" s="422">
        <f t="shared" ref="S7:S73" si="2">C7+K7</f>
        <v>2</v>
      </c>
      <c r="T7" s="186">
        <f t="shared" ref="T7:T73" si="3">J7+R7</f>
        <v>4</v>
      </c>
    </row>
    <row r="8" spans="1:20" s="284" customFormat="1" x14ac:dyDescent="0.2">
      <c r="A8" s="22" t="s">
        <v>1015</v>
      </c>
      <c r="B8" s="26" t="s">
        <v>1114</v>
      </c>
      <c r="C8" s="423">
        <v>8</v>
      </c>
      <c r="D8" s="424">
        <v>6</v>
      </c>
      <c r="E8" s="424">
        <v>0</v>
      </c>
      <c r="F8" s="425">
        <v>2</v>
      </c>
      <c r="G8" s="425">
        <v>0</v>
      </c>
      <c r="H8" s="425">
        <v>2</v>
      </c>
      <c r="I8" s="425">
        <v>0</v>
      </c>
      <c r="J8" s="426">
        <f t="shared" si="0"/>
        <v>10</v>
      </c>
      <c r="K8" s="423">
        <v>0</v>
      </c>
      <c r="L8" s="425">
        <v>0</v>
      </c>
      <c r="M8" s="425">
        <v>0</v>
      </c>
      <c r="N8" s="424">
        <v>0</v>
      </c>
      <c r="O8" s="424">
        <v>0</v>
      </c>
      <c r="P8" s="424">
        <v>0</v>
      </c>
      <c r="Q8" s="424">
        <v>0</v>
      </c>
      <c r="R8" s="427">
        <f t="shared" si="1"/>
        <v>0</v>
      </c>
      <c r="S8" s="422">
        <f t="shared" si="2"/>
        <v>8</v>
      </c>
      <c r="T8" s="186">
        <f t="shared" si="3"/>
        <v>10</v>
      </c>
    </row>
    <row r="9" spans="1:20" s="284" customFormat="1" x14ac:dyDescent="0.2">
      <c r="A9" s="22" t="s">
        <v>1115</v>
      </c>
      <c r="B9" s="26" t="s">
        <v>1116</v>
      </c>
      <c r="C9" s="423">
        <v>5</v>
      </c>
      <c r="D9" s="424">
        <v>4</v>
      </c>
      <c r="E9" s="424">
        <v>0</v>
      </c>
      <c r="F9" s="425">
        <v>6</v>
      </c>
      <c r="G9" s="425">
        <v>6</v>
      </c>
      <c r="H9" s="425">
        <v>1</v>
      </c>
      <c r="I9" s="425">
        <v>0</v>
      </c>
      <c r="J9" s="426">
        <f t="shared" si="0"/>
        <v>17</v>
      </c>
      <c r="K9" s="423">
        <v>0</v>
      </c>
      <c r="L9" s="425">
        <v>0</v>
      </c>
      <c r="M9" s="425">
        <v>0</v>
      </c>
      <c r="N9" s="424">
        <v>0</v>
      </c>
      <c r="O9" s="424">
        <v>0</v>
      </c>
      <c r="P9" s="424">
        <v>0</v>
      </c>
      <c r="Q9" s="424">
        <v>0</v>
      </c>
      <c r="R9" s="427">
        <f t="shared" si="1"/>
        <v>0</v>
      </c>
      <c r="S9" s="422">
        <f t="shared" si="2"/>
        <v>5</v>
      </c>
      <c r="T9" s="186">
        <f t="shared" si="3"/>
        <v>17</v>
      </c>
    </row>
    <row r="10" spans="1:20" s="284" customFormat="1" x14ac:dyDescent="0.2">
      <c r="A10" s="22" t="s">
        <v>1017</v>
      </c>
      <c r="B10" s="26" t="s">
        <v>1117</v>
      </c>
      <c r="C10" s="423">
        <v>5</v>
      </c>
      <c r="D10" s="424">
        <v>1</v>
      </c>
      <c r="E10" s="424">
        <v>0</v>
      </c>
      <c r="F10" s="425">
        <v>1</v>
      </c>
      <c r="G10" s="425">
        <v>0</v>
      </c>
      <c r="H10" s="425">
        <v>4</v>
      </c>
      <c r="I10" s="425">
        <v>2</v>
      </c>
      <c r="J10" s="426">
        <f t="shared" si="0"/>
        <v>8</v>
      </c>
      <c r="K10" s="423">
        <v>0</v>
      </c>
      <c r="L10" s="425">
        <v>0</v>
      </c>
      <c r="M10" s="425">
        <v>0</v>
      </c>
      <c r="N10" s="424">
        <v>0</v>
      </c>
      <c r="O10" s="424">
        <v>0</v>
      </c>
      <c r="P10" s="424">
        <v>0</v>
      </c>
      <c r="Q10" s="424">
        <v>0</v>
      </c>
      <c r="R10" s="427">
        <f t="shared" si="1"/>
        <v>0</v>
      </c>
      <c r="S10" s="422">
        <f t="shared" si="2"/>
        <v>5</v>
      </c>
      <c r="T10" s="186">
        <f t="shared" si="3"/>
        <v>8</v>
      </c>
    </row>
    <row r="11" spans="1:20" s="284" customFormat="1" x14ac:dyDescent="0.2">
      <c r="A11" s="22" t="s">
        <v>1019</v>
      </c>
      <c r="B11" s="26" t="s">
        <v>1118</v>
      </c>
      <c r="C11" s="423">
        <v>77</v>
      </c>
      <c r="D11" s="424">
        <v>49</v>
      </c>
      <c r="E11" s="424">
        <v>0</v>
      </c>
      <c r="F11" s="425">
        <v>37</v>
      </c>
      <c r="G11" s="425">
        <v>31</v>
      </c>
      <c r="H11" s="425">
        <v>13</v>
      </c>
      <c r="I11" s="425">
        <v>4</v>
      </c>
      <c r="J11" s="426">
        <f t="shared" si="0"/>
        <v>134</v>
      </c>
      <c r="K11" s="423">
        <v>37</v>
      </c>
      <c r="L11" s="425">
        <v>16</v>
      </c>
      <c r="M11" s="425">
        <v>0</v>
      </c>
      <c r="N11" s="424">
        <v>23</v>
      </c>
      <c r="O11" s="424">
        <v>2</v>
      </c>
      <c r="P11" s="424">
        <v>0</v>
      </c>
      <c r="Q11" s="424">
        <v>0</v>
      </c>
      <c r="R11" s="427">
        <f t="shared" si="1"/>
        <v>41</v>
      </c>
      <c r="S11" s="422">
        <f t="shared" si="2"/>
        <v>114</v>
      </c>
      <c r="T11" s="186">
        <f t="shared" si="3"/>
        <v>175</v>
      </c>
    </row>
    <row r="12" spans="1:20" s="284" customFormat="1" x14ac:dyDescent="0.2">
      <c r="A12" s="22" t="s">
        <v>1021</v>
      </c>
      <c r="B12" s="26" t="s">
        <v>1119</v>
      </c>
      <c r="C12" s="423">
        <v>38</v>
      </c>
      <c r="D12" s="424">
        <v>18</v>
      </c>
      <c r="E12" s="424">
        <v>1</v>
      </c>
      <c r="F12" s="425">
        <v>18</v>
      </c>
      <c r="G12" s="425">
        <v>6</v>
      </c>
      <c r="H12" s="425">
        <v>15</v>
      </c>
      <c r="I12" s="425">
        <v>8</v>
      </c>
      <c r="J12" s="426">
        <f t="shared" si="0"/>
        <v>66</v>
      </c>
      <c r="K12" s="423">
        <v>0</v>
      </c>
      <c r="L12" s="425">
        <v>0</v>
      </c>
      <c r="M12" s="425">
        <v>0</v>
      </c>
      <c r="N12" s="424">
        <v>0</v>
      </c>
      <c r="O12" s="424">
        <v>0</v>
      </c>
      <c r="P12" s="424">
        <v>0</v>
      </c>
      <c r="Q12" s="424">
        <v>0</v>
      </c>
      <c r="R12" s="427">
        <f t="shared" si="1"/>
        <v>0</v>
      </c>
      <c r="S12" s="422">
        <f t="shared" si="2"/>
        <v>38</v>
      </c>
      <c r="T12" s="186">
        <f t="shared" si="3"/>
        <v>66</v>
      </c>
    </row>
    <row r="13" spans="1:20" s="284" customFormat="1" x14ac:dyDescent="0.2">
      <c r="A13" s="22" t="s">
        <v>1023</v>
      </c>
      <c r="B13" s="26" t="s">
        <v>1120</v>
      </c>
      <c r="C13" s="423">
        <v>3</v>
      </c>
      <c r="D13" s="424">
        <v>0</v>
      </c>
      <c r="E13" s="424">
        <v>0</v>
      </c>
      <c r="F13" s="425">
        <v>1</v>
      </c>
      <c r="G13" s="425">
        <v>0</v>
      </c>
      <c r="H13" s="425">
        <v>2</v>
      </c>
      <c r="I13" s="425">
        <v>0</v>
      </c>
      <c r="J13" s="426">
        <f t="shared" si="0"/>
        <v>3</v>
      </c>
      <c r="K13" s="423">
        <v>0</v>
      </c>
      <c r="L13" s="425">
        <v>0</v>
      </c>
      <c r="M13" s="425">
        <v>0</v>
      </c>
      <c r="N13" s="424">
        <v>0</v>
      </c>
      <c r="O13" s="424">
        <v>0</v>
      </c>
      <c r="P13" s="424">
        <v>0</v>
      </c>
      <c r="Q13" s="424">
        <v>0</v>
      </c>
      <c r="R13" s="427">
        <f t="shared" si="1"/>
        <v>0</v>
      </c>
      <c r="S13" s="422">
        <f t="shared" si="2"/>
        <v>3</v>
      </c>
      <c r="T13" s="186">
        <f t="shared" si="3"/>
        <v>3</v>
      </c>
    </row>
    <row r="14" spans="1:20" s="284" customFormat="1" x14ac:dyDescent="0.2">
      <c r="A14" s="22" t="s">
        <v>1025</v>
      </c>
      <c r="B14" s="26" t="s">
        <v>1121</v>
      </c>
      <c r="C14" s="423">
        <v>11</v>
      </c>
      <c r="D14" s="424">
        <v>8</v>
      </c>
      <c r="E14" s="424">
        <v>0</v>
      </c>
      <c r="F14" s="425">
        <v>4</v>
      </c>
      <c r="G14" s="425">
        <v>2</v>
      </c>
      <c r="H14" s="425">
        <v>0</v>
      </c>
      <c r="I14" s="425">
        <v>1</v>
      </c>
      <c r="J14" s="426">
        <f t="shared" si="0"/>
        <v>15</v>
      </c>
      <c r="K14" s="423">
        <v>1</v>
      </c>
      <c r="L14" s="425">
        <v>1</v>
      </c>
      <c r="M14" s="425">
        <v>0</v>
      </c>
      <c r="N14" s="424">
        <v>0</v>
      </c>
      <c r="O14" s="424">
        <v>0</v>
      </c>
      <c r="P14" s="424">
        <v>0</v>
      </c>
      <c r="Q14" s="424">
        <v>0</v>
      </c>
      <c r="R14" s="427">
        <f t="shared" si="1"/>
        <v>1</v>
      </c>
      <c r="S14" s="422">
        <f t="shared" si="2"/>
        <v>12</v>
      </c>
      <c r="T14" s="186">
        <f t="shared" si="3"/>
        <v>16</v>
      </c>
    </row>
    <row r="15" spans="1:20" s="284" customFormat="1" x14ac:dyDescent="0.2">
      <c r="A15" s="24">
        <f t="shared" ref="A15:A45" si="4">+A14+1</f>
        <v>10</v>
      </c>
      <c r="B15" s="26" t="s">
        <v>1122</v>
      </c>
      <c r="C15" s="423">
        <v>15</v>
      </c>
      <c r="D15" s="424">
        <v>13</v>
      </c>
      <c r="E15" s="424">
        <v>0</v>
      </c>
      <c r="F15" s="425">
        <v>5</v>
      </c>
      <c r="G15" s="425">
        <v>3</v>
      </c>
      <c r="H15" s="425">
        <v>1</v>
      </c>
      <c r="I15" s="425">
        <v>0</v>
      </c>
      <c r="J15" s="426">
        <f t="shared" si="0"/>
        <v>22</v>
      </c>
      <c r="K15" s="423">
        <v>1</v>
      </c>
      <c r="L15" s="425">
        <v>1</v>
      </c>
      <c r="M15" s="425">
        <v>0</v>
      </c>
      <c r="N15" s="424">
        <v>0</v>
      </c>
      <c r="O15" s="424">
        <v>0</v>
      </c>
      <c r="P15" s="424">
        <v>0</v>
      </c>
      <c r="Q15" s="424">
        <v>0</v>
      </c>
      <c r="R15" s="427">
        <f t="shared" si="1"/>
        <v>1</v>
      </c>
      <c r="S15" s="422">
        <f t="shared" si="2"/>
        <v>16</v>
      </c>
      <c r="T15" s="186">
        <f t="shared" si="3"/>
        <v>23</v>
      </c>
    </row>
    <row r="16" spans="1:20" s="284" customFormat="1" x14ac:dyDescent="0.2">
      <c r="A16" s="24">
        <f t="shared" si="4"/>
        <v>11</v>
      </c>
      <c r="B16" s="26" t="s">
        <v>1123</v>
      </c>
      <c r="C16" s="423">
        <v>3</v>
      </c>
      <c r="D16" s="424">
        <v>3</v>
      </c>
      <c r="E16" s="424">
        <v>0</v>
      </c>
      <c r="F16" s="425">
        <v>0</v>
      </c>
      <c r="G16" s="425">
        <v>1</v>
      </c>
      <c r="H16" s="425">
        <v>0</v>
      </c>
      <c r="I16" s="425">
        <v>0</v>
      </c>
      <c r="J16" s="426">
        <f t="shared" si="0"/>
        <v>4</v>
      </c>
      <c r="K16" s="423">
        <v>0</v>
      </c>
      <c r="L16" s="425">
        <v>0</v>
      </c>
      <c r="M16" s="425">
        <v>0</v>
      </c>
      <c r="N16" s="424">
        <v>0</v>
      </c>
      <c r="O16" s="424">
        <v>0</v>
      </c>
      <c r="P16" s="424">
        <v>0</v>
      </c>
      <c r="Q16" s="424">
        <v>0</v>
      </c>
      <c r="R16" s="427">
        <f t="shared" si="1"/>
        <v>0</v>
      </c>
      <c r="S16" s="422">
        <f t="shared" si="2"/>
        <v>3</v>
      </c>
      <c r="T16" s="186">
        <f t="shared" si="3"/>
        <v>4</v>
      </c>
    </row>
    <row r="17" spans="1:20" s="284" customFormat="1" x14ac:dyDescent="0.2">
      <c r="A17" s="24">
        <f t="shared" si="4"/>
        <v>12</v>
      </c>
      <c r="B17" s="26" t="s">
        <v>1124</v>
      </c>
      <c r="C17" s="423">
        <v>2</v>
      </c>
      <c r="D17" s="424">
        <v>2</v>
      </c>
      <c r="E17" s="424">
        <v>0</v>
      </c>
      <c r="F17" s="425">
        <v>2</v>
      </c>
      <c r="G17" s="425">
        <v>2</v>
      </c>
      <c r="H17" s="425">
        <v>0</v>
      </c>
      <c r="I17" s="425">
        <v>0</v>
      </c>
      <c r="J17" s="426">
        <f t="shared" si="0"/>
        <v>6</v>
      </c>
      <c r="K17" s="423">
        <v>0</v>
      </c>
      <c r="L17" s="425">
        <v>0</v>
      </c>
      <c r="M17" s="425">
        <v>0</v>
      </c>
      <c r="N17" s="424">
        <v>0</v>
      </c>
      <c r="O17" s="424">
        <v>0</v>
      </c>
      <c r="P17" s="424">
        <v>0</v>
      </c>
      <c r="Q17" s="424">
        <v>0</v>
      </c>
      <c r="R17" s="427">
        <f t="shared" si="1"/>
        <v>0</v>
      </c>
      <c r="S17" s="422">
        <f t="shared" si="2"/>
        <v>2</v>
      </c>
      <c r="T17" s="186">
        <f t="shared" si="3"/>
        <v>6</v>
      </c>
    </row>
    <row r="18" spans="1:20" s="284" customFormat="1" x14ac:dyDescent="0.2">
      <c r="A18" s="24">
        <f t="shared" si="4"/>
        <v>13</v>
      </c>
      <c r="B18" s="26" t="s">
        <v>1125</v>
      </c>
      <c r="C18" s="423">
        <v>0</v>
      </c>
      <c r="D18" s="424">
        <v>0</v>
      </c>
      <c r="E18" s="424">
        <v>0</v>
      </c>
      <c r="F18" s="425">
        <v>0</v>
      </c>
      <c r="G18" s="425">
        <v>0</v>
      </c>
      <c r="H18" s="425">
        <v>0</v>
      </c>
      <c r="I18" s="425">
        <v>0</v>
      </c>
      <c r="J18" s="426">
        <f t="shared" si="0"/>
        <v>0</v>
      </c>
      <c r="K18" s="423">
        <v>0</v>
      </c>
      <c r="L18" s="425">
        <v>0</v>
      </c>
      <c r="M18" s="425">
        <v>0</v>
      </c>
      <c r="N18" s="424">
        <v>0</v>
      </c>
      <c r="O18" s="424">
        <v>0</v>
      </c>
      <c r="P18" s="424">
        <v>0</v>
      </c>
      <c r="Q18" s="424">
        <v>0</v>
      </c>
      <c r="R18" s="427">
        <f t="shared" si="1"/>
        <v>0</v>
      </c>
      <c r="S18" s="422">
        <f t="shared" si="2"/>
        <v>0</v>
      </c>
      <c r="T18" s="186">
        <f t="shared" si="3"/>
        <v>0</v>
      </c>
    </row>
    <row r="19" spans="1:20" s="284" customFormat="1" x14ac:dyDescent="0.2">
      <c r="A19" s="24">
        <f t="shared" si="4"/>
        <v>14</v>
      </c>
      <c r="B19" s="26" t="s">
        <v>1126</v>
      </c>
      <c r="C19" s="423">
        <v>5</v>
      </c>
      <c r="D19" s="424">
        <v>4</v>
      </c>
      <c r="E19" s="424">
        <v>0</v>
      </c>
      <c r="F19" s="425">
        <v>5</v>
      </c>
      <c r="G19" s="425">
        <v>2</v>
      </c>
      <c r="H19" s="425">
        <v>0</v>
      </c>
      <c r="I19" s="425">
        <v>0</v>
      </c>
      <c r="J19" s="426">
        <f t="shared" si="0"/>
        <v>11</v>
      </c>
      <c r="K19" s="423">
        <v>3</v>
      </c>
      <c r="L19" s="425">
        <v>3</v>
      </c>
      <c r="M19" s="425">
        <v>0</v>
      </c>
      <c r="N19" s="424">
        <v>0</v>
      </c>
      <c r="O19" s="424">
        <v>0</v>
      </c>
      <c r="P19" s="424">
        <v>0</v>
      </c>
      <c r="Q19" s="424">
        <v>0</v>
      </c>
      <c r="R19" s="427">
        <f t="shared" si="1"/>
        <v>3</v>
      </c>
      <c r="S19" s="422">
        <f t="shared" si="2"/>
        <v>8</v>
      </c>
      <c r="T19" s="186">
        <f t="shared" si="3"/>
        <v>14</v>
      </c>
    </row>
    <row r="20" spans="1:20" s="284" customFormat="1" x14ac:dyDescent="0.2">
      <c r="A20" s="24">
        <f t="shared" si="4"/>
        <v>15</v>
      </c>
      <c r="B20" s="26" t="s">
        <v>1127</v>
      </c>
      <c r="C20" s="423">
        <v>2</v>
      </c>
      <c r="D20" s="424">
        <v>2</v>
      </c>
      <c r="E20" s="424">
        <v>0</v>
      </c>
      <c r="F20" s="425">
        <v>1</v>
      </c>
      <c r="G20" s="425">
        <v>2</v>
      </c>
      <c r="H20" s="425">
        <v>0</v>
      </c>
      <c r="I20" s="425">
        <v>0</v>
      </c>
      <c r="J20" s="426">
        <f t="shared" si="0"/>
        <v>5</v>
      </c>
      <c r="K20" s="423">
        <v>0</v>
      </c>
      <c r="L20" s="425">
        <v>0</v>
      </c>
      <c r="M20" s="425">
        <v>0</v>
      </c>
      <c r="N20" s="424">
        <v>0</v>
      </c>
      <c r="O20" s="424">
        <v>0</v>
      </c>
      <c r="P20" s="424">
        <v>0</v>
      </c>
      <c r="Q20" s="424">
        <v>0</v>
      </c>
      <c r="R20" s="427">
        <f t="shared" si="1"/>
        <v>0</v>
      </c>
      <c r="S20" s="422">
        <f t="shared" si="2"/>
        <v>2</v>
      </c>
      <c r="T20" s="186">
        <f t="shared" si="3"/>
        <v>5</v>
      </c>
    </row>
    <row r="21" spans="1:20" s="284" customFormat="1" x14ac:dyDescent="0.2">
      <c r="A21" s="24">
        <f t="shared" si="4"/>
        <v>16</v>
      </c>
      <c r="B21" s="26" t="s">
        <v>1128</v>
      </c>
      <c r="C21" s="423">
        <v>30</v>
      </c>
      <c r="D21" s="424">
        <v>22</v>
      </c>
      <c r="E21" s="424">
        <v>1</v>
      </c>
      <c r="F21" s="425">
        <v>14</v>
      </c>
      <c r="G21" s="425">
        <v>11</v>
      </c>
      <c r="H21" s="425">
        <v>6</v>
      </c>
      <c r="I21" s="425">
        <v>1</v>
      </c>
      <c r="J21" s="426">
        <f t="shared" si="0"/>
        <v>55</v>
      </c>
      <c r="K21" s="423">
        <v>1</v>
      </c>
      <c r="L21" s="425">
        <v>1</v>
      </c>
      <c r="M21" s="425">
        <v>0</v>
      </c>
      <c r="N21" s="424">
        <v>0</v>
      </c>
      <c r="O21" s="424">
        <v>0</v>
      </c>
      <c r="P21" s="424">
        <v>0</v>
      </c>
      <c r="Q21" s="424">
        <v>0</v>
      </c>
      <c r="R21" s="427">
        <f t="shared" si="1"/>
        <v>1</v>
      </c>
      <c r="S21" s="422">
        <f t="shared" si="2"/>
        <v>31</v>
      </c>
      <c r="T21" s="186">
        <f t="shared" si="3"/>
        <v>56</v>
      </c>
    </row>
    <row r="22" spans="1:20" s="284" customFormat="1" x14ac:dyDescent="0.2">
      <c r="A22" s="24">
        <f t="shared" si="4"/>
        <v>17</v>
      </c>
      <c r="B22" s="26" t="s">
        <v>1129</v>
      </c>
      <c r="C22" s="423">
        <v>1</v>
      </c>
      <c r="D22" s="424">
        <v>1</v>
      </c>
      <c r="E22" s="424">
        <v>0</v>
      </c>
      <c r="F22" s="425">
        <v>0</v>
      </c>
      <c r="G22" s="425">
        <v>1</v>
      </c>
      <c r="H22" s="425">
        <v>0</v>
      </c>
      <c r="I22" s="425">
        <v>0</v>
      </c>
      <c r="J22" s="426">
        <f t="shared" si="0"/>
        <v>2</v>
      </c>
      <c r="K22" s="423">
        <v>0</v>
      </c>
      <c r="L22" s="425">
        <v>0</v>
      </c>
      <c r="M22" s="425">
        <v>0</v>
      </c>
      <c r="N22" s="424">
        <v>0</v>
      </c>
      <c r="O22" s="424">
        <v>0</v>
      </c>
      <c r="P22" s="424">
        <v>0</v>
      </c>
      <c r="Q22" s="424">
        <v>0</v>
      </c>
      <c r="R22" s="427">
        <f t="shared" si="1"/>
        <v>0</v>
      </c>
      <c r="S22" s="422">
        <f t="shared" si="2"/>
        <v>1</v>
      </c>
      <c r="T22" s="186">
        <f t="shared" si="3"/>
        <v>2</v>
      </c>
    </row>
    <row r="23" spans="1:20" s="284" customFormat="1" x14ac:dyDescent="0.2">
      <c r="A23" s="24">
        <f t="shared" si="4"/>
        <v>18</v>
      </c>
      <c r="B23" s="26" t="s">
        <v>1130</v>
      </c>
      <c r="C23" s="423">
        <v>2</v>
      </c>
      <c r="D23" s="424">
        <v>1</v>
      </c>
      <c r="E23" s="424">
        <v>0</v>
      </c>
      <c r="F23" s="425">
        <v>0</v>
      </c>
      <c r="G23" s="425">
        <v>0</v>
      </c>
      <c r="H23" s="425">
        <v>1</v>
      </c>
      <c r="I23" s="425">
        <v>0</v>
      </c>
      <c r="J23" s="426">
        <f t="shared" si="0"/>
        <v>2</v>
      </c>
      <c r="K23" s="423">
        <v>0</v>
      </c>
      <c r="L23" s="425">
        <v>0</v>
      </c>
      <c r="M23" s="425">
        <v>0</v>
      </c>
      <c r="N23" s="424">
        <v>0</v>
      </c>
      <c r="O23" s="424">
        <v>0</v>
      </c>
      <c r="P23" s="424">
        <v>0</v>
      </c>
      <c r="Q23" s="424">
        <v>0</v>
      </c>
      <c r="R23" s="427">
        <f t="shared" si="1"/>
        <v>0</v>
      </c>
      <c r="S23" s="422">
        <f t="shared" si="2"/>
        <v>2</v>
      </c>
      <c r="T23" s="186">
        <f t="shared" si="3"/>
        <v>2</v>
      </c>
    </row>
    <row r="24" spans="1:20" s="284" customFormat="1" x14ac:dyDescent="0.2">
      <c r="A24" s="24">
        <f t="shared" si="4"/>
        <v>19</v>
      </c>
      <c r="B24" s="26" t="s">
        <v>1131</v>
      </c>
      <c r="C24" s="423">
        <v>4</v>
      </c>
      <c r="D24" s="424">
        <v>4</v>
      </c>
      <c r="E24" s="424">
        <v>0</v>
      </c>
      <c r="F24" s="425">
        <v>0</v>
      </c>
      <c r="G24" s="425">
        <v>0</v>
      </c>
      <c r="H24" s="425">
        <v>0</v>
      </c>
      <c r="I24" s="425">
        <v>0</v>
      </c>
      <c r="J24" s="426">
        <f t="shared" si="0"/>
        <v>4</v>
      </c>
      <c r="K24" s="423">
        <v>0</v>
      </c>
      <c r="L24" s="425">
        <v>0</v>
      </c>
      <c r="M24" s="425">
        <v>0</v>
      </c>
      <c r="N24" s="424">
        <v>0</v>
      </c>
      <c r="O24" s="424">
        <v>0</v>
      </c>
      <c r="P24" s="424">
        <v>0</v>
      </c>
      <c r="Q24" s="424">
        <v>0</v>
      </c>
      <c r="R24" s="427">
        <f t="shared" si="1"/>
        <v>0</v>
      </c>
      <c r="S24" s="422">
        <f t="shared" si="2"/>
        <v>4</v>
      </c>
      <c r="T24" s="186">
        <f t="shared" si="3"/>
        <v>4</v>
      </c>
    </row>
    <row r="25" spans="1:20" s="284" customFormat="1" x14ac:dyDescent="0.2">
      <c r="A25" s="24">
        <f t="shared" si="4"/>
        <v>20</v>
      </c>
      <c r="B25" s="26" t="s">
        <v>1132</v>
      </c>
      <c r="C25" s="423">
        <v>9</v>
      </c>
      <c r="D25" s="424">
        <v>6</v>
      </c>
      <c r="E25" s="424">
        <v>0</v>
      </c>
      <c r="F25" s="425">
        <v>1</v>
      </c>
      <c r="G25" s="425">
        <v>3</v>
      </c>
      <c r="H25" s="425">
        <v>3</v>
      </c>
      <c r="I25" s="425">
        <v>1</v>
      </c>
      <c r="J25" s="426">
        <f t="shared" si="0"/>
        <v>14</v>
      </c>
      <c r="K25" s="423">
        <v>0</v>
      </c>
      <c r="L25" s="425">
        <v>0</v>
      </c>
      <c r="M25" s="425">
        <v>0</v>
      </c>
      <c r="N25" s="424">
        <v>0</v>
      </c>
      <c r="O25" s="424">
        <v>0</v>
      </c>
      <c r="P25" s="424">
        <v>0</v>
      </c>
      <c r="Q25" s="424">
        <v>0</v>
      </c>
      <c r="R25" s="427">
        <f t="shared" si="1"/>
        <v>0</v>
      </c>
      <c r="S25" s="422">
        <f t="shared" si="2"/>
        <v>9</v>
      </c>
      <c r="T25" s="186">
        <f t="shared" si="3"/>
        <v>14</v>
      </c>
    </row>
    <row r="26" spans="1:20" s="284" customFormat="1" x14ac:dyDescent="0.2">
      <c r="A26" s="24">
        <f t="shared" si="4"/>
        <v>21</v>
      </c>
      <c r="B26" s="26" t="s">
        <v>1133</v>
      </c>
      <c r="C26" s="423">
        <v>29</v>
      </c>
      <c r="D26" s="424">
        <v>23</v>
      </c>
      <c r="E26" s="424">
        <v>0</v>
      </c>
      <c r="F26" s="425">
        <v>22</v>
      </c>
      <c r="G26" s="425">
        <v>16</v>
      </c>
      <c r="H26" s="425">
        <v>6</v>
      </c>
      <c r="I26" s="425">
        <v>4</v>
      </c>
      <c r="J26" s="426">
        <f t="shared" si="0"/>
        <v>71</v>
      </c>
      <c r="K26" s="423">
        <v>0</v>
      </c>
      <c r="L26" s="425">
        <v>0</v>
      </c>
      <c r="M26" s="425">
        <v>0</v>
      </c>
      <c r="N26" s="424">
        <v>0</v>
      </c>
      <c r="O26" s="424">
        <v>0</v>
      </c>
      <c r="P26" s="424">
        <v>0</v>
      </c>
      <c r="Q26" s="424">
        <v>0</v>
      </c>
      <c r="R26" s="427">
        <f t="shared" si="1"/>
        <v>0</v>
      </c>
      <c r="S26" s="422">
        <f t="shared" si="2"/>
        <v>29</v>
      </c>
      <c r="T26" s="186">
        <f t="shared" si="3"/>
        <v>71</v>
      </c>
    </row>
    <row r="27" spans="1:20" s="284" customFormat="1" x14ac:dyDescent="0.2">
      <c r="A27" s="24">
        <f t="shared" si="4"/>
        <v>22</v>
      </c>
      <c r="B27" s="26" t="s">
        <v>1134</v>
      </c>
      <c r="C27" s="423">
        <v>5</v>
      </c>
      <c r="D27" s="424">
        <v>4</v>
      </c>
      <c r="E27" s="424">
        <v>0</v>
      </c>
      <c r="F27" s="425">
        <v>0</v>
      </c>
      <c r="G27" s="425">
        <v>0</v>
      </c>
      <c r="H27" s="425">
        <v>1</v>
      </c>
      <c r="I27" s="425">
        <v>0</v>
      </c>
      <c r="J27" s="426">
        <f t="shared" si="0"/>
        <v>5</v>
      </c>
      <c r="K27" s="423">
        <v>0</v>
      </c>
      <c r="L27" s="425">
        <v>0</v>
      </c>
      <c r="M27" s="425">
        <v>0</v>
      </c>
      <c r="N27" s="424">
        <v>0</v>
      </c>
      <c r="O27" s="424">
        <v>0</v>
      </c>
      <c r="P27" s="424">
        <v>0</v>
      </c>
      <c r="Q27" s="424">
        <v>0</v>
      </c>
      <c r="R27" s="427">
        <f t="shared" si="1"/>
        <v>0</v>
      </c>
      <c r="S27" s="422">
        <f t="shared" si="2"/>
        <v>5</v>
      </c>
      <c r="T27" s="186">
        <f t="shared" si="3"/>
        <v>5</v>
      </c>
    </row>
    <row r="28" spans="1:20" s="284" customFormat="1" x14ac:dyDescent="0.2">
      <c r="A28" s="24">
        <f t="shared" si="4"/>
        <v>23</v>
      </c>
      <c r="B28" s="26" t="s">
        <v>1135</v>
      </c>
      <c r="C28" s="423">
        <v>8</v>
      </c>
      <c r="D28" s="424">
        <v>8</v>
      </c>
      <c r="E28" s="424">
        <v>0</v>
      </c>
      <c r="F28" s="425">
        <v>2</v>
      </c>
      <c r="G28" s="425">
        <v>6</v>
      </c>
      <c r="H28" s="425">
        <v>0</v>
      </c>
      <c r="I28" s="425">
        <v>0</v>
      </c>
      <c r="J28" s="426">
        <f t="shared" si="0"/>
        <v>16</v>
      </c>
      <c r="K28" s="423">
        <v>1</v>
      </c>
      <c r="L28" s="425">
        <v>1</v>
      </c>
      <c r="M28" s="425">
        <v>0</v>
      </c>
      <c r="N28" s="424">
        <v>0</v>
      </c>
      <c r="O28" s="424">
        <v>0</v>
      </c>
      <c r="P28" s="424">
        <v>0</v>
      </c>
      <c r="Q28" s="424">
        <v>0</v>
      </c>
      <c r="R28" s="427">
        <f t="shared" si="1"/>
        <v>1</v>
      </c>
      <c r="S28" s="422">
        <f t="shared" si="2"/>
        <v>9</v>
      </c>
      <c r="T28" s="186">
        <f t="shared" si="3"/>
        <v>17</v>
      </c>
    </row>
    <row r="29" spans="1:20" s="284" customFormat="1" x14ac:dyDescent="0.2">
      <c r="A29" s="24">
        <f t="shared" si="4"/>
        <v>24</v>
      </c>
      <c r="B29" s="26" t="s">
        <v>1136</v>
      </c>
      <c r="C29" s="423">
        <v>3</v>
      </c>
      <c r="D29" s="424">
        <v>2</v>
      </c>
      <c r="E29" s="424">
        <v>0</v>
      </c>
      <c r="F29" s="425">
        <v>1</v>
      </c>
      <c r="G29" s="425">
        <v>3</v>
      </c>
      <c r="H29" s="425">
        <v>1</v>
      </c>
      <c r="I29" s="425">
        <v>1</v>
      </c>
      <c r="J29" s="426">
        <f t="shared" si="0"/>
        <v>8</v>
      </c>
      <c r="K29" s="423">
        <v>0</v>
      </c>
      <c r="L29" s="425">
        <v>0</v>
      </c>
      <c r="M29" s="425">
        <v>0</v>
      </c>
      <c r="N29" s="424">
        <v>0</v>
      </c>
      <c r="O29" s="424">
        <v>0</v>
      </c>
      <c r="P29" s="424">
        <v>0</v>
      </c>
      <c r="Q29" s="424">
        <v>0</v>
      </c>
      <c r="R29" s="427">
        <f t="shared" si="1"/>
        <v>0</v>
      </c>
      <c r="S29" s="422">
        <f t="shared" si="2"/>
        <v>3</v>
      </c>
      <c r="T29" s="186">
        <f t="shared" si="3"/>
        <v>8</v>
      </c>
    </row>
    <row r="30" spans="1:20" s="284" customFormat="1" x14ac:dyDescent="0.2">
      <c r="A30" s="24">
        <f t="shared" si="4"/>
        <v>25</v>
      </c>
      <c r="B30" s="26" t="s">
        <v>1137</v>
      </c>
      <c r="C30" s="423">
        <v>8</v>
      </c>
      <c r="D30" s="424">
        <v>5</v>
      </c>
      <c r="E30" s="424">
        <v>0</v>
      </c>
      <c r="F30" s="425">
        <v>5</v>
      </c>
      <c r="G30" s="425">
        <v>1</v>
      </c>
      <c r="H30" s="425">
        <v>2</v>
      </c>
      <c r="I30" s="425">
        <v>1</v>
      </c>
      <c r="J30" s="426">
        <f t="shared" si="0"/>
        <v>14</v>
      </c>
      <c r="K30" s="423">
        <v>0</v>
      </c>
      <c r="L30" s="425">
        <v>0</v>
      </c>
      <c r="M30" s="425">
        <v>0</v>
      </c>
      <c r="N30" s="424">
        <v>0</v>
      </c>
      <c r="O30" s="424">
        <v>0</v>
      </c>
      <c r="P30" s="424">
        <v>0</v>
      </c>
      <c r="Q30" s="424">
        <v>0</v>
      </c>
      <c r="R30" s="427">
        <f t="shared" si="1"/>
        <v>0</v>
      </c>
      <c r="S30" s="422">
        <f t="shared" si="2"/>
        <v>8</v>
      </c>
      <c r="T30" s="186">
        <f t="shared" si="3"/>
        <v>14</v>
      </c>
    </row>
    <row r="31" spans="1:20" s="284" customFormat="1" x14ac:dyDescent="0.2">
      <c r="A31" s="24">
        <f t="shared" si="4"/>
        <v>26</v>
      </c>
      <c r="B31" s="26" t="s">
        <v>1138</v>
      </c>
      <c r="C31" s="423">
        <v>8</v>
      </c>
      <c r="D31" s="424">
        <v>5</v>
      </c>
      <c r="E31" s="424">
        <v>0</v>
      </c>
      <c r="F31" s="425">
        <v>4</v>
      </c>
      <c r="G31" s="425">
        <v>0</v>
      </c>
      <c r="H31" s="425">
        <v>3</v>
      </c>
      <c r="I31" s="425">
        <v>0</v>
      </c>
      <c r="J31" s="426">
        <f t="shared" si="0"/>
        <v>12</v>
      </c>
      <c r="K31" s="423">
        <v>0</v>
      </c>
      <c r="L31" s="425">
        <v>0</v>
      </c>
      <c r="M31" s="425">
        <v>0</v>
      </c>
      <c r="N31" s="424">
        <v>0</v>
      </c>
      <c r="O31" s="424">
        <v>0</v>
      </c>
      <c r="P31" s="424">
        <v>0</v>
      </c>
      <c r="Q31" s="424">
        <v>0</v>
      </c>
      <c r="R31" s="427">
        <f t="shared" si="1"/>
        <v>0</v>
      </c>
      <c r="S31" s="422">
        <f t="shared" si="2"/>
        <v>8</v>
      </c>
      <c r="T31" s="186">
        <f t="shared" si="3"/>
        <v>12</v>
      </c>
    </row>
    <row r="32" spans="1:20" s="284" customFormat="1" x14ac:dyDescent="0.2">
      <c r="A32" s="24">
        <f t="shared" si="4"/>
        <v>27</v>
      </c>
      <c r="B32" s="26" t="s">
        <v>1139</v>
      </c>
      <c r="C32" s="423">
        <v>26</v>
      </c>
      <c r="D32" s="424">
        <v>21</v>
      </c>
      <c r="E32" s="424">
        <v>0</v>
      </c>
      <c r="F32" s="425">
        <v>7</v>
      </c>
      <c r="G32" s="425">
        <v>17</v>
      </c>
      <c r="H32" s="425">
        <v>4</v>
      </c>
      <c r="I32" s="425">
        <v>0</v>
      </c>
      <c r="J32" s="426">
        <f t="shared" si="0"/>
        <v>49</v>
      </c>
      <c r="K32" s="423">
        <v>0</v>
      </c>
      <c r="L32" s="425">
        <v>0</v>
      </c>
      <c r="M32" s="425">
        <v>0</v>
      </c>
      <c r="N32" s="424">
        <v>0</v>
      </c>
      <c r="O32" s="424">
        <v>0</v>
      </c>
      <c r="P32" s="424">
        <v>0</v>
      </c>
      <c r="Q32" s="424">
        <v>0</v>
      </c>
      <c r="R32" s="427">
        <f t="shared" si="1"/>
        <v>0</v>
      </c>
      <c r="S32" s="422">
        <f t="shared" si="2"/>
        <v>26</v>
      </c>
      <c r="T32" s="186">
        <f t="shared" si="3"/>
        <v>49</v>
      </c>
    </row>
    <row r="33" spans="1:20" s="284" customFormat="1" x14ac:dyDescent="0.2">
      <c r="A33" s="24">
        <f t="shared" si="4"/>
        <v>28</v>
      </c>
      <c r="B33" s="26" t="s">
        <v>1140</v>
      </c>
      <c r="C33" s="423">
        <v>3</v>
      </c>
      <c r="D33" s="424">
        <v>2</v>
      </c>
      <c r="E33" s="424">
        <v>0</v>
      </c>
      <c r="F33" s="425">
        <v>0</v>
      </c>
      <c r="G33" s="425">
        <v>0</v>
      </c>
      <c r="H33" s="425">
        <v>1</v>
      </c>
      <c r="I33" s="425">
        <v>0</v>
      </c>
      <c r="J33" s="426">
        <f t="shared" si="0"/>
        <v>3</v>
      </c>
      <c r="K33" s="423">
        <v>1</v>
      </c>
      <c r="L33" s="425">
        <v>1</v>
      </c>
      <c r="M33" s="425">
        <v>0</v>
      </c>
      <c r="N33" s="424">
        <v>0</v>
      </c>
      <c r="O33" s="424">
        <v>0</v>
      </c>
      <c r="P33" s="424">
        <v>0</v>
      </c>
      <c r="Q33" s="424">
        <v>0</v>
      </c>
      <c r="R33" s="427">
        <f t="shared" si="1"/>
        <v>1</v>
      </c>
      <c r="S33" s="422">
        <f t="shared" si="2"/>
        <v>4</v>
      </c>
      <c r="T33" s="186">
        <f t="shared" si="3"/>
        <v>4</v>
      </c>
    </row>
    <row r="34" spans="1:20" s="284" customFormat="1" x14ac:dyDescent="0.2">
      <c r="A34" s="24">
        <f t="shared" si="4"/>
        <v>29</v>
      </c>
      <c r="B34" s="26" t="s">
        <v>1141</v>
      </c>
      <c r="C34" s="423">
        <v>1</v>
      </c>
      <c r="D34" s="424">
        <v>1</v>
      </c>
      <c r="E34" s="424">
        <v>0</v>
      </c>
      <c r="F34" s="425">
        <v>0</v>
      </c>
      <c r="G34" s="425">
        <v>1</v>
      </c>
      <c r="H34" s="425">
        <v>0</v>
      </c>
      <c r="I34" s="425">
        <v>0</v>
      </c>
      <c r="J34" s="426">
        <f t="shared" si="0"/>
        <v>2</v>
      </c>
      <c r="K34" s="423">
        <v>0</v>
      </c>
      <c r="L34" s="425">
        <v>0</v>
      </c>
      <c r="M34" s="425">
        <v>0</v>
      </c>
      <c r="N34" s="424">
        <v>0</v>
      </c>
      <c r="O34" s="424">
        <v>0</v>
      </c>
      <c r="P34" s="424">
        <v>0</v>
      </c>
      <c r="Q34" s="424">
        <v>0</v>
      </c>
      <c r="R34" s="427">
        <f t="shared" si="1"/>
        <v>0</v>
      </c>
      <c r="S34" s="422">
        <f t="shared" si="2"/>
        <v>1</v>
      </c>
      <c r="T34" s="186">
        <f t="shared" si="3"/>
        <v>2</v>
      </c>
    </row>
    <row r="35" spans="1:20" s="284" customFormat="1" x14ac:dyDescent="0.2">
      <c r="A35" s="24">
        <f t="shared" si="4"/>
        <v>30</v>
      </c>
      <c r="B35" s="26" t="s">
        <v>1142</v>
      </c>
      <c r="C35" s="423">
        <v>2</v>
      </c>
      <c r="D35" s="424">
        <v>1</v>
      </c>
      <c r="E35" s="424">
        <v>0</v>
      </c>
      <c r="F35" s="425">
        <v>2</v>
      </c>
      <c r="G35" s="425">
        <v>2</v>
      </c>
      <c r="H35" s="425">
        <v>1</v>
      </c>
      <c r="I35" s="425">
        <v>1</v>
      </c>
      <c r="J35" s="426">
        <f t="shared" si="0"/>
        <v>7</v>
      </c>
      <c r="K35" s="423">
        <v>1</v>
      </c>
      <c r="L35" s="425">
        <v>1</v>
      </c>
      <c r="M35" s="425">
        <v>0</v>
      </c>
      <c r="N35" s="424">
        <v>0</v>
      </c>
      <c r="O35" s="424">
        <v>0</v>
      </c>
      <c r="P35" s="424">
        <v>0</v>
      </c>
      <c r="Q35" s="424">
        <v>0</v>
      </c>
      <c r="R35" s="427">
        <f t="shared" si="1"/>
        <v>1</v>
      </c>
      <c r="S35" s="422">
        <f t="shared" si="2"/>
        <v>3</v>
      </c>
      <c r="T35" s="186">
        <f t="shared" si="3"/>
        <v>8</v>
      </c>
    </row>
    <row r="36" spans="1:20" s="284" customFormat="1" x14ac:dyDescent="0.2">
      <c r="A36" s="24">
        <f t="shared" si="4"/>
        <v>31</v>
      </c>
      <c r="B36" s="26" t="s">
        <v>1143</v>
      </c>
      <c r="C36" s="423">
        <v>20</v>
      </c>
      <c r="D36" s="424">
        <v>15</v>
      </c>
      <c r="E36" s="424">
        <v>0</v>
      </c>
      <c r="F36" s="425">
        <v>15</v>
      </c>
      <c r="G36" s="425">
        <v>12</v>
      </c>
      <c r="H36" s="425">
        <v>5</v>
      </c>
      <c r="I36" s="425">
        <v>1</v>
      </c>
      <c r="J36" s="426">
        <f t="shared" si="0"/>
        <v>48</v>
      </c>
      <c r="K36" s="423">
        <v>0</v>
      </c>
      <c r="L36" s="425">
        <v>0</v>
      </c>
      <c r="M36" s="425">
        <v>0</v>
      </c>
      <c r="N36" s="424">
        <v>0</v>
      </c>
      <c r="O36" s="424">
        <v>0</v>
      </c>
      <c r="P36" s="424">
        <v>0</v>
      </c>
      <c r="Q36" s="424">
        <v>0</v>
      </c>
      <c r="R36" s="427">
        <f t="shared" si="1"/>
        <v>0</v>
      </c>
      <c r="S36" s="422">
        <f t="shared" si="2"/>
        <v>20</v>
      </c>
      <c r="T36" s="186">
        <f t="shared" si="3"/>
        <v>48</v>
      </c>
    </row>
    <row r="37" spans="1:20" s="284" customFormat="1" x14ac:dyDescent="0.2">
      <c r="A37" s="24">
        <f t="shared" si="4"/>
        <v>32</v>
      </c>
      <c r="B37" s="26" t="s">
        <v>1144</v>
      </c>
      <c r="C37" s="423">
        <v>4</v>
      </c>
      <c r="D37" s="424">
        <v>2</v>
      </c>
      <c r="E37" s="424">
        <v>0</v>
      </c>
      <c r="F37" s="425">
        <v>1</v>
      </c>
      <c r="G37" s="425">
        <v>2</v>
      </c>
      <c r="H37" s="425">
        <v>2</v>
      </c>
      <c r="I37" s="425">
        <v>1</v>
      </c>
      <c r="J37" s="426">
        <f t="shared" si="0"/>
        <v>8</v>
      </c>
      <c r="K37" s="423">
        <v>0</v>
      </c>
      <c r="L37" s="425">
        <v>0</v>
      </c>
      <c r="M37" s="425">
        <v>0</v>
      </c>
      <c r="N37" s="424">
        <v>0</v>
      </c>
      <c r="O37" s="424">
        <v>0</v>
      </c>
      <c r="P37" s="424">
        <v>0</v>
      </c>
      <c r="Q37" s="424">
        <v>0</v>
      </c>
      <c r="R37" s="427">
        <f t="shared" si="1"/>
        <v>0</v>
      </c>
      <c r="S37" s="422">
        <f t="shared" si="2"/>
        <v>4</v>
      </c>
      <c r="T37" s="186">
        <f t="shared" si="3"/>
        <v>8</v>
      </c>
    </row>
    <row r="38" spans="1:20" s="284" customFormat="1" x14ac:dyDescent="0.2">
      <c r="A38" s="24">
        <f t="shared" si="4"/>
        <v>33</v>
      </c>
      <c r="B38" s="26" t="s">
        <v>1145</v>
      </c>
      <c r="C38" s="423">
        <v>22</v>
      </c>
      <c r="D38" s="424">
        <v>18</v>
      </c>
      <c r="E38" s="424">
        <v>0</v>
      </c>
      <c r="F38" s="425">
        <v>11</v>
      </c>
      <c r="G38" s="425">
        <v>9</v>
      </c>
      <c r="H38" s="425">
        <v>4</v>
      </c>
      <c r="I38" s="425">
        <v>0</v>
      </c>
      <c r="J38" s="426">
        <f t="shared" si="0"/>
        <v>42</v>
      </c>
      <c r="K38" s="423">
        <v>0</v>
      </c>
      <c r="L38" s="425">
        <v>0</v>
      </c>
      <c r="M38" s="425">
        <v>0</v>
      </c>
      <c r="N38" s="424">
        <v>0</v>
      </c>
      <c r="O38" s="424">
        <v>0</v>
      </c>
      <c r="P38" s="424">
        <v>0</v>
      </c>
      <c r="Q38" s="424">
        <v>0</v>
      </c>
      <c r="R38" s="427">
        <f t="shared" si="1"/>
        <v>0</v>
      </c>
      <c r="S38" s="422">
        <f t="shared" si="2"/>
        <v>22</v>
      </c>
      <c r="T38" s="186">
        <f t="shared" si="3"/>
        <v>42</v>
      </c>
    </row>
    <row r="39" spans="1:20" s="284" customFormat="1" x14ac:dyDescent="0.2">
      <c r="A39" s="24">
        <f t="shared" si="4"/>
        <v>34</v>
      </c>
      <c r="B39" s="26" t="s">
        <v>1146</v>
      </c>
      <c r="C39" s="423">
        <v>181</v>
      </c>
      <c r="D39" s="424">
        <v>108</v>
      </c>
      <c r="E39" s="424">
        <v>3</v>
      </c>
      <c r="F39" s="425">
        <v>82</v>
      </c>
      <c r="G39" s="425">
        <v>51</v>
      </c>
      <c r="H39" s="425">
        <v>56</v>
      </c>
      <c r="I39" s="425">
        <v>26</v>
      </c>
      <c r="J39" s="426">
        <f t="shared" si="0"/>
        <v>326</v>
      </c>
      <c r="K39" s="423">
        <v>2</v>
      </c>
      <c r="L39" s="425">
        <v>2</v>
      </c>
      <c r="M39" s="425">
        <v>0</v>
      </c>
      <c r="N39" s="424">
        <v>2</v>
      </c>
      <c r="O39" s="424">
        <v>2</v>
      </c>
      <c r="P39" s="424">
        <v>0</v>
      </c>
      <c r="Q39" s="424">
        <v>0</v>
      </c>
      <c r="R39" s="427">
        <f t="shared" si="1"/>
        <v>6</v>
      </c>
      <c r="S39" s="422">
        <f t="shared" si="2"/>
        <v>183</v>
      </c>
      <c r="T39" s="186">
        <f t="shared" si="3"/>
        <v>332</v>
      </c>
    </row>
    <row r="40" spans="1:20" s="284" customFormat="1" x14ac:dyDescent="0.2">
      <c r="A40" s="24">
        <f t="shared" si="4"/>
        <v>35</v>
      </c>
      <c r="B40" s="26" t="s">
        <v>1147</v>
      </c>
      <c r="C40" s="423">
        <v>47</v>
      </c>
      <c r="D40" s="424">
        <v>37</v>
      </c>
      <c r="E40" s="424">
        <v>1</v>
      </c>
      <c r="F40" s="425">
        <v>21</v>
      </c>
      <c r="G40" s="425">
        <v>21</v>
      </c>
      <c r="H40" s="425">
        <v>5</v>
      </c>
      <c r="I40" s="425">
        <v>2</v>
      </c>
      <c r="J40" s="426">
        <f t="shared" si="0"/>
        <v>87</v>
      </c>
      <c r="K40" s="423">
        <v>0</v>
      </c>
      <c r="L40" s="425">
        <v>0</v>
      </c>
      <c r="M40" s="425">
        <v>0</v>
      </c>
      <c r="N40" s="424">
        <v>0</v>
      </c>
      <c r="O40" s="424">
        <v>0</v>
      </c>
      <c r="P40" s="424">
        <v>0</v>
      </c>
      <c r="Q40" s="424">
        <v>0</v>
      </c>
      <c r="R40" s="427">
        <f t="shared" si="1"/>
        <v>0</v>
      </c>
      <c r="S40" s="422">
        <f t="shared" si="2"/>
        <v>47</v>
      </c>
      <c r="T40" s="186">
        <f t="shared" si="3"/>
        <v>87</v>
      </c>
    </row>
    <row r="41" spans="1:20" s="284" customFormat="1" x14ac:dyDescent="0.2">
      <c r="A41" s="24">
        <f t="shared" si="4"/>
        <v>36</v>
      </c>
      <c r="B41" s="26" t="s">
        <v>1148</v>
      </c>
      <c r="C41" s="423">
        <v>5</v>
      </c>
      <c r="D41" s="424">
        <v>4</v>
      </c>
      <c r="E41" s="424">
        <v>0</v>
      </c>
      <c r="F41" s="425">
        <v>7</v>
      </c>
      <c r="G41" s="425">
        <v>3</v>
      </c>
      <c r="H41" s="425">
        <v>1</v>
      </c>
      <c r="I41" s="425">
        <v>1</v>
      </c>
      <c r="J41" s="426">
        <f t="shared" si="0"/>
        <v>16</v>
      </c>
      <c r="K41" s="423">
        <v>0</v>
      </c>
      <c r="L41" s="425">
        <v>0</v>
      </c>
      <c r="M41" s="425">
        <v>0</v>
      </c>
      <c r="N41" s="424">
        <v>0</v>
      </c>
      <c r="O41" s="424">
        <v>0</v>
      </c>
      <c r="P41" s="424">
        <v>0</v>
      </c>
      <c r="Q41" s="424">
        <v>0</v>
      </c>
      <c r="R41" s="427">
        <f t="shared" si="1"/>
        <v>0</v>
      </c>
      <c r="S41" s="422">
        <f t="shared" si="2"/>
        <v>5</v>
      </c>
      <c r="T41" s="186">
        <f t="shared" si="3"/>
        <v>16</v>
      </c>
    </row>
    <row r="42" spans="1:20" s="284" customFormat="1" x14ac:dyDescent="0.2">
      <c r="A42" s="24">
        <f t="shared" si="4"/>
        <v>37</v>
      </c>
      <c r="B42" s="26" t="s">
        <v>1149</v>
      </c>
      <c r="C42" s="423">
        <v>3</v>
      </c>
      <c r="D42" s="424">
        <v>2</v>
      </c>
      <c r="E42" s="424">
        <v>1</v>
      </c>
      <c r="F42" s="425">
        <v>0</v>
      </c>
      <c r="G42" s="425">
        <v>2</v>
      </c>
      <c r="H42" s="425">
        <v>0</v>
      </c>
      <c r="I42" s="425">
        <v>0</v>
      </c>
      <c r="J42" s="426">
        <f t="shared" si="0"/>
        <v>5</v>
      </c>
      <c r="K42" s="423">
        <v>0</v>
      </c>
      <c r="L42" s="425">
        <v>0</v>
      </c>
      <c r="M42" s="425">
        <v>0</v>
      </c>
      <c r="N42" s="424">
        <v>0</v>
      </c>
      <c r="O42" s="424">
        <v>0</v>
      </c>
      <c r="P42" s="424">
        <v>0</v>
      </c>
      <c r="Q42" s="424">
        <v>0</v>
      </c>
      <c r="R42" s="427">
        <f t="shared" si="1"/>
        <v>0</v>
      </c>
      <c r="S42" s="422">
        <f t="shared" si="2"/>
        <v>3</v>
      </c>
      <c r="T42" s="186">
        <f t="shared" si="3"/>
        <v>5</v>
      </c>
    </row>
    <row r="43" spans="1:20" s="284" customFormat="1" x14ac:dyDescent="0.2">
      <c r="A43" s="24">
        <f t="shared" si="4"/>
        <v>38</v>
      </c>
      <c r="B43" s="26" t="s">
        <v>1150</v>
      </c>
      <c r="C43" s="423">
        <v>17</v>
      </c>
      <c r="D43" s="424">
        <v>15</v>
      </c>
      <c r="E43" s="424">
        <v>1</v>
      </c>
      <c r="F43" s="425">
        <v>10</v>
      </c>
      <c r="G43" s="425">
        <v>6</v>
      </c>
      <c r="H43" s="425">
        <v>0</v>
      </c>
      <c r="I43" s="425">
        <v>0</v>
      </c>
      <c r="J43" s="426">
        <f t="shared" si="0"/>
        <v>32</v>
      </c>
      <c r="K43" s="423">
        <v>0</v>
      </c>
      <c r="L43" s="425">
        <v>0</v>
      </c>
      <c r="M43" s="425">
        <v>0</v>
      </c>
      <c r="N43" s="424">
        <v>0</v>
      </c>
      <c r="O43" s="424">
        <v>0</v>
      </c>
      <c r="P43" s="424">
        <v>0</v>
      </c>
      <c r="Q43" s="424">
        <v>0</v>
      </c>
      <c r="R43" s="427">
        <f t="shared" si="1"/>
        <v>0</v>
      </c>
      <c r="S43" s="422">
        <f t="shared" si="2"/>
        <v>17</v>
      </c>
      <c r="T43" s="186">
        <f t="shared" si="3"/>
        <v>32</v>
      </c>
    </row>
    <row r="44" spans="1:20" s="284" customFormat="1" x14ac:dyDescent="0.2">
      <c r="A44" s="24">
        <f t="shared" si="4"/>
        <v>39</v>
      </c>
      <c r="B44" s="26" t="s">
        <v>1151</v>
      </c>
      <c r="C44" s="423">
        <v>4</v>
      </c>
      <c r="D44" s="424">
        <v>4</v>
      </c>
      <c r="E44" s="424">
        <v>0</v>
      </c>
      <c r="F44" s="425">
        <v>0</v>
      </c>
      <c r="G44" s="425">
        <v>2</v>
      </c>
      <c r="H44" s="425">
        <v>0</v>
      </c>
      <c r="I44" s="425">
        <v>0</v>
      </c>
      <c r="J44" s="426">
        <f t="shared" si="0"/>
        <v>6</v>
      </c>
      <c r="K44" s="423">
        <v>0</v>
      </c>
      <c r="L44" s="425">
        <v>0</v>
      </c>
      <c r="M44" s="425">
        <v>0</v>
      </c>
      <c r="N44" s="424">
        <v>0</v>
      </c>
      <c r="O44" s="424">
        <v>0</v>
      </c>
      <c r="P44" s="424">
        <v>0</v>
      </c>
      <c r="Q44" s="424">
        <v>0</v>
      </c>
      <c r="R44" s="427">
        <f t="shared" si="1"/>
        <v>0</v>
      </c>
      <c r="S44" s="422">
        <f t="shared" si="2"/>
        <v>4</v>
      </c>
      <c r="T44" s="186">
        <f t="shared" si="3"/>
        <v>6</v>
      </c>
    </row>
    <row r="45" spans="1:20" s="284" customFormat="1" x14ac:dyDescent="0.2">
      <c r="A45" s="202">
        <f t="shared" si="4"/>
        <v>40</v>
      </c>
      <c r="B45" s="197" t="s">
        <v>1152</v>
      </c>
      <c r="C45" s="428">
        <v>2</v>
      </c>
      <c r="D45" s="429">
        <v>1</v>
      </c>
      <c r="E45" s="429">
        <v>0</v>
      </c>
      <c r="F45" s="430">
        <v>0</v>
      </c>
      <c r="G45" s="430">
        <v>0</v>
      </c>
      <c r="H45" s="430">
        <v>1</v>
      </c>
      <c r="I45" s="430">
        <v>1</v>
      </c>
      <c r="J45" s="431">
        <f t="shared" si="0"/>
        <v>3</v>
      </c>
      <c r="K45" s="428">
        <v>0</v>
      </c>
      <c r="L45" s="430">
        <v>0</v>
      </c>
      <c r="M45" s="430">
        <v>0</v>
      </c>
      <c r="N45" s="429">
        <v>0</v>
      </c>
      <c r="O45" s="429">
        <v>0</v>
      </c>
      <c r="P45" s="429">
        <v>0</v>
      </c>
      <c r="Q45" s="429">
        <v>0</v>
      </c>
      <c r="R45" s="432">
        <f t="shared" si="1"/>
        <v>0</v>
      </c>
      <c r="S45" s="433">
        <f t="shared" si="2"/>
        <v>2</v>
      </c>
      <c r="T45" s="468">
        <f t="shared" si="3"/>
        <v>3</v>
      </c>
    </row>
    <row r="46" spans="1:20" s="284" customFormat="1" x14ac:dyDescent="0.2">
      <c r="A46" s="24"/>
      <c r="B46" s="26"/>
      <c r="C46" s="290"/>
      <c r="D46" s="292"/>
      <c r="E46" s="292"/>
      <c r="F46" s="291"/>
      <c r="G46" s="291"/>
      <c r="H46" s="291"/>
      <c r="I46" s="291"/>
      <c r="J46" s="294"/>
      <c r="K46" s="290"/>
      <c r="L46" s="291"/>
      <c r="M46" s="291"/>
      <c r="N46" s="292"/>
      <c r="O46" s="292"/>
      <c r="P46" s="292"/>
      <c r="Q46" s="292"/>
      <c r="R46" s="293"/>
      <c r="S46" s="288"/>
      <c r="T46" s="300" t="s">
        <v>3038</v>
      </c>
    </row>
    <row r="47" spans="1:20" s="5" customFormat="1" ht="27.75" customHeight="1" x14ac:dyDescent="0.2">
      <c r="A47" s="535" t="s">
        <v>1107</v>
      </c>
      <c r="B47" s="650" t="s">
        <v>1108</v>
      </c>
      <c r="C47" s="625" t="s">
        <v>2974</v>
      </c>
      <c r="D47" s="670"/>
      <c r="E47" s="670"/>
      <c r="F47" s="670"/>
      <c r="G47" s="670"/>
      <c r="H47" s="670"/>
      <c r="I47" s="670"/>
      <c r="J47" s="671"/>
      <c r="K47" s="607" t="s">
        <v>2975</v>
      </c>
      <c r="L47" s="608"/>
      <c r="M47" s="608"/>
      <c r="N47" s="608"/>
      <c r="O47" s="608"/>
      <c r="P47" s="608"/>
      <c r="Q47" s="608"/>
      <c r="R47" s="606"/>
      <c r="S47" s="672" t="s">
        <v>3061</v>
      </c>
      <c r="T47" s="673"/>
    </row>
    <row r="48" spans="1:20" s="284" customFormat="1" ht="51" x14ac:dyDescent="0.2">
      <c r="A48" s="537"/>
      <c r="B48" s="654"/>
      <c r="C48" s="454" t="s">
        <v>2901</v>
      </c>
      <c r="D48" s="457" t="s">
        <v>2829</v>
      </c>
      <c r="E48" s="457" t="s">
        <v>2830</v>
      </c>
      <c r="F48" s="457" t="s">
        <v>2831</v>
      </c>
      <c r="G48" s="457" t="s">
        <v>2832</v>
      </c>
      <c r="H48" s="457" t="s">
        <v>2833</v>
      </c>
      <c r="I48" s="457" t="s">
        <v>2834</v>
      </c>
      <c r="J48" s="467" t="s">
        <v>2900</v>
      </c>
      <c r="K48" s="454" t="s">
        <v>2901</v>
      </c>
      <c r="L48" s="457" t="s">
        <v>2829</v>
      </c>
      <c r="M48" s="457" t="s">
        <v>2830</v>
      </c>
      <c r="N48" s="457" t="s">
        <v>2831</v>
      </c>
      <c r="O48" s="457" t="s">
        <v>2832</v>
      </c>
      <c r="P48" s="457" t="s">
        <v>2833</v>
      </c>
      <c r="Q48" s="457" t="s">
        <v>2834</v>
      </c>
      <c r="R48" s="467" t="s">
        <v>2900</v>
      </c>
      <c r="S48" s="455" t="s">
        <v>2902</v>
      </c>
      <c r="T48" s="456" t="s">
        <v>2903</v>
      </c>
    </row>
    <row r="49" spans="1:20" s="284" customFormat="1" x14ac:dyDescent="0.2">
      <c r="A49" s="24">
        <v>41</v>
      </c>
      <c r="B49" s="26" t="s">
        <v>1153</v>
      </c>
      <c r="C49" s="423">
        <v>22</v>
      </c>
      <c r="D49" s="424">
        <v>16</v>
      </c>
      <c r="E49" s="424">
        <v>0</v>
      </c>
      <c r="F49" s="425">
        <v>9</v>
      </c>
      <c r="G49" s="425">
        <v>7</v>
      </c>
      <c r="H49" s="425">
        <v>5</v>
      </c>
      <c r="I49" s="425">
        <v>0</v>
      </c>
      <c r="J49" s="426">
        <f t="shared" si="0"/>
        <v>37</v>
      </c>
      <c r="K49" s="423">
        <v>1</v>
      </c>
      <c r="L49" s="425">
        <v>0</v>
      </c>
      <c r="M49" s="425">
        <v>0</v>
      </c>
      <c r="N49" s="424">
        <v>3</v>
      </c>
      <c r="O49" s="424">
        <v>0</v>
      </c>
      <c r="P49" s="424">
        <v>0</v>
      </c>
      <c r="Q49" s="424">
        <v>0</v>
      </c>
      <c r="R49" s="427">
        <f t="shared" si="1"/>
        <v>3</v>
      </c>
      <c r="S49" s="422">
        <f t="shared" si="2"/>
        <v>23</v>
      </c>
      <c r="T49" s="186">
        <f t="shared" si="3"/>
        <v>40</v>
      </c>
    </row>
    <row r="50" spans="1:20" s="284" customFormat="1" x14ac:dyDescent="0.2">
      <c r="A50" s="24">
        <v>42</v>
      </c>
      <c r="B50" s="26" t="s">
        <v>1154</v>
      </c>
      <c r="C50" s="423">
        <v>26</v>
      </c>
      <c r="D50" s="424">
        <v>21</v>
      </c>
      <c r="E50" s="424">
        <v>0</v>
      </c>
      <c r="F50" s="425">
        <v>11</v>
      </c>
      <c r="G50" s="425">
        <v>14</v>
      </c>
      <c r="H50" s="425">
        <v>4</v>
      </c>
      <c r="I50" s="425">
        <v>1</v>
      </c>
      <c r="J50" s="426">
        <f t="shared" si="0"/>
        <v>51</v>
      </c>
      <c r="K50" s="423">
        <v>0</v>
      </c>
      <c r="L50" s="425">
        <v>0</v>
      </c>
      <c r="M50" s="425">
        <v>0</v>
      </c>
      <c r="N50" s="424">
        <v>0</v>
      </c>
      <c r="O50" s="424">
        <v>0</v>
      </c>
      <c r="P50" s="424">
        <v>0</v>
      </c>
      <c r="Q50" s="424">
        <v>0</v>
      </c>
      <c r="R50" s="427">
        <f t="shared" si="1"/>
        <v>0</v>
      </c>
      <c r="S50" s="422">
        <f t="shared" si="2"/>
        <v>26</v>
      </c>
      <c r="T50" s="186">
        <f t="shared" si="3"/>
        <v>51</v>
      </c>
    </row>
    <row r="51" spans="1:20" s="284" customFormat="1" x14ac:dyDescent="0.2">
      <c r="A51" s="24">
        <v>43</v>
      </c>
      <c r="B51" s="26" t="s">
        <v>1155</v>
      </c>
      <c r="C51" s="423">
        <v>17</v>
      </c>
      <c r="D51" s="424">
        <v>17</v>
      </c>
      <c r="E51" s="424">
        <v>0</v>
      </c>
      <c r="F51" s="425">
        <v>4</v>
      </c>
      <c r="G51" s="425">
        <v>0</v>
      </c>
      <c r="H51" s="425">
        <v>0</v>
      </c>
      <c r="I51" s="425">
        <v>0</v>
      </c>
      <c r="J51" s="426">
        <f t="shared" si="0"/>
        <v>21</v>
      </c>
      <c r="K51" s="423">
        <v>3</v>
      </c>
      <c r="L51" s="425">
        <v>3</v>
      </c>
      <c r="M51" s="425">
        <v>0</v>
      </c>
      <c r="N51" s="424">
        <v>0</v>
      </c>
      <c r="O51" s="424">
        <v>0</v>
      </c>
      <c r="P51" s="424">
        <v>0</v>
      </c>
      <c r="Q51" s="424">
        <v>0</v>
      </c>
      <c r="R51" s="427">
        <f t="shared" si="1"/>
        <v>3</v>
      </c>
      <c r="S51" s="422">
        <f t="shared" si="2"/>
        <v>20</v>
      </c>
      <c r="T51" s="186">
        <f t="shared" si="3"/>
        <v>24</v>
      </c>
    </row>
    <row r="52" spans="1:20" s="284" customFormat="1" x14ac:dyDescent="0.2">
      <c r="A52" s="24">
        <v>44</v>
      </c>
      <c r="B52" s="26" t="s">
        <v>1156</v>
      </c>
      <c r="C52" s="423">
        <v>4</v>
      </c>
      <c r="D52" s="424">
        <v>3</v>
      </c>
      <c r="E52" s="424">
        <v>0</v>
      </c>
      <c r="F52" s="425">
        <v>2</v>
      </c>
      <c r="G52" s="425">
        <v>0</v>
      </c>
      <c r="H52" s="425">
        <v>1</v>
      </c>
      <c r="I52" s="425">
        <v>0</v>
      </c>
      <c r="J52" s="426">
        <f t="shared" si="0"/>
        <v>6</v>
      </c>
      <c r="K52" s="423">
        <v>0</v>
      </c>
      <c r="L52" s="425">
        <v>0</v>
      </c>
      <c r="M52" s="425">
        <v>0</v>
      </c>
      <c r="N52" s="424">
        <v>0</v>
      </c>
      <c r="O52" s="424">
        <v>0</v>
      </c>
      <c r="P52" s="424">
        <v>0</v>
      </c>
      <c r="Q52" s="424">
        <v>0</v>
      </c>
      <c r="R52" s="427">
        <f t="shared" si="1"/>
        <v>0</v>
      </c>
      <c r="S52" s="422">
        <f t="shared" si="2"/>
        <v>4</v>
      </c>
      <c r="T52" s="186">
        <f t="shared" si="3"/>
        <v>6</v>
      </c>
    </row>
    <row r="53" spans="1:20" s="284" customFormat="1" x14ac:dyDescent="0.2">
      <c r="A53" s="24">
        <v>45</v>
      </c>
      <c r="B53" s="26" t="s">
        <v>1157</v>
      </c>
      <c r="C53" s="423">
        <v>24</v>
      </c>
      <c r="D53" s="424">
        <v>18</v>
      </c>
      <c r="E53" s="424">
        <v>2</v>
      </c>
      <c r="F53" s="425">
        <v>13</v>
      </c>
      <c r="G53" s="425">
        <v>7</v>
      </c>
      <c r="H53" s="425">
        <v>4</v>
      </c>
      <c r="I53" s="425">
        <v>1</v>
      </c>
      <c r="J53" s="426">
        <f t="shared" si="0"/>
        <v>45</v>
      </c>
      <c r="K53" s="423">
        <v>0</v>
      </c>
      <c r="L53" s="425">
        <v>0</v>
      </c>
      <c r="M53" s="425">
        <v>0</v>
      </c>
      <c r="N53" s="424">
        <v>0</v>
      </c>
      <c r="O53" s="424">
        <v>0</v>
      </c>
      <c r="P53" s="424">
        <v>0</v>
      </c>
      <c r="Q53" s="424">
        <v>0</v>
      </c>
      <c r="R53" s="427">
        <f t="shared" si="1"/>
        <v>0</v>
      </c>
      <c r="S53" s="422">
        <f t="shared" si="2"/>
        <v>24</v>
      </c>
      <c r="T53" s="186">
        <f t="shared" si="3"/>
        <v>45</v>
      </c>
    </row>
    <row r="54" spans="1:20" s="284" customFormat="1" x14ac:dyDescent="0.2">
      <c r="A54" s="24">
        <v>46</v>
      </c>
      <c r="B54" s="26" t="s">
        <v>1158</v>
      </c>
      <c r="C54" s="423">
        <v>5</v>
      </c>
      <c r="D54" s="424">
        <v>5</v>
      </c>
      <c r="E54" s="424">
        <v>0</v>
      </c>
      <c r="F54" s="425">
        <v>7</v>
      </c>
      <c r="G54" s="425">
        <v>2</v>
      </c>
      <c r="H54" s="425">
        <v>0</v>
      </c>
      <c r="I54" s="425">
        <v>0</v>
      </c>
      <c r="J54" s="426">
        <f t="shared" si="0"/>
        <v>14</v>
      </c>
      <c r="K54" s="423">
        <v>0</v>
      </c>
      <c r="L54" s="425">
        <v>0</v>
      </c>
      <c r="M54" s="425">
        <v>0</v>
      </c>
      <c r="N54" s="424">
        <v>0</v>
      </c>
      <c r="O54" s="424">
        <v>0</v>
      </c>
      <c r="P54" s="424">
        <v>0</v>
      </c>
      <c r="Q54" s="424">
        <v>0</v>
      </c>
      <c r="R54" s="427">
        <f t="shared" si="1"/>
        <v>0</v>
      </c>
      <c r="S54" s="422">
        <f t="shared" si="2"/>
        <v>5</v>
      </c>
      <c r="T54" s="186">
        <f t="shared" si="3"/>
        <v>14</v>
      </c>
    </row>
    <row r="55" spans="1:20" s="284" customFormat="1" x14ac:dyDescent="0.2">
      <c r="A55" s="24">
        <v>47</v>
      </c>
      <c r="B55" s="26" t="s">
        <v>1159</v>
      </c>
      <c r="C55" s="423">
        <v>10</v>
      </c>
      <c r="D55" s="424">
        <v>6</v>
      </c>
      <c r="E55" s="424">
        <v>0</v>
      </c>
      <c r="F55" s="425">
        <v>8</v>
      </c>
      <c r="G55" s="425">
        <v>13</v>
      </c>
      <c r="H55" s="425">
        <v>4</v>
      </c>
      <c r="I55" s="425">
        <v>0</v>
      </c>
      <c r="J55" s="426">
        <f t="shared" si="0"/>
        <v>31</v>
      </c>
      <c r="K55" s="423">
        <v>0</v>
      </c>
      <c r="L55" s="425">
        <v>0</v>
      </c>
      <c r="M55" s="425">
        <v>0</v>
      </c>
      <c r="N55" s="424">
        <v>0</v>
      </c>
      <c r="O55" s="424">
        <v>0</v>
      </c>
      <c r="P55" s="424">
        <v>0</v>
      </c>
      <c r="Q55" s="424">
        <v>0</v>
      </c>
      <c r="R55" s="427">
        <f t="shared" si="1"/>
        <v>0</v>
      </c>
      <c r="S55" s="422">
        <f t="shared" si="2"/>
        <v>10</v>
      </c>
      <c r="T55" s="186">
        <f t="shared" si="3"/>
        <v>31</v>
      </c>
    </row>
    <row r="56" spans="1:20" s="284" customFormat="1" x14ac:dyDescent="0.2">
      <c r="A56" s="24">
        <v>48</v>
      </c>
      <c r="B56" s="26" t="s">
        <v>1160</v>
      </c>
      <c r="C56" s="423">
        <v>19</v>
      </c>
      <c r="D56" s="424">
        <v>9</v>
      </c>
      <c r="E56" s="424">
        <v>1</v>
      </c>
      <c r="F56" s="425">
        <v>6</v>
      </c>
      <c r="G56" s="425">
        <v>6</v>
      </c>
      <c r="H56" s="425">
        <v>8</v>
      </c>
      <c r="I56" s="425">
        <v>5</v>
      </c>
      <c r="J56" s="426">
        <f t="shared" si="0"/>
        <v>35</v>
      </c>
      <c r="K56" s="423">
        <v>0</v>
      </c>
      <c r="L56" s="425">
        <v>0</v>
      </c>
      <c r="M56" s="425">
        <v>0</v>
      </c>
      <c r="N56" s="424">
        <v>0</v>
      </c>
      <c r="O56" s="424">
        <v>0</v>
      </c>
      <c r="P56" s="424">
        <v>0</v>
      </c>
      <c r="Q56" s="424">
        <v>0</v>
      </c>
      <c r="R56" s="427">
        <f t="shared" si="1"/>
        <v>0</v>
      </c>
      <c r="S56" s="422">
        <f t="shared" si="2"/>
        <v>19</v>
      </c>
      <c r="T56" s="186">
        <f t="shared" si="3"/>
        <v>35</v>
      </c>
    </row>
    <row r="57" spans="1:20" s="284" customFormat="1" x14ac:dyDescent="0.2">
      <c r="A57" s="24">
        <v>49</v>
      </c>
      <c r="B57" s="26" t="s">
        <v>1161</v>
      </c>
      <c r="C57" s="423">
        <v>5</v>
      </c>
      <c r="D57" s="424">
        <v>3</v>
      </c>
      <c r="E57" s="424">
        <v>0</v>
      </c>
      <c r="F57" s="425">
        <v>2</v>
      </c>
      <c r="G57" s="425">
        <v>2</v>
      </c>
      <c r="H57" s="425">
        <v>2</v>
      </c>
      <c r="I57" s="425">
        <v>2</v>
      </c>
      <c r="J57" s="426">
        <f t="shared" si="0"/>
        <v>11</v>
      </c>
      <c r="K57" s="423">
        <v>0</v>
      </c>
      <c r="L57" s="425">
        <v>0</v>
      </c>
      <c r="M57" s="425">
        <v>0</v>
      </c>
      <c r="N57" s="424">
        <v>0</v>
      </c>
      <c r="O57" s="424">
        <v>0</v>
      </c>
      <c r="P57" s="424">
        <v>0</v>
      </c>
      <c r="Q57" s="424">
        <v>0</v>
      </c>
      <c r="R57" s="427">
        <f t="shared" si="1"/>
        <v>0</v>
      </c>
      <c r="S57" s="422">
        <f t="shared" si="2"/>
        <v>5</v>
      </c>
      <c r="T57" s="186">
        <f t="shared" si="3"/>
        <v>11</v>
      </c>
    </row>
    <row r="58" spans="1:20" s="284" customFormat="1" x14ac:dyDescent="0.2">
      <c r="A58" s="24">
        <v>50</v>
      </c>
      <c r="B58" s="26" t="s">
        <v>1162</v>
      </c>
      <c r="C58" s="423">
        <v>4</v>
      </c>
      <c r="D58" s="424">
        <v>3</v>
      </c>
      <c r="E58" s="424">
        <v>0</v>
      </c>
      <c r="F58" s="425">
        <v>1</v>
      </c>
      <c r="G58" s="425">
        <v>2</v>
      </c>
      <c r="H58" s="425">
        <v>1</v>
      </c>
      <c r="I58" s="425">
        <v>1</v>
      </c>
      <c r="J58" s="426">
        <f t="shared" si="0"/>
        <v>8</v>
      </c>
      <c r="K58" s="423">
        <v>0</v>
      </c>
      <c r="L58" s="425">
        <v>0</v>
      </c>
      <c r="M58" s="425">
        <v>0</v>
      </c>
      <c r="N58" s="424">
        <v>0</v>
      </c>
      <c r="O58" s="424">
        <v>0</v>
      </c>
      <c r="P58" s="424">
        <v>0</v>
      </c>
      <c r="Q58" s="424">
        <v>0</v>
      </c>
      <c r="R58" s="427">
        <f t="shared" si="1"/>
        <v>0</v>
      </c>
      <c r="S58" s="422">
        <f t="shared" si="2"/>
        <v>4</v>
      </c>
      <c r="T58" s="186">
        <f t="shared" si="3"/>
        <v>8</v>
      </c>
    </row>
    <row r="59" spans="1:20" s="284" customFormat="1" x14ac:dyDescent="0.2">
      <c r="A59" s="24">
        <v>51</v>
      </c>
      <c r="B59" s="26" t="s">
        <v>1163</v>
      </c>
      <c r="C59" s="423">
        <v>6</v>
      </c>
      <c r="D59" s="424">
        <v>5</v>
      </c>
      <c r="E59" s="424">
        <v>1</v>
      </c>
      <c r="F59" s="425">
        <v>4</v>
      </c>
      <c r="G59" s="425">
        <v>3</v>
      </c>
      <c r="H59" s="425">
        <v>0</v>
      </c>
      <c r="I59" s="425">
        <v>0</v>
      </c>
      <c r="J59" s="426">
        <f t="shared" si="0"/>
        <v>13</v>
      </c>
      <c r="K59" s="423">
        <v>0</v>
      </c>
      <c r="L59" s="425">
        <v>0</v>
      </c>
      <c r="M59" s="425">
        <v>0</v>
      </c>
      <c r="N59" s="424">
        <v>0</v>
      </c>
      <c r="O59" s="424">
        <v>0</v>
      </c>
      <c r="P59" s="424">
        <v>0</v>
      </c>
      <c r="Q59" s="424">
        <v>0</v>
      </c>
      <c r="R59" s="427">
        <f t="shared" si="1"/>
        <v>0</v>
      </c>
      <c r="S59" s="422">
        <f t="shared" si="2"/>
        <v>6</v>
      </c>
      <c r="T59" s="186">
        <f t="shared" si="3"/>
        <v>13</v>
      </c>
    </row>
    <row r="60" spans="1:20" s="284" customFormat="1" x14ac:dyDescent="0.2">
      <c r="A60" s="24">
        <v>52</v>
      </c>
      <c r="B60" s="26" t="s">
        <v>1164</v>
      </c>
      <c r="C60" s="423">
        <v>5</v>
      </c>
      <c r="D60" s="424">
        <v>3</v>
      </c>
      <c r="E60" s="424">
        <v>0</v>
      </c>
      <c r="F60" s="425">
        <v>4</v>
      </c>
      <c r="G60" s="425">
        <v>5</v>
      </c>
      <c r="H60" s="425">
        <v>1</v>
      </c>
      <c r="I60" s="425">
        <v>0</v>
      </c>
      <c r="J60" s="426">
        <f t="shared" si="0"/>
        <v>13</v>
      </c>
      <c r="K60" s="423">
        <v>0</v>
      </c>
      <c r="L60" s="425">
        <v>0</v>
      </c>
      <c r="M60" s="425">
        <v>0</v>
      </c>
      <c r="N60" s="424">
        <v>0</v>
      </c>
      <c r="O60" s="424">
        <v>0</v>
      </c>
      <c r="P60" s="424">
        <v>0</v>
      </c>
      <c r="Q60" s="424">
        <v>0</v>
      </c>
      <c r="R60" s="427">
        <f t="shared" si="1"/>
        <v>0</v>
      </c>
      <c r="S60" s="422">
        <f t="shared" si="2"/>
        <v>5</v>
      </c>
      <c r="T60" s="186">
        <f t="shared" si="3"/>
        <v>13</v>
      </c>
    </row>
    <row r="61" spans="1:20" s="284" customFormat="1" x14ac:dyDescent="0.2">
      <c r="A61" s="24">
        <v>53</v>
      </c>
      <c r="B61" s="26" t="s">
        <v>1165</v>
      </c>
      <c r="C61" s="423">
        <v>5</v>
      </c>
      <c r="D61" s="424">
        <v>5</v>
      </c>
      <c r="E61" s="424">
        <v>0</v>
      </c>
      <c r="F61" s="425">
        <v>6</v>
      </c>
      <c r="G61" s="425">
        <v>3</v>
      </c>
      <c r="H61" s="425">
        <v>0</v>
      </c>
      <c r="I61" s="425">
        <v>0</v>
      </c>
      <c r="J61" s="426">
        <f t="shared" si="0"/>
        <v>14</v>
      </c>
      <c r="K61" s="423">
        <v>0</v>
      </c>
      <c r="L61" s="425">
        <v>0</v>
      </c>
      <c r="M61" s="425">
        <v>0</v>
      </c>
      <c r="N61" s="424">
        <v>0</v>
      </c>
      <c r="O61" s="424">
        <v>0</v>
      </c>
      <c r="P61" s="424">
        <v>0</v>
      </c>
      <c r="Q61" s="424">
        <v>0</v>
      </c>
      <c r="R61" s="427">
        <f t="shared" si="1"/>
        <v>0</v>
      </c>
      <c r="S61" s="422">
        <f t="shared" si="2"/>
        <v>5</v>
      </c>
      <c r="T61" s="186">
        <f t="shared" si="3"/>
        <v>14</v>
      </c>
    </row>
    <row r="62" spans="1:20" s="284" customFormat="1" x14ac:dyDescent="0.2">
      <c r="A62" s="24">
        <v>54</v>
      </c>
      <c r="B62" s="26" t="s">
        <v>1166</v>
      </c>
      <c r="C62" s="423">
        <v>10</v>
      </c>
      <c r="D62" s="424">
        <v>8</v>
      </c>
      <c r="E62" s="424">
        <v>1</v>
      </c>
      <c r="F62" s="425">
        <v>3</v>
      </c>
      <c r="G62" s="425">
        <v>8</v>
      </c>
      <c r="H62" s="425">
        <v>0</v>
      </c>
      <c r="I62" s="425">
        <v>0</v>
      </c>
      <c r="J62" s="426">
        <f t="shared" si="0"/>
        <v>20</v>
      </c>
      <c r="K62" s="423">
        <v>0</v>
      </c>
      <c r="L62" s="425">
        <v>0</v>
      </c>
      <c r="M62" s="425">
        <v>0</v>
      </c>
      <c r="N62" s="424">
        <v>0</v>
      </c>
      <c r="O62" s="424">
        <v>0</v>
      </c>
      <c r="P62" s="424">
        <v>0</v>
      </c>
      <c r="Q62" s="424">
        <v>0</v>
      </c>
      <c r="R62" s="427">
        <f t="shared" si="1"/>
        <v>0</v>
      </c>
      <c r="S62" s="422">
        <f t="shared" si="2"/>
        <v>10</v>
      </c>
      <c r="T62" s="186">
        <f t="shared" si="3"/>
        <v>20</v>
      </c>
    </row>
    <row r="63" spans="1:20" s="284" customFormat="1" x14ac:dyDescent="0.2">
      <c r="A63" s="24">
        <v>55</v>
      </c>
      <c r="B63" s="26" t="s">
        <v>1167</v>
      </c>
      <c r="C63" s="423">
        <v>14</v>
      </c>
      <c r="D63" s="424">
        <v>11</v>
      </c>
      <c r="E63" s="424">
        <v>1</v>
      </c>
      <c r="F63" s="425">
        <v>5</v>
      </c>
      <c r="G63" s="425">
        <v>4</v>
      </c>
      <c r="H63" s="425">
        <v>2</v>
      </c>
      <c r="I63" s="425">
        <v>0</v>
      </c>
      <c r="J63" s="426">
        <f t="shared" si="0"/>
        <v>23</v>
      </c>
      <c r="K63" s="423">
        <v>0</v>
      </c>
      <c r="L63" s="425">
        <v>0</v>
      </c>
      <c r="M63" s="425">
        <v>0</v>
      </c>
      <c r="N63" s="424">
        <v>0</v>
      </c>
      <c r="O63" s="424">
        <v>0</v>
      </c>
      <c r="P63" s="424">
        <v>0</v>
      </c>
      <c r="Q63" s="424">
        <v>0</v>
      </c>
      <c r="R63" s="427">
        <f t="shared" si="1"/>
        <v>0</v>
      </c>
      <c r="S63" s="422">
        <f t="shared" si="2"/>
        <v>14</v>
      </c>
      <c r="T63" s="186">
        <f t="shared" si="3"/>
        <v>23</v>
      </c>
    </row>
    <row r="64" spans="1:20" s="284" customFormat="1" x14ac:dyDescent="0.2">
      <c r="A64" s="24">
        <v>56</v>
      </c>
      <c r="B64" s="26" t="s">
        <v>1168</v>
      </c>
      <c r="C64" s="423">
        <v>6</v>
      </c>
      <c r="D64" s="424">
        <v>5</v>
      </c>
      <c r="E64" s="424">
        <v>0</v>
      </c>
      <c r="F64" s="425">
        <v>1</v>
      </c>
      <c r="G64" s="425">
        <v>0</v>
      </c>
      <c r="H64" s="425">
        <v>1</v>
      </c>
      <c r="I64" s="425">
        <v>0</v>
      </c>
      <c r="J64" s="426">
        <f t="shared" si="0"/>
        <v>7</v>
      </c>
      <c r="K64" s="423">
        <v>0</v>
      </c>
      <c r="L64" s="425">
        <v>0</v>
      </c>
      <c r="M64" s="425">
        <v>0</v>
      </c>
      <c r="N64" s="424">
        <v>0</v>
      </c>
      <c r="O64" s="424">
        <v>0</v>
      </c>
      <c r="P64" s="424">
        <v>0</v>
      </c>
      <c r="Q64" s="424">
        <v>0</v>
      </c>
      <c r="R64" s="427">
        <f t="shared" si="1"/>
        <v>0</v>
      </c>
      <c r="S64" s="422">
        <f t="shared" si="2"/>
        <v>6</v>
      </c>
      <c r="T64" s="186">
        <f t="shared" si="3"/>
        <v>7</v>
      </c>
    </row>
    <row r="65" spans="1:20" s="284" customFormat="1" x14ac:dyDescent="0.2">
      <c r="A65" s="24">
        <v>57</v>
      </c>
      <c r="B65" s="26" t="s">
        <v>1169</v>
      </c>
      <c r="C65" s="423">
        <v>1</v>
      </c>
      <c r="D65" s="424">
        <v>1</v>
      </c>
      <c r="E65" s="424">
        <v>0</v>
      </c>
      <c r="F65" s="425">
        <v>0</v>
      </c>
      <c r="G65" s="425">
        <v>0</v>
      </c>
      <c r="H65" s="425">
        <v>0</v>
      </c>
      <c r="I65" s="425">
        <v>0</v>
      </c>
      <c r="J65" s="426">
        <f t="shared" si="0"/>
        <v>1</v>
      </c>
      <c r="K65" s="423">
        <v>0</v>
      </c>
      <c r="L65" s="425">
        <v>0</v>
      </c>
      <c r="M65" s="425">
        <v>0</v>
      </c>
      <c r="N65" s="424">
        <v>0</v>
      </c>
      <c r="O65" s="424">
        <v>0</v>
      </c>
      <c r="P65" s="424">
        <v>0</v>
      </c>
      <c r="Q65" s="424">
        <v>0</v>
      </c>
      <c r="R65" s="427">
        <f t="shared" si="1"/>
        <v>0</v>
      </c>
      <c r="S65" s="422">
        <f t="shared" si="2"/>
        <v>1</v>
      </c>
      <c r="T65" s="186">
        <f t="shared" si="3"/>
        <v>1</v>
      </c>
    </row>
    <row r="66" spans="1:20" s="284" customFormat="1" x14ac:dyDescent="0.2">
      <c r="A66" s="24">
        <v>58</v>
      </c>
      <c r="B66" s="26" t="s">
        <v>1170</v>
      </c>
      <c r="C66" s="423">
        <v>5</v>
      </c>
      <c r="D66" s="424">
        <v>3</v>
      </c>
      <c r="E66" s="424">
        <v>0</v>
      </c>
      <c r="F66" s="425">
        <v>3</v>
      </c>
      <c r="G66" s="425">
        <v>2</v>
      </c>
      <c r="H66" s="425">
        <v>2</v>
      </c>
      <c r="I66" s="425">
        <v>0</v>
      </c>
      <c r="J66" s="426">
        <f t="shared" si="0"/>
        <v>10</v>
      </c>
      <c r="K66" s="423">
        <v>2</v>
      </c>
      <c r="L66" s="425">
        <v>2</v>
      </c>
      <c r="M66" s="425">
        <v>0</v>
      </c>
      <c r="N66" s="424">
        <v>0</v>
      </c>
      <c r="O66" s="424">
        <v>0</v>
      </c>
      <c r="P66" s="424">
        <v>0</v>
      </c>
      <c r="Q66" s="424">
        <v>0</v>
      </c>
      <c r="R66" s="427">
        <f t="shared" si="1"/>
        <v>2</v>
      </c>
      <c r="S66" s="422">
        <f t="shared" si="2"/>
        <v>7</v>
      </c>
      <c r="T66" s="186">
        <f t="shared" si="3"/>
        <v>12</v>
      </c>
    </row>
    <row r="67" spans="1:20" s="284" customFormat="1" x14ac:dyDescent="0.2">
      <c r="A67" s="24">
        <v>59</v>
      </c>
      <c r="B67" s="26" t="s">
        <v>1171</v>
      </c>
      <c r="C67" s="423">
        <v>9</v>
      </c>
      <c r="D67" s="424">
        <v>7</v>
      </c>
      <c r="E67" s="424">
        <v>1</v>
      </c>
      <c r="F67" s="425">
        <v>3</v>
      </c>
      <c r="G67" s="425">
        <v>10</v>
      </c>
      <c r="H67" s="425">
        <v>1</v>
      </c>
      <c r="I67" s="425">
        <v>0</v>
      </c>
      <c r="J67" s="426">
        <f t="shared" si="0"/>
        <v>22</v>
      </c>
      <c r="K67" s="423">
        <v>1</v>
      </c>
      <c r="L67" s="425">
        <v>1</v>
      </c>
      <c r="M67" s="425">
        <v>0</v>
      </c>
      <c r="N67" s="424">
        <v>0</v>
      </c>
      <c r="O67" s="424">
        <v>0</v>
      </c>
      <c r="P67" s="424">
        <v>0</v>
      </c>
      <c r="Q67" s="424">
        <v>0</v>
      </c>
      <c r="R67" s="427">
        <f t="shared" si="1"/>
        <v>1</v>
      </c>
      <c r="S67" s="422">
        <f t="shared" si="2"/>
        <v>10</v>
      </c>
      <c r="T67" s="186">
        <f t="shared" si="3"/>
        <v>23</v>
      </c>
    </row>
    <row r="68" spans="1:20" s="284" customFormat="1" x14ac:dyDescent="0.2">
      <c r="A68" s="24">
        <v>60</v>
      </c>
      <c r="B68" s="26" t="s">
        <v>1172</v>
      </c>
      <c r="C68" s="423">
        <v>4</v>
      </c>
      <c r="D68" s="424">
        <v>2</v>
      </c>
      <c r="E68" s="424">
        <v>0</v>
      </c>
      <c r="F68" s="425">
        <v>0</v>
      </c>
      <c r="G68" s="425">
        <v>0</v>
      </c>
      <c r="H68" s="425">
        <v>0</v>
      </c>
      <c r="I68" s="425">
        <v>2</v>
      </c>
      <c r="J68" s="426">
        <f t="shared" si="0"/>
        <v>4</v>
      </c>
      <c r="K68" s="423">
        <v>1</v>
      </c>
      <c r="L68" s="425">
        <v>1</v>
      </c>
      <c r="M68" s="425">
        <v>0</v>
      </c>
      <c r="N68" s="424">
        <v>0</v>
      </c>
      <c r="O68" s="424">
        <v>0</v>
      </c>
      <c r="P68" s="424">
        <v>0</v>
      </c>
      <c r="Q68" s="424">
        <v>0</v>
      </c>
      <c r="R68" s="427">
        <f t="shared" si="1"/>
        <v>1</v>
      </c>
      <c r="S68" s="422">
        <f t="shared" si="2"/>
        <v>5</v>
      </c>
      <c r="T68" s="186">
        <f t="shared" si="3"/>
        <v>5</v>
      </c>
    </row>
    <row r="69" spans="1:20" s="284" customFormat="1" x14ac:dyDescent="0.2">
      <c r="A69" s="24">
        <v>61</v>
      </c>
      <c r="B69" s="26" t="s">
        <v>1173</v>
      </c>
      <c r="C69" s="423">
        <v>14</v>
      </c>
      <c r="D69" s="424">
        <v>8</v>
      </c>
      <c r="E69" s="424">
        <v>0</v>
      </c>
      <c r="F69" s="425">
        <v>4</v>
      </c>
      <c r="G69" s="425">
        <v>1</v>
      </c>
      <c r="H69" s="425">
        <v>3</v>
      </c>
      <c r="I69" s="425">
        <v>1</v>
      </c>
      <c r="J69" s="426">
        <f t="shared" si="0"/>
        <v>17</v>
      </c>
      <c r="K69" s="423">
        <v>3</v>
      </c>
      <c r="L69" s="425">
        <v>3</v>
      </c>
      <c r="M69" s="425">
        <v>0</v>
      </c>
      <c r="N69" s="424">
        <v>0</v>
      </c>
      <c r="O69" s="424">
        <v>0</v>
      </c>
      <c r="P69" s="424">
        <v>0</v>
      </c>
      <c r="Q69" s="424">
        <v>0</v>
      </c>
      <c r="R69" s="427">
        <f t="shared" si="1"/>
        <v>3</v>
      </c>
      <c r="S69" s="422">
        <f t="shared" si="2"/>
        <v>17</v>
      </c>
      <c r="T69" s="186">
        <f t="shared" si="3"/>
        <v>20</v>
      </c>
    </row>
    <row r="70" spans="1:20" s="284" customFormat="1" x14ac:dyDescent="0.2">
      <c r="A70" s="24">
        <v>62</v>
      </c>
      <c r="B70" s="26" t="s">
        <v>1174</v>
      </c>
      <c r="C70" s="423">
        <v>0</v>
      </c>
      <c r="D70" s="424">
        <v>0</v>
      </c>
      <c r="E70" s="424">
        <v>0</v>
      </c>
      <c r="F70" s="425">
        <v>0</v>
      </c>
      <c r="G70" s="425">
        <v>0</v>
      </c>
      <c r="H70" s="425">
        <v>0</v>
      </c>
      <c r="I70" s="425">
        <v>0</v>
      </c>
      <c r="J70" s="426">
        <f t="shared" si="0"/>
        <v>0</v>
      </c>
      <c r="K70" s="423">
        <v>0</v>
      </c>
      <c r="L70" s="425">
        <v>0</v>
      </c>
      <c r="M70" s="425">
        <v>0</v>
      </c>
      <c r="N70" s="424">
        <v>0</v>
      </c>
      <c r="O70" s="424">
        <v>0</v>
      </c>
      <c r="P70" s="424">
        <v>0</v>
      </c>
      <c r="Q70" s="424">
        <v>0</v>
      </c>
      <c r="R70" s="427">
        <f t="shared" si="1"/>
        <v>0</v>
      </c>
      <c r="S70" s="422">
        <f t="shared" si="2"/>
        <v>0</v>
      </c>
      <c r="T70" s="186">
        <f t="shared" si="3"/>
        <v>0</v>
      </c>
    </row>
    <row r="71" spans="1:20" s="284" customFormat="1" x14ac:dyDescent="0.2">
      <c r="A71" s="24">
        <v>63</v>
      </c>
      <c r="B71" s="26" t="s">
        <v>1175</v>
      </c>
      <c r="C71" s="423">
        <v>14</v>
      </c>
      <c r="D71" s="424">
        <v>10</v>
      </c>
      <c r="E71" s="424">
        <v>0</v>
      </c>
      <c r="F71" s="425">
        <v>13</v>
      </c>
      <c r="G71" s="425">
        <v>7</v>
      </c>
      <c r="H71" s="425">
        <v>3</v>
      </c>
      <c r="I71" s="425">
        <v>3</v>
      </c>
      <c r="J71" s="426">
        <f t="shared" si="0"/>
        <v>36</v>
      </c>
      <c r="K71" s="423">
        <v>0</v>
      </c>
      <c r="L71" s="425">
        <v>0</v>
      </c>
      <c r="M71" s="425">
        <v>0</v>
      </c>
      <c r="N71" s="424">
        <v>0</v>
      </c>
      <c r="O71" s="424">
        <v>0</v>
      </c>
      <c r="P71" s="424">
        <v>0</v>
      </c>
      <c r="Q71" s="424">
        <v>0</v>
      </c>
      <c r="R71" s="427">
        <f t="shared" si="1"/>
        <v>0</v>
      </c>
      <c r="S71" s="422">
        <f t="shared" si="2"/>
        <v>14</v>
      </c>
      <c r="T71" s="186">
        <f t="shared" si="3"/>
        <v>36</v>
      </c>
    </row>
    <row r="72" spans="1:20" s="284" customFormat="1" x14ac:dyDescent="0.2">
      <c r="A72" s="24">
        <v>64</v>
      </c>
      <c r="B72" s="26" t="s">
        <v>1176</v>
      </c>
      <c r="C72" s="423">
        <v>5</v>
      </c>
      <c r="D72" s="424">
        <v>5</v>
      </c>
      <c r="E72" s="424">
        <v>0</v>
      </c>
      <c r="F72" s="425">
        <v>0</v>
      </c>
      <c r="G72" s="425">
        <v>0</v>
      </c>
      <c r="H72" s="425">
        <v>0</v>
      </c>
      <c r="I72" s="425">
        <v>0</v>
      </c>
      <c r="J72" s="426">
        <f t="shared" si="0"/>
        <v>5</v>
      </c>
      <c r="K72" s="423">
        <v>0</v>
      </c>
      <c r="L72" s="425">
        <v>0</v>
      </c>
      <c r="M72" s="425">
        <v>0</v>
      </c>
      <c r="N72" s="424">
        <v>0</v>
      </c>
      <c r="O72" s="424">
        <v>0</v>
      </c>
      <c r="P72" s="424">
        <v>0</v>
      </c>
      <c r="Q72" s="424">
        <v>0</v>
      </c>
      <c r="R72" s="427">
        <f t="shared" si="1"/>
        <v>0</v>
      </c>
      <c r="S72" s="422">
        <f t="shared" si="2"/>
        <v>5</v>
      </c>
      <c r="T72" s="186">
        <f t="shared" si="3"/>
        <v>5</v>
      </c>
    </row>
    <row r="73" spans="1:20" s="284" customFormat="1" x14ac:dyDescent="0.2">
      <c r="A73" s="24">
        <v>65</v>
      </c>
      <c r="B73" s="26" t="s">
        <v>1177</v>
      </c>
      <c r="C73" s="423">
        <v>12</v>
      </c>
      <c r="D73" s="424">
        <v>7</v>
      </c>
      <c r="E73" s="424">
        <v>0</v>
      </c>
      <c r="F73" s="425">
        <v>8</v>
      </c>
      <c r="G73" s="425">
        <v>17</v>
      </c>
      <c r="H73" s="425">
        <v>5</v>
      </c>
      <c r="I73" s="425">
        <v>3</v>
      </c>
      <c r="J73" s="426">
        <f t="shared" si="0"/>
        <v>40</v>
      </c>
      <c r="K73" s="423">
        <v>0</v>
      </c>
      <c r="L73" s="425">
        <v>0</v>
      </c>
      <c r="M73" s="425">
        <v>0</v>
      </c>
      <c r="N73" s="424">
        <v>0</v>
      </c>
      <c r="O73" s="424">
        <v>0</v>
      </c>
      <c r="P73" s="424">
        <v>0</v>
      </c>
      <c r="Q73" s="424">
        <v>0</v>
      </c>
      <c r="R73" s="427">
        <f t="shared" si="1"/>
        <v>0</v>
      </c>
      <c r="S73" s="422">
        <f t="shared" si="2"/>
        <v>12</v>
      </c>
      <c r="T73" s="186">
        <f t="shared" si="3"/>
        <v>40</v>
      </c>
    </row>
    <row r="74" spans="1:20" s="284" customFormat="1" x14ac:dyDescent="0.2">
      <c r="A74" s="24">
        <v>66</v>
      </c>
      <c r="B74" s="26" t="s">
        <v>1178</v>
      </c>
      <c r="C74" s="423">
        <v>1</v>
      </c>
      <c r="D74" s="424">
        <v>1</v>
      </c>
      <c r="E74" s="424">
        <v>0</v>
      </c>
      <c r="F74" s="425">
        <v>0</v>
      </c>
      <c r="G74" s="425">
        <v>2</v>
      </c>
      <c r="H74" s="425">
        <v>0</v>
      </c>
      <c r="I74" s="425">
        <v>0</v>
      </c>
      <c r="J74" s="426">
        <f t="shared" ref="J74:J89" si="5">SUM(D74:I74)</f>
        <v>3</v>
      </c>
      <c r="K74" s="423">
        <v>0</v>
      </c>
      <c r="L74" s="425">
        <v>0</v>
      </c>
      <c r="M74" s="425">
        <v>0</v>
      </c>
      <c r="N74" s="424">
        <v>0</v>
      </c>
      <c r="O74" s="424">
        <v>0</v>
      </c>
      <c r="P74" s="424">
        <v>0</v>
      </c>
      <c r="Q74" s="424">
        <v>0</v>
      </c>
      <c r="R74" s="427">
        <f t="shared" ref="R74:R89" si="6">SUM(L74:Q74)</f>
        <v>0</v>
      </c>
      <c r="S74" s="422">
        <f t="shared" ref="S74:S89" si="7">C74+K74</f>
        <v>1</v>
      </c>
      <c r="T74" s="186">
        <f t="shared" ref="T74:T89" si="8">J74+R74</f>
        <v>3</v>
      </c>
    </row>
    <row r="75" spans="1:20" s="284" customFormat="1" x14ac:dyDescent="0.2">
      <c r="A75" s="24">
        <v>67</v>
      </c>
      <c r="B75" s="26" t="s">
        <v>1179</v>
      </c>
      <c r="C75" s="423">
        <v>133</v>
      </c>
      <c r="D75" s="424">
        <v>118</v>
      </c>
      <c r="E75" s="424">
        <v>0</v>
      </c>
      <c r="F75" s="425">
        <v>27</v>
      </c>
      <c r="G75" s="425">
        <v>5</v>
      </c>
      <c r="H75" s="425">
        <v>2</v>
      </c>
      <c r="I75" s="425">
        <v>1</v>
      </c>
      <c r="J75" s="426">
        <f t="shared" si="5"/>
        <v>153</v>
      </c>
      <c r="K75" s="423">
        <v>168</v>
      </c>
      <c r="L75" s="425">
        <v>151</v>
      </c>
      <c r="M75" s="425">
        <v>0</v>
      </c>
      <c r="N75" s="424">
        <v>35</v>
      </c>
      <c r="O75" s="424">
        <v>3</v>
      </c>
      <c r="P75" s="424">
        <v>0</v>
      </c>
      <c r="Q75" s="424">
        <v>0</v>
      </c>
      <c r="R75" s="427">
        <f t="shared" si="6"/>
        <v>189</v>
      </c>
      <c r="S75" s="422">
        <f t="shared" si="7"/>
        <v>301</v>
      </c>
      <c r="T75" s="186">
        <f t="shared" si="8"/>
        <v>342</v>
      </c>
    </row>
    <row r="76" spans="1:20" s="284" customFormat="1" x14ac:dyDescent="0.2">
      <c r="A76" s="24">
        <v>68</v>
      </c>
      <c r="B76" s="26" t="s">
        <v>1180</v>
      </c>
      <c r="C76" s="423">
        <v>3</v>
      </c>
      <c r="D76" s="424">
        <v>2</v>
      </c>
      <c r="E76" s="424">
        <v>0</v>
      </c>
      <c r="F76" s="425">
        <v>2</v>
      </c>
      <c r="G76" s="425">
        <v>2</v>
      </c>
      <c r="H76" s="425">
        <v>1</v>
      </c>
      <c r="I76" s="425">
        <v>0</v>
      </c>
      <c r="J76" s="426">
        <f t="shared" si="5"/>
        <v>7</v>
      </c>
      <c r="K76" s="423">
        <v>0</v>
      </c>
      <c r="L76" s="425">
        <v>0</v>
      </c>
      <c r="M76" s="425">
        <v>0</v>
      </c>
      <c r="N76" s="424">
        <v>0</v>
      </c>
      <c r="O76" s="424">
        <v>0</v>
      </c>
      <c r="P76" s="424">
        <v>0</v>
      </c>
      <c r="Q76" s="424">
        <v>0</v>
      </c>
      <c r="R76" s="427">
        <f t="shared" si="6"/>
        <v>0</v>
      </c>
      <c r="S76" s="422">
        <f t="shared" si="7"/>
        <v>3</v>
      </c>
      <c r="T76" s="186">
        <f t="shared" si="8"/>
        <v>7</v>
      </c>
    </row>
    <row r="77" spans="1:20" s="284" customFormat="1" x14ac:dyDescent="0.2">
      <c r="A77" s="24">
        <v>69</v>
      </c>
      <c r="B77" s="26" t="s">
        <v>1181</v>
      </c>
      <c r="C77" s="423">
        <v>1</v>
      </c>
      <c r="D77" s="424">
        <v>1</v>
      </c>
      <c r="E77" s="424">
        <v>0</v>
      </c>
      <c r="F77" s="425">
        <v>0</v>
      </c>
      <c r="G77" s="425">
        <v>1</v>
      </c>
      <c r="H77" s="425">
        <v>0</v>
      </c>
      <c r="I77" s="425">
        <v>0</v>
      </c>
      <c r="J77" s="426">
        <f t="shared" si="5"/>
        <v>2</v>
      </c>
      <c r="K77" s="423">
        <v>0</v>
      </c>
      <c r="L77" s="425">
        <v>0</v>
      </c>
      <c r="M77" s="425">
        <v>0</v>
      </c>
      <c r="N77" s="424">
        <v>0</v>
      </c>
      <c r="O77" s="424">
        <v>0</v>
      </c>
      <c r="P77" s="424">
        <v>0</v>
      </c>
      <c r="Q77" s="424">
        <v>0</v>
      </c>
      <c r="R77" s="427">
        <f t="shared" si="6"/>
        <v>0</v>
      </c>
      <c r="S77" s="422">
        <f t="shared" si="7"/>
        <v>1</v>
      </c>
      <c r="T77" s="186">
        <f t="shared" si="8"/>
        <v>2</v>
      </c>
    </row>
    <row r="78" spans="1:20" s="284" customFormat="1" x14ac:dyDescent="0.2">
      <c r="A78" s="24">
        <v>70</v>
      </c>
      <c r="B78" s="26" t="s">
        <v>1182</v>
      </c>
      <c r="C78" s="423">
        <v>3</v>
      </c>
      <c r="D78" s="424">
        <v>2</v>
      </c>
      <c r="E78" s="424">
        <v>0</v>
      </c>
      <c r="F78" s="425">
        <v>1</v>
      </c>
      <c r="G78" s="425">
        <v>2</v>
      </c>
      <c r="H78" s="425">
        <v>1</v>
      </c>
      <c r="I78" s="425">
        <v>0</v>
      </c>
      <c r="J78" s="426">
        <f t="shared" si="5"/>
        <v>6</v>
      </c>
      <c r="K78" s="423">
        <v>0</v>
      </c>
      <c r="L78" s="425">
        <v>0</v>
      </c>
      <c r="M78" s="425">
        <v>0</v>
      </c>
      <c r="N78" s="424">
        <v>0</v>
      </c>
      <c r="O78" s="424">
        <v>0</v>
      </c>
      <c r="P78" s="424">
        <v>0</v>
      </c>
      <c r="Q78" s="424">
        <v>0</v>
      </c>
      <c r="R78" s="427">
        <f t="shared" si="6"/>
        <v>0</v>
      </c>
      <c r="S78" s="422">
        <f t="shared" si="7"/>
        <v>3</v>
      </c>
      <c r="T78" s="186">
        <f t="shared" si="8"/>
        <v>6</v>
      </c>
    </row>
    <row r="79" spans="1:20" s="284" customFormat="1" x14ac:dyDescent="0.2">
      <c r="A79" s="24">
        <v>71</v>
      </c>
      <c r="B79" s="26" t="s">
        <v>1183</v>
      </c>
      <c r="C79" s="423">
        <v>6</v>
      </c>
      <c r="D79" s="424">
        <v>3</v>
      </c>
      <c r="E79" s="424">
        <v>0</v>
      </c>
      <c r="F79" s="425">
        <v>1</v>
      </c>
      <c r="G79" s="425">
        <v>3</v>
      </c>
      <c r="H79" s="425">
        <v>3</v>
      </c>
      <c r="I79" s="425">
        <v>3</v>
      </c>
      <c r="J79" s="426">
        <f t="shared" si="5"/>
        <v>13</v>
      </c>
      <c r="K79" s="423">
        <v>0</v>
      </c>
      <c r="L79" s="425">
        <v>0</v>
      </c>
      <c r="M79" s="425">
        <v>0</v>
      </c>
      <c r="N79" s="424">
        <v>0</v>
      </c>
      <c r="O79" s="424">
        <v>0</v>
      </c>
      <c r="P79" s="424">
        <v>0</v>
      </c>
      <c r="Q79" s="424">
        <v>0</v>
      </c>
      <c r="R79" s="427">
        <f t="shared" si="6"/>
        <v>0</v>
      </c>
      <c r="S79" s="422">
        <f t="shared" si="7"/>
        <v>6</v>
      </c>
      <c r="T79" s="186">
        <f t="shared" si="8"/>
        <v>13</v>
      </c>
    </row>
    <row r="80" spans="1:20" s="284" customFormat="1" x14ac:dyDescent="0.2">
      <c r="A80" s="24">
        <v>72</v>
      </c>
      <c r="B80" s="26" t="s">
        <v>1184</v>
      </c>
      <c r="C80" s="423">
        <v>9</v>
      </c>
      <c r="D80" s="424">
        <v>7</v>
      </c>
      <c r="E80" s="424">
        <v>0</v>
      </c>
      <c r="F80" s="425">
        <v>10</v>
      </c>
      <c r="G80" s="425">
        <v>10</v>
      </c>
      <c r="H80" s="425">
        <v>2</v>
      </c>
      <c r="I80" s="425">
        <v>1</v>
      </c>
      <c r="J80" s="426">
        <f t="shared" si="5"/>
        <v>30</v>
      </c>
      <c r="K80" s="423">
        <v>0</v>
      </c>
      <c r="L80" s="425">
        <v>0</v>
      </c>
      <c r="M80" s="425">
        <v>0</v>
      </c>
      <c r="N80" s="424">
        <v>0</v>
      </c>
      <c r="O80" s="424">
        <v>0</v>
      </c>
      <c r="P80" s="424">
        <v>0</v>
      </c>
      <c r="Q80" s="424">
        <v>0</v>
      </c>
      <c r="R80" s="427">
        <f t="shared" si="6"/>
        <v>0</v>
      </c>
      <c r="S80" s="422">
        <f t="shared" si="7"/>
        <v>9</v>
      </c>
      <c r="T80" s="186">
        <f t="shared" si="8"/>
        <v>30</v>
      </c>
    </row>
    <row r="81" spans="1:20" s="284" customFormat="1" x14ac:dyDescent="0.2">
      <c r="A81" s="24">
        <v>73</v>
      </c>
      <c r="B81" s="26" t="s">
        <v>1185</v>
      </c>
      <c r="C81" s="423">
        <v>9</v>
      </c>
      <c r="D81" s="424">
        <v>9</v>
      </c>
      <c r="E81" s="424">
        <v>0</v>
      </c>
      <c r="F81" s="425">
        <v>22</v>
      </c>
      <c r="G81" s="425">
        <v>20</v>
      </c>
      <c r="H81" s="425">
        <v>0</v>
      </c>
      <c r="I81" s="425">
        <v>0</v>
      </c>
      <c r="J81" s="426">
        <f t="shared" si="5"/>
        <v>51</v>
      </c>
      <c r="K81" s="423">
        <v>0</v>
      </c>
      <c r="L81" s="425">
        <v>0</v>
      </c>
      <c r="M81" s="425">
        <v>0</v>
      </c>
      <c r="N81" s="424">
        <v>0</v>
      </c>
      <c r="O81" s="424">
        <v>0</v>
      </c>
      <c r="P81" s="424">
        <v>0</v>
      </c>
      <c r="Q81" s="424">
        <v>0</v>
      </c>
      <c r="R81" s="427">
        <f t="shared" si="6"/>
        <v>0</v>
      </c>
      <c r="S81" s="422">
        <f t="shared" si="7"/>
        <v>9</v>
      </c>
      <c r="T81" s="186">
        <f t="shared" si="8"/>
        <v>51</v>
      </c>
    </row>
    <row r="82" spans="1:20" s="284" customFormat="1" x14ac:dyDescent="0.2">
      <c r="A82" s="24">
        <v>74</v>
      </c>
      <c r="B82" s="26" t="s">
        <v>1186</v>
      </c>
      <c r="C82" s="423">
        <v>5</v>
      </c>
      <c r="D82" s="424">
        <v>4</v>
      </c>
      <c r="E82" s="424">
        <v>0</v>
      </c>
      <c r="F82" s="425">
        <v>0</v>
      </c>
      <c r="G82" s="425">
        <v>0</v>
      </c>
      <c r="H82" s="425">
        <v>1</v>
      </c>
      <c r="I82" s="425">
        <v>1</v>
      </c>
      <c r="J82" s="426">
        <f t="shared" si="5"/>
        <v>6</v>
      </c>
      <c r="K82" s="423">
        <v>0</v>
      </c>
      <c r="L82" s="425">
        <v>0</v>
      </c>
      <c r="M82" s="425">
        <v>0</v>
      </c>
      <c r="N82" s="424">
        <v>0</v>
      </c>
      <c r="O82" s="424">
        <v>0</v>
      </c>
      <c r="P82" s="424">
        <v>0</v>
      </c>
      <c r="Q82" s="424">
        <v>0</v>
      </c>
      <c r="R82" s="427">
        <f t="shared" si="6"/>
        <v>0</v>
      </c>
      <c r="S82" s="422">
        <f t="shared" si="7"/>
        <v>5</v>
      </c>
      <c r="T82" s="186">
        <f t="shared" si="8"/>
        <v>6</v>
      </c>
    </row>
    <row r="83" spans="1:20" s="284" customFormat="1" x14ac:dyDescent="0.2">
      <c r="A83" s="24">
        <v>75</v>
      </c>
      <c r="B83" s="26" t="s">
        <v>1187</v>
      </c>
      <c r="C83" s="423">
        <v>0</v>
      </c>
      <c r="D83" s="424">
        <v>0</v>
      </c>
      <c r="E83" s="424">
        <v>0</v>
      </c>
      <c r="F83" s="425">
        <v>0</v>
      </c>
      <c r="G83" s="425">
        <v>0</v>
      </c>
      <c r="H83" s="425">
        <v>0</v>
      </c>
      <c r="I83" s="425">
        <v>0</v>
      </c>
      <c r="J83" s="426">
        <f t="shared" si="5"/>
        <v>0</v>
      </c>
      <c r="K83" s="423">
        <v>0</v>
      </c>
      <c r="L83" s="425">
        <v>0</v>
      </c>
      <c r="M83" s="425">
        <v>0</v>
      </c>
      <c r="N83" s="424">
        <v>0</v>
      </c>
      <c r="O83" s="424">
        <v>0</v>
      </c>
      <c r="P83" s="424">
        <v>0</v>
      </c>
      <c r="Q83" s="424">
        <v>0</v>
      </c>
      <c r="R83" s="427">
        <f t="shared" si="6"/>
        <v>0</v>
      </c>
      <c r="S83" s="422">
        <f t="shared" si="7"/>
        <v>0</v>
      </c>
      <c r="T83" s="186">
        <f t="shared" si="8"/>
        <v>0</v>
      </c>
    </row>
    <row r="84" spans="1:20" s="284" customFormat="1" x14ac:dyDescent="0.2">
      <c r="A84" s="24">
        <v>76</v>
      </c>
      <c r="B84" s="26" t="s">
        <v>1188</v>
      </c>
      <c r="C84" s="423">
        <v>2</v>
      </c>
      <c r="D84" s="424">
        <v>2</v>
      </c>
      <c r="E84" s="424">
        <v>0</v>
      </c>
      <c r="F84" s="425">
        <v>1</v>
      </c>
      <c r="G84" s="425">
        <v>4</v>
      </c>
      <c r="H84" s="425">
        <v>0</v>
      </c>
      <c r="I84" s="425">
        <v>0</v>
      </c>
      <c r="J84" s="426">
        <f t="shared" si="5"/>
        <v>7</v>
      </c>
      <c r="K84" s="423">
        <v>0</v>
      </c>
      <c r="L84" s="425">
        <v>0</v>
      </c>
      <c r="M84" s="425">
        <v>0</v>
      </c>
      <c r="N84" s="424">
        <v>0</v>
      </c>
      <c r="O84" s="424">
        <v>0</v>
      </c>
      <c r="P84" s="424">
        <v>0</v>
      </c>
      <c r="Q84" s="424">
        <v>0</v>
      </c>
      <c r="R84" s="427">
        <f t="shared" si="6"/>
        <v>0</v>
      </c>
      <c r="S84" s="422">
        <f t="shared" si="7"/>
        <v>2</v>
      </c>
      <c r="T84" s="186">
        <f t="shared" si="8"/>
        <v>7</v>
      </c>
    </row>
    <row r="85" spans="1:20" s="284" customFormat="1" x14ac:dyDescent="0.2">
      <c r="A85" s="24">
        <v>77</v>
      </c>
      <c r="B85" s="26" t="s">
        <v>1189</v>
      </c>
      <c r="C85" s="423">
        <v>1</v>
      </c>
      <c r="D85" s="424">
        <v>0</v>
      </c>
      <c r="E85" s="424">
        <v>0</v>
      </c>
      <c r="F85" s="425">
        <v>0</v>
      </c>
      <c r="G85" s="425">
        <v>0</v>
      </c>
      <c r="H85" s="425">
        <v>1</v>
      </c>
      <c r="I85" s="425">
        <v>0</v>
      </c>
      <c r="J85" s="426">
        <f t="shared" si="5"/>
        <v>1</v>
      </c>
      <c r="K85" s="423">
        <v>0</v>
      </c>
      <c r="L85" s="425">
        <v>0</v>
      </c>
      <c r="M85" s="425">
        <v>0</v>
      </c>
      <c r="N85" s="424">
        <v>0</v>
      </c>
      <c r="O85" s="424">
        <v>0</v>
      </c>
      <c r="P85" s="424">
        <v>0</v>
      </c>
      <c r="Q85" s="424">
        <v>0</v>
      </c>
      <c r="R85" s="427">
        <f t="shared" si="6"/>
        <v>0</v>
      </c>
      <c r="S85" s="422">
        <f t="shared" si="7"/>
        <v>1</v>
      </c>
      <c r="T85" s="186">
        <f t="shared" si="8"/>
        <v>1</v>
      </c>
    </row>
    <row r="86" spans="1:20" s="284" customFormat="1" x14ac:dyDescent="0.2">
      <c r="A86" s="24">
        <v>78</v>
      </c>
      <c r="B86" s="26" t="s">
        <v>1190</v>
      </c>
      <c r="C86" s="423">
        <v>3</v>
      </c>
      <c r="D86" s="424">
        <v>3</v>
      </c>
      <c r="E86" s="424">
        <v>0</v>
      </c>
      <c r="F86" s="425">
        <v>4</v>
      </c>
      <c r="G86" s="425">
        <v>2</v>
      </c>
      <c r="H86" s="425">
        <v>0</v>
      </c>
      <c r="I86" s="425">
        <v>0</v>
      </c>
      <c r="J86" s="426">
        <f t="shared" si="5"/>
        <v>9</v>
      </c>
      <c r="K86" s="423">
        <v>0</v>
      </c>
      <c r="L86" s="425">
        <v>0</v>
      </c>
      <c r="M86" s="425">
        <v>0</v>
      </c>
      <c r="N86" s="424">
        <v>0</v>
      </c>
      <c r="O86" s="424">
        <v>0</v>
      </c>
      <c r="P86" s="424">
        <v>0</v>
      </c>
      <c r="Q86" s="424">
        <v>0</v>
      </c>
      <c r="R86" s="427">
        <f t="shared" si="6"/>
        <v>0</v>
      </c>
      <c r="S86" s="422">
        <f t="shared" si="7"/>
        <v>3</v>
      </c>
      <c r="T86" s="186">
        <f t="shared" si="8"/>
        <v>9</v>
      </c>
    </row>
    <row r="87" spans="1:20" s="284" customFormat="1" x14ac:dyDescent="0.2">
      <c r="A87" s="24">
        <v>79</v>
      </c>
      <c r="B87" s="26" t="s">
        <v>1191</v>
      </c>
      <c r="C87" s="423">
        <v>1</v>
      </c>
      <c r="D87" s="424">
        <v>1</v>
      </c>
      <c r="E87" s="424">
        <v>0</v>
      </c>
      <c r="F87" s="425">
        <v>2</v>
      </c>
      <c r="G87" s="425">
        <v>0</v>
      </c>
      <c r="H87" s="425">
        <v>0</v>
      </c>
      <c r="I87" s="425">
        <v>0</v>
      </c>
      <c r="J87" s="426">
        <f t="shared" si="5"/>
        <v>3</v>
      </c>
      <c r="K87" s="423">
        <v>0</v>
      </c>
      <c r="L87" s="425">
        <v>0</v>
      </c>
      <c r="M87" s="425">
        <v>0</v>
      </c>
      <c r="N87" s="424">
        <v>0</v>
      </c>
      <c r="O87" s="424">
        <v>0</v>
      </c>
      <c r="P87" s="424">
        <v>0</v>
      </c>
      <c r="Q87" s="424">
        <v>0</v>
      </c>
      <c r="R87" s="427">
        <f t="shared" si="6"/>
        <v>0</v>
      </c>
      <c r="S87" s="422">
        <f t="shared" si="7"/>
        <v>1</v>
      </c>
      <c r="T87" s="186">
        <f t="shared" si="8"/>
        <v>3</v>
      </c>
    </row>
    <row r="88" spans="1:20" s="284" customFormat="1" x14ac:dyDescent="0.2">
      <c r="A88" s="24">
        <v>80</v>
      </c>
      <c r="B88" s="26" t="s">
        <v>1192</v>
      </c>
      <c r="C88" s="423">
        <v>4</v>
      </c>
      <c r="D88" s="424">
        <v>4</v>
      </c>
      <c r="E88" s="424">
        <v>0</v>
      </c>
      <c r="F88" s="425">
        <v>1</v>
      </c>
      <c r="G88" s="425">
        <v>0</v>
      </c>
      <c r="H88" s="425">
        <v>0</v>
      </c>
      <c r="I88" s="425">
        <v>0</v>
      </c>
      <c r="J88" s="426">
        <f t="shared" si="5"/>
        <v>5</v>
      </c>
      <c r="K88" s="423">
        <v>0</v>
      </c>
      <c r="L88" s="425">
        <v>0</v>
      </c>
      <c r="M88" s="425">
        <v>0</v>
      </c>
      <c r="N88" s="424">
        <v>0</v>
      </c>
      <c r="O88" s="424">
        <v>0</v>
      </c>
      <c r="P88" s="424">
        <v>0</v>
      </c>
      <c r="Q88" s="424">
        <v>0</v>
      </c>
      <c r="R88" s="427">
        <f t="shared" si="6"/>
        <v>0</v>
      </c>
      <c r="S88" s="422">
        <f t="shared" si="7"/>
        <v>4</v>
      </c>
      <c r="T88" s="186">
        <f t="shared" si="8"/>
        <v>5</v>
      </c>
    </row>
    <row r="89" spans="1:20" s="284" customFormat="1" x14ac:dyDescent="0.2">
      <c r="A89" s="24">
        <v>81</v>
      </c>
      <c r="B89" s="26" t="s">
        <v>1193</v>
      </c>
      <c r="C89" s="423">
        <v>1</v>
      </c>
      <c r="D89" s="424">
        <v>1</v>
      </c>
      <c r="E89" s="424">
        <v>0</v>
      </c>
      <c r="F89" s="425">
        <v>4</v>
      </c>
      <c r="G89" s="425">
        <v>4</v>
      </c>
      <c r="H89" s="425">
        <v>0</v>
      </c>
      <c r="I89" s="425">
        <v>0</v>
      </c>
      <c r="J89" s="426">
        <f t="shared" si="5"/>
        <v>9</v>
      </c>
      <c r="K89" s="423">
        <v>0</v>
      </c>
      <c r="L89" s="425">
        <v>0</v>
      </c>
      <c r="M89" s="425">
        <v>0</v>
      </c>
      <c r="N89" s="424">
        <v>0</v>
      </c>
      <c r="O89" s="424">
        <v>0</v>
      </c>
      <c r="P89" s="424">
        <v>0</v>
      </c>
      <c r="Q89" s="424">
        <v>0</v>
      </c>
      <c r="R89" s="427">
        <f t="shared" si="6"/>
        <v>0</v>
      </c>
      <c r="S89" s="422">
        <f t="shared" si="7"/>
        <v>1</v>
      </c>
      <c r="T89" s="186">
        <f t="shared" si="8"/>
        <v>9</v>
      </c>
    </row>
    <row r="90" spans="1:20" s="284" customFormat="1" ht="16.5" customHeight="1" x14ac:dyDescent="0.2">
      <c r="A90" s="285"/>
      <c r="B90" s="286" t="s">
        <v>1111</v>
      </c>
      <c r="C90" s="421">
        <f>SUM(C5:C89)</f>
        <v>1071</v>
      </c>
      <c r="D90" s="469">
        <f>SUM(D5:D89)</f>
        <v>776</v>
      </c>
      <c r="E90" s="469">
        <f t="shared" ref="E90:T90" si="9">SUM(E5:E89)</f>
        <v>15</v>
      </c>
      <c r="F90" s="469">
        <f t="shared" si="9"/>
        <v>497</v>
      </c>
      <c r="G90" s="469">
        <f t="shared" si="9"/>
        <v>403</v>
      </c>
      <c r="H90" s="469">
        <f t="shared" si="9"/>
        <v>208</v>
      </c>
      <c r="I90" s="469">
        <f t="shared" si="9"/>
        <v>85</v>
      </c>
      <c r="J90" s="469">
        <f t="shared" si="9"/>
        <v>1984</v>
      </c>
      <c r="K90" s="469">
        <f t="shared" si="9"/>
        <v>227</v>
      </c>
      <c r="L90" s="469">
        <f t="shared" si="9"/>
        <v>188</v>
      </c>
      <c r="M90" s="469">
        <f t="shared" si="9"/>
        <v>0</v>
      </c>
      <c r="N90" s="469">
        <f t="shared" si="9"/>
        <v>63</v>
      </c>
      <c r="O90" s="469">
        <f t="shared" si="9"/>
        <v>7</v>
      </c>
      <c r="P90" s="469">
        <f t="shared" si="9"/>
        <v>0</v>
      </c>
      <c r="Q90" s="469">
        <f t="shared" si="9"/>
        <v>0</v>
      </c>
      <c r="R90" s="469">
        <f t="shared" si="9"/>
        <v>258</v>
      </c>
      <c r="S90" s="469">
        <f t="shared" si="9"/>
        <v>1298</v>
      </c>
      <c r="T90" s="469">
        <f t="shared" si="9"/>
        <v>2242</v>
      </c>
    </row>
  </sheetData>
  <mergeCells count="12">
    <mergeCell ref="A47:A48"/>
    <mergeCell ref="B47:B48"/>
    <mergeCell ref="C47:J47"/>
    <mergeCell ref="K47:R47"/>
    <mergeCell ref="A1:T1"/>
    <mergeCell ref="S4:T4"/>
    <mergeCell ref="A4:A5"/>
    <mergeCell ref="B4:B5"/>
    <mergeCell ref="C4:J4"/>
    <mergeCell ref="K4:R4"/>
    <mergeCell ref="S47:T47"/>
    <mergeCell ref="A2:T2"/>
  </mergeCells>
  <printOptions horizontalCentered="1" verticalCentered="1"/>
  <pageMargins left="0.31496062992125984" right="0.27559055118110237" top="0" bottom="0" header="0.35433070866141736" footer="0.23622047244094491"/>
  <pageSetup paperSize="9" scale="85" orientation="landscape" horizontalDpi="300" verticalDpi="300" r:id="rId1"/>
  <headerFooter alignWithMargins="0"/>
  <rowBreaks count="1" manualBreakCount="1">
    <brk id="45" max="19" man="1"/>
  </rowBreaks>
  <ignoredErrors>
    <ignoredError sqref="J49:J89 R76:R86 R49:R65 R66:R75 R6:R10 R87:R89 R11:R45 J6:J4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
  <sheetViews>
    <sheetView showGridLines="0" zoomScaleNormal="100" workbookViewId="0">
      <selection activeCell="A2" sqref="A2:P2"/>
    </sheetView>
  </sheetViews>
  <sheetFormatPr defaultRowHeight="12.75" outlineLevelRow="1" x14ac:dyDescent="0.2"/>
  <cols>
    <col min="1" max="1" width="7.85546875" style="146" bestFit="1" customWidth="1"/>
    <col min="2" max="3" width="8.42578125" style="146" customWidth="1"/>
    <col min="4" max="4" width="9.7109375" style="146" customWidth="1"/>
    <col min="5" max="5" width="10.85546875" style="146" customWidth="1"/>
    <col min="6" max="7" width="6.85546875" style="146" customWidth="1"/>
    <col min="8" max="10" width="8.42578125" style="146" customWidth="1"/>
    <col min="11" max="11" width="9.7109375" style="146" customWidth="1"/>
    <col min="12" max="12" width="10.85546875" style="146" customWidth="1"/>
    <col min="13" max="14" width="6.85546875" style="146" customWidth="1"/>
    <col min="15" max="16" width="8.42578125" style="146" customWidth="1"/>
    <col min="17" max="16384" width="9.140625" style="146"/>
  </cols>
  <sheetData>
    <row r="1" spans="1:16" ht="19.5" customHeight="1" x14ac:dyDescent="0.2">
      <c r="A1" s="605" t="s">
        <v>3032</v>
      </c>
      <c r="B1" s="605"/>
      <c r="C1" s="605"/>
      <c r="D1" s="605"/>
      <c r="E1" s="605"/>
      <c r="F1" s="605"/>
      <c r="G1" s="605"/>
      <c r="H1" s="605"/>
      <c r="I1" s="605"/>
      <c r="J1" s="605"/>
      <c r="K1" s="605"/>
      <c r="L1" s="605"/>
      <c r="M1" s="605"/>
      <c r="N1" s="605"/>
      <c r="O1" s="605"/>
      <c r="P1" s="605"/>
    </row>
    <row r="2" spans="1:16" ht="19.5" customHeight="1" x14ac:dyDescent="0.2">
      <c r="A2" s="610" t="s">
        <v>3033</v>
      </c>
      <c r="B2" s="610"/>
      <c r="C2" s="610"/>
      <c r="D2" s="610"/>
      <c r="E2" s="610"/>
      <c r="F2" s="610"/>
      <c r="G2" s="610"/>
      <c r="H2" s="610"/>
      <c r="I2" s="610"/>
      <c r="J2" s="610"/>
      <c r="K2" s="610"/>
      <c r="L2" s="610"/>
      <c r="M2" s="610"/>
      <c r="N2" s="610"/>
      <c r="O2" s="610"/>
      <c r="P2" s="610"/>
    </row>
    <row r="3" spans="1:16" ht="29.25" customHeight="1" x14ac:dyDescent="0.2">
      <c r="A3" s="674" t="s">
        <v>2961</v>
      </c>
      <c r="B3" s="607" t="s">
        <v>3063</v>
      </c>
      <c r="C3" s="608"/>
      <c r="D3" s="608"/>
      <c r="E3" s="608"/>
      <c r="F3" s="608"/>
      <c r="G3" s="608"/>
      <c r="H3" s="606"/>
      <c r="I3" s="607" t="s">
        <v>3062</v>
      </c>
      <c r="J3" s="608"/>
      <c r="K3" s="608"/>
      <c r="L3" s="608"/>
      <c r="M3" s="608"/>
      <c r="N3" s="608"/>
      <c r="O3" s="606"/>
      <c r="P3" s="672" t="s">
        <v>2826</v>
      </c>
    </row>
    <row r="4" spans="1:16" ht="33.75" customHeight="1" x14ac:dyDescent="0.2">
      <c r="A4" s="675"/>
      <c r="B4" s="462" t="s">
        <v>2829</v>
      </c>
      <c r="C4" s="462" t="s">
        <v>2830</v>
      </c>
      <c r="D4" s="462" t="s">
        <v>2831</v>
      </c>
      <c r="E4" s="462" t="s">
        <v>2832</v>
      </c>
      <c r="F4" s="462" t="s">
        <v>2833</v>
      </c>
      <c r="G4" s="462" t="s">
        <v>2834</v>
      </c>
      <c r="H4" s="467" t="s">
        <v>1010</v>
      </c>
      <c r="I4" s="462" t="s">
        <v>2829</v>
      </c>
      <c r="J4" s="462" t="s">
        <v>2830</v>
      </c>
      <c r="K4" s="462" t="s">
        <v>2831</v>
      </c>
      <c r="L4" s="462" t="s">
        <v>2832</v>
      </c>
      <c r="M4" s="462" t="s">
        <v>2833</v>
      </c>
      <c r="N4" s="462" t="s">
        <v>2834</v>
      </c>
      <c r="O4" s="467" t="s">
        <v>1010</v>
      </c>
      <c r="P4" s="676"/>
    </row>
    <row r="5" spans="1:16" x14ac:dyDescent="0.2">
      <c r="A5" s="185">
        <v>0</v>
      </c>
      <c r="B5" s="186">
        <v>0</v>
      </c>
      <c r="C5" s="186">
        <v>0</v>
      </c>
      <c r="D5" s="186">
        <v>2</v>
      </c>
      <c r="E5" s="186">
        <v>3</v>
      </c>
      <c r="F5" s="186">
        <v>0</v>
      </c>
      <c r="G5" s="186">
        <v>0</v>
      </c>
      <c r="H5" s="151">
        <f>SUM(B5:G5)</f>
        <v>5</v>
      </c>
      <c r="I5" s="177">
        <v>0</v>
      </c>
      <c r="J5" s="177">
        <v>0</v>
      </c>
      <c r="K5" s="177">
        <v>1</v>
      </c>
      <c r="L5" s="177">
        <v>7</v>
      </c>
      <c r="M5" s="177">
        <v>0</v>
      </c>
      <c r="N5" s="177">
        <v>0</v>
      </c>
      <c r="O5" s="151">
        <f>SUM(I5:N5)</f>
        <v>8</v>
      </c>
      <c r="P5" s="151">
        <f>+O5+H5</f>
        <v>13</v>
      </c>
    </row>
    <row r="6" spans="1:16" x14ac:dyDescent="0.2">
      <c r="A6" s="185">
        <f>+A5+1</f>
        <v>1</v>
      </c>
      <c r="B6" s="187">
        <v>0</v>
      </c>
      <c r="C6" s="187">
        <v>0</v>
      </c>
      <c r="D6" s="188">
        <v>2</v>
      </c>
      <c r="E6" s="187">
        <v>7</v>
      </c>
      <c r="F6" s="187">
        <v>0</v>
      </c>
      <c r="G6" s="187">
        <v>0</v>
      </c>
      <c r="H6" s="151">
        <f t="shared" ref="H6:H69" si="0">SUM(B6:G6)</f>
        <v>9</v>
      </c>
      <c r="I6" s="177">
        <v>0</v>
      </c>
      <c r="J6" s="177">
        <v>0</v>
      </c>
      <c r="K6" s="177">
        <v>10</v>
      </c>
      <c r="L6" s="177">
        <v>16</v>
      </c>
      <c r="M6" s="177">
        <v>0</v>
      </c>
      <c r="N6" s="177">
        <v>0</v>
      </c>
      <c r="O6" s="151">
        <f t="shared" ref="O6:O69" si="1">SUM(I6:N6)</f>
        <v>26</v>
      </c>
      <c r="P6" s="151">
        <f t="shared" ref="P6:P69" si="2">+O6+H6</f>
        <v>35</v>
      </c>
    </row>
    <row r="7" spans="1:16" x14ac:dyDescent="0.2">
      <c r="A7" s="185">
        <f t="shared" ref="A7:A70" si="3">+A6+1</f>
        <v>2</v>
      </c>
      <c r="B7" s="187">
        <v>0</v>
      </c>
      <c r="C7" s="187">
        <v>0</v>
      </c>
      <c r="D7" s="187">
        <v>5</v>
      </c>
      <c r="E7" s="187">
        <v>5</v>
      </c>
      <c r="F7" s="187">
        <v>0</v>
      </c>
      <c r="G7" s="187">
        <v>0</v>
      </c>
      <c r="H7" s="151">
        <f t="shared" si="0"/>
        <v>10</v>
      </c>
      <c r="I7" s="177">
        <v>0</v>
      </c>
      <c r="J7" s="177">
        <v>0</v>
      </c>
      <c r="K7" s="177">
        <v>12</v>
      </c>
      <c r="L7" s="177">
        <v>17</v>
      </c>
      <c r="M7" s="177">
        <v>0</v>
      </c>
      <c r="N7" s="177">
        <v>0</v>
      </c>
      <c r="O7" s="151">
        <f t="shared" si="1"/>
        <v>29</v>
      </c>
      <c r="P7" s="151">
        <f t="shared" si="2"/>
        <v>39</v>
      </c>
    </row>
    <row r="8" spans="1:16" x14ac:dyDescent="0.2">
      <c r="A8" s="185">
        <f t="shared" si="3"/>
        <v>3</v>
      </c>
      <c r="B8" s="187">
        <v>0</v>
      </c>
      <c r="C8" s="187">
        <v>0</v>
      </c>
      <c r="D8" s="187">
        <v>3</v>
      </c>
      <c r="E8" s="187">
        <v>5</v>
      </c>
      <c r="F8" s="187">
        <v>0</v>
      </c>
      <c r="G8" s="187">
        <v>0</v>
      </c>
      <c r="H8" s="151">
        <f t="shared" si="0"/>
        <v>8</v>
      </c>
      <c r="I8" s="177">
        <v>0</v>
      </c>
      <c r="J8" s="177">
        <v>0</v>
      </c>
      <c r="K8" s="177">
        <v>19</v>
      </c>
      <c r="L8" s="177">
        <v>17</v>
      </c>
      <c r="M8" s="177">
        <v>0</v>
      </c>
      <c r="N8" s="177">
        <v>0</v>
      </c>
      <c r="O8" s="151">
        <f t="shared" si="1"/>
        <v>36</v>
      </c>
      <c r="P8" s="151">
        <f t="shared" si="2"/>
        <v>44</v>
      </c>
    </row>
    <row r="9" spans="1:16" x14ac:dyDescent="0.2">
      <c r="A9" s="185">
        <f t="shared" si="3"/>
        <v>4</v>
      </c>
      <c r="B9" s="187">
        <v>0</v>
      </c>
      <c r="C9" s="187">
        <v>0</v>
      </c>
      <c r="D9" s="187">
        <v>3</v>
      </c>
      <c r="E9" s="187">
        <v>4</v>
      </c>
      <c r="F9" s="187">
        <v>0</v>
      </c>
      <c r="G9" s="187">
        <v>0</v>
      </c>
      <c r="H9" s="151">
        <f t="shared" si="0"/>
        <v>7</v>
      </c>
      <c r="I9" s="177">
        <v>0</v>
      </c>
      <c r="J9" s="177">
        <v>0</v>
      </c>
      <c r="K9" s="177">
        <v>20</v>
      </c>
      <c r="L9" s="177">
        <v>25</v>
      </c>
      <c r="M9" s="177">
        <v>0</v>
      </c>
      <c r="N9" s="177">
        <v>0</v>
      </c>
      <c r="O9" s="151">
        <f t="shared" si="1"/>
        <v>45</v>
      </c>
      <c r="P9" s="151">
        <f t="shared" si="2"/>
        <v>52</v>
      </c>
    </row>
    <row r="10" spans="1:16" x14ac:dyDescent="0.2">
      <c r="A10" s="185">
        <f t="shared" si="3"/>
        <v>5</v>
      </c>
      <c r="B10" s="187">
        <v>0</v>
      </c>
      <c r="C10" s="187">
        <v>0</v>
      </c>
      <c r="D10" s="187">
        <v>3</v>
      </c>
      <c r="E10" s="187">
        <v>8</v>
      </c>
      <c r="F10" s="187">
        <v>0</v>
      </c>
      <c r="G10" s="187">
        <v>0</v>
      </c>
      <c r="H10" s="151">
        <f t="shared" si="0"/>
        <v>11</v>
      </c>
      <c r="I10" s="177">
        <v>0</v>
      </c>
      <c r="J10" s="177">
        <v>0</v>
      </c>
      <c r="K10" s="177">
        <v>17</v>
      </c>
      <c r="L10" s="177">
        <v>16</v>
      </c>
      <c r="M10" s="177">
        <v>0</v>
      </c>
      <c r="N10" s="177">
        <v>0</v>
      </c>
      <c r="O10" s="151">
        <f t="shared" si="1"/>
        <v>33</v>
      </c>
      <c r="P10" s="151">
        <f t="shared" si="2"/>
        <v>44</v>
      </c>
    </row>
    <row r="11" spans="1:16" x14ac:dyDescent="0.2">
      <c r="A11" s="185">
        <f t="shared" si="3"/>
        <v>6</v>
      </c>
      <c r="B11" s="187">
        <v>0</v>
      </c>
      <c r="C11" s="187">
        <v>0</v>
      </c>
      <c r="D11" s="187">
        <v>4</v>
      </c>
      <c r="E11" s="187">
        <v>4</v>
      </c>
      <c r="F11" s="187">
        <v>0</v>
      </c>
      <c r="G11" s="187">
        <v>0</v>
      </c>
      <c r="H11" s="151">
        <f t="shared" si="0"/>
        <v>8</v>
      </c>
      <c r="I11" s="177">
        <v>0</v>
      </c>
      <c r="J11" s="177">
        <v>0</v>
      </c>
      <c r="K11" s="177">
        <v>13</v>
      </c>
      <c r="L11" s="177">
        <v>22</v>
      </c>
      <c r="M11" s="177">
        <v>0</v>
      </c>
      <c r="N11" s="177">
        <v>0</v>
      </c>
      <c r="O11" s="151">
        <f t="shared" si="1"/>
        <v>35</v>
      </c>
      <c r="P11" s="151">
        <f t="shared" si="2"/>
        <v>43</v>
      </c>
    </row>
    <row r="12" spans="1:16" x14ac:dyDescent="0.2">
      <c r="A12" s="185">
        <f t="shared" si="3"/>
        <v>7</v>
      </c>
      <c r="B12" s="187">
        <v>0</v>
      </c>
      <c r="C12" s="187">
        <v>0</v>
      </c>
      <c r="D12" s="187">
        <v>9</v>
      </c>
      <c r="E12" s="187">
        <v>6</v>
      </c>
      <c r="F12" s="187">
        <v>0</v>
      </c>
      <c r="G12" s="187">
        <v>0</v>
      </c>
      <c r="H12" s="151">
        <f t="shared" si="0"/>
        <v>15</v>
      </c>
      <c r="I12" s="177">
        <v>0</v>
      </c>
      <c r="J12" s="177">
        <v>0</v>
      </c>
      <c r="K12" s="177">
        <v>13</v>
      </c>
      <c r="L12" s="177">
        <v>16</v>
      </c>
      <c r="M12" s="177">
        <v>0</v>
      </c>
      <c r="N12" s="177">
        <v>0</v>
      </c>
      <c r="O12" s="151">
        <f t="shared" si="1"/>
        <v>29</v>
      </c>
      <c r="P12" s="151">
        <f t="shared" si="2"/>
        <v>44</v>
      </c>
    </row>
    <row r="13" spans="1:16" x14ac:dyDescent="0.2">
      <c r="A13" s="185">
        <f t="shared" si="3"/>
        <v>8</v>
      </c>
      <c r="B13" s="187">
        <v>0</v>
      </c>
      <c r="C13" s="187">
        <v>0</v>
      </c>
      <c r="D13" s="187">
        <v>4</v>
      </c>
      <c r="E13" s="187">
        <v>5</v>
      </c>
      <c r="F13" s="187">
        <v>0</v>
      </c>
      <c r="G13" s="187">
        <v>0</v>
      </c>
      <c r="H13" s="151">
        <f t="shared" si="0"/>
        <v>9</v>
      </c>
      <c r="I13" s="177">
        <v>0</v>
      </c>
      <c r="J13" s="177">
        <v>0</v>
      </c>
      <c r="K13" s="177">
        <v>19</v>
      </c>
      <c r="L13" s="177">
        <v>16</v>
      </c>
      <c r="M13" s="177">
        <v>0</v>
      </c>
      <c r="N13" s="177">
        <v>0</v>
      </c>
      <c r="O13" s="151">
        <f t="shared" si="1"/>
        <v>35</v>
      </c>
      <c r="P13" s="151">
        <f t="shared" si="2"/>
        <v>44</v>
      </c>
    </row>
    <row r="14" spans="1:16" x14ac:dyDescent="0.2">
      <c r="A14" s="185">
        <f t="shared" si="3"/>
        <v>9</v>
      </c>
      <c r="B14" s="187">
        <v>0</v>
      </c>
      <c r="C14" s="187">
        <v>0</v>
      </c>
      <c r="D14" s="187">
        <v>4</v>
      </c>
      <c r="E14" s="187">
        <v>2</v>
      </c>
      <c r="F14" s="187">
        <v>0</v>
      </c>
      <c r="G14" s="187">
        <v>0</v>
      </c>
      <c r="H14" s="151">
        <f t="shared" si="0"/>
        <v>6</v>
      </c>
      <c r="I14" s="177">
        <v>0</v>
      </c>
      <c r="J14" s="177">
        <v>0</v>
      </c>
      <c r="K14" s="177">
        <v>19</v>
      </c>
      <c r="L14" s="177">
        <v>14</v>
      </c>
      <c r="M14" s="177">
        <v>0</v>
      </c>
      <c r="N14" s="177">
        <v>0</v>
      </c>
      <c r="O14" s="151">
        <f t="shared" si="1"/>
        <v>33</v>
      </c>
      <c r="P14" s="151">
        <f t="shared" si="2"/>
        <v>39</v>
      </c>
    </row>
    <row r="15" spans="1:16" x14ac:dyDescent="0.2">
      <c r="A15" s="185">
        <f t="shared" si="3"/>
        <v>10</v>
      </c>
      <c r="B15" s="187">
        <v>0</v>
      </c>
      <c r="C15" s="187">
        <v>0</v>
      </c>
      <c r="D15" s="187">
        <v>3</v>
      </c>
      <c r="E15" s="187">
        <v>6</v>
      </c>
      <c r="F15" s="187">
        <v>0</v>
      </c>
      <c r="G15" s="187">
        <v>0</v>
      </c>
      <c r="H15" s="151">
        <f t="shared" si="0"/>
        <v>9</v>
      </c>
      <c r="I15" s="177">
        <v>0</v>
      </c>
      <c r="J15" s="177">
        <v>0</v>
      </c>
      <c r="K15" s="177">
        <v>10</v>
      </c>
      <c r="L15" s="177">
        <v>20</v>
      </c>
      <c r="M15" s="177">
        <v>0</v>
      </c>
      <c r="N15" s="177">
        <v>0</v>
      </c>
      <c r="O15" s="151">
        <f t="shared" si="1"/>
        <v>30</v>
      </c>
      <c r="P15" s="151">
        <f t="shared" si="2"/>
        <v>39</v>
      </c>
    </row>
    <row r="16" spans="1:16" x14ac:dyDescent="0.2">
      <c r="A16" s="185">
        <f t="shared" si="3"/>
        <v>11</v>
      </c>
      <c r="B16" s="177">
        <v>0</v>
      </c>
      <c r="C16" s="177">
        <v>0</v>
      </c>
      <c r="D16" s="177">
        <v>8</v>
      </c>
      <c r="E16" s="177">
        <v>2</v>
      </c>
      <c r="F16" s="177">
        <v>0</v>
      </c>
      <c r="G16" s="177">
        <v>0</v>
      </c>
      <c r="H16" s="151">
        <f t="shared" si="0"/>
        <v>10</v>
      </c>
      <c r="I16" s="177">
        <v>0</v>
      </c>
      <c r="J16" s="177">
        <v>0</v>
      </c>
      <c r="K16" s="177">
        <v>21</v>
      </c>
      <c r="L16" s="177">
        <v>10</v>
      </c>
      <c r="M16" s="177">
        <v>0</v>
      </c>
      <c r="N16" s="177">
        <v>0</v>
      </c>
      <c r="O16" s="151">
        <f t="shared" si="1"/>
        <v>31</v>
      </c>
      <c r="P16" s="151">
        <f t="shared" si="2"/>
        <v>41</v>
      </c>
    </row>
    <row r="17" spans="1:16" x14ac:dyDescent="0.2">
      <c r="A17" s="185">
        <f t="shared" si="3"/>
        <v>12</v>
      </c>
      <c r="B17" s="177">
        <v>0</v>
      </c>
      <c r="C17" s="177">
        <v>0</v>
      </c>
      <c r="D17" s="177">
        <v>9</v>
      </c>
      <c r="E17" s="177">
        <v>6</v>
      </c>
      <c r="F17" s="177">
        <v>0</v>
      </c>
      <c r="G17" s="177">
        <v>0</v>
      </c>
      <c r="H17" s="151">
        <f t="shared" si="0"/>
        <v>15</v>
      </c>
      <c r="I17" s="177">
        <v>0</v>
      </c>
      <c r="J17" s="177">
        <v>0</v>
      </c>
      <c r="K17" s="177">
        <v>14</v>
      </c>
      <c r="L17" s="177">
        <v>15</v>
      </c>
      <c r="M17" s="177">
        <v>0</v>
      </c>
      <c r="N17" s="177">
        <v>0</v>
      </c>
      <c r="O17" s="151">
        <f t="shared" si="1"/>
        <v>29</v>
      </c>
      <c r="P17" s="151">
        <f t="shared" si="2"/>
        <v>44</v>
      </c>
    </row>
    <row r="18" spans="1:16" x14ac:dyDescent="0.2">
      <c r="A18" s="185">
        <f t="shared" si="3"/>
        <v>13</v>
      </c>
      <c r="B18" s="177">
        <v>0</v>
      </c>
      <c r="C18" s="177">
        <v>0</v>
      </c>
      <c r="D18" s="177">
        <v>5</v>
      </c>
      <c r="E18" s="177">
        <v>4</v>
      </c>
      <c r="F18" s="177">
        <v>0</v>
      </c>
      <c r="G18" s="177">
        <v>0</v>
      </c>
      <c r="H18" s="151">
        <f t="shared" si="0"/>
        <v>9</v>
      </c>
      <c r="I18" s="177">
        <v>0</v>
      </c>
      <c r="J18" s="177">
        <v>0</v>
      </c>
      <c r="K18" s="177">
        <v>16</v>
      </c>
      <c r="L18" s="177">
        <v>17</v>
      </c>
      <c r="M18" s="177">
        <v>0</v>
      </c>
      <c r="N18" s="177">
        <v>0</v>
      </c>
      <c r="O18" s="151">
        <f t="shared" si="1"/>
        <v>33</v>
      </c>
      <c r="P18" s="151">
        <f t="shared" si="2"/>
        <v>42</v>
      </c>
    </row>
    <row r="19" spans="1:16" x14ac:dyDescent="0.2">
      <c r="A19" s="185">
        <f t="shared" si="3"/>
        <v>14</v>
      </c>
      <c r="B19" s="177">
        <v>0</v>
      </c>
      <c r="C19" s="177">
        <v>0</v>
      </c>
      <c r="D19" s="177">
        <v>6</v>
      </c>
      <c r="E19" s="177">
        <v>6</v>
      </c>
      <c r="F19" s="177">
        <v>0</v>
      </c>
      <c r="G19" s="177">
        <v>0</v>
      </c>
      <c r="H19" s="151">
        <f t="shared" si="0"/>
        <v>12</v>
      </c>
      <c r="I19" s="177">
        <v>0</v>
      </c>
      <c r="J19" s="177">
        <v>0</v>
      </c>
      <c r="K19" s="177">
        <v>12</v>
      </c>
      <c r="L19" s="177">
        <v>18</v>
      </c>
      <c r="M19" s="177">
        <v>0</v>
      </c>
      <c r="N19" s="177">
        <v>0</v>
      </c>
      <c r="O19" s="151">
        <f t="shared" si="1"/>
        <v>30</v>
      </c>
      <c r="P19" s="151">
        <f t="shared" si="2"/>
        <v>42</v>
      </c>
    </row>
    <row r="20" spans="1:16" x14ac:dyDescent="0.2">
      <c r="A20" s="185">
        <f t="shared" si="3"/>
        <v>15</v>
      </c>
      <c r="B20" s="177">
        <v>0</v>
      </c>
      <c r="C20" s="177">
        <v>0</v>
      </c>
      <c r="D20" s="177">
        <v>5</v>
      </c>
      <c r="E20" s="177">
        <v>8</v>
      </c>
      <c r="F20" s="177">
        <v>0</v>
      </c>
      <c r="G20" s="177">
        <v>0</v>
      </c>
      <c r="H20" s="151">
        <f t="shared" si="0"/>
        <v>13</v>
      </c>
      <c r="I20" s="177">
        <v>0</v>
      </c>
      <c r="J20" s="177">
        <v>0</v>
      </c>
      <c r="K20" s="177">
        <v>18</v>
      </c>
      <c r="L20" s="177">
        <v>16</v>
      </c>
      <c r="M20" s="177">
        <v>0</v>
      </c>
      <c r="N20" s="177">
        <v>0</v>
      </c>
      <c r="O20" s="151">
        <f t="shared" si="1"/>
        <v>34</v>
      </c>
      <c r="P20" s="151">
        <f t="shared" si="2"/>
        <v>47</v>
      </c>
    </row>
    <row r="21" spans="1:16" x14ac:dyDescent="0.2">
      <c r="A21" s="185">
        <f t="shared" si="3"/>
        <v>16</v>
      </c>
      <c r="B21" s="177">
        <v>0</v>
      </c>
      <c r="C21" s="177">
        <v>0</v>
      </c>
      <c r="D21" s="177">
        <v>5</v>
      </c>
      <c r="E21" s="177">
        <v>2</v>
      </c>
      <c r="F21" s="177">
        <v>0</v>
      </c>
      <c r="G21" s="177">
        <v>0</v>
      </c>
      <c r="H21" s="151">
        <f t="shared" si="0"/>
        <v>7</v>
      </c>
      <c r="I21" s="177">
        <v>0</v>
      </c>
      <c r="J21" s="177">
        <v>0</v>
      </c>
      <c r="K21" s="177">
        <v>11</v>
      </c>
      <c r="L21" s="177">
        <v>22</v>
      </c>
      <c r="M21" s="177">
        <v>0</v>
      </c>
      <c r="N21" s="177">
        <v>0</v>
      </c>
      <c r="O21" s="151">
        <f t="shared" si="1"/>
        <v>33</v>
      </c>
      <c r="P21" s="151">
        <f t="shared" si="2"/>
        <v>40</v>
      </c>
    </row>
    <row r="22" spans="1:16" x14ac:dyDescent="0.2">
      <c r="A22" s="185">
        <f t="shared" si="3"/>
        <v>17</v>
      </c>
      <c r="B22" s="177">
        <v>0</v>
      </c>
      <c r="C22" s="177">
        <v>0</v>
      </c>
      <c r="D22" s="177">
        <v>3</v>
      </c>
      <c r="E22" s="177">
        <v>4</v>
      </c>
      <c r="F22" s="177">
        <v>0</v>
      </c>
      <c r="G22" s="177">
        <v>0</v>
      </c>
      <c r="H22" s="151">
        <f t="shared" si="0"/>
        <v>7</v>
      </c>
      <c r="I22" s="177">
        <v>1</v>
      </c>
      <c r="J22" s="177">
        <v>0</v>
      </c>
      <c r="K22" s="177">
        <v>14</v>
      </c>
      <c r="L22" s="177">
        <v>11</v>
      </c>
      <c r="M22" s="177">
        <v>0</v>
      </c>
      <c r="N22" s="177">
        <v>0</v>
      </c>
      <c r="O22" s="151">
        <f t="shared" si="1"/>
        <v>26</v>
      </c>
      <c r="P22" s="151">
        <f t="shared" si="2"/>
        <v>33</v>
      </c>
    </row>
    <row r="23" spans="1:16" x14ac:dyDescent="0.2">
      <c r="A23" s="185">
        <f t="shared" si="3"/>
        <v>18</v>
      </c>
      <c r="B23" s="177">
        <v>1</v>
      </c>
      <c r="C23" s="177">
        <v>0</v>
      </c>
      <c r="D23" s="177">
        <v>6</v>
      </c>
      <c r="E23" s="177">
        <v>0</v>
      </c>
      <c r="F23" s="177">
        <v>0</v>
      </c>
      <c r="G23" s="177">
        <v>0</v>
      </c>
      <c r="H23" s="151">
        <f t="shared" si="0"/>
        <v>7</v>
      </c>
      <c r="I23" s="177">
        <v>1</v>
      </c>
      <c r="J23" s="177">
        <v>0</v>
      </c>
      <c r="K23" s="177">
        <v>13</v>
      </c>
      <c r="L23" s="177">
        <v>5</v>
      </c>
      <c r="M23" s="177">
        <v>0</v>
      </c>
      <c r="N23" s="177">
        <v>0</v>
      </c>
      <c r="O23" s="151">
        <f t="shared" si="1"/>
        <v>19</v>
      </c>
      <c r="P23" s="151">
        <f t="shared" si="2"/>
        <v>26</v>
      </c>
    </row>
    <row r="24" spans="1:16" x14ac:dyDescent="0.2">
      <c r="A24" s="185">
        <f t="shared" si="3"/>
        <v>19</v>
      </c>
      <c r="B24" s="177">
        <v>1</v>
      </c>
      <c r="C24" s="177">
        <v>0</v>
      </c>
      <c r="D24" s="177">
        <v>2</v>
      </c>
      <c r="E24" s="177">
        <v>4</v>
      </c>
      <c r="F24" s="177">
        <v>0</v>
      </c>
      <c r="G24" s="177">
        <v>0</v>
      </c>
      <c r="H24" s="151">
        <f t="shared" si="0"/>
        <v>7</v>
      </c>
      <c r="I24" s="177">
        <v>1</v>
      </c>
      <c r="J24" s="177">
        <v>0</v>
      </c>
      <c r="K24" s="177">
        <v>10</v>
      </c>
      <c r="L24" s="177">
        <v>5</v>
      </c>
      <c r="M24" s="177">
        <v>0</v>
      </c>
      <c r="N24" s="177">
        <v>0</v>
      </c>
      <c r="O24" s="151">
        <f t="shared" si="1"/>
        <v>16</v>
      </c>
      <c r="P24" s="151">
        <f t="shared" si="2"/>
        <v>23</v>
      </c>
    </row>
    <row r="25" spans="1:16" x14ac:dyDescent="0.2">
      <c r="A25" s="185">
        <f t="shared" si="3"/>
        <v>20</v>
      </c>
      <c r="B25" s="177">
        <v>0</v>
      </c>
      <c r="C25" s="177">
        <v>0</v>
      </c>
      <c r="D25" s="177">
        <v>4</v>
      </c>
      <c r="E25" s="177">
        <v>0</v>
      </c>
      <c r="F25" s="177">
        <v>0</v>
      </c>
      <c r="G25" s="177">
        <v>0</v>
      </c>
      <c r="H25" s="151">
        <f t="shared" si="0"/>
        <v>4</v>
      </c>
      <c r="I25" s="177">
        <v>5</v>
      </c>
      <c r="J25" s="177">
        <v>0</v>
      </c>
      <c r="K25" s="177">
        <v>8</v>
      </c>
      <c r="L25" s="177">
        <v>2</v>
      </c>
      <c r="M25" s="177">
        <v>0</v>
      </c>
      <c r="N25" s="177">
        <v>0</v>
      </c>
      <c r="O25" s="151">
        <f t="shared" si="1"/>
        <v>15</v>
      </c>
      <c r="P25" s="151">
        <f t="shared" si="2"/>
        <v>19</v>
      </c>
    </row>
    <row r="26" spans="1:16" x14ac:dyDescent="0.2">
      <c r="A26" s="185">
        <f t="shared" si="3"/>
        <v>21</v>
      </c>
      <c r="B26" s="177">
        <v>0</v>
      </c>
      <c r="C26" s="177">
        <v>0</v>
      </c>
      <c r="D26" s="177">
        <v>2</v>
      </c>
      <c r="E26" s="177">
        <v>3</v>
      </c>
      <c r="F26" s="177">
        <v>0</v>
      </c>
      <c r="G26" s="177">
        <v>0</v>
      </c>
      <c r="H26" s="151">
        <f t="shared" si="0"/>
        <v>5</v>
      </c>
      <c r="I26" s="177">
        <v>3</v>
      </c>
      <c r="J26" s="177">
        <v>0</v>
      </c>
      <c r="K26" s="177">
        <v>4</v>
      </c>
      <c r="L26" s="177">
        <v>0</v>
      </c>
      <c r="M26" s="177">
        <v>0</v>
      </c>
      <c r="N26" s="177">
        <v>0</v>
      </c>
      <c r="O26" s="151">
        <f t="shared" si="1"/>
        <v>7</v>
      </c>
      <c r="P26" s="151">
        <f t="shared" si="2"/>
        <v>12</v>
      </c>
    </row>
    <row r="27" spans="1:16" x14ac:dyDescent="0.2">
      <c r="A27" s="185">
        <f t="shared" si="3"/>
        <v>22</v>
      </c>
      <c r="B27" s="177">
        <v>2</v>
      </c>
      <c r="C27" s="177">
        <v>0</v>
      </c>
      <c r="D27" s="177">
        <v>2</v>
      </c>
      <c r="E27" s="177">
        <v>0</v>
      </c>
      <c r="F27" s="177">
        <v>0</v>
      </c>
      <c r="G27" s="177">
        <v>0</v>
      </c>
      <c r="H27" s="151">
        <f t="shared" si="0"/>
        <v>4</v>
      </c>
      <c r="I27" s="177">
        <v>10</v>
      </c>
      <c r="J27" s="177">
        <v>0</v>
      </c>
      <c r="K27" s="177">
        <v>8</v>
      </c>
      <c r="L27" s="177">
        <v>0</v>
      </c>
      <c r="M27" s="177">
        <v>0</v>
      </c>
      <c r="N27" s="177">
        <v>0</v>
      </c>
      <c r="O27" s="151">
        <f t="shared" si="1"/>
        <v>18</v>
      </c>
      <c r="P27" s="151">
        <f t="shared" si="2"/>
        <v>22</v>
      </c>
    </row>
    <row r="28" spans="1:16" x14ac:dyDescent="0.2">
      <c r="A28" s="185">
        <f t="shared" si="3"/>
        <v>23</v>
      </c>
      <c r="B28" s="177">
        <v>3</v>
      </c>
      <c r="C28" s="177">
        <v>0</v>
      </c>
      <c r="D28" s="177">
        <v>1</v>
      </c>
      <c r="E28" s="177">
        <v>0</v>
      </c>
      <c r="F28" s="177">
        <v>0</v>
      </c>
      <c r="G28" s="177">
        <v>0</v>
      </c>
      <c r="H28" s="151">
        <f t="shared" si="0"/>
        <v>4</v>
      </c>
      <c r="I28" s="177">
        <v>10</v>
      </c>
      <c r="J28" s="177">
        <v>0</v>
      </c>
      <c r="K28" s="177">
        <v>2</v>
      </c>
      <c r="L28" s="177">
        <v>1</v>
      </c>
      <c r="M28" s="177">
        <v>0</v>
      </c>
      <c r="N28" s="177">
        <v>0</v>
      </c>
      <c r="O28" s="151">
        <f t="shared" si="1"/>
        <v>13</v>
      </c>
      <c r="P28" s="151">
        <f t="shared" si="2"/>
        <v>17</v>
      </c>
    </row>
    <row r="29" spans="1:16" x14ac:dyDescent="0.2">
      <c r="A29" s="185">
        <f t="shared" si="3"/>
        <v>24</v>
      </c>
      <c r="B29" s="177">
        <v>0</v>
      </c>
      <c r="C29" s="177">
        <v>0</v>
      </c>
      <c r="D29" s="177">
        <v>3</v>
      </c>
      <c r="E29" s="177">
        <v>0</v>
      </c>
      <c r="F29" s="177">
        <v>0</v>
      </c>
      <c r="G29" s="177">
        <v>0</v>
      </c>
      <c r="H29" s="151">
        <f t="shared" si="0"/>
        <v>3</v>
      </c>
      <c r="I29" s="177">
        <v>7</v>
      </c>
      <c r="J29" s="177">
        <v>0</v>
      </c>
      <c r="K29" s="177">
        <v>4</v>
      </c>
      <c r="L29" s="177">
        <v>0</v>
      </c>
      <c r="M29" s="177">
        <v>0</v>
      </c>
      <c r="N29" s="177">
        <v>0</v>
      </c>
      <c r="O29" s="151">
        <f t="shared" si="1"/>
        <v>11</v>
      </c>
      <c r="P29" s="151">
        <f t="shared" si="2"/>
        <v>14</v>
      </c>
    </row>
    <row r="30" spans="1:16" x14ac:dyDescent="0.2">
      <c r="A30" s="185">
        <f t="shared" si="3"/>
        <v>25</v>
      </c>
      <c r="B30" s="177">
        <v>2</v>
      </c>
      <c r="C30" s="177">
        <v>0</v>
      </c>
      <c r="D30" s="177">
        <v>1</v>
      </c>
      <c r="E30" s="177">
        <v>0</v>
      </c>
      <c r="F30" s="177">
        <v>0</v>
      </c>
      <c r="G30" s="177">
        <v>0</v>
      </c>
      <c r="H30" s="151">
        <f t="shared" si="0"/>
        <v>3</v>
      </c>
      <c r="I30" s="177">
        <v>10</v>
      </c>
      <c r="J30" s="177">
        <v>0</v>
      </c>
      <c r="K30" s="177">
        <v>2</v>
      </c>
      <c r="L30" s="177">
        <v>1</v>
      </c>
      <c r="M30" s="177">
        <v>0</v>
      </c>
      <c r="N30" s="177">
        <v>0</v>
      </c>
      <c r="O30" s="151">
        <f t="shared" si="1"/>
        <v>13</v>
      </c>
      <c r="P30" s="151">
        <f t="shared" si="2"/>
        <v>16</v>
      </c>
    </row>
    <row r="31" spans="1:16" x14ac:dyDescent="0.2">
      <c r="A31" s="185">
        <f t="shared" si="3"/>
        <v>26</v>
      </c>
      <c r="B31" s="177">
        <v>5</v>
      </c>
      <c r="C31" s="177">
        <v>0</v>
      </c>
      <c r="D31" s="177">
        <v>2</v>
      </c>
      <c r="E31" s="177">
        <v>0</v>
      </c>
      <c r="F31" s="177">
        <v>0</v>
      </c>
      <c r="G31" s="177">
        <v>0</v>
      </c>
      <c r="H31" s="151">
        <f t="shared" si="0"/>
        <v>7</v>
      </c>
      <c r="I31" s="177">
        <v>10</v>
      </c>
      <c r="J31" s="177">
        <v>0</v>
      </c>
      <c r="K31" s="177">
        <v>3</v>
      </c>
      <c r="L31" s="177">
        <v>0</v>
      </c>
      <c r="M31" s="177">
        <v>0</v>
      </c>
      <c r="N31" s="177">
        <v>0</v>
      </c>
      <c r="O31" s="151">
        <f t="shared" si="1"/>
        <v>13</v>
      </c>
      <c r="P31" s="151">
        <f t="shared" si="2"/>
        <v>20</v>
      </c>
    </row>
    <row r="32" spans="1:16" x14ac:dyDescent="0.2">
      <c r="A32" s="185">
        <f t="shared" si="3"/>
        <v>27</v>
      </c>
      <c r="B32" s="177">
        <v>1</v>
      </c>
      <c r="C32" s="177">
        <v>0</v>
      </c>
      <c r="D32" s="177">
        <v>3</v>
      </c>
      <c r="E32" s="177">
        <v>0</v>
      </c>
      <c r="F32" s="177">
        <v>0</v>
      </c>
      <c r="G32" s="177">
        <v>0</v>
      </c>
      <c r="H32" s="151">
        <f t="shared" si="0"/>
        <v>4</v>
      </c>
      <c r="I32" s="177">
        <v>8</v>
      </c>
      <c r="J32" s="177">
        <v>0</v>
      </c>
      <c r="K32" s="177">
        <v>1</v>
      </c>
      <c r="L32" s="177">
        <v>0</v>
      </c>
      <c r="M32" s="177">
        <v>0</v>
      </c>
      <c r="N32" s="177">
        <v>0</v>
      </c>
      <c r="O32" s="151">
        <f t="shared" si="1"/>
        <v>9</v>
      </c>
      <c r="P32" s="151">
        <f t="shared" si="2"/>
        <v>13</v>
      </c>
    </row>
    <row r="33" spans="1:16" x14ac:dyDescent="0.2">
      <c r="A33" s="185">
        <f t="shared" si="3"/>
        <v>28</v>
      </c>
      <c r="B33" s="177">
        <v>1</v>
      </c>
      <c r="C33" s="177">
        <v>0</v>
      </c>
      <c r="D33" s="177">
        <v>1</v>
      </c>
      <c r="E33" s="177">
        <v>0</v>
      </c>
      <c r="F33" s="177">
        <v>0</v>
      </c>
      <c r="G33" s="177">
        <v>0</v>
      </c>
      <c r="H33" s="151">
        <f t="shared" si="0"/>
        <v>2</v>
      </c>
      <c r="I33" s="177">
        <v>7</v>
      </c>
      <c r="J33" s="177">
        <v>0</v>
      </c>
      <c r="K33" s="177">
        <v>1</v>
      </c>
      <c r="L33" s="177">
        <v>0</v>
      </c>
      <c r="M33" s="177">
        <v>0</v>
      </c>
      <c r="N33" s="177">
        <v>0</v>
      </c>
      <c r="O33" s="151">
        <f t="shared" si="1"/>
        <v>8</v>
      </c>
      <c r="P33" s="151">
        <f t="shared" si="2"/>
        <v>10</v>
      </c>
    </row>
    <row r="34" spans="1:16" x14ac:dyDescent="0.2">
      <c r="A34" s="185">
        <f t="shared" si="3"/>
        <v>29</v>
      </c>
      <c r="B34" s="177">
        <v>1</v>
      </c>
      <c r="C34" s="177">
        <v>0</v>
      </c>
      <c r="D34" s="177">
        <v>1</v>
      </c>
      <c r="E34" s="177">
        <v>0</v>
      </c>
      <c r="F34" s="177">
        <v>0</v>
      </c>
      <c r="G34" s="177">
        <v>0</v>
      </c>
      <c r="H34" s="151">
        <f t="shared" si="0"/>
        <v>2</v>
      </c>
      <c r="I34" s="177">
        <v>10</v>
      </c>
      <c r="J34" s="177">
        <v>0</v>
      </c>
      <c r="K34" s="177">
        <v>1</v>
      </c>
      <c r="L34" s="177">
        <v>0</v>
      </c>
      <c r="M34" s="177">
        <v>0</v>
      </c>
      <c r="N34" s="177">
        <v>0</v>
      </c>
      <c r="O34" s="151">
        <f t="shared" si="1"/>
        <v>11</v>
      </c>
      <c r="P34" s="151">
        <f t="shared" si="2"/>
        <v>13</v>
      </c>
    </row>
    <row r="35" spans="1:16" x14ac:dyDescent="0.2">
      <c r="A35" s="185">
        <f t="shared" si="3"/>
        <v>30</v>
      </c>
      <c r="B35" s="177">
        <v>4</v>
      </c>
      <c r="C35" s="177">
        <v>0</v>
      </c>
      <c r="D35" s="177">
        <v>1</v>
      </c>
      <c r="E35" s="177">
        <v>0</v>
      </c>
      <c r="F35" s="177">
        <v>0</v>
      </c>
      <c r="G35" s="177">
        <v>0</v>
      </c>
      <c r="H35" s="151">
        <f t="shared" si="0"/>
        <v>5</v>
      </c>
      <c r="I35" s="177">
        <v>10</v>
      </c>
      <c r="J35" s="177">
        <v>0</v>
      </c>
      <c r="K35" s="177">
        <v>0</v>
      </c>
      <c r="L35" s="177">
        <v>0</v>
      </c>
      <c r="M35" s="177">
        <v>0</v>
      </c>
      <c r="N35" s="177">
        <v>0</v>
      </c>
      <c r="O35" s="151">
        <f t="shared" si="1"/>
        <v>10</v>
      </c>
      <c r="P35" s="151">
        <f t="shared" si="2"/>
        <v>15</v>
      </c>
    </row>
    <row r="36" spans="1:16" x14ac:dyDescent="0.2">
      <c r="A36" s="185">
        <f t="shared" si="3"/>
        <v>31</v>
      </c>
      <c r="B36" s="177">
        <v>3</v>
      </c>
      <c r="C36" s="177">
        <v>0</v>
      </c>
      <c r="D36" s="177">
        <v>3</v>
      </c>
      <c r="E36" s="177">
        <v>0</v>
      </c>
      <c r="F36" s="177">
        <v>0</v>
      </c>
      <c r="G36" s="177">
        <v>0</v>
      </c>
      <c r="H36" s="151">
        <f t="shared" si="0"/>
        <v>6</v>
      </c>
      <c r="I36" s="177">
        <v>8</v>
      </c>
      <c r="J36" s="177">
        <v>0</v>
      </c>
      <c r="K36" s="177">
        <v>2</v>
      </c>
      <c r="L36" s="177">
        <v>0</v>
      </c>
      <c r="M36" s="177">
        <v>0</v>
      </c>
      <c r="N36" s="177">
        <v>0</v>
      </c>
      <c r="O36" s="151">
        <f t="shared" si="1"/>
        <v>10</v>
      </c>
      <c r="P36" s="151">
        <f t="shared" si="2"/>
        <v>16</v>
      </c>
    </row>
    <row r="37" spans="1:16" x14ac:dyDescent="0.2">
      <c r="A37" s="185">
        <f t="shared" si="3"/>
        <v>32</v>
      </c>
      <c r="B37" s="177">
        <v>3</v>
      </c>
      <c r="C37" s="177">
        <v>0</v>
      </c>
      <c r="D37" s="177">
        <v>1</v>
      </c>
      <c r="E37" s="177">
        <v>0</v>
      </c>
      <c r="F37" s="177">
        <v>0</v>
      </c>
      <c r="G37" s="177">
        <v>0</v>
      </c>
      <c r="H37" s="151">
        <f t="shared" si="0"/>
        <v>4</v>
      </c>
      <c r="I37" s="177">
        <v>9</v>
      </c>
      <c r="J37" s="177">
        <v>0</v>
      </c>
      <c r="K37" s="177">
        <v>0</v>
      </c>
      <c r="L37" s="177">
        <v>0</v>
      </c>
      <c r="M37" s="177">
        <v>0</v>
      </c>
      <c r="N37" s="177">
        <v>0</v>
      </c>
      <c r="O37" s="151">
        <f t="shared" si="1"/>
        <v>9</v>
      </c>
      <c r="P37" s="151">
        <f t="shared" si="2"/>
        <v>13</v>
      </c>
    </row>
    <row r="38" spans="1:16" x14ac:dyDescent="0.2">
      <c r="A38" s="185">
        <f t="shared" si="3"/>
        <v>33</v>
      </c>
      <c r="B38" s="177">
        <v>3</v>
      </c>
      <c r="C38" s="177">
        <v>1</v>
      </c>
      <c r="D38" s="177">
        <v>3</v>
      </c>
      <c r="E38" s="177">
        <v>0</v>
      </c>
      <c r="F38" s="177">
        <v>0</v>
      </c>
      <c r="G38" s="177">
        <v>0</v>
      </c>
      <c r="H38" s="151">
        <f t="shared" si="0"/>
        <v>7</v>
      </c>
      <c r="I38" s="177">
        <v>11</v>
      </c>
      <c r="J38" s="177">
        <v>0</v>
      </c>
      <c r="K38" s="177">
        <v>0</v>
      </c>
      <c r="L38" s="177">
        <v>0</v>
      </c>
      <c r="M38" s="177">
        <v>1</v>
      </c>
      <c r="N38" s="177">
        <v>0</v>
      </c>
      <c r="O38" s="151">
        <f t="shared" si="1"/>
        <v>12</v>
      </c>
      <c r="P38" s="151">
        <f t="shared" si="2"/>
        <v>19</v>
      </c>
    </row>
    <row r="39" spans="1:16" x14ac:dyDescent="0.2">
      <c r="A39" s="185">
        <f t="shared" si="3"/>
        <v>34</v>
      </c>
      <c r="B39" s="177">
        <v>1</v>
      </c>
      <c r="C39" s="177">
        <v>0</v>
      </c>
      <c r="D39" s="177">
        <v>1</v>
      </c>
      <c r="E39" s="177">
        <v>0</v>
      </c>
      <c r="F39" s="177">
        <v>0</v>
      </c>
      <c r="G39" s="177">
        <v>0</v>
      </c>
      <c r="H39" s="151">
        <f t="shared" si="0"/>
        <v>2</v>
      </c>
      <c r="I39" s="177">
        <v>9</v>
      </c>
      <c r="J39" s="177">
        <v>1</v>
      </c>
      <c r="K39" s="177">
        <v>2</v>
      </c>
      <c r="L39" s="177">
        <v>0</v>
      </c>
      <c r="M39" s="177">
        <v>2</v>
      </c>
      <c r="N39" s="177">
        <v>0</v>
      </c>
      <c r="O39" s="151">
        <f t="shared" si="1"/>
        <v>14</v>
      </c>
      <c r="P39" s="151">
        <f t="shared" si="2"/>
        <v>16</v>
      </c>
    </row>
    <row r="40" spans="1:16" x14ac:dyDescent="0.2">
      <c r="A40" s="185">
        <f t="shared" si="3"/>
        <v>35</v>
      </c>
      <c r="B40" s="177">
        <v>0</v>
      </c>
      <c r="C40" s="177">
        <v>0</v>
      </c>
      <c r="D40" s="177">
        <v>0</v>
      </c>
      <c r="E40" s="177">
        <v>0</v>
      </c>
      <c r="F40" s="177">
        <v>1</v>
      </c>
      <c r="G40" s="177">
        <v>0</v>
      </c>
      <c r="H40" s="151">
        <f t="shared" si="0"/>
        <v>1</v>
      </c>
      <c r="I40" s="177">
        <v>10</v>
      </c>
      <c r="J40" s="177">
        <v>1</v>
      </c>
      <c r="K40" s="177">
        <v>1</v>
      </c>
      <c r="L40" s="177">
        <v>0</v>
      </c>
      <c r="M40" s="177">
        <v>0</v>
      </c>
      <c r="N40" s="177">
        <v>0</v>
      </c>
      <c r="O40" s="151">
        <f t="shared" si="1"/>
        <v>12</v>
      </c>
      <c r="P40" s="151">
        <f t="shared" si="2"/>
        <v>13</v>
      </c>
    </row>
    <row r="41" spans="1:16" x14ac:dyDescent="0.2">
      <c r="A41" s="185">
        <f t="shared" si="3"/>
        <v>36</v>
      </c>
      <c r="B41" s="177">
        <v>7</v>
      </c>
      <c r="C41" s="177">
        <v>0</v>
      </c>
      <c r="D41" s="177">
        <v>2</v>
      </c>
      <c r="E41" s="177">
        <v>0</v>
      </c>
      <c r="F41" s="177">
        <v>0</v>
      </c>
      <c r="G41" s="177">
        <v>0</v>
      </c>
      <c r="H41" s="151">
        <f t="shared" si="0"/>
        <v>9</v>
      </c>
      <c r="I41" s="177">
        <v>16</v>
      </c>
      <c r="J41" s="177">
        <v>0</v>
      </c>
      <c r="K41" s="177">
        <v>3</v>
      </c>
      <c r="L41" s="177">
        <v>0</v>
      </c>
      <c r="M41" s="177">
        <v>0</v>
      </c>
      <c r="N41" s="177">
        <v>0</v>
      </c>
      <c r="O41" s="151">
        <f t="shared" si="1"/>
        <v>19</v>
      </c>
      <c r="P41" s="151">
        <f t="shared" si="2"/>
        <v>28</v>
      </c>
    </row>
    <row r="42" spans="1:16" x14ac:dyDescent="0.2">
      <c r="A42" s="185">
        <f t="shared" si="3"/>
        <v>37</v>
      </c>
      <c r="B42" s="177">
        <v>2</v>
      </c>
      <c r="C42" s="177">
        <v>0</v>
      </c>
      <c r="D42" s="177">
        <v>1</v>
      </c>
      <c r="E42" s="177">
        <v>0</v>
      </c>
      <c r="F42" s="177">
        <v>0</v>
      </c>
      <c r="G42" s="177">
        <v>0</v>
      </c>
      <c r="H42" s="151">
        <f t="shared" si="0"/>
        <v>3</v>
      </c>
      <c r="I42" s="177">
        <v>5</v>
      </c>
      <c r="J42" s="177">
        <v>0</v>
      </c>
      <c r="K42" s="177">
        <v>1</v>
      </c>
      <c r="L42" s="177">
        <v>0</v>
      </c>
      <c r="M42" s="177">
        <v>2</v>
      </c>
      <c r="N42" s="177">
        <v>0</v>
      </c>
      <c r="O42" s="151">
        <f t="shared" si="1"/>
        <v>8</v>
      </c>
      <c r="P42" s="151">
        <f t="shared" si="2"/>
        <v>11</v>
      </c>
    </row>
    <row r="43" spans="1:16" x14ac:dyDescent="0.2">
      <c r="A43" s="185">
        <f t="shared" si="3"/>
        <v>38</v>
      </c>
      <c r="B43" s="177">
        <v>3</v>
      </c>
      <c r="C43" s="177">
        <v>0</v>
      </c>
      <c r="D43" s="177">
        <v>1</v>
      </c>
      <c r="E43" s="177">
        <v>0</v>
      </c>
      <c r="F43" s="177">
        <v>0</v>
      </c>
      <c r="G43" s="177">
        <v>0</v>
      </c>
      <c r="H43" s="151">
        <f t="shared" si="0"/>
        <v>4</v>
      </c>
      <c r="I43" s="177">
        <v>4</v>
      </c>
      <c r="J43" s="177">
        <v>0</v>
      </c>
      <c r="K43" s="177">
        <v>0</v>
      </c>
      <c r="L43" s="177">
        <v>0</v>
      </c>
      <c r="M43" s="177">
        <v>4</v>
      </c>
      <c r="N43" s="177">
        <v>1</v>
      </c>
      <c r="O43" s="151">
        <f t="shared" si="1"/>
        <v>9</v>
      </c>
      <c r="P43" s="151">
        <f t="shared" si="2"/>
        <v>13</v>
      </c>
    </row>
    <row r="44" spans="1:16" x14ac:dyDescent="0.2">
      <c r="A44" s="185">
        <f t="shared" si="3"/>
        <v>39</v>
      </c>
      <c r="B44" s="177">
        <v>5</v>
      </c>
      <c r="C44" s="177">
        <v>0</v>
      </c>
      <c r="D44" s="177">
        <v>0</v>
      </c>
      <c r="E44" s="177">
        <v>0</v>
      </c>
      <c r="F44" s="177">
        <v>0</v>
      </c>
      <c r="G44" s="177">
        <v>0</v>
      </c>
      <c r="H44" s="151">
        <f t="shared" si="0"/>
        <v>5</v>
      </c>
      <c r="I44" s="177">
        <v>11</v>
      </c>
      <c r="J44" s="177">
        <v>1</v>
      </c>
      <c r="K44" s="177">
        <v>1</v>
      </c>
      <c r="L44" s="177">
        <v>0</v>
      </c>
      <c r="M44" s="177">
        <v>1</v>
      </c>
      <c r="N44" s="177">
        <v>1</v>
      </c>
      <c r="O44" s="151">
        <f t="shared" si="1"/>
        <v>15</v>
      </c>
      <c r="P44" s="151">
        <f t="shared" si="2"/>
        <v>20</v>
      </c>
    </row>
    <row r="45" spans="1:16" x14ac:dyDescent="0.2">
      <c r="A45" s="185">
        <f t="shared" si="3"/>
        <v>40</v>
      </c>
      <c r="B45" s="177">
        <v>2</v>
      </c>
      <c r="C45" s="177">
        <v>0</v>
      </c>
      <c r="D45" s="177">
        <v>3</v>
      </c>
      <c r="E45" s="177">
        <v>0</v>
      </c>
      <c r="F45" s="177">
        <v>0</v>
      </c>
      <c r="G45" s="177">
        <v>0</v>
      </c>
      <c r="H45" s="151">
        <f t="shared" si="0"/>
        <v>5</v>
      </c>
      <c r="I45" s="177">
        <v>8</v>
      </c>
      <c r="J45" s="177">
        <v>1</v>
      </c>
      <c r="K45" s="177">
        <v>0</v>
      </c>
      <c r="L45" s="177">
        <v>0</v>
      </c>
      <c r="M45" s="177">
        <v>5</v>
      </c>
      <c r="N45" s="177">
        <v>0</v>
      </c>
      <c r="O45" s="151">
        <f t="shared" si="1"/>
        <v>14</v>
      </c>
      <c r="P45" s="151">
        <f t="shared" si="2"/>
        <v>19</v>
      </c>
    </row>
    <row r="46" spans="1:16" x14ac:dyDescent="0.2">
      <c r="A46" s="185">
        <f t="shared" si="3"/>
        <v>41</v>
      </c>
      <c r="B46" s="177">
        <v>2</v>
      </c>
      <c r="C46" s="177">
        <v>0</v>
      </c>
      <c r="D46" s="177">
        <v>2</v>
      </c>
      <c r="E46" s="177">
        <v>0</v>
      </c>
      <c r="F46" s="177">
        <v>1</v>
      </c>
      <c r="G46" s="177">
        <v>1</v>
      </c>
      <c r="H46" s="151">
        <f t="shared" si="0"/>
        <v>6</v>
      </c>
      <c r="I46" s="177">
        <v>6</v>
      </c>
      <c r="J46" s="177">
        <v>1</v>
      </c>
      <c r="K46" s="177">
        <v>0</v>
      </c>
      <c r="L46" s="177">
        <v>0</v>
      </c>
      <c r="M46" s="177">
        <v>3</v>
      </c>
      <c r="N46" s="177">
        <v>3</v>
      </c>
      <c r="O46" s="151">
        <f t="shared" si="1"/>
        <v>13</v>
      </c>
      <c r="P46" s="151">
        <f t="shared" si="2"/>
        <v>19</v>
      </c>
    </row>
    <row r="47" spans="1:16" x14ac:dyDescent="0.2">
      <c r="A47" s="185">
        <f t="shared" si="3"/>
        <v>42</v>
      </c>
      <c r="B47" s="177">
        <v>4</v>
      </c>
      <c r="C47" s="177">
        <v>1</v>
      </c>
      <c r="D47" s="177">
        <v>1</v>
      </c>
      <c r="E47" s="177">
        <v>0</v>
      </c>
      <c r="F47" s="177">
        <v>0</v>
      </c>
      <c r="G47" s="177">
        <v>0</v>
      </c>
      <c r="H47" s="151">
        <f t="shared" si="0"/>
        <v>6</v>
      </c>
      <c r="I47" s="177">
        <v>7</v>
      </c>
      <c r="J47" s="177">
        <v>0</v>
      </c>
      <c r="K47" s="177">
        <v>1</v>
      </c>
      <c r="L47" s="177">
        <v>0</v>
      </c>
      <c r="M47" s="177">
        <v>5</v>
      </c>
      <c r="N47" s="177">
        <v>0</v>
      </c>
      <c r="O47" s="151">
        <f t="shared" si="1"/>
        <v>13</v>
      </c>
      <c r="P47" s="151">
        <f t="shared" si="2"/>
        <v>19</v>
      </c>
    </row>
    <row r="48" spans="1:16" x14ac:dyDescent="0.2">
      <c r="A48" s="185">
        <f t="shared" si="3"/>
        <v>43</v>
      </c>
      <c r="B48" s="177">
        <v>4</v>
      </c>
      <c r="C48" s="177">
        <v>0</v>
      </c>
      <c r="D48" s="177">
        <v>2</v>
      </c>
      <c r="E48" s="177">
        <v>0</v>
      </c>
      <c r="F48" s="177">
        <v>0</v>
      </c>
      <c r="G48" s="177">
        <v>0</v>
      </c>
      <c r="H48" s="151">
        <f t="shared" si="0"/>
        <v>6</v>
      </c>
      <c r="I48" s="177">
        <v>15</v>
      </c>
      <c r="J48" s="177">
        <v>2</v>
      </c>
      <c r="K48" s="177">
        <v>1</v>
      </c>
      <c r="L48" s="177">
        <v>0</v>
      </c>
      <c r="M48" s="177">
        <v>9</v>
      </c>
      <c r="N48" s="177">
        <v>1</v>
      </c>
      <c r="O48" s="151">
        <f t="shared" si="1"/>
        <v>28</v>
      </c>
      <c r="P48" s="151">
        <f t="shared" si="2"/>
        <v>34</v>
      </c>
    </row>
    <row r="49" spans="1:16" x14ac:dyDescent="0.2">
      <c r="A49" s="185">
        <f t="shared" si="3"/>
        <v>44</v>
      </c>
      <c r="B49" s="177">
        <v>3</v>
      </c>
      <c r="C49" s="177">
        <v>0</v>
      </c>
      <c r="D49" s="177">
        <v>1</v>
      </c>
      <c r="E49" s="177">
        <v>0</v>
      </c>
      <c r="F49" s="177">
        <v>0</v>
      </c>
      <c r="G49" s="177">
        <v>1</v>
      </c>
      <c r="H49" s="151">
        <f t="shared" si="0"/>
        <v>5</v>
      </c>
      <c r="I49" s="177">
        <v>3</v>
      </c>
      <c r="J49" s="177">
        <v>0</v>
      </c>
      <c r="K49" s="177">
        <v>0</v>
      </c>
      <c r="L49" s="177">
        <v>0</v>
      </c>
      <c r="M49" s="177">
        <v>6</v>
      </c>
      <c r="N49" s="177">
        <v>2</v>
      </c>
      <c r="O49" s="151">
        <f t="shared" si="1"/>
        <v>11</v>
      </c>
      <c r="P49" s="151">
        <f t="shared" si="2"/>
        <v>16</v>
      </c>
    </row>
    <row r="50" spans="1:16" x14ac:dyDescent="0.2">
      <c r="A50" s="185">
        <f t="shared" si="3"/>
        <v>45</v>
      </c>
      <c r="B50" s="177">
        <v>8</v>
      </c>
      <c r="C50" s="177">
        <v>0</v>
      </c>
      <c r="D50" s="177">
        <v>2</v>
      </c>
      <c r="E50" s="177">
        <v>0</v>
      </c>
      <c r="F50" s="177">
        <v>0</v>
      </c>
      <c r="G50" s="177">
        <v>1</v>
      </c>
      <c r="H50" s="151">
        <f t="shared" si="0"/>
        <v>11</v>
      </c>
      <c r="I50" s="177">
        <v>4</v>
      </c>
      <c r="J50" s="177">
        <v>0</v>
      </c>
      <c r="K50" s="177">
        <v>0</v>
      </c>
      <c r="L50" s="177">
        <v>0</v>
      </c>
      <c r="M50" s="177">
        <v>5</v>
      </c>
      <c r="N50" s="177">
        <v>3</v>
      </c>
      <c r="O50" s="151">
        <f t="shared" si="1"/>
        <v>12</v>
      </c>
      <c r="P50" s="151">
        <f t="shared" si="2"/>
        <v>23</v>
      </c>
    </row>
    <row r="51" spans="1:16" x14ac:dyDescent="0.2">
      <c r="A51" s="185">
        <f t="shared" si="3"/>
        <v>46</v>
      </c>
      <c r="B51" s="177">
        <v>3</v>
      </c>
      <c r="C51" s="177">
        <v>0</v>
      </c>
      <c r="D51" s="177">
        <v>4</v>
      </c>
      <c r="E51" s="177">
        <v>0</v>
      </c>
      <c r="F51" s="177">
        <v>1</v>
      </c>
      <c r="G51" s="177">
        <v>0</v>
      </c>
      <c r="H51" s="151">
        <f t="shared" si="0"/>
        <v>8</v>
      </c>
      <c r="I51" s="177">
        <v>6</v>
      </c>
      <c r="J51" s="177">
        <v>1</v>
      </c>
      <c r="K51" s="177">
        <v>1</v>
      </c>
      <c r="L51" s="177">
        <v>0</v>
      </c>
      <c r="M51" s="177">
        <v>4</v>
      </c>
      <c r="N51" s="177">
        <v>3</v>
      </c>
      <c r="O51" s="151">
        <f t="shared" si="1"/>
        <v>15</v>
      </c>
      <c r="P51" s="151">
        <f t="shared" si="2"/>
        <v>23</v>
      </c>
    </row>
    <row r="52" spans="1:16" x14ac:dyDescent="0.2">
      <c r="A52" s="185">
        <f t="shared" si="3"/>
        <v>47</v>
      </c>
      <c r="B52" s="177">
        <v>7</v>
      </c>
      <c r="C52" s="177">
        <v>0</v>
      </c>
      <c r="D52" s="177">
        <v>2</v>
      </c>
      <c r="E52" s="177">
        <v>0</v>
      </c>
      <c r="F52" s="177">
        <v>0</v>
      </c>
      <c r="G52" s="177">
        <v>1</v>
      </c>
      <c r="H52" s="151">
        <f t="shared" si="0"/>
        <v>10</v>
      </c>
      <c r="I52" s="177">
        <v>8</v>
      </c>
      <c r="J52" s="177">
        <v>0</v>
      </c>
      <c r="K52" s="177">
        <v>3</v>
      </c>
      <c r="L52" s="177">
        <v>0</v>
      </c>
      <c r="M52" s="177">
        <v>10</v>
      </c>
      <c r="N52" s="177">
        <v>6</v>
      </c>
      <c r="O52" s="151">
        <f t="shared" si="1"/>
        <v>27</v>
      </c>
      <c r="P52" s="151">
        <f t="shared" si="2"/>
        <v>37</v>
      </c>
    </row>
    <row r="53" spans="1:16" x14ac:dyDescent="0.2">
      <c r="A53" s="185">
        <f t="shared" si="3"/>
        <v>48</v>
      </c>
      <c r="B53" s="177">
        <v>1</v>
      </c>
      <c r="C53" s="177">
        <v>0</v>
      </c>
      <c r="D53" s="177">
        <v>0</v>
      </c>
      <c r="E53" s="177">
        <v>0</v>
      </c>
      <c r="F53" s="177">
        <v>1</v>
      </c>
      <c r="G53" s="177">
        <v>0</v>
      </c>
      <c r="H53" s="151">
        <f t="shared" si="0"/>
        <v>2</v>
      </c>
      <c r="I53" s="177">
        <v>4</v>
      </c>
      <c r="J53" s="177">
        <v>1</v>
      </c>
      <c r="K53" s="177">
        <v>1</v>
      </c>
      <c r="L53" s="177">
        <v>0</v>
      </c>
      <c r="M53" s="177">
        <v>8</v>
      </c>
      <c r="N53" s="177">
        <v>10</v>
      </c>
      <c r="O53" s="151">
        <f t="shared" si="1"/>
        <v>24</v>
      </c>
      <c r="P53" s="151">
        <f t="shared" si="2"/>
        <v>26</v>
      </c>
    </row>
    <row r="54" spans="1:16" x14ac:dyDescent="0.2">
      <c r="A54" s="185">
        <f t="shared" si="3"/>
        <v>49</v>
      </c>
      <c r="B54" s="177">
        <v>5</v>
      </c>
      <c r="C54" s="177">
        <v>0</v>
      </c>
      <c r="D54" s="177">
        <v>3</v>
      </c>
      <c r="E54" s="177">
        <v>0</v>
      </c>
      <c r="F54" s="177">
        <v>2</v>
      </c>
      <c r="G54" s="177">
        <v>1</v>
      </c>
      <c r="H54" s="151">
        <f t="shared" si="0"/>
        <v>11</v>
      </c>
      <c r="I54" s="177">
        <v>8</v>
      </c>
      <c r="J54" s="177">
        <v>1</v>
      </c>
      <c r="K54" s="177">
        <v>2</v>
      </c>
      <c r="L54" s="177">
        <v>0</v>
      </c>
      <c r="M54" s="177">
        <v>14</v>
      </c>
      <c r="N54" s="177">
        <v>3</v>
      </c>
      <c r="O54" s="151">
        <f t="shared" si="1"/>
        <v>28</v>
      </c>
      <c r="P54" s="151">
        <f t="shared" si="2"/>
        <v>39</v>
      </c>
    </row>
    <row r="55" spans="1:16" x14ac:dyDescent="0.2">
      <c r="A55" s="185">
        <f t="shared" si="3"/>
        <v>50</v>
      </c>
      <c r="B55" s="177">
        <v>8</v>
      </c>
      <c r="C55" s="177">
        <v>0</v>
      </c>
      <c r="D55" s="177">
        <v>1</v>
      </c>
      <c r="E55" s="177">
        <v>0</v>
      </c>
      <c r="F55" s="177">
        <v>1</v>
      </c>
      <c r="G55" s="177">
        <v>0</v>
      </c>
      <c r="H55" s="151">
        <f t="shared" si="0"/>
        <v>10</v>
      </c>
      <c r="I55" s="177">
        <v>6</v>
      </c>
      <c r="J55" s="177">
        <v>1</v>
      </c>
      <c r="K55" s="177">
        <v>0</v>
      </c>
      <c r="L55" s="177">
        <v>0</v>
      </c>
      <c r="M55" s="177">
        <v>10</v>
      </c>
      <c r="N55" s="177">
        <v>0</v>
      </c>
      <c r="O55" s="151">
        <f t="shared" si="1"/>
        <v>17</v>
      </c>
      <c r="P55" s="151">
        <f t="shared" si="2"/>
        <v>27</v>
      </c>
    </row>
    <row r="56" spans="1:16" x14ac:dyDescent="0.2">
      <c r="A56" s="185">
        <f t="shared" si="3"/>
        <v>51</v>
      </c>
      <c r="B56" s="177">
        <v>7</v>
      </c>
      <c r="C56" s="177">
        <v>0</v>
      </c>
      <c r="D56" s="177">
        <v>0</v>
      </c>
      <c r="E56" s="177">
        <v>0</v>
      </c>
      <c r="F56" s="177">
        <v>0</v>
      </c>
      <c r="G56" s="177">
        <v>0</v>
      </c>
      <c r="H56" s="151">
        <f t="shared" si="0"/>
        <v>7</v>
      </c>
      <c r="I56" s="177">
        <v>14</v>
      </c>
      <c r="J56" s="177">
        <v>0</v>
      </c>
      <c r="K56" s="177">
        <v>0</v>
      </c>
      <c r="L56" s="177">
        <v>0</v>
      </c>
      <c r="M56" s="177">
        <v>6</v>
      </c>
      <c r="N56" s="177">
        <v>1</v>
      </c>
      <c r="O56" s="151">
        <f t="shared" si="1"/>
        <v>21</v>
      </c>
      <c r="P56" s="151">
        <f t="shared" si="2"/>
        <v>28</v>
      </c>
    </row>
    <row r="57" spans="1:16" x14ac:dyDescent="0.2">
      <c r="A57" s="185">
        <f t="shared" si="3"/>
        <v>52</v>
      </c>
      <c r="B57" s="177">
        <v>4</v>
      </c>
      <c r="C57" s="177">
        <v>0</v>
      </c>
      <c r="D57" s="177">
        <v>1</v>
      </c>
      <c r="E57" s="177">
        <v>0</v>
      </c>
      <c r="F57" s="177">
        <v>0</v>
      </c>
      <c r="G57" s="177">
        <v>0</v>
      </c>
      <c r="H57" s="151">
        <f t="shared" si="0"/>
        <v>5</v>
      </c>
      <c r="I57" s="177">
        <v>2</v>
      </c>
      <c r="J57" s="177">
        <v>0</v>
      </c>
      <c r="K57" s="177">
        <v>0</v>
      </c>
      <c r="L57" s="177">
        <v>0</v>
      </c>
      <c r="M57" s="177">
        <v>11</v>
      </c>
      <c r="N57" s="177">
        <v>4</v>
      </c>
      <c r="O57" s="151">
        <f t="shared" si="1"/>
        <v>17</v>
      </c>
      <c r="P57" s="151">
        <f t="shared" si="2"/>
        <v>22</v>
      </c>
    </row>
    <row r="58" spans="1:16" x14ac:dyDescent="0.2">
      <c r="A58" s="185">
        <f t="shared" si="3"/>
        <v>53</v>
      </c>
      <c r="B58" s="177">
        <v>10</v>
      </c>
      <c r="C58" s="177">
        <v>0</v>
      </c>
      <c r="D58" s="177">
        <v>2</v>
      </c>
      <c r="E58" s="177">
        <v>0</v>
      </c>
      <c r="F58" s="177">
        <v>0</v>
      </c>
      <c r="G58" s="177">
        <v>0</v>
      </c>
      <c r="H58" s="151">
        <f t="shared" si="0"/>
        <v>12</v>
      </c>
      <c r="I58" s="177">
        <v>7</v>
      </c>
      <c r="J58" s="177">
        <v>0</v>
      </c>
      <c r="K58" s="177">
        <v>2</v>
      </c>
      <c r="L58" s="177">
        <v>0</v>
      </c>
      <c r="M58" s="177">
        <v>8</v>
      </c>
      <c r="N58" s="177">
        <v>5</v>
      </c>
      <c r="O58" s="151">
        <f t="shared" si="1"/>
        <v>22</v>
      </c>
      <c r="P58" s="151">
        <f t="shared" si="2"/>
        <v>34</v>
      </c>
    </row>
    <row r="59" spans="1:16" x14ac:dyDescent="0.2">
      <c r="A59" s="185">
        <f t="shared" si="3"/>
        <v>54</v>
      </c>
      <c r="B59" s="177">
        <v>7</v>
      </c>
      <c r="C59" s="177">
        <v>0</v>
      </c>
      <c r="D59" s="177">
        <v>0</v>
      </c>
      <c r="E59" s="177">
        <v>0</v>
      </c>
      <c r="F59" s="177">
        <v>1</v>
      </c>
      <c r="G59" s="177">
        <v>0</v>
      </c>
      <c r="H59" s="151">
        <f t="shared" si="0"/>
        <v>8</v>
      </c>
      <c r="I59" s="177">
        <v>8</v>
      </c>
      <c r="J59" s="177">
        <v>1</v>
      </c>
      <c r="K59" s="177">
        <v>1</v>
      </c>
      <c r="L59" s="177">
        <v>0</v>
      </c>
      <c r="M59" s="177">
        <v>9</v>
      </c>
      <c r="N59" s="177">
        <v>4</v>
      </c>
      <c r="O59" s="151">
        <f t="shared" si="1"/>
        <v>23</v>
      </c>
      <c r="P59" s="151">
        <f t="shared" si="2"/>
        <v>31</v>
      </c>
    </row>
    <row r="60" spans="1:16" x14ac:dyDescent="0.2">
      <c r="A60" s="185">
        <f t="shared" si="3"/>
        <v>55</v>
      </c>
      <c r="B60" s="177">
        <v>3</v>
      </c>
      <c r="C60" s="177">
        <v>0</v>
      </c>
      <c r="D60" s="177">
        <v>0</v>
      </c>
      <c r="E60" s="177">
        <v>0</v>
      </c>
      <c r="F60" s="177">
        <v>0</v>
      </c>
      <c r="G60" s="177">
        <v>0</v>
      </c>
      <c r="H60" s="151">
        <f t="shared" si="0"/>
        <v>3</v>
      </c>
      <c r="I60" s="177">
        <v>8</v>
      </c>
      <c r="J60" s="177">
        <v>0</v>
      </c>
      <c r="K60" s="177">
        <v>0</v>
      </c>
      <c r="L60" s="177">
        <v>0</v>
      </c>
      <c r="M60" s="177">
        <v>2</v>
      </c>
      <c r="N60" s="177">
        <v>0</v>
      </c>
      <c r="O60" s="151">
        <f t="shared" si="1"/>
        <v>10</v>
      </c>
      <c r="P60" s="151">
        <f t="shared" si="2"/>
        <v>13</v>
      </c>
    </row>
    <row r="61" spans="1:16" x14ac:dyDescent="0.2">
      <c r="A61" s="185">
        <f t="shared" si="3"/>
        <v>56</v>
      </c>
      <c r="B61" s="177">
        <v>7</v>
      </c>
      <c r="C61" s="177">
        <v>0</v>
      </c>
      <c r="D61" s="177">
        <v>0</v>
      </c>
      <c r="E61" s="177">
        <v>0</v>
      </c>
      <c r="F61" s="177">
        <v>0</v>
      </c>
      <c r="G61" s="177">
        <v>1</v>
      </c>
      <c r="H61" s="151">
        <f t="shared" si="0"/>
        <v>8</v>
      </c>
      <c r="I61" s="177">
        <v>6</v>
      </c>
      <c r="J61" s="177">
        <v>0</v>
      </c>
      <c r="K61" s="177">
        <v>0</v>
      </c>
      <c r="L61" s="177">
        <v>0</v>
      </c>
      <c r="M61" s="177">
        <v>5</v>
      </c>
      <c r="N61" s="177">
        <v>3</v>
      </c>
      <c r="O61" s="151">
        <f t="shared" si="1"/>
        <v>14</v>
      </c>
      <c r="P61" s="151">
        <f t="shared" si="2"/>
        <v>22</v>
      </c>
    </row>
    <row r="62" spans="1:16" x14ac:dyDescent="0.2">
      <c r="A62" s="185">
        <f t="shared" si="3"/>
        <v>57</v>
      </c>
      <c r="B62" s="177">
        <v>13</v>
      </c>
      <c r="C62" s="177">
        <v>0</v>
      </c>
      <c r="D62" s="177">
        <v>1</v>
      </c>
      <c r="E62" s="177">
        <v>0</v>
      </c>
      <c r="F62" s="177">
        <v>2</v>
      </c>
      <c r="G62" s="177">
        <v>0</v>
      </c>
      <c r="H62" s="151">
        <f t="shared" si="0"/>
        <v>16</v>
      </c>
      <c r="I62" s="177">
        <v>6</v>
      </c>
      <c r="J62" s="177">
        <v>0</v>
      </c>
      <c r="K62" s="177">
        <v>0</v>
      </c>
      <c r="L62" s="177">
        <v>0</v>
      </c>
      <c r="M62" s="177">
        <v>16</v>
      </c>
      <c r="N62" s="177">
        <v>1</v>
      </c>
      <c r="O62" s="151">
        <f t="shared" si="1"/>
        <v>23</v>
      </c>
      <c r="P62" s="151">
        <f t="shared" si="2"/>
        <v>39</v>
      </c>
    </row>
    <row r="63" spans="1:16" x14ac:dyDescent="0.2">
      <c r="A63" s="185">
        <f t="shared" si="3"/>
        <v>58</v>
      </c>
      <c r="B63" s="177">
        <v>14</v>
      </c>
      <c r="C63" s="177">
        <v>0</v>
      </c>
      <c r="D63" s="177">
        <v>0</v>
      </c>
      <c r="E63" s="177">
        <v>0</v>
      </c>
      <c r="F63" s="177">
        <v>0</v>
      </c>
      <c r="G63" s="177">
        <v>0</v>
      </c>
      <c r="H63" s="151">
        <f t="shared" si="0"/>
        <v>14</v>
      </c>
      <c r="I63" s="177">
        <v>5</v>
      </c>
      <c r="J63" s="177">
        <v>0</v>
      </c>
      <c r="K63" s="177">
        <v>1</v>
      </c>
      <c r="L63" s="177">
        <v>0</v>
      </c>
      <c r="M63" s="177">
        <v>9</v>
      </c>
      <c r="N63" s="177">
        <v>5</v>
      </c>
      <c r="O63" s="151">
        <f t="shared" si="1"/>
        <v>20</v>
      </c>
      <c r="P63" s="151">
        <f t="shared" si="2"/>
        <v>34</v>
      </c>
    </row>
    <row r="64" spans="1:16" x14ac:dyDescent="0.2">
      <c r="A64" s="185">
        <f t="shared" si="3"/>
        <v>59</v>
      </c>
      <c r="B64" s="177">
        <v>9</v>
      </c>
      <c r="C64" s="177">
        <v>0</v>
      </c>
      <c r="D64" s="177">
        <v>1</v>
      </c>
      <c r="E64" s="177">
        <v>0</v>
      </c>
      <c r="F64" s="177">
        <v>0</v>
      </c>
      <c r="G64" s="177">
        <v>0</v>
      </c>
      <c r="H64" s="151">
        <f t="shared" si="0"/>
        <v>10</v>
      </c>
      <c r="I64" s="177">
        <v>9</v>
      </c>
      <c r="J64" s="177">
        <v>0</v>
      </c>
      <c r="K64" s="177">
        <v>1</v>
      </c>
      <c r="L64" s="177">
        <v>0</v>
      </c>
      <c r="M64" s="177">
        <v>4</v>
      </c>
      <c r="N64" s="177">
        <v>4</v>
      </c>
      <c r="O64" s="151">
        <f t="shared" si="1"/>
        <v>18</v>
      </c>
      <c r="P64" s="151">
        <f t="shared" si="2"/>
        <v>28</v>
      </c>
    </row>
    <row r="65" spans="1:16" x14ac:dyDescent="0.2">
      <c r="A65" s="185">
        <f t="shared" si="3"/>
        <v>60</v>
      </c>
      <c r="B65" s="177">
        <v>9</v>
      </c>
      <c r="C65" s="177">
        <v>0</v>
      </c>
      <c r="D65" s="177">
        <v>1</v>
      </c>
      <c r="E65" s="177">
        <v>0</v>
      </c>
      <c r="F65" s="177">
        <v>1</v>
      </c>
      <c r="G65" s="177">
        <v>0</v>
      </c>
      <c r="H65" s="151">
        <f t="shared" si="0"/>
        <v>11</v>
      </c>
      <c r="I65" s="177">
        <v>12</v>
      </c>
      <c r="J65" s="177">
        <v>0</v>
      </c>
      <c r="K65" s="177">
        <v>0</v>
      </c>
      <c r="L65" s="177">
        <v>0</v>
      </c>
      <c r="M65" s="177">
        <v>1</v>
      </c>
      <c r="N65" s="177">
        <v>5</v>
      </c>
      <c r="O65" s="151">
        <f t="shared" si="1"/>
        <v>18</v>
      </c>
      <c r="P65" s="151">
        <f t="shared" si="2"/>
        <v>29</v>
      </c>
    </row>
    <row r="66" spans="1:16" x14ac:dyDescent="0.2">
      <c r="A66" s="185">
        <f t="shared" si="3"/>
        <v>61</v>
      </c>
      <c r="B66" s="177">
        <v>9</v>
      </c>
      <c r="C66" s="177">
        <v>0</v>
      </c>
      <c r="D66" s="177">
        <v>0</v>
      </c>
      <c r="E66" s="177">
        <v>0</v>
      </c>
      <c r="F66" s="177">
        <v>0</v>
      </c>
      <c r="G66" s="177">
        <v>0</v>
      </c>
      <c r="H66" s="151">
        <f t="shared" si="0"/>
        <v>9</v>
      </c>
      <c r="I66" s="177">
        <v>4</v>
      </c>
      <c r="J66" s="177">
        <v>0</v>
      </c>
      <c r="K66" s="177">
        <v>1</v>
      </c>
      <c r="L66" s="177">
        <v>0</v>
      </c>
      <c r="M66" s="177">
        <v>6</v>
      </c>
      <c r="N66" s="177">
        <v>1</v>
      </c>
      <c r="O66" s="151">
        <f t="shared" si="1"/>
        <v>12</v>
      </c>
      <c r="P66" s="151">
        <f t="shared" si="2"/>
        <v>21</v>
      </c>
    </row>
    <row r="67" spans="1:16" x14ac:dyDescent="0.2">
      <c r="A67" s="185">
        <f t="shared" si="3"/>
        <v>62</v>
      </c>
      <c r="B67" s="177">
        <v>8</v>
      </c>
      <c r="C67" s="177">
        <v>0</v>
      </c>
      <c r="D67" s="177">
        <v>0</v>
      </c>
      <c r="E67" s="177">
        <v>0</v>
      </c>
      <c r="F67" s="177">
        <v>0</v>
      </c>
      <c r="G67" s="177">
        <v>0</v>
      </c>
      <c r="H67" s="151">
        <f t="shared" si="0"/>
        <v>8</v>
      </c>
      <c r="I67" s="177">
        <v>4</v>
      </c>
      <c r="J67" s="177">
        <v>0</v>
      </c>
      <c r="K67" s="177">
        <v>0</v>
      </c>
      <c r="L67" s="177">
        <v>0</v>
      </c>
      <c r="M67" s="177">
        <v>5</v>
      </c>
      <c r="N67" s="177">
        <v>0</v>
      </c>
      <c r="O67" s="151">
        <f t="shared" si="1"/>
        <v>9</v>
      </c>
      <c r="P67" s="151">
        <f t="shared" si="2"/>
        <v>17</v>
      </c>
    </row>
    <row r="68" spans="1:16" x14ac:dyDescent="0.2">
      <c r="A68" s="185">
        <f t="shared" si="3"/>
        <v>63</v>
      </c>
      <c r="B68" s="177">
        <v>24</v>
      </c>
      <c r="C68" s="177">
        <v>0</v>
      </c>
      <c r="D68" s="177">
        <v>0</v>
      </c>
      <c r="E68" s="177">
        <v>0</v>
      </c>
      <c r="F68" s="177">
        <v>0</v>
      </c>
      <c r="G68" s="177">
        <v>0</v>
      </c>
      <c r="H68" s="151">
        <f t="shared" si="0"/>
        <v>24</v>
      </c>
      <c r="I68" s="177">
        <v>2</v>
      </c>
      <c r="J68" s="177">
        <v>0</v>
      </c>
      <c r="K68" s="177">
        <v>0</v>
      </c>
      <c r="L68" s="177">
        <v>0</v>
      </c>
      <c r="M68" s="177">
        <v>6</v>
      </c>
      <c r="N68" s="177">
        <v>1</v>
      </c>
      <c r="O68" s="151">
        <f t="shared" si="1"/>
        <v>9</v>
      </c>
      <c r="P68" s="151">
        <f t="shared" si="2"/>
        <v>33</v>
      </c>
    </row>
    <row r="69" spans="1:16" x14ac:dyDescent="0.2">
      <c r="A69" s="185">
        <f t="shared" si="3"/>
        <v>64</v>
      </c>
      <c r="B69" s="177">
        <v>5</v>
      </c>
      <c r="C69" s="177">
        <v>0</v>
      </c>
      <c r="D69" s="177">
        <v>0</v>
      </c>
      <c r="E69" s="177">
        <v>0</v>
      </c>
      <c r="F69" s="177">
        <v>0</v>
      </c>
      <c r="G69" s="177">
        <v>0</v>
      </c>
      <c r="H69" s="151">
        <f t="shared" si="0"/>
        <v>5</v>
      </c>
      <c r="I69" s="177">
        <v>6</v>
      </c>
      <c r="J69" s="177">
        <v>0</v>
      </c>
      <c r="K69" s="177">
        <v>0</v>
      </c>
      <c r="L69" s="177">
        <v>0</v>
      </c>
      <c r="M69" s="177">
        <v>3</v>
      </c>
      <c r="N69" s="177">
        <v>3</v>
      </c>
      <c r="O69" s="151">
        <f t="shared" si="1"/>
        <v>12</v>
      </c>
      <c r="P69" s="151">
        <f t="shared" si="2"/>
        <v>17</v>
      </c>
    </row>
    <row r="70" spans="1:16" x14ac:dyDescent="0.2">
      <c r="A70" s="185">
        <f t="shared" si="3"/>
        <v>65</v>
      </c>
      <c r="B70" s="177">
        <v>10</v>
      </c>
      <c r="C70" s="177">
        <v>0</v>
      </c>
      <c r="D70" s="177">
        <v>0</v>
      </c>
      <c r="E70" s="177">
        <v>0</v>
      </c>
      <c r="F70" s="177">
        <v>0</v>
      </c>
      <c r="G70" s="177">
        <v>0</v>
      </c>
      <c r="H70" s="151">
        <f t="shared" ref="H70:H96" si="4">SUM(B70:G70)</f>
        <v>10</v>
      </c>
      <c r="I70" s="177">
        <v>6</v>
      </c>
      <c r="J70" s="177">
        <v>0</v>
      </c>
      <c r="K70" s="177">
        <v>2</v>
      </c>
      <c r="L70" s="177">
        <v>0</v>
      </c>
      <c r="M70" s="177">
        <v>3</v>
      </c>
      <c r="N70" s="177">
        <v>3</v>
      </c>
      <c r="O70" s="151">
        <f t="shared" ref="O70:O96" si="5">SUM(I70:N70)</f>
        <v>14</v>
      </c>
      <c r="P70" s="151">
        <f t="shared" ref="P70:P96" si="6">+O70+H70</f>
        <v>24</v>
      </c>
    </row>
    <row r="71" spans="1:16" x14ac:dyDescent="0.2">
      <c r="A71" s="185">
        <f t="shared" ref="A71:A86" si="7">+A70+1</f>
        <v>66</v>
      </c>
      <c r="B71" s="177">
        <v>14</v>
      </c>
      <c r="C71" s="177">
        <v>0</v>
      </c>
      <c r="D71" s="177">
        <v>0</v>
      </c>
      <c r="E71" s="177">
        <v>0</v>
      </c>
      <c r="F71" s="177">
        <v>0</v>
      </c>
      <c r="G71" s="177">
        <v>0</v>
      </c>
      <c r="H71" s="151">
        <f t="shared" si="4"/>
        <v>14</v>
      </c>
      <c r="I71" s="177">
        <v>3</v>
      </c>
      <c r="J71" s="177">
        <v>0</v>
      </c>
      <c r="K71" s="177">
        <v>0</v>
      </c>
      <c r="L71" s="177">
        <v>0</v>
      </c>
      <c r="M71" s="177">
        <v>1</v>
      </c>
      <c r="N71" s="177">
        <v>1</v>
      </c>
      <c r="O71" s="151">
        <f t="shared" si="5"/>
        <v>5</v>
      </c>
      <c r="P71" s="151">
        <f t="shared" si="6"/>
        <v>19</v>
      </c>
    </row>
    <row r="72" spans="1:16" x14ac:dyDescent="0.2">
      <c r="A72" s="185">
        <f t="shared" si="7"/>
        <v>67</v>
      </c>
      <c r="B72" s="177">
        <v>7</v>
      </c>
      <c r="C72" s="177">
        <v>0</v>
      </c>
      <c r="D72" s="177">
        <v>0</v>
      </c>
      <c r="E72" s="177">
        <v>0</v>
      </c>
      <c r="F72" s="177">
        <v>0</v>
      </c>
      <c r="G72" s="177">
        <v>0</v>
      </c>
      <c r="H72" s="151">
        <f t="shared" si="4"/>
        <v>7</v>
      </c>
      <c r="I72" s="177">
        <v>4</v>
      </c>
      <c r="J72" s="177">
        <v>0</v>
      </c>
      <c r="K72" s="177">
        <v>0</v>
      </c>
      <c r="L72" s="177">
        <v>0</v>
      </c>
      <c r="M72" s="177">
        <v>0</v>
      </c>
      <c r="N72" s="177">
        <v>1</v>
      </c>
      <c r="O72" s="151">
        <f t="shared" si="5"/>
        <v>5</v>
      </c>
      <c r="P72" s="151">
        <f t="shared" si="6"/>
        <v>12</v>
      </c>
    </row>
    <row r="73" spans="1:16" x14ac:dyDescent="0.2">
      <c r="A73" s="185">
        <f t="shared" si="7"/>
        <v>68</v>
      </c>
      <c r="B73" s="177">
        <v>9</v>
      </c>
      <c r="C73" s="177">
        <v>0</v>
      </c>
      <c r="D73" s="177">
        <v>0</v>
      </c>
      <c r="E73" s="177">
        <v>0</v>
      </c>
      <c r="F73" s="177">
        <v>0</v>
      </c>
      <c r="G73" s="177">
        <v>0</v>
      </c>
      <c r="H73" s="151">
        <f t="shared" si="4"/>
        <v>9</v>
      </c>
      <c r="I73" s="177">
        <v>3</v>
      </c>
      <c r="J73" s="177">
        <v>0</v>
      </c>
      <c r="K73" s="177">
        <v>0</v>
      </c>
      <c r="L73" s="177">
        <v>0</v>
      </c>
      <c r="M73" s="177">
        <v>2</v>
      </c>
      <c r="N73" s="177">
        <v>0</v>
      </c>
      <c r="O73" s="151">
        <f t="shared" si="5"/>
        <v>5</v>
      </c>
      <c r="P73" s="151">
        <f t="shared" si="6"/>
        <v>14</v>
      </c>
    </row>
    <row r="74" spans="1:16" x14ac:dyDescent="0.2">
      <c r="A74" s="185">
        <f t="shared" si="7"/>
        <v>69</v>
      </c>
      <c r="B74" s="177">
        <v>9</v>
      </c>
      <c r="C74" s="177">
        <v>0</v>
      </c>
      <c r="D74" s="177">
        <v>0</v>
      </c>
      <c r="E74" s="177">
        <v>0</v>
      </c>
      <c r="F74" s="177">
        <v>0</v>
      </c>
      <c r="G74" s="177">
        <v>0</v>
      </c>
      <c r="H74" s="151">
        <f t="shared" si="4"/>
        <v>9</v>
      </c>
      <c r="I74" s="177">
        <v>7</v>
      </c>
      <c r="J74" s="177">
        <v>0</v>
      </c>
      <c r="K74" s="177">
        <v>0</v>
      </c>
      <c r="L74" s="177">
        <v>0</v>
      </c>
      <c r="M74" s="177">
        <v>0</v>
      </c>
      <c r="N74" s="177">
        <v>0</v>
      </c>
      <c r="O74" s="151">
        <f t="shared" si="5"/>
        <v>7</v>
      </c>
      <c r="P74" s="151">
        <f t="shared" si="6"/>
        <v>16</v>
      </c>
    </row>
    <row r="75" spans="1:16" x14ac:dyDescent="0.2">
      <c r="A75" s="185">
        <f t="shared" si="7"/>
        <v>70</v>
      </c>
      <c r="B75" s="177">
        <v>10</v>
      </c>
      <c r="C75" s="177">
        <v>0</v>
      </c>
      <c r="D75" s="177">
        <v>0</v>
      </c>
      <c r="E75" s="177">
        <v>0</v>
      </c>
      <c r="F75" s="177">
        <v>0</v>
      </c>
      <c r="G75" s="177">
        <v>0</v>
      </c>
      <c r="H75" s="151">
        <f t="shared" si="4"/>
        <v>10</v>
      </c>
      <c r="I75" s="177">
        <v>1</v>
      </c>
      <c r="J75" s="177">
        <v>0</v>
      </c>
      <c r="K75" s="177">
        <v>0</v>
      </c>
      <c r="L75" s="177">
        <v>0</v>
      </c>
      <c r="M75" s="177">
        <v>0</v>
      </c>
      <c r="N75" s="177">
        <v>1</v>
      </c>
      <c r="O75" s="151">
        <f t="shared" si="5"/>
        <v>2</v>
      </c>
      <c r="P75" s="151">
        <f t="shared" si="6"/>
        <v>12</v>
      </c>
    </row>
    <row r="76" spans="1:16" x14ac:dyDescent="0.2">
      <c r="A76" s="185">
        <f t="shared" si="7"/>
        <v>71</v>
      </c>
      <c r="B76" s="177">
        <v>8</v>
      </c>
      <c r="C76" s="177">
        <v>0</v>
      </c>
      <c r="D76" s="177">
        <v>0</v>
      </c>
      <c r="E76" s="177">
        <v>0</v>
      </c>
      <c r="F76" s="177">
        <v>0</v>
      </c>
      <c r="G76" s="177">
        <v>0</v>
      </c>
      <c r="H76" s="151">
        <f t="shared" si="4"/>
        <v>8</v>
      </c>
      <c r="I76" s="177">
        <v>5</v>
      </c>
      <c r="J76" s="177">
        <v>0</v>
      </c>
      <c r="K76" s="177">
        <v>0</v>
      </c>
      <c r="L76" s="177">
        <v>0</v>
      </c>
      <c r="M76" s="177">
        <v>2</v>
      </c>
      <c r="N76" s="177">
        <v>0</v>
      </c>
      <c r="O76" s="151">
        <f t="shared" si="5"/>
        <v>7</v>
      </c>
      <c r="P76" s="151">
        <f t="shared" si="6"/>
        <v>15</v>
      </c>
    </row>
    <row r="77" spans="1:16" x14ac:dyDescent="0.2">
      <c r="A77" s="185">
        <f t="shared" si="7"/>
        <v>72</v>
      </c>
      <c r="B77" s="177">
        <v>3</v>
      </c>
      <c r="C77" s="177">
        <v>1</v>
      </c>
      <c r="D77" s="177">
        <v>0</v>
      </c>
      <c r="E77" s="177">
        <v>0</v>
      </c>
      <c r="F77" s="177">
        <v>0</v>
      </c>
      <c r="G77" s="177">
        <v>0</v>
      </c>
      <c r="H77" s="151">
        <f t="shared" si="4"/>
        <v>4</v>
      </c>
      <c r="I77" s="177">
        <v>1</v>
      </c>
      <c r="J77" s="177">
        <v>0</v>
      </c>
      <c r="K77" s="177">
        <v>1</v>
      </c>
      <c r="L77" s="177">
        <v>0</v>
      </c>
      <c r="M77" s="177">
        <v>1</v>
      </c>
      <c r="N77" s="177">
        <v>1</v>
      </c>
      <c r="O77" s="151">
        <f t="shared" si="5"/>
        <v>4</v>
      </c>
      <c r="P77" s="151">
        <f t="shared" si="6"/>
        <v>8</v>
      </c>
    </row>
    <row r="78" spans="1:16" x14ac:dyDescent="0.2">
      <c r="A78" s="185">
        <f t="shared" si="7"/>
        <v>73</v>
      </c>
      <c r="B78" s="177">
        <v>12</v>
      </c>
      <c r="C78" s="177">
        <v>0</v>
      </c>
      <c r="D78" s="177">
        <v>0</v>
      </c>
      <c r="E78" s="177">
        <v>0</v>
      </c>
      <c r="F78" s="177">
        <v>0</v>
      </c>
      <c r="G78" s="177">
        <v>0</v>
      </c>
      <c r="H78" s="151">
        <f t="shared" si="4"/>
        <v>12</v>
      </c>
      <c r="I78" s="177">
        <v>3</v>
      </c>
      <c r="J78" s="177">
        <v>0</v>
      </c>
      <c r="K78" s="177">
        <v>0</v>
      </c>
      <c r="L78" s="177">
        <v>0</v>
      </c>
      <c r="M78" s="177">
        <v>1</v>
      </c>
      <c r="N78" s="177">
        <v>0</v>
      </c>
      <c r="O78" s="151">
        <f t="shared" si="5"/>
        <v>4</v>
      </c>
      <c r="P78" s="151">
        <f t="shared" si="6"/>
        <v>16</v>
      </c>
    </row>
    <row r="79" spans="1:16" x14ac:dyDescent="0.2">
      <c r="A79" s="185">
        <f t="shared" si="7"/>
        <v>74</v>
      </c>
      <c r="B79" s="177">
        <v>6</v>
      </c>
      <c r="C79" s="177">
        <v>0</v>
      </c>
      <c r="D79" s="177">
        <v>0</v>
      </c>
      <c r="E79" s="177">
        <v>0</v>
      </c>
      <c r="F79" s="177">
        <v>0</v>
      </c>
      <c r="G79" s="177">
        <v>0</v>
      </c>
      <c r="H79" s="151">
        <f t="shared" si="4"/>
        <v>6</v>
      </c>
      <c r="I79" s="177">
        <v>3</v>
      </c>
      <c r="J79" s="177">
        <v>0</v>
      </c>
      <c r="K79" s="177">
        <v>0</v>
      </c>
      <c r="L79" s="177">
        <v>0</v>
      </c>
      <c r="M79" s="177">
        <v>1</v>
      </c>
      <c r="N79" s="177">
        <v>0</v>
      </c>
      <c r="O79" s="151">
        <f t="shared" si="5"/>
        <v>4</v>
      </c>
      <c r="P79" s="151">
        <f t="shared" si="6"/>
        <v>10</v>
      </c>
    </row>
    <row r="80" spans="1:16" x14ac:dyDescent="0.2">
      <c r="A80" s="185">
        <f t="shared" si="7"/>
        <v>75</v>
      </c>
      <c r="B80" s="177">
        <v>10</v>
      </c>
      <c r="C80" s="177">
        <v>0</v>
      </c>
      <c r="D80" s="177">
        <v>0</v>
      </c>
      <c r="E80" s="177">
        <v>0</v>
      </c>
      <c r="F80" s="177">
        <v>0</v>
      </c>
      <c r="G80" s="177">
        <v>0</v>
      </c>
      <c r="H80" s="151">
        <f t="shared" si="4"/>
        <v>10</v>
      </c>
      <c r="I80" s="177">
        <v>2</v>
      </c>
      <c r="J80" s="177">
        <v>0</v>
      </c>
      <c r="K80" s="177">
        <v>1</v>
      </c>
      <c r="L80" s="177">
        <v>0</v>
      </c>
      <c r="M80" s="177">
        <v>0</v>
      </c>
      <c r="N80" s="177">
        <v>0</v>
      </c>
      <c r="O80" s="151">
        <f t="shared" si="5"/>
        <v>3</v>
      </c>
      <c r="P80" s="151">
        <f t="shared" si="6"/>
        <v>13</v>
      </c>
    </row>
    <row r="81" spans="1:16" x14ac:dyDescent="0.2">
      <c r="A81" s="185">
        <f t="shared" si="7"/>
        <v>76</v>
      </c>
      <c r="B81" s="177">
        <v>6</v>
      </c>
      <c r="C81" s="177">
        <v>0</v>
      </c>
      <c r="D81" s="177">
        <v>0</v>
      </c>
      <c r="E81" s="177">
        <v>0</v>
      </c>
      <c r="F81" s="177">
        <v>1</v>
      </c>
      <c r="G81" s="177">
        <v>0</v>
      </c>
      <c r="H81" s="151">
        <f t="shared" si="4"/>
        <v>7</v>
      </c>
      <c r="I81" s="177">
        <v>7</v>
      </c>
      <c r="J81" s="177">
        <v>0</v>
      </c>
      <c r="K81" s="177">
        <v>0</v>
      </c>
      <c r="L81" s="177">
        <v>0</v>
      </c>
      <c r="M81" s="177">
        <v>0</v>
      </c>
      <c r="N81" s="177">
        <v>0</v>
      </c>
      <c r="O81" s="151">
        <f t="shared" si="5"/>
        <v>7</v>
      </c>
      <c r="P81" s="151">
        <f t="shared" si="6"/>
        <v>14</v>
      </c>
    </row>
    <row r="82" spans="1:16" x14ac:dyDescent="0.2">
      <c r="A82" s="185">
        <f t="shared" si="7"/>
        <v>77</v>
      </c>
      <c r="B82" s="177">
        <v>2</v>
      </c>
      <c r="C82" s="177">
        <v>0</v>
      </c>
      <c r="D82" s="177">
        <v>0</v>
      </c>
      <c r="E82" s="177">
        <v>0</v>
      </c>
      <c r="F82" s="177">
        <v>0</v>
      </c>
      <c r="G82" s="177">
        <v>0</v>
      </c>
      <c r="H82" s="151">
        <f t="shared" si="4"/>
        <v>2</v>
      </c>
      <c r="I82" s="177">
        <v>6</v>
      </c>
      <c r="J82" s="177">
        <v>0</v>
      </c>
      <c r="K82" s="177">
        <v>0</v>
      </c>
      <c r="L82" s="177">
        <v>0</v>
      </c>
      <c r="M82" s="177">
        <v>1</v>
      </c>
      <c r="N82" s="177">
        <v>0</v>
      </c>
      <c r="O82" s="151">
        <f t="shared" si="5"/>
        <v>7</v>
      </c>
      <c r="P82" s="151">
        <f t="shared" si="6"/>
        <v>9</v>
      </c>
    </row>
    <row r="83" spans="1:16" x14ac:dyDescent="0.2">
      <c r="A83" s="185">
        <f t="shared" si="7"/>
        <v>78</v>
      </c>
      <c r="B83" s="177">
        <v>5</v>
      </c>
      <c r="C83" s="177">
        <v>0</v>
      </c>
      <c r="D83" s="177">
        <v>0</v>
      </c>
      <c r="E83" s="177">
        <v>0</v>
      </c>
      <c r="F83" s="177">
        <v>0</v>
      </c>
      <c r="G83" s="177">
        <v>0</v>
      </c>
      <c r="H83" s="151">
        <f t="shared" si="4"/>
        <v>5</v>
      </c>
      <c r="I83" s="177">
        <v>2</v>
      </c>
      <c r="J83" s="177">
        <v>0</v>
      </c>
      <c r="K83" s="177">
        <v>1</v>
      </c>
      <c r="L83" s="177">
        <v>0</v>
      </c>
      <c r="M83" s="177">
        <v>0</v>
      </c>
      <c r="N83" s="177">
        <v>0</v>
      </c>
      <c r="O83" s="151">
        <f t="shared" si="5"/>
        <v>3</v>
      </c>
      <c r="P83" s="151">
        <f t="shared" si="6"/>
        <v>8</v>
      </c>
    </row>
    <row r="84" spans="1:16" x14ac:dyDescent="0.2">
      <c r="A84" s="185">
        <f t="shared" si="7"/>
        <v>79</v>
      </c>
      <c r="B84" s="177">
        <v>6</v>
      </c>
      <c r="C84" s="177">
        <v>0</v>
      </c>
      <c r="D84" s="177">
        <v>0</v>
      </c>
      <c r="E84" s="177">
        <v>0</v>
      </c>
      <c r="F84" s="177">
        <v>0</v>
      </c>
      <c r="G84" s="177">
        <v>0</v>
      </c>
      <c r="H84" s="151">
        <f t="shared" si="4"/>
        <v>6</v>
      </c>
      <c r="I84" s="177">
        <v>1</v>
      </c>
      <c r="J84" s="177">
        <v>0</v>
      </c>
      <c r="K84" s="177">
        <v>0</v>
      </c>
      <c r="L84" s="177">
        <v>0</v>
      </c>
      <c r="M84" s="177">
        <v>0</v>
      </c>
      <c r="N84" s="177">
        <v>0</v>
      </c>
      <c r="O84" s="151">
        <f t="shared" si="5"/>
        <v>1</v>
      </c>
      <c r="P84" s="151">
        <f t="shared" si="6"/>
        <v>7</v>
      </c>
    </row>
    <row r="85" spans="1:16" x14ac:dyDescent="0.2">
      <c r="A85" s="185">
        <f t="shared" si="7"/>
        <v>80</v>
      </c>
      <c r="B85" s="177">
        <v>9</v>
      </c>
      <c r="C85" s="177">
        <v>0</v>
      </c>
      <c r="D85" s="177">
        <v>0</v>
      </c>
      <c r="E85" s="177">
        <v>0</v>
      </c>
      <c r="F85" s="177">
        <v>0</v>
      </c>
      <c r="G85" s="177">
        <v>0</v>
      </c>
      <c r="H85" s="151">
        <f t="shared" si="4"/>
        <v>9</v>
      </c>
      <c r="I85" s="177">
        <v>1</v>
      </c>
      <c r="J85" s="177">
        <v>0</v>
      </c>
      <c r="K85" s="177">
        <v>0</v>
      </c>
      <c r="L85" s="177">
        <v>0</v>
      </c>
      <c r="M85" s="177">
        <v>2</v>
      </c>
      <c r="N85" s="177">
        <v>0</v>
      </c>
      <c r="O85" s="151">
        <f t="shared" si="5"/>
        <v>3</v>
      </c>
      <c r="P85" s="151">
        <f t="shared" si="6"/>
        <v>12</v>
      </c>
    </row>
    <row r="86" spans="1:16" x14ac:dyDescent="0.2">
      <c r="A86" s="185">
        <f t="shared" si="7"/>
        <v>81</v>
      </c>
      <c r="B86" s="177">
        <v>6</v>
      </c>
      <c r="C86" s="177">
        <v>0</v>
      </c>
      <c r="D86" s="177">
        <v>0</v>
      </c>
      <c r="E86" s="177">
        <v>0</v>
      </c>
      <c r="F86" s="177">
        <v>0</v>
      </c>
      <c r="G86" s="177">
        <v>0</v>
      </c>
      <c r="H86" s="151">
        <f t="shared" si="4"/>
        <v>6</v>
      </c>
      <c r="I86" s="177">
        <v>0</v>
      </c>
      <c r="J86" s="177">
        <v>0</v>
      </c>
      <c r="K86" s="177">
        <v>0</v>
      </c>
      <c r="L86" s="177">
        <v>0</v>
      </c>
      <c r="M86" s="177">
        <v>1</v>
      </c>
      <c r="N86" s="177">
        <v>1</v>
      </c>
      <c r="O86" s="151">
        <f t="shared" si="5"/>
        <v>2</v>
      </c>
      <c r="P86" s="151">
        <f t="shared" si="6"/>
        <v>8</v>
      </c>
    </row>
    <row r="87" spans="1:16" x14ac:dyDescent="0.2">
      <c r="A87" s="185" t="s">
        <v>2827</v>
      </c>
      <c r="B87" s="177">
        <v>15</v>
      </c>
      <c r="C87" s="177">
        <v>0</v>
      </c>
      <c r="D87" s="177">
        <v>0</v>
      </c>
      <c r="E87" s="177">
        <v>0</v>
      </c>
      <c r="F87" s="177">
        <v>0</v>
      </c>
      <c r="G87" s="177">
        <v>0</v>
      </c>
      <c r="H87" s="151">
        <f t="shared" si="4"/>
        <v>15</v>
      </c>
      <c r="I87" s="177">
        <v>6</v>
      </c>
      <c r="J87" s="177">
        <v>0</v>
      </c>
      <c r="K87" s="177">
        <v>0</v>
      </c>
      <c r="L87" s="177">
        <v>0</v>
      </c>
      <c r="M87" s="177">
        <v>1</v>
      </c>
      <c r="N87" s="177">
        <v>1</v>
      </c>
      <c r="O87" s="151">
        <f t="shared" si="5"/>
        <v>8</v>
      </c>
      <c r="P87" s="151">
        <f t="shared" si="6"/>
        <v>23</v>
      </c>
    </row>
    <row r="88" spans="1:16" hidden="1" outlineLevel="1" x14ac:dyDescent="0.2">
      <c r="A88" s="185">
        <v>83</v>
      </c>
      <c r="B88" s="177">
        <v>2</v>
      </c>
      <c r="C88" s="177">
        <v>0</v>
      </c>
      <c r="D88" s="177">
        <v>0</v>
      </c>
      <c r="E88" s="177">
        <v>0</v>
      </c>
      <c r="F88" s="177">
        <v>0</v>
      </c>
      <c r="G88" s="177">
        <v>0</v>
      </c>
      <c r="H88" s="151">
        <f t="shared" si="4"/>
        <v>2</v>
      </c>
      <c r="I88" s="177">
        <v>1</v>
      </c>
      <c r="J88" s="177">
        <v>0</v>
      </c>
      <c r="K88" s="177">
        <v>0</v>
      </c>
      <c r="L88" s="177">
        <v>0</v>
      </c>
      <c r="M88" s="177">
        <v>0</v>
      </c>
      <c r="N88" s="177">
        <v>0</v>
      </c>
      <c r="O88" s="151">
        <f t="shared" si="5"/>
        <v>1</v>
      </c>
      <c r="P88" s="151">
        <f t="shared" si="6"/>
        <v>3</v>
      </c>
    </row>
    <row r="89" spans="1:16" hidden="1" outlineLevel="1" x14ac:dyDescent="0.2">
      <c r="A89" s="185">
        <v>84</v>
      </c>
      <c r="B89" s="177">
        <v>4</v>
      </c>
      <c r="C89" s="177">
        <v>0</v>
      </c>
      <c r="D89" s="177">
        <v>0</v>
      </c>
      <c r="E89" s="177">
        <v>0</v>
      </c>
      <c r="F89" s="177">
        <v>0</v>
      </c>
      <c r="G89" s="177">
        <v>0</v>
      </c>
      <c r="H89" s="151">
        <f t="shared" si="4"/>
        <v>4</v>
      </c>
      <c r="I89" s="177">
        <v>1</v>
      </c>
      <c r="J89" s="177">
        <v>0</v>
      </c>
      <c r="K89" s="177">
        <v>0</v>
      </c>
      <c r="L89" s="177">
        <v>0</v>
      </c>
      <c r="M89" s="177">
        <v>0</v>
      </c>
      <c r="N89" s="177">
        <v>0</v>
      </c>
      <c r="O89" s="151">
        <f t="shared" si="5"/>
        <v>1</v>
      </c>
      <c r="P89" s="151">
        <f t="shared" si="6"/>
        <v>5</v>
      </c>
    </row>
    <row r="90" spans="1:16" hidden="1" outlineLevel="1" x14ac:dyDescent="0.2">
      <c r="A90" s="185">
        <v>85</v>
      </c>
      <c r="B90" s="177">
        <v>1</v>
      </c>
      <c r="C90" s="177">
        <v>0</v>
      </c>
      <c r="D90" s="177">
        <v>0</v>
      </c>
      <c r="E90" s="177">
        <v>0</v>
      </c>
      <c r="F90" s="177">
        <v>0</v>
      </c>
      <c r="G90" s="177">
        <v>0</v>
      </c>
      <c r="H90" s="151">
        <f t="shared" si="4"/>
        <v>1</v>
      </c>
      <c r="I90" s="177">
        <v>0</v>
      </c>
      <c r="J90" s="177">
        <v>0</v>
      </c>
      <c r="K90" s="177">
        <v>0</v>
      </c>
      <c r="L90" s="177">
        <v>0</v>
      </c>
      <c r="M90" s="177">
        <v>0</v>
      </c>
      <c r="N90" s="177">
        <v>0</v>
      </c>
      <c r="O90" s="151">
        <f t="shared" si="5"/>
        <v>0</v>
      </c>
      <c r="P90" s="151">
        <f t="shared" si="6"/>
        <v>1</v>
      </c>
    </row>
    <row r="91" spans="1:16" hidden="1" outlineLevel="1" x14ac:dyDescent="0.2">
      <c r="A91" s="185">
        <v>86</v>
      </c>
      <c r="B91" s="177">
        <v>2</v>
      </c>
      <c r="C91" s="177">
        <v>0</v>
      </c>
      <c r="D91" s="177">
        <v>0</v>
      </c>
      <c r="E91" s="177">
        <v>0</v>
      </c>
      <c r="F91" s="177">
        <v>0</v>
      </c>
      <c r="G91" s="177">
        <v>0</v>
      </c>
      <c r="H91" s="151">
        <f t="shared" si="4"/>
        <v>2</v>
      </c>
      <c r="I91" s="177">
        <v>1</v>
      </c>
      <c r="J91" s="177">
        <v>0</v>
      </c>
      <c r="K91" s="177">
        <v>0</v>
      </c>
      <c r="L91" s="177">
        <v>0</v>
      </c>
      <c r="M91" s="177">
        <v>0</v>
      </c>
      <c r="N91" s="177">
        <v>0</v>
      </c>
      <c r="O91" s="151">
        <f t="shared" si="5"/>
        <v>1</v>
      </c>
      <c r="P91" s="151">
        <f t="shared" si="6"/>
        <v>3</v>
      </c>
    </row>
    <row r="92" spans="1:16" hidden="1" outlineLevel="1" x14ac:dyDescent="0.2">
      <c r="A92" s="185">
        <v>87</v>
      </c>
      <c r="B92" s="177">
        <v>1</v>
      </c>
      <c r="C92" s="177">
        <v>0</v>
      </c>
      <c r="D92" s="177">
        <v>0</v>
      </c>
      <c r="E92" s="177">
        <v>0</v>
      </c>
      <c r="F92" s="177">
        <v>0</v>
      </c>
      <c r="G92" s="177">
        <v>0</v>
      </c>
      <c r="H92" s="151">
        <f t="shared" si="4"/>
        <v>1</v>
      </c>
      <c r="I92" s="177">
        <v>0</v>
      </c>
      <c r="J92" s="177">
        <v>0</v>
      </c>
      <c r="K92" s="177">
        <v>0</v>
      </c>
      <c r="L92" s="177">
        <v>0</v>
      </c>
      <c r="M92" s="177">
        <v>0</v>
      </c>
      <c r="N92" s="177">
        <v>0</v>
      </c>
      <c r="O92" s="151">
        <f t="shared" si="5"/>
        <v>0</v>
      </c>
      <c r="P92" s="151">
        <f t="shared" si="6"/>
        <v>1</v>
      </c>
    </row>
    <row r="93" spans="1:16" hidden="1" outlineLevel="1" x14ac:dyDescent="0.2">
      <c r="A93" s="185">
        <v>88</v>
      </c>
      <c r="B93" s="177">
        <v>3</v>
      </c>
      <c r="C93" s="177">
        <v>0</v>
      </c>
      <c r="D93" s="177">
        <v>0</v>
      </c>
      <c r="E93" s="177">
        <v>0</v>
      </c>
      <c r="F93" s="177">
        <v>0</v>
      </c>
      <c r="G93" s="177">
        <v>0</v>
      </c>
      <c r="H93" s="151">
        <f t="shared" si="4"/>
        <v>3</v>
      </c>
      <c r="I93" s="177">
        <v>1</v>
      </c>
      <c r="J93" s="177">
        <v>0</v>
      </c>
      <c r="K93" s="177">
        <v>0</v>
      </c>
      <c r="L93" s="177">
        <v>0</v>
      </c>
      <c r="M93" s="177">
        <v>0</v>
      </c>
      <c r="N93" s="177">
        <v>0</v>
      </c>
      <c r="O93" s="151">
        <f t="shared" si="5"/>
        <v>1</v>
      </c>
      <c r="P93" s="151">
        <f t="shared" si="6"/>
        <v>4</v>
      </c>
    </row>
    <row r="94" spans="1:16" hidden="1" outlineLevel="1" x14ac:dyDescent="0.2">
      <c r="A94" s="185">
        <v>89</v>
      </c>
      <c r="B94" s="177">
        <v>0</v>
      </c>
      <c r="C94" s="177">
        <v>0</v>
      </c>
      <c r="D94" s="177">
        <v>0</v>
      </c>
      <c r="E94" s="177">
        <v>0</v>
      </c>
      <c r="F94" s="177">
        <v>0</v>
      </c>
      <c r="G94" s="177">
        <v>0</v>
      </c>
      <c r="H94" s="151">
        <f t="shared" si="4"/>
        <v>0</v>
      </c>
      <c r="I94" s="177">
        <v>0</v>
      </c>
      <c r="J94" s="177">
        <v>0</v>
      </c>
      <c r="K94" s="177">
        <v>0</v>
      </c>
      <c r="L94" s="177">
        <v>0</v>
      </c>
      <c r="M94" s="177">
        <v>1</v>
      </c>
      <c r="N94" s="177">
        <v>1</v>
      </c>
      <c r="O94" s="151">
        <f t="shared" si="5"/>
        <v>2</v>
      </c>
      <c r="P94" s="151">
        <f t="shared" si="6"/>
        <v>2</v>
      </c>
    </row>
    <row r="95" spans="1:16" hidden="1" outlineLevel="1" x14ac:dyDescent="0.2">
      <c r="A95" s="185">
        <v>90</v>
      </c>
      <c r="B95" s="177">
        <v>1</v>
      </c>
      <c r="C95" s="177">
        <v>0</v>
      </c>
      <c r="D95" s="177">
        <v>0</v>
      </c>
      <c r="E95" s="177">
        <v>0</v>
      </c>
      <c r="F95" s="177">
        <v>0</v>
      </c>
      <c r="G95" s="177">
        <v>0</v>
      </c>
      <c r="H95" s="151">
        <f t="shared" si="4"/>
        <v>1</v>
      </c>
      <c r="I95" s="177">
        <v>0</v>
      </c>
      <c r="J95" s="177">
        <v>0</v>
      </c>
      <c r="K95" s="177">
        <v>0</v>
      </c>
      <c r="L95" s="177">
        <v>0</v>
      </c>
      <c r="M95" s="177">
        <v>0</v>
      </c>
      <c r="N95" s="177">
        <v>0</v>
      </c>
      <c r="O95" s="151">
        <f t="shared" si="5"/>
        <v>0</v>
      </c>
      <c r="P95" s="151">
        <f t="shared" si="6"/>
        <v>1</v>
      </c>
    </row>
    <row r="96" spans="1:16" hidden="1" outlineLevel="1" x14ac:dyDescent="0.2">
      <c r="A96" s="185">
        <v>91</v>
      </c>
      <c r="B96" s="177">
        <v>0</v>
      </c>
      <c r="C96" s="177">
        <v>0</v>
      </c>
      <c r="D96" s="177">
        <v>0</v>
      </c>
      <c r="E96" s="177">
        <v>0</v>
      </c>
      <c r="F96" s="177">
        <v>0</v>
      </c>
      <c r="G96" s="177">
        <v>0</v>
      </c>
      <c r="H96" s="151">
        <f t="shared" si="4"/>
        <v>0</v>
      </c>
      <c r="I96" s="177">
        <v>0</v>
      </c>
      <c r="J96" s="177">
        <v>0</v>
      </c>
      <c r="K96" s="177">
        <v>0</v>
      </c>
      <c r="L96" s="177">
        <v>0</v>
      </c>
      <c r="M96" s="177">
        <v>0</v>
      </c>
      <c r="N96" s="177">
        <v>0</v>
      </c>
      <c r="O96" s="151">
        <f t="shared" si="5"/>
        <v>0</v>
      </c>
      <c r="P96" s="151">
        <f t="shared" si="6"/>
        <v>0</v>
      </c>
    </row>
    <row r="97" spans="1:16" ht="22.5" customHeight="1" collapsed="1" x14ac:dyDescent="0.2">
      <c r="A97" s="417" t="s">
        <v>1010</v>
      </c>
      <c r="B97" s="158">
        <f>SUM(B5:B87)</f>
        <v>371</v>
      </c>
      <c r="C97" s="158">
        <f>SUM(C5:C96)</f>
        <v>3</v>
      </c>
      <c r="D97" s="158">
        <f>SUM(D5:D96)</f>
        <v>151</v>
      </c>
      <c r="E97" s="158">
        <f>SUM(E5:E96)</f>
        <v>94</v>
      </c>
      <c r="F97" s="158">
        <f>SUM(F5:F96)</f>
        <v>12</v>
      </c>
      <c r="G97" s="158">
        <f>SUM(G5:G96)</f>
        <v>6</v>
      </c>
      <c r="H97" s="158">
        <f t="shared" ref="H97:P97" si="8">SUM(H5:H87)</f>
        <v>637</v>
      </c>
      <c r="I97" s="158">
        <f t="shared" si="8"/>
        <v>405</v>
      </c>
      <c r="J97" s="158">
        <f>SUM(J5:J96)</f>
        <v>12</v>
      </c>
      <c r="K97" s="158">
        <f>SUM(K5:K96)</f>
        <v>346</v>
      </c>
      <c r="L97" s="158">
        <f>SUM(L5:L96)</f>
        <v>309</v>
      </c>
      <c r="M97" s="158">
        <f t="shared" si="8"/>
        <v>196</v>
      </c>
      <c r="N97" s="158">
        <f t="shared" si="8"/>
        <v>79</v>
      </c>
      <c r="O97" s="158">
        <f t="shared" si="8"/>
        <v>1347</v>
      </c>
      <c r="P97" s="158">
        <f t="shared" si="8"/>
        <v>1984</v>
      </c>
    </row>
  </sheetData>
  <mergeCells count="6">
    <mergeCell ref="A1:P1"/>
    <mergeCell ref="A3:A4"/>
    <mergeCell ref="B3:H3"/>
    <mergeCell ref="I3:O3"/>
    <mergeCell ref="P3:P4"/>
    <mergeCell ref="A2:P2"/>
  </mergeCells>
  <printOptions horizontalCentered="1" verticalCentered="1"/>
  <pageMargins left="0" right="0" top="0" bottom="0" header="0" footer="0"/>
  <pageSetup paperSize="9" scale="66" orientation="portrait" r:id="rId1"/>
  <headerFooter alignWithMargins="0"/>
  <ignoredErrors>
    <ignoredError sqref="H5 B97 H97:I97 M97:P97"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
  <sheetViews>
    <sheetView showGridLines="0" zoomScaleNormal="100" workbookViewId="0">
      <selection activeCell="A2" sqref="A2:P2"/>
    </sheetView>
  </sheetViews>
  <sheetFormatPr defaultRowHeight="12.75" outlineLevelRow="1" x14ac:dyDescent="0.2"/>
  <cols>
    <col min="1" max="1" width="7.85546875" style="146" bestFit="1" customWidth="1"/>
    <col min="2" max="16" width="8.7109375" style="146" customWidth="1"/>
    <col min="17" max="16384" width="9.140625" style="146"/>
  </cols>
  <sheetData>
    <row r="1" spans="1:16" ht="25.5" customHeight="1" x14ac:dyDescent="0.2">
      <c r="A1" s="605" t="s">
        <v>3128</v>
      </c>
      <c r="B1" s="605"/>
      <c r="C1" s="605"/>
      <c r="D1" s="605"/>
      <c r="E1" s="605"/>
      <c r="F1" s="605"/>
      <c r="G1" s="605"/>
      <c r="H1" s="605"/>
      <c r="I1" s="605"/>
      <c r="J1" s="605"/>
      <c r="K1" s="605"/>
      <c r="L1" s="605"/>
      <c r="M1" s="605"/>
      <c r="N1" s="605"/>
      <c r="O1" s="605"/>
      <c r="P1" s="605"/>
    </row>
    <row r="2" spans="1:16" ht="22.5" customHeight="1" x14ac:dyDescent="0.2">
      <c r="A2" s="610" t="s">
        <v>3034</v>
      </c>
      <c r="B2" s="610"/>
      <c r="C2" s="610"/>
      <c r="D2" s="610"/>
      <c r="E2" s="610"/>
      <c r="F2" s="610"/>
      <c r="G2" s="610"/>
      <c r="H2" s="610"/>
      <c r="I2" s="610"/>
      <c r="J2" s="610"/>
      <c r="K2" s="610"/>
      <c r="L2" s="610"/>
      <c r="M2" s="610"/>
      <c r="N2" s="610"/>
      <c r="O2" s="610"/>
      <c r="P2" s="610"/>
    </row>
    <row r="3" spans="1:16" ht="29.25" customHeight="1" x14ac:dyDescent="0.2">
      <c r="A3" s="674" t="s">
        <v>2961</v>
      </c>
      <c r="B3" s="607" t="s">
        <v>3179</v>
      </c>
      <c r="C3" s="608"/>
      <c r="D3" s="608"/>
      <c r="E3" s="608"/>
      <c r="F3" s="608"/>
      <c r="G3" s="608"/>
      <c r="H3" s="606"/>
      <c r="I3" s="607" t="s">
        <v>3180</v>
      </c>
      <c r="J3" s="608"/>
      <c r="K3" s="608"/>
      <c r="L3" s="608"/>
      <c r="M3" s="608"/>
      <c r="N3" s="608"/>
      <c r="O3" s="606"/>
      <c r="P3" s="672" t="s">
        <v>2826</v>
      </c>
    </row>
    <row r="4" spans="1:16" ht="35.25" customHeight="1" x14ac:dyDescent="0.2">
      <c r="A4" s="675"/>
      <c r="B4" s="462" t="s">
        <v>2829</v>
      </c>
      <c r="C4" s="462" t="s">
        <v>2830</v>
      </c>
      <c r="D4" s="462" t="s">
        <v>2831</v>
      </c>
      <c r="E4" s="462" t="s">
        <v>2832</v>
      </c>
      <c r="F4" s="462" t="s">
        <v>2833</v>
      </c>
      <c r="G4" s="462" t="s">
        <v>2834</v>
      </c>
      <c r="H4" s="467" t="s">
        <v>1010</v>
      </c>
      <c r="I4" s="462" t="s">
        <v>2829</v>
      </c>
      <c r="J4" s="462" t="s">
        <v>2830</v>
      </c>
      <c r="K4" s="462" t="s">
        <v>2831</v>
      </c>
      <c r="L4" s="462" t="s">
        <v>2832</v>
      </c>
      <c r="M4" s="462" t="s">
        <v>2833</v>
      </c>
      <c r="N4" s="462" t="s">
        <v>2834</v>
      </c>
      <c r="O4" s="467" t="s">
        <v>1010</v>
      </c>
      <c r="P4" s="676"/>
    </row>
    <row r="5" spans="1:16" x14ac:dyDescent="0.2">
      <c r="A5" s="185">
        <v>6</v>
      </c>
      <c r="B5" s="187">
        <v>0</v>
      </c>
      <c r="C5" s="187">
        <v>0</v>
      </c>
      <c r="D5" s="187">
        <v>0</v>
      </c>
      <c r="E5" s="187">
        <v>0</v>
      </c>
      <c r="F5" s="187">
        <v>0</v>
      </c>
      <c r="G5" s="187">
        <v>0</v>
      </c>
      <c r="H5" s="151">
        <f t="shared" ref="H5:H63" si="0">SUM(B5:G5)</f>
        <v>0</v>
      </c>
      <c r="I5" s="177">
        <v>0</v>
      </c>
      <c r="J5" s="177">
        <v>0</v>
      </c>
      <c r="K5" s="177">
        <v>1</v>
      </c>
      <c r="L5" s="177">
        <v>0</v>
      </c>
      <c r="M5" s="177">
        <v>0</v>
      </c>
      <c r="N5" s="177">
        <v>0</v>
      </c>
      <c r="O5" s="151">
        <f t="shared" ref="O5:O63" si="1">SUM(I5:N5)</f>
        <v>1</v>
      </c>
      <c r="P5" s="151">
        <f t="shared" ref="P5:P63" si="2">+O5+H5</f>
        <v>1</v>
      </c>
    </row>
    <row r="6" spans="1:16" x14ac:dyDescent="0.2">
      <c r="A6" s="185">
        <f t="shared" ref="A6:A64" si="3">+A5+1</f>
        <v>7</v>
      </c>
      <c r="B6" s="187">
        <v>0</v>
      </c>
      <c r="C6" s="187">
        <v>0</v>
      </c>
      <c r="D6" s="187">
        <v>1</v>
      </c>
      <c r="E6" s="187">
        <v>0</v>
      </c>
      <c r="F6" s="187">
        <v>0</v>
      </c>
      <c r="G6" s="187">
        <v>0</v>
      </c>
      <c r="H6" s="151">
        <f t="shared" si="0"/>
        <v>1</v>
      </c>
      <c r="I6" s="177">
        <v>0</v>
      </c>
      <c r="J6" s="177">
        <v>0</v>
      </c>
      <c r="K6" s="177">
        <v>0</v>
      </c>
      <c r="L6" s="177">
        <v>0</v>
      </c>
      <c r="M6" s="177">
        <v>0</v>
      </c>
      <c r="N6" s="177">
        <v>0</v>
      </c>
      <c r="O6" s="151">
        <f t="shared" si="1"/>
        <v>0</v>
      </c>
      <c r="P6" s="151">
        <f t="shared" si="2"/>
        <v>1</v>
      </c>
    </row>
    <row r="7" spans="1:16" x14ac:dyDescent="0.2">
      <c r="A7" s="185">
        <f t="shared" si="3"/>
        <v>8</v>
      </c>
      <c r="B7" s="187">
        <v>0</v>
      </c>
      <c r="C7" s="187">
        <v>0</v>
      </c>
      <c r="D7" s="187">
        <v>0</v>
      </c>
      <c r="E7" s="187">
        <v>0</v>
      </c>
      <c r="F7" s="187">
        <v>0</v>
      </c>
      <c r="G7" s="187">
        <v>0</v>
      </c>
      <c r="H7" s="151">
        <f t="shared" si="0"/>
        <v>0</v>
      </c>
      <c r="I7" s="177">
        <v>0</v>
      </c>
      <c r="J7" s="177">
        <v>0</v>
      </c>
      <c r="K7" s="177">
        <v>0</v>
      </c>
      <c r="L7" s="177">
        <v>0</v>
      </c>
      <c r="M7" s="177">
        <v>0</v>
      </c>
      <c r="N7" s="177">
        <v>0</v>
      </c>
      <c r="O7" s="151">
        <f t="shared" si="1"/>
        <v>0</v>
      </c>
      <c r="P7" s="151">
        <f t="shared" si="2"/>
        <v>0</v>
      </c>
    </row>
    <row r="8" spans="1:16" x14ac:dyDescent="0.2">
      <c r="A8" s="185">
        <f t="shared" si="3"/>
        <v>9</v>
      </c>
      <c r="B8" s="187">
        <v>0</v>
      </c>
      <c r="C8" s="187">
        <v>0</v>
      </c>
      <c r="D8" s="187">
        <v>0</v>
      </c>
      <c r="E8" s="187">
        <v>1</v>
      </c>
      <c r="F8" s="187">
        <v>0</v>
      </c>
      <c r="G8" s="187">
        <v>0</v>
      </c>
      <c r="H8" s="151">
        <f t="shared" si="0"/>
        <v>1</v>
      </c>
      <c r="I8" s="177">
        <v>0</v>
      </c>
      <c r="J8" s="177">
        <v>0</v>
      </c>
      <c r="K8" s="177">
        <v>0</v>
      </c>
      <c r="L8" s="177">
        <v>0</v>
      </c>
      <c r="M8" s="177">
        <v>0</v>
      </c>
      <c r="N8" s="177">
        <v>0</v>
      </c>
      <c r="O8" s="151">
        <f t="shared" si="1"/>
        <v>0</v>
      </c>
      <c r="P8" s="151">
        <f t="shared" si="2"/>
        <v>1</v>
      </c>
    </row>
    <row r="9" spans="1:16" x14ac:dyDescent="0.2">
      <c r="A9" s="185">
        <f t="shared" si="3"/>
        <v>10</v>
      </c>
      <c r="B9" s="187">
        <v>0</v>
      </c>
      <c r="C9" s="187">
        <v>0</v>
      </c>
      <c r="D9" s="187">
        <v>0</v>
      </c>
      <c r="E9" s="187">
        <v>1</v>
      </c>
      <c r="F9" s="187">
        <v>0</v>
      </c>
      <c r="G9" s="187">
        <v>0</v>
      </c>
      <c r="H9" s="151">
        <f t="shared" si="0"/>
        <v>1</v>
      </c>
      <c r="I9" s="177">
        <v>0</v>
      </c>
      <c r="J9" s="177">
        <v>0</v>
      </c>
      <c r="K9" s="177">
        <v>0</v>
      </c>
      <c r="L9" s="177">
        <v>1</v>
      </c>
      <c r="M9" s="177">
        <v>0</v>
      </c>
      <c r="N9" s="177">
        <v>0</v>
      </c>
      <c r="O9" s="151">
        <f t="shared" si="1"/>
        <v>1</v>
      </c>
      <c r="P9" s="151">
        <f t="shared" si="2"/>
        <v>2</v>
      </c>
    </row>
    <row r="10" spans="1:16" x14ac:dyDescent="0.2">
      <c r="A10" s="185">
        <f t="shared" si="3"/>
        <v>11</v>
      </c>
      <c r="B10" s="177">
        <v>0</v>
      </c>
      <c r="C10" s="177">
        <v>0</v>
      </c>
      <c r="D10" s="177">
        <v>0</v>
      </c>
      <c r="E10" s="177">
        <v>0</v>
      </c>
      <c r="F10" s="177">
        <v>0</v>
      </c>
      <c r="G10" s="177">
        <v>0</v>
      </c>
      <c r="H10" s="151">
        <f t="shared" si="0"/>
        <v>0</v>
      </c>
      <c r="I10" s="177">
        <v>0</v>
      </c>
      <c r="J10" s="177">
        <v>0</v>
      </c>
      <c r="K10" s="177">
        <v>0</v>
      </c>
      <c r="L10" s="177">
        <v>0</v>
      </c>
      <c r="M10" s="177">
        <v>0</v>
      </c>
      <c r="N10" s="177">
        <v>0</v>
      </c>
      <c r="O10" s="151">
        <f t="shared" si="1"/>
        <v>0</v>
      </c>
      <c r="P10" s="151">
        <f t="shared" si="2"/>
        <v>0</v>
      </c>
    </row>
    <row r="11" spans="1:16" x14ac:dyDescent="0.2">
      <c r="A11" s="185">
        <f t="shared" si="3"/>
        <v>12</v>
      </c>
      <c r="B11" s="177">
        <v>0</v>
      </c>
      <c r="C11" s="177">
        <v>0</v>
      </c>
      <c r="D11" s="177">
        <v>0</v>
      </c>
      <c r="E11" s="177">
        <v>0</v>
      </c>
      <c r="F11" s="177">
        <v>0</v>
      </c>
      <c r="G11" s="177">
        <v>0</v>
      </c>
      <c r="H11" s="151">
        <f t="shared" si="0"/>
        <v>0</v>
      </c>
      <c r="I11" s="177">
        <v>0</v>
      </c>
      <c r="J11" s="177">
        <v>0</v>
      </c>
      <c r="K11" s="177">
        <v>0</v>
      </c>
      <c r="L11" s="177">
        <v>0</v>
      </c>
      <c r="M11" s="177">
        <v>0</v>
      </c>
      <c r="N11" s="177">
        <v>0</v>
      </c>
      <c r="O11" s="151">
        <f t="shared" si="1"/>
        <v>0</v>
      </c>
      <c r="P11" s="151">
        <f t="shared" si="2"/>
        <v>0</v>
      </c>
    </row>
    <row r="12" spans="1:16" x14ac:dyDescent="0.2">
      <c r="A12" s="185">
        <f t="shared" si="3"/>
        <v>13</v>
      </c>
      <c r="B12" s="177">
        <v>0</v>
      </c>
      <c r="C12" s="177">
        <v>0</v>
      </c>
      <c r="D12" s="177">
        <v>0</v>
      </c>
      <c r="E12" s="177">
        <v>0</v>
      </c>
      <c r="F12" s="177">
        <v>0</v>
      </c>
      <c r="G12" s="177">
        <v>0</v>
      </c>
      <c r="H12" s="151">
        <f t="shared" si="0"/>
        <v>0</v>
      </c>
      <c r="I12" s="177">
        <v>0</v>
      </c>
      <c r="J12" s="177">
        <v>0</v>
      </c>
      <c r="K12" s="177">
        <v>1</v>
      </c>
      <c r="L12" s="177">
        <v>1</v>
      </c>
      <c r="M12" s="177">
        <v>0</v>
      </c>
      <c r="N12" s="177">
        <v>0</v>
      </c>
      <c r="O12" s="151">
        <f t="shared" si="1"/>
        <v>2</v>
      </c>
      <c r="P12" s="151">
        <f t="shared" si="2"/>
        <v>2</v>
      </c>
    </row>
    <row r="13" spans="1:16" x14ac:dyDescent="0.2">
      <c r="A13" s="185">
        <f t="shared" si="3"/>
        <v>14</v>
      </c>
      <c r="B13" s="177">
        <v>0</v>
      </c>
      <c r="C13" s="177">
        <v>0</v>
      </c>
      <c r="D13" s="177">
        <v>0</v>
      </c>
      <c r="E13" s="177">
        <v>0</v>
      </c>
      <c r="F13" s="177">
        <v>0</v>
      </c>
      <c r="G13" s="177">
        <v>0</v>
      </c>
      <c r="H13" s="151">
        <f t="shared" si="0"/>
        <v>0</v>
      </c>
      <c r="I13" s="177">
        <v>0</v>
      </c>
      <c r="J13" s="177">
        <v>0</v>
      </c>
      <c r="K13" s="177">
        <v>0</v>
      </c>
      <c r="L13" s="177">
        <v>0</v>
      </c>
      <c r="M13" s="177">
        <v>0</v>
      </c>
      <c r="N13" s="177">
        <v>0</v>
      </c>
      <c r="O13" s="151">
        <f t="shared" si="1"/>
        <v>0</v>
      </c>
      <c r="P13" s="151">
        <f t="shared" si="2"/>
        <v>0</v>
      </c>
    </row>
    <row r="14" spans="1:16" x14ac:dyDescent="0.2">
      <c r="A14" s="185">
        <f t="shared" si="3"/>
        <v>15</v>
      </c>
      <c r="B14" s="177">
        <v>0</v>
      </c>
      <c r="C14" s="177">
        <v>0</v>
      </c>
      <c r="D14" s="177">
        <v>1</v>
      </c>
      <c r="E14" s="177">
        <v>1</v>
      </c>
      <c r="F14" s="177">
        <v>0</v>
      </c>
      <c r="G14" s="177">
        <v>0</v>
      </c>
      <c r="H14" s="151">
        <f t="shared" si="0"/>
        <v>2</v>
      </c>
      <c r="I14" s="177">
        <v>0</v>
      </c>
      <c r="J14" s="177">
        <v>0</v>
      </c>
      <c r="K14" s="177">
        <v>0</v>
      </c>
      <c r="L14" s="177">
        <v>0</v>
      </c>
      <c r="M14" s="177">
        <v>0</v>
      </c>
      <c r="N14" s="177">
        <v>0</v>
      </c>
      <c r="O14" s="151">
        <f t="shared" si="1"/>
        <v>0</v>
      </c>
      <c r="P14" s="151">
        <f t="shared" si="2"/>
        <v>2</v>
      </c>
    </row>
    <row r="15" spans="1:16" x14ac:dyDescent="0.2">
      <c r="A15" s="185">
        <f t="shared" si="3"/>
        <v>16</v>
      </c>
      <c r="B15" s="177">
        <v>0</v>
      </c>
      <c r="C15" s="177">
        <v>0</v>
      </c>
      <c r="D15" s="177">
        <v>1</v>
      </c>
      <c r="E15" s="177">
        <v>0</v>
      </c>
      <c r="F15" s="177">
        <v>0</v>
      </c>
      <c r="G15" s="177">
        <v>0</v>
      </c>
      <c r="H15" s="151">
        <f t="shared" si="0"/>
        <v>1</v>
      </c>
      <c r="I15" s="177">
        <v>0</v>
      </c>
      <c r="J15" s="177">
        <v>0</v>
      </c>
      <c r="K15" s="177">
        <v>0</v>
      </c>
      <c r="L15" s="177">
        <v>0</v>
      </c>
      <c r="M15" s="177">
        <v>0</v>
      </c>
      <c r="N15" s="177">
        <v>0</v>
      </c>
      <c r="O15" s="151">
        <f t="shared" si="1"/>
        <v>0</v>
      </c>
      <c r="P15" s="151">
        <f t="shared" si="2"/>
        <v>1</v>
      </c>
    </row>
    <row r="16" spans="1:16" x14ac:dyDescent="0.2">
      <c r="A16" s="185">
        <f t="shared" si="3"/>
        <v>17</v>
      </c>
      <c r="B16" s="177">
        <v>0</v>
      </c>
      <c r="C16" s="177">
        <v>0</v>
      </c>
      <c r="D16" s="177">
        <v>0</v>
      </c>
      <c r="E16" s="177">
        <v>0</v>
      </c>
      <c r="F16" s="177">
        <v>0</v>
      </c>
      <c r="G16" s="177">
        <v>0</v>
      </c>
      <c r="H16" s="151">
        <f t="shared" si="0"/>
        <v>0</v>
      </c>
      <c r="I16" s="177">
        <v>0</v>
      </c>
      <c r="J16" s="177">
        <v>0</v>
      </c>
      <c r="K16" s="177">
        <v>0</v>
      </c>
      <c r="L16" s="177">
        <v>0</v>
      </c>
      <c r="M16" s="177">
        <v>0</v>
      </c>
      <c r="N16" s="177">
        <v>0</v>
      </c>
      <c r="O16" s="151">
        <f t="shared" si="1"/>
        <v>0</v>
      </c>
      <c r="P16" s="151">
        <f t="shared" si="2"/>
        <v>0</v>
      </c>
    </row>
    <row r="17" spans="1:16" x14ac:dyDescent="0.2">
      <c r="A17" s="185">
        <f t="shared" si="3"/>
        <v>18</v>
      </c>
      <c r="B17" s="177">
        <v>0</v>
      </c>
      <c r="C17" s="177">
        <v>0</v>
      </c>
      <c r="D17" s="177">
        <v>0</v>
      </c>
      <c r="E17" s="177">
        <v>0</v>
      </c>
      <c r="F17" s="177">
        <v>0</v>
      </c>
      <c r="G17" s="177">
        <v>0</v>
      </c>
      <c r="H17" s="151">
        <f t="shared" si="0"/>
        <v>0</v>
      </c>
      <c r="I17" s="177">
        <v>0</v>
      </c>
      <c r="J17" s="177">
        <v>0</v>
      </c>
      <c r="K17" s="177">
        <v>0</v>
      </c>
      <c r="L17" s="177">
        <v>2</v>
      </c>
      <c r="M17" s="177">
        <v>0</v>
      </c>
      <c r="N17" s="177">
        <v>0</v>
      </c>
      <c r="O17" s="151">
        <f t="shared" si="1"/>
        <v>2</v>
      </c>
      <c r="P17" s="151">
        <f t="shared" si="2"/>
        <v>2</v>
      </c>
    </row>
    <row r="18" spans="1:16" x14ac:dyDescent="0.2">
      <c r="A18" s="185">
        <f t="shared" si="3"/>
        <v>19</v>
      </c>
      <c r="B18" s="177">
        <v>0</v>
      </c>
      <c r="C18" s="177">
        <v>0</v>
      </c>
      <c r="D18" s="177">
        <v>0</v>
      </c>
      <c r="E18" s="177">
        <v>0</v>
      </c>
      <c r="F18" s="177">
        <v>0</v>
      </c>
      <c r="G18" s="177">
        <v>0</v>
      </c>
      <c r="H18" s="151">
        <f t="shared" si="0"/>
        <v>0</v>
      </c>
      <c r="I18" s="177">
        <v>0</v>
      </c>
      <c r="J18" s="177">
        <v>0</v>
      </c>
      <c r="K18" s="177">
        <v>0</v>
      </c>
      <c r="L18" s="177">
        <v>0</v>
      </c>
      <c r="M18" s="177">
        <v>0</v>
      </c>
      <c r="N18" s="177">
        <v>0</v>
      </c>
      <c r="O18" s="151">
        <f t="shared" si="1"/>
        <v>0</v>
      </c>
      <c r="P18" s="151">
        <f t="shared" si="2"/>
        <v>0</v>
      </c>
    </row>
    <row r="19" spans="1:16" x14ac:dyDescent="0.2">
      <c r="A19" s="185">
        <f t="shared" si="3"/>
        <v>20</v>
      </c>
      <c r="B19" s="177">
        <v>0</v>
      </c>
      <c r="C19" s="177">
        <v>0</v>
      </c>
      <c r="D19" s="177">
        <v>1</v>
      </c>
      <c r="E19" s="177">
        <v>0</v>
      </c>
      <c r="F19" s="177">
        <v>0</v>
      </c>
      <c r="G19" s="177">
        <v>0</v>
      </c>
      <c r="H19" s="151">
        <f t="shared" si="0"/>
        <v>1</v>
      </c>
      <c r="I19" s="177">
        <v>0</v>
      </c>
      <c r="J19" s="177">
        <v>0</v>
      </c>
      <c r="K19" s="177">
        <v>0</v>
      </c>
      <c r="L19" s="177">
        <v>0</v>
      </c>
      <c r="M19" s="177">
        <v>0</v>
      </c>
      <c r="N19" s="177">
        <v>0</v>
      </c>
      <c r="O19" s="151">
        <f t="shared" si="1"/>
        <v>0</v>
      </c>
      <c r="P19" s="151">
        <f t="shared" si="2"/>
        <v>1</v>
      </c>
    </row>
    <row r="20" spans="1:16" x14ac:dyDescent="0.2">
      <c r="A20" s="185">
        <f t="shared" si="3"/>
        <v>21</v>
      </c>
      <c r="B20" s="177">
        <v>0</v>
      </c>
      <c r="C20" s="177">
        <v>0</v>
      </c>
      <c r="D20" s="177">
        <v>0</v>
      </c>
      <c r="E20" s="177">
        <v>0</v>
      </c>
      <c r="F20" s="177">
        <v>0</v>
      </c>
      <c r="G20" s="177">
        <v>0</v>
      </c>
      <c r="H20" s="151">
        <f t="shared" si="0"/>
        <v>0</v>
      </c>
      <c r="I20" s="177">
        <v>0</v>
      </c>
      <c r="J20" s="177">
        <v>0</v>
      </c>
      <c r="K20" s="177">
        <v>0</v>
      </c>
      <c r="L20" s="177">
        <v>0</v>
      </c>
      <c r="M20" s="177">
        <v>0</v>
      </c>
      <c r="N20" s="177">
        <v>0</v>
      </c>
      <c r="O20" s="151">
        <f t="shared" si="1"/>
        <v>0</v>
      </c>
      <c r="P20" s="151">
        <f t="shared" si="2"/>
        <v>0</v>
      </c>
    </row>
    <row r="21" spans="1:16" x14ac:dyDescent="0.2">
      <c r="A21" s="185">
        <f t="shared" si="3"/>
        <v>22</v>
      </c>
      <c r="B21" s="177">
        <v>0</v>
      </c>
      <c r="C21" s="177">
        <v>0</v>
      </c>
      <c r="D21" s="177">
        <v>1</v>
      </c>
      <c r="E21" s="177">
        <v>0</v>
      </c>
      <c r="F21" s="177">
        <v>0</v>
      </c>
      <c r="G21" s="177">
        <v>0</v>
      </c>
      <c r="H21" s="151">
        <f t="shared" si="0"/>
        <v>1</v>
      </c>
      <c r="I21" s="177">
        <v>0</v>
      </c>
      <c r="J21" s="177">
        <v>0</v>
      </c>
      <c r="K21" s="177">
        <v>0</v>
      </c>
      <c r="L21" s="177">
        <v>0</v>
      </c>
      <c r="M21" s="177">
        <v>0</v>
      </c>
      <c r="N21" s="177">
        <v>0</v>
      </c>
      <c r="O21" s="151">
        <f t="shared" si="1"/>
        <v>0</v>
      </c>
      <c r="P21" s="151">
        <f t="shared" si="2"/>
        <v>1</v>
      </c>
    </row>
    <row r="22" spans="1:16" x14ac:dyDescent="0.2">
      <c r="A22" s="185">
        <f t="shared" si="3"/>
        <v>23</v>
      </c>
      <c r="B22" s="177">
        <v>0</v>
      </c>
      <c r="C22" s="177">
        <v>0</v>
      </c>
      <c r="D22" s="177">
        <v>1</v>
      </c>
      <c r="E22" s="177">
        <v>0</v>
      </c>
      <c r="F22" s="177">
        <v>0</v>
      </c>
      <c r="G22" s="177">
        <v>0</v>
      </c>
      <c r="H22" s="151">
        <f t="shared" si="0"/>
        <v>1</v>
      </c>
      <c r="I22" s="177">
        <v>0</v>
      </c>
      <c r="J22" s="177">
        <v>0</v>
      </c>
      <c r="K22" s="177">
        <v>0</v>
      </c>
      <c r="L22" s="177">
        <v>0</v>
      </c>
      <c r="M22" s="177">
        <v>0</v>
      </c>
      <c r="N22" s="177">
        <v>0</v>
      </c>
      <c r="O22" s="151">
        <f t="shared" si="1"/>
        <v>0</v>
      </c>
      <c r="P22" s="151">
        <f t="shared" si="2"/>
        <v>1</v>
      </c>
    </row>
    <row r="23" spans="1:16" x14ac:dyDescent="0.2">
      <c r="A23" s="185">
        <f t="shared" si="3"/>
        <v>24</v>
      </c>
      <c r="B23" s="177">
        <v>0</v>
      </c>
      <c r="C23" s="177">
        <v>0</v>
      </c>
      <c r="D23" s="177">
        <v>0</v>
      </c>
      <c r="E23" s="177">
        <v>0</v>
      </c>
      <c r="F23" s="177">
        <v>0</v>
      </c>
      <c r="G23" s="177">
        <v>0</v>
      </c>
      <c r="H23" s="151">
        <f t="shared" si="0"/>
        <v>0</v>
      </c>
      <c r="I23" s="177">
        <v>0</v>
      </c>
      <c r="J23" s="177">
        <v>0</v>
      </c>
      <c r="K23" s="177">
        <v>0</v>
      </c>
      <c r="L23" s="177">
        <v>0</v>
      </c>
      <c r="M23" s="177">
        <v>0</v>
      </c>
      <c r="N23" s="177">
        <v>0</v>
      </c>
      <c r="O23" s="151">
        <f t="shared" si="1"/>
        <v>0</v>
      </c>
      <c r="P23" s="151">
        <f t="shared" si="2"/>
        <v>0</v>
      </c>
    </row>
    <row r="24" spans="1:16" x14ac:dyDescent="0.2">
      <c r="A24" s="185">
        <f t="shared" si="3"/>
        <v>25</v>
      </c>
      <c r="B24" s="177">
        <v>0</v>
      </c>
      <c r="C24" s="177">
        <v>0</v>
      </c>
      <c r="D24" s="177">
        <v>0</v>
      </c>
      <c r="E24" s="177">
        <v>0</v>
      </c>
      <c r="F24" s="177">
        <v>0</v>
      </c>
      <c r="G24" s="177">
        <v>0</v>
      </c>
      <c r="H24" s="151">
        <f t="shared" si="0"/>
        <v>0</v>
      </c>
      <c r="I24" s="177">
        <v>0</v>
      </c>
      <c r="J24" s="177">
        <v>0</v>
      </c>
      <c r="K24" s="177">
        <v>0</v>
      </c>
      <c r="L24" s="177">
        <v>0</v>
      </c>
      <c r="M24" s="177">
        <v>0</v>
      </c>
      <c r="N24" s="177">
        <v>0</v>
      </c>
      <c r="O24" s="151">
        <f t="shared" si="1"/>
        <v>0</v>
      </c>
      <c r="P24" s="151">
        <f t="shared" si="2"/>
        <v>0</v>
      </c>
    </row>
    <row r="25" spans="1:16" x14ac:dyDescent="0.2">
      <c r="A25" s="185">
        <f t="shared" si="3"/>
        <v>26</v>
      </c>
      <c r="B25" s="177">
        <v>0</v>
      </c>
      <c r="C25" s="177">
        <v>0</v>
      </c>
      <c r="D25" s="177">
        <v>0</v>
      </c>
      <c r="E25" s="177">
        <v>0</v>
      </c>
      <c r="F25" s="177">
        <v>0</v>
      </c>
      <c r="G25" s="177">
        <v>0</v>
      </c>
      <c r="H25" s="151">
        <f t="shared" si="0"/>
        <v>0</v>
      </c>
      <c r="I25" s="177">
        <v>0</v>
      </c>
      <c r="J25" s="177">
        <v>0</v>
      </c>
      <c r="K25" s="177">
        <v>0</v>
      </c>
      <c r="L25" s="177">
        <v>0</v>
      </c>
      <c r="M25" s="177">
        <v>0</v>
      </c>
      <c r="N25" s="177">
        <v>0</v>
      </c>
      <c r="O25" s="151">
        <f t="shared" si="1"/>
        <v>0</v>
      </c>
      <c r="P25" s="151">
        <f t="shared" si="2"/>
        <v>0</v>
      </c>
    </row>
    <row r="26" spans="1:16" x14ac:dyDescent="0.2">
      <c r="A26" s="185">
        <f t="shared" si="3"/>
        <v>27</v>
      </c>
      <c r="B26" s="177">
        <v>0</v>
      </c>
      <c r="C26" s="177">
        <v>0</v>
      </c>
      <c r="D26" s="177">
        <v>0</v>
      </c>
      <c r="E26" s="177">
        <v>0</v>
      </c>
      <c r="F26" s="177">
        <v>0</v>
      </c>
      <c r="G26" s="177">
        <v>0</v>
      </c>
      <c r="H26" s="151">
        <f t="shared" si="0"/>
        <v>0</v>
      </c>
      <c r="I26" s="177">
        <v>0</v>
      </c>
      <c r="J26" s="177">
        <v>0</v>
      </c>
      <c r="K26" s="177">
        <v>0</v>
      </c>
      <c r="L26" s="177">
        <v>0</v>
      </c>
      <c r="M26" s="177">
        <v>0</v>
      </c>
      <c r="N26" s="177">
        <v>0</v>
      </c>
      <c r="O26" s="151">
        <f t="shared" si="1"/>
        <v>0</v>
      </c>
      <c r="P26" s="151">
        <f t="shared" si="2"/>
        <v>0</v>
      </c>
    </row>
    <row r="27" spans="1:16" x14ac:dyDescent="0.2">
      <c r="A27" s="185">
        <f t="shared" si="3"/>
        <v>28</v>
      </c>
      <c r="B27" s="177">
        <v>0</v>
      </c>
      <c r="C27" s="177">
        <v>0</v>
      </c>
      <c r="D27" s="177">
        <v>0</v>
      </c>
      <c r="E27" s="177">
        <v>0</v>
      </c>
      <c r="F27" s="177">
        <v>0</v>
      </c>
      <c r="G27" s="177">
        <v>0</v>
      </c>
      <c r="H27" s="151">
        <f t="shared" si="0"/>
        <v>0</v>
      </c>
      <c r="I27" s="177">
        <v>0</v>
      </c>
      <c r="J27" s="177">
        <v>0</v>
      </c>
      <c r="K27" s="177">
        <v>0</v>
      </c>
      <c r="L27" s="177">
        <v>0</v>
      </c>
      <c r="M27" s="177">
        <v>0</v>
      </c>
      <c r="N27" s="177">
        <v>0</v>
      </c>
      <c r="O27" s="151">
        <f t="shared" si="1"/>
        <v>0</v>
      </c>
      <c r="P27" s="151">
        <f t="shared" si="2"/>
        <v>0</v>
      </c>
    </row>
    <row r="28" spans="1:16" x14ac:dyDescent="0.2">
      <c r="A28" s="185">
        <f t="shared" si="3"/>
        <v>29</v>
      </c>
      <c r="B28" s="177">
        <v>0</v>
      </c>
      <c r="C28" s="177">
        <v>0</v>
      </c>
      <c r="D28" s="177">
        <v>1</v>
      </c>
      <c r="E28" s="177">
        <v>0</v>
      </c>
      <c r="F28" s="177">
        <v>0</v>
      </c>
      <c r="G28" s="177">
        <v>0</v>
      </c>
      <c r="H28" s="151">
        <f t="shared" si="0"/>
        <v>1</v>
      </c>
      <c r="I28" s="177">
        <v>0</v>
      </c>
      <c r="J28" s="177">
        <v>0</v>
      </c>
      <c r="K28" s="177">
        <v>0</v>
      </c>
      <c r="L28" s="177">
        <v>0</v>
      </c>
      <c r="M28" s="177">
        <v>0</v>
      </c>
      <c r="N28" s="177">
        <v>0</v>
      </c>
      <c r="O28" s="151">
        <f t="shared" si="1"/>
        <v>0</v>
      </c>
      <c r="P28" s="151">
        <f t="shared" si="2"/>
        <v>1</v>
      </c>
    </row>
    <row r="29" spans="1:16" x14ac:dyDescent="0.2">
      <c r="A29" s="185">
        <f t="shared" si="3"/>
        <v>30</v>
      </c>
      <c r="B29" s="177">
        <v>0</v>
      </c>
      <c r="C29" s="177">
        <v>0</v>
      </c>
      <c r="D29" s="177">
        <v>1</v>
      </c>
      <c r="E29" s="177">
        <v>0</v>
      </c>
      <c r="F29" s="177">
        <v>0</v>
      </c>
      <c r="G29" s="177">
        <v>0</v>
      </c>
      <c r="H29" s="151">
        <f t="shared" si="0"/>
        <v>1</v>
      </c>
      <c r="I29" s="177">
        <v>0</v>
      </c>
      <c r="J29" s="177">
        <v>0</v>
      </c>
      <c r="K29" s="177">
        <v>0</v>
      </c>
      <c r="L29" s="177">
        <v>0</v>
      </c>
      <c r="M29" s="177">
        <v>0</v>
      </c>
      <c r="N29" s="177">
        <v>0</v>
      </c>
      <c r="O29" s="151">
        <f t="shared" si="1"/>
        <v>0</v>
      </c>
      <c r="P29" s="151">
        <f t="shared" si="2"/>
        <v>1</v>
      </c>
    </row>
    <row r="30" spans="1:16" x14ac:dyDescent="0.2">
      <c r="A30" s="185">
        <f t="shared" si="3"/>
        <v>31</v>
      </c>
      <c r="B30" s="177">
        <v>0</v>
      </c>
      <c r="C30" s="177">
        <v>0</v>
      </c>
      <c r="D30" s="177">
        <v>1</v>
      </c>
      <c r="E30" s="177">
        <v>0</v>
      </c>
      <c r="F30" s="177">
        <v>0</v>
      </c>
      <c r="G30" s="177">
        <v>0</v>
      </c>
      <c r="H30" s="151">
        <f t="shared" si="0"/>
        <v>1</v>
      </c>
      <c r="I30" s="177">
        <v>0</v>
      </c>
      <c r="J30" s="177">
        <v>0</v>
      </c>
      <c r="K30" s="177">
        <v>0</v>
      </c>
      <c r="L30" s="177">
        <v>0</v>
      </c>
      <c r="M30" s="177">
        <v>0</v>
      </c>
      <c r="N30" s="177">
        <v>0</v>
      </c>
      <c r="O30" s="151">
        <f t="shared" si="1"/>
        <v>0</v>
      </c>
      <c r="P30" s="151">
        <f t="shared" si="2"/>
        <v>1</v>
      </c>
    </row>
    <row r="31" spans="1:16" x14ac:dyDescent="0.2">
      <c r="A31" s="185">
        <f t="shared" si="3"/>
        <v>32</v>
      </c>
      <c r="B31" s="177">
        <v>0</v>
      </c>
      <c r="C31" s="177">
        <v>0</v>
      </c>
      <c r="D31" s="177">
        <v>0</v>
      </c>
      <c r="E31" s="177">
        <v>0</v>
      </c>
      <c r="F31" s="177">
        <v>0</v>
      </c>
      <c r="G31" s="177">
        <v>0</v>
      </c>
      <c r="H31" s="151">
        <f t="shared" si="0"/>
        <v>0</v>
      </c>
      <c r="I31" s="177">
        <v>0</v>
      </c>
      <c r="J31" s="177">
        <v>0</v>
      </c>
      <c r="K31" s="177">
        <v>0</v>
      </c>
      <c r="L31" s="177">
        <v>0</v>
      </c>
      <c r="M31" s="177">
        <v>0</v>
      </c>
      <c r="N31" s="177">
        <v>0</v>
      </c>
      <c r="O31" s="151">
        <f t="shared" si="1"/>
        <v>0</v>
      </c>
      <c r="P31" s="151">
        <f t="shared" si="2"/>
        <v>0</v>
      </c>
    </row>
    <row r="32" spans="1:16" x14ac:dyDescent="0.2">
      <c r="A32" s="185">
        <f t="shared" si="3"/>
        <v>33</v>
      </c>
      <c r="B32" s="177">
        <v>0</v>
      </c>
      <c r="C32" s="177">
        <v>0</v>
      </c>
      <c r="D32" s="177">
        <v>1</v>
      </c>
      <c r="E32" s="177">
        <v>0</v>
      </c>
      <c r="F32" s="177">
        <v>0</v>
      </c>
      <c r="G32" s="177">
        <v>0</v>
      </c>
      <c r="H32" s="151">
        <f t="shared" si="0"/>
        <v>1</v>
      </c>
      <c r="I32" s="177">
        <v>0</v>
      </c>
      <c r="J32" s="177">
        <v>0</v>
      </c>
      <c r="K32" s="177">
        <v>0</v>
      </c>
      <c r="L32" s="177">
        <v>0</v>
      </c>
      <c r="M32" s="177">
        <v>0</v>
      </c>
      <c r="N32" s="177">
        <v>0</v>
      </c>
      <c r="O32" s="151">
        <f t="shared" si="1"/>
        <v>0</v>
      </c>
      <c r="P32" s="151">
        <f t="shared" si="2"/>
        <v>1</v>
      </c>
    </row>
    <row r="33" spans="1:16" x14ac:dyDescent="0.2">
      <c r="A33" s="185">
        <f t="shared" si="3"/>
        <v>34</v>
      </c>
      <c r="B33" s="177">
        <v>1</v>
      </c>
      <c r="C33" s="177">
        <v>0</v>
      </c>
      <c r="D33" s="177">
        <v>0</v>
      </c>
      <c r="E33" s="177">
        <v>0</v>
      </c>
      <c r="F33" s="177">
        <v>0</v>
      </c>
      <c r="G33" s="177">
        <v>0</v>
      </c>
      <c r="H33" s="151">
        <f t="shared" si="0"/>
        <v>1</v>
      </c>
      <c r="I33" s="177">
        <v>1</v>
      </c>
      <c r="J33" s="177">
        <v>0</v>
      </c>
      <c r="K33" s="177">
        <v>0</v>
      </c>
      <c r="L33" s="177">
        <v>0</v>
      </c>
      <c r="M33" s="177">
        <v>0</v>
      </c>
      <c r="N33" s="177">
        <v>0</v>
      </c>
      <c r="O33" s="151">
        <f t="shared" si="1"/>
        <v>1</v>
      </c>
      <c r="P33" s="151">
        <f t="shared" si="2"/>
        <v>2</v>
      </c>
    </row>
    <row r="34" spans="1:16" x14ac:dyDescent="0.2">
      <c r="A34" s="185">
        <f t="shared" si="3"/>
        <v>35</v>
      </c>
      <c r="B34" s="177">
        <v>0</v>
      </c>
      <c r="C34" s="177">
        <v>0</v>
      </c>
      <c r="D34" s="177">
        <v>1</v>
      </c>
      <c r="E34" s="177">
        <v>0</v>
      </c>
      <c r="F34" s="177">
        <v>0</v>
      </c>
      <c r="G34" s="177">
        <v>0</v>
      </c>
      <c r="H34" s="151">
        <f t="shared" si="0"/>
        <v>1</v>
      </c>
      <c r="I34" s="177">
        <v>1</v>
      </c>
      <c r="J34" s="177">
        <v>0</v>
      </c>
      <c r="K34" s="177">
        <v>0</v>
      </c>
      <c r="L34" s="177">
        <v>0</v>
      </c>
      <c r="M34" s="177">
        <v>0</v>
      </c>
      <c r="N34" s="177">
        <v>0</v>
      </c>
      <c r="O34" s="151">
        <f t="shared" si="1"/>
        <v>1</v>
      </c>
      <c r="P34" s="151">
        <f t="shared" si="2"/>
        <v>2</v>
      </c>
    </row>
    <row r="35" spans="1:16" x14ac:dyDescent="0.2">
      <c r="A35" s="185">
        <f t="shared" si="3"/>
        <v>36</v>
      </c>
      <c r="B35" s="177">
        <v>0</v>
      </c>
      <c r="C35" s="177">
        <v>0</v>
      </c>
      <c r="D35" s="177">
        <v>1</v>
      </c>
      <c r="E35" s="177">
        <v>0</v>
      </c>
      <c r="F35" s="177">
        <v>0</v>
      </c>
      <c r="G35" s="177">
        <v>0</v>
      </c>
      <c r="H35" s="151">
        <f t="shared" si="0"/>
        <v>1</v>
      </c>
      <c r="I35" s="177">
        <v>0</v>
      </c>
      <c r="J35" s="177">
        <v>0</v>
      </c>
      <c r="K35" s="177">
        <v>0</v>
      </c>
      <c r="L35" s="177">
        <v>0</v>
      </c>
      <c r="M35" s="177">
        <v>0</v>
      </c>
      <c r="N35" s="177">
        <v>0</v>
      </c>
      <c r="O35" s="151">
        <f t="shared" si="1"/>
        <v>0</v>
      </c>
      <c r="P35" s="151">
        <f t="shared" si="2"/>
        <v>1</v>
      </c>
    </row>
    <row r="36" spans="1:16" x14ac:dyDescent="0.2">
      <c r="A36" s="185">
        <f t="shared" si="3"/>
        <v>37</v>
      </c>
      <c r="B36" s="177">
        <v>0</v>
      </c>
      <c r="C36" s="177">
        <v>0</v>
      </c>
      <c r="D36" s="177">
        <v>0</v>
      </c>
      <c r="E36" s="177">
        <v>0</v>
      </c>
      <c r="F36" s="177">
        <v>0</v>
      </c>
      <c r="G36" s="177">
        <v>0</v>
      </c>
      <c r="H36" s="151">
        <f t="shared" si="0"/>
        <v>0</v>
      </c>
      <c r="I36" s="177">
        <v>0</v>
      </c>
      <c r="J36" s="177">
        <v>0</v>
      </c>
      <c r="K36" s="177">
        <v>1</v>
      </c>
      <c r="L36" s="177">
        <v>0</v>
      </c>
      <c r="M36" s="177">
        <v>0</v>
      </c>
      <c r="N36" s="177">
        <v>0</v>
      </c>
      <c r="O36" s="151">
        <f t="shared" si="1"/>
        <v>1</v>
      </c>
      <c r="P36" s="151">
        <f t="shared" si="2"/>
        <v>1</v>
      </c>
    </row>
    <row r="37" spans="1:16" x14ac:dyDescent="0.2">
      <c r="A37" s="185">
        <f t="shared" si="3"/>
        <v>38</v>
      </c>
      <c r="B37" s="177">
        <v>0</v>
      </c>
      <c r="C37" s="177">
        <v>0</v>
      </c>
      <c r="D37" s="177">
        <v>0</v>
      </c>
      <c r="E37" s="177">
        <v>0</v>
      </c>
      <c r="F37" s="177">
        <v>0</v>
      </c>
      <c r="G37" s="177">
        <v>0</v>
      </c>
      <c r="H37" s="151">
        <f t="shared" si="0"/>
        <v>0</v>
      </c>
      <c r="I37" s="177">
        <v>0</v>
      </c>
      <c r="J37" s="177">
        <v>0</v>
      </c>
      <c r="K37" s="177">
        <v>0</v>
      </c>
      <c r="L37" s="177">
        <v>0</v>
      </c>
      <c r="M37" s="177">
        <v>0</v>
      </c>
      <c r="N37" s="177">
        <v>0</v>
      </c>
      <c r="O37" s="151">
        <f t="shared" si="1"/>
        <v>0</v>
      </c>
      <c r="P37" s="151">
        <f t="shared" si="2"/>
        <v>0</v>
      </c>
    </row>
    <row r="38" spans="1:16" x14ac:dyDescent="0.2">
      <c r="A38" s="185">
        <f t="shared" si="3"/>
        <v>39</v>
      </c>
      <c r="B38" s="177">
        <v>0</v>
      </c>
      <c r="C38" s="177">
        <v>0</v>
      </c>
      <c r="D38" s="177">
        <v>2</v>
      </c>
      <c r="E38" s="177">
        <v>0</v>
      </c>
      <c r="F38" s="177">
        <v>0</v>
      </c>
      <c r="G38" s="177">
        <v>0</v>
      </c>
      <c r="H38" s="151">
        <f t="shared" si="0"/>
        <v>2</v>
      </c>
      <c r="I38" s="177">
        <v>0</v>
      </c>
      <c r="J38" s="177">
        <v>0</v>
      </c>
      <c r="K38" s="177">
        <v>1</v>
      </c>
      <c r="L38" s="177">
        <v>0</v>
      </c>
      <c r="M38" s="177">
        <v>0</v>
      </c>
      <c r="N38" s="177">
        <v>0</v>
      </c>
      <c r="O38" s="151">
        <f t="shared" si="1"/>
        <v>1</v>
      </c>
      <c r="P38" s="151">
        <f t="shared" si="2"/>
        <v>3</v>
      </c>
    </row>
    <row r="39" spans="1:16" x14ac:dyDescent="0.2">
      <c r="A39" s="185">
        <f t="shared" si="3"/>
        <v>40</v>
      </c>
      <c r="B39" s="177">
        <v>0</v>
      </c>
      <c r="C39" s="177">
        <v>0</v>
      </c>
      <c r="D39" s="177">
        <v>0</v>
      </c>
      <c r="E39" s="177">
        <v>0</v>
      </c>
      <c r="F39" s="177">
        <v>0</v>
      </c>
      <c r="G39" s="177">
        <v>0</v>
      </c>
      <c r="H39" s="151">
        <f t="shared" si="0"/>
        <v>0</v>
      </c>
      <c r="I39" s="177">
        <v>0</v>
      </c>
      <c r="J39" s="177">
        <v>0</v>
      </c>
      <c r="K39" s="177">
        <v>0</v>
      </c>
      <c r="L39" s="177">
        <v>0</v>
      </c>
      <c r="M39" s="177">
        <v>0</v>
      </c>
      <c r="N39" s="177">
        <v>0</v>
      </c>
      <c r="O39" s="151">
        <f t="shared" si="1"/>
        <v>0</v>
      </c>
      <c r="P39" s="151">
        <f t="shared" si="2"/>
        <v>0</v>
      </c>
    </row>
    <row r="40" spans="1:16" x14ac:dyDescent="0.2">
      <c r="A40" s="185">
        <f t="shared" si="3"/>
        <v>41</v>
      </c>
      <c r="B40" s="177">
        <v>0</v>
      </c>
      <c r="C40" s="177">
        <v>0</v>
      </c>
      <c r="D40" s="177">
        <v>1</v>
      </c>
      <c r="E40" s="177">
        <v>0</v>
      </c>
      <c r="F40" s="177">
        <v>0</v>
      </c>
      <c r="G40" s="177">
        <v>0</v>
      </c>
      <c r="H40" s="151">
        <f t="shared" si="0"/>
        <v>1</v>
      </c>
      <c r="I40" s="177">
        <v>0</v>
      </c>
      <c r="J40" s="177">
        <v>0</v>
      </c>
      <c r="K40" s="177">
        <v>0</v>
      </c>
      <c r="L40" s="177">
        <v>0</v>
      </c>
      <c r="M40" s="177">
        <v>0</v>
      </c>
      <c r="N40" s="177">
        <v>0</v>
      </c>
      <c r="O40" s="151">
        <f t="shared" si="1"/>
        <v>0</v>
      </c>
      <c r="P40" s="151">
        <f t="shared" si="2"/>
        <v>1</v>
      </c>
    </row>
    <row r="41" spans="1:16" x14ac:dyDescent="0.2">
      <c r="A41" s="185">
        <f t="shared" si="3"/>
        <v>42</v>
      </c>
      <c r="B41" s="177">
        <v>0</v>
      </c>
      <c r="C41" s="177">
        <v>0</v>
      </c>
      <c r="D41" s="177">
        <v>0</v>
      </c>
      <c r="E41" s="177">
        <v>0</v>
      </c>
      <c r="F41" s="177">
        <v>0</v>
      </c>
      <c r="G41" s="177">
        <v>0</v>
      </c>
      <c r="H41" s="151">
        <f t="shared" si="0"/>
        <v>0</v>
      </c>
      <c r="I41" s="177">
        <v>0</v>
      </c>
      <c r="J41" s="177">
        <v>0</v>
      </c>
      <c r="K41" s="177">
        <v>1</v>
      </c>
      <c r="L41" s="177">
        <v>0</v>
      </c>
      <c r="M41" s="177">
        <v>0</v>
      </c>
      <c r="N41" s="177">
        <v>0</v>
      </c>
      <c r="O41" s="151">
        <f t="shared" si="1"/>
        <v>1</v>
      </c>
      <c r="P41" s="151">
        <f t="shared" si="2"/>
        <v>1</v>
      </c>
    </row>
    <row r="42" spans="1:16" x14ac:dyDescent="0.2">
      <c r="A42" s="185">
        <f t="shared" si="3"/>
        <v>43</v>
      </c>
      <c r="B42" s="177">
        <v>0</v>
      </c>
      <c r="C42" s="177">
        <v>0</v>
      </c>
      <c r="D42" s="177">
        <v>0</v>
      </c>
      <c r="E42" s="177">
        <v>0</v>
      </c>
      <c r="F42" s="177">
        <v>0</v>
      </c>
      <c r="G42" s="177">
        <v>0</v>
      </c>
      <c r="H42" s="151">
        <f t="shared" si="0"/>
        <v>0</v>
      </c>
      <c r="I42" s="177">
        <v>0</v>
      </c>
      <c r="J42" s="177">
        <v>0</v>
      </c>
      <c r="K42" s="177">
        <v>1</v>
      </c>
      <c r="L42" s="177">
        <v>0</v>
      </c>
      <c r="M42" s="177">
        <v>0</v>
      </c>
      <c r="N42" s="177">
        <v>0</v>
      </c>
      <c r="O42" s="151">
        <f t="shared" si="1"/>
        <v>1</v>
      </c>
      <c r="P42" s="151">
        <f t="shared" si="2"/>
        <v>1</v>
      </c>
    </row>
    <row r="43" spans="1:16" x14ac:dyDescent="0.2">
      <c r="A43" s="185">
        <f t="shared" si="3"/>
        <v>44</v>
      </c>
      <c r="B43" s="177">
        <v>0</v>
      </c>
      <c r="C43" s="177">
        <v>0</v>
      </c>
      <c r="D43" s="177">
        <v>0</v>
      </c>
      <c r="E43" s="177">
        <v>0</v>
      </c>
      <c r="F43" s="177">
        <v>0</v>
      </c>
      <c r="G43" s="177">
        <v>0</v>
      </c>
      <c r="H43" s="151">
        <f t="shared" si="0"/>
        <v>0</v>
      </c>
      <c r="I43" s="177">
        <v>0</v>
      </c>
      <c r="J43" s="177">
        <v>0</v>
      </c>
      <c r="K43" s="177">
        <v>0</v>
      </c>
      <c r="L43" s="177">
        <v>0</v>
      </c>
      <c r="M43" s="177">
        <v>0</v>
      </c>
      <c r="N43" s="177">
        <v>0</v>
      </c>
      <c r="O43" s="151">
        <f t="shared" si="1"/>
        <v>0</v>
      </c>
      <c r="P43" s="151">
        <f t="shared" si="2"/>
        <v>0</v>
      </c>
    </row>
    <row r="44" spans="1:16" x14ac:dyDescent="0.2">
      <c r="A44" s="185">
        <f t="shared" si="3"/>
        <v>45</v>
      </c>
      <c r="B44" s="177">
        <v>0</v>
      </c>
      <c r="C44" s="177">
        <v>0</v>
      </c>
      <c r="D44" s="177">
        <v>1</v>
      </c>
      <c r="E44" s="177">
        <v>0</v>
      </c>
      <c r="F44" s="177">
        <v>0</v>
      </c>
      <c r="G44" s="177">
        <v>0</v>
      </c>
      <c r="H44" s="151">
        <f t="shared" si="0"/>
        <v>1</v>
      </c>
      <c r="I44" s="177">
        <v>1</v>
      </c>
      <c r="J44" s="177">
        <v>0</v>
      </c>
      <c r="K44" s="177">
        <v>0</v>
      </c>
      <c r="L44" s="177">
        <v>0</v>
      </c>
      <c r="M44" s="177">
        <v>0</v>
      </c>
      <c r="N44" s="177">
        <v>0</v>
      </c>
      <c r="O44" s="151">
        <f t="shared" si="1"/>
        <v>1</v>
      </c>
      <c r="P44" s="151">
        <f t="shared" si="2"/>
        <v>2</v>
      </c>
    </row>
    <row r="45" spans="1:16" x14ac:dyDescent="0.2">
      <c r="A45" s="185">
        <f t="shared" si="3"/>
        <v>46</v>
      </c>
      <c r="B45" s="177">
        <v>0</v>
      </c>
      <c r="C45" s="177">
        <v>0</v>
      </c>
      <c r="D45" s="177">
        <v>1</v>
      </c>
      <c r="E45" s="177">
        <v>0</v>
      </c>
      <c r="F45" s="177">
        <v>0</v>
      </c>
      <c r="G45" s="177">
        <v>0</v>
      </c>
      <c r="H45" s="151">
        <f t="shared" si="0"/>
        <v>1</v>
      </c>
      <c r="I45" s="177">
        <v>0</v>
      </c>
      <c r="J45" s="177">
        <v>0</v>
      </c>
      <c r="K45" s="177">
        <v>1</v>
      </c>
      <c r="L45" s="177">
        <v>0</v>
      </c>
      <c r="M45" s="177">
        <v>0</v>
      </c>
      <c r="N45" s="177">
        <v>0</v>
      </c>
      <c r="O45" s="151">
        <f t="shared" si="1"/>
        <v>1</v>
      </c>
      <c r="P45" s="151">
        <f t="shared" si="2"/>
        <v>2</v>
      </c>
    </row>
    <row r="46" spans="1:16" x14ac:dyDescent="0.2">
      <c r="A46" s="185">
        <f t="shared" si="3"/>
        <v>47</v>
      </c>
      <c r="B46" s="177">
        <v>0</v>
      </c>
      <c r="C46" s="177">
        <v>0</v>
      </c>
      <c r="D46" s="177">
        <v>0</v>
      </c>
      <c r="E46" s="177">
        <v>0</v>
      </c>
      <c r="F46" s="177">
        <v>0</v>
      </c>
      <c r="G46" s="177">
        <v>0</v>
      </c>
      <c r="H46" s="151">
        <f t="shared" si="0"/>
        <v>0</v>
      </c>
      <c r="I46" s="177">
        <v>2</v>
      </c>
      <c r="J46" s="177">
        <v>0</v>
      </c>
      <c r="K46" s="177">
        <v>1</v>
      </c>
      <c r="L46" s="177">
        <v>0</v>
      </c>
      <c r="M46" s="177">
        <v>0</v>
      </c>
      <c r="N46" s="177">
        <v>0</v>
      </c>
      <c r="O46" s="151">
        <f t="shared" si="1"/>
        <v>3</v>
      </c>
      <c r="P46" s="151">
        <f t="shared" si="2"/>
        <v>3</v>
      </c>
    </row>
    <row r="47" spans="1:16" x14ac:dyDescent="0.2">
      <c r="A47" s="185">
        <f t="shared" si="3"/>
        <v>48</v>
      </c>
      <c r="B47" s="177">
        <v>0</v>
      </c>
      <c r="C47" s="177">
        <v>0</v>
      </c>
      <c r="D47" s="177">
        <v>4</v>
      </c>
      <c r="E47" s="177">
        <v>0</v>
      </c>
      <c r="F47" s="177">
        <v>0</v>
      </c>
      <c r="G47" s="177">
        <v>0</v>
      </c>
      <c r="H47" s="151">
        <f t="shared" si="0"/>
        <v>4</v>
      </c>
      <c r="I47" s="177">
        <v>0</v>
      </c>
      <c r="J47" s="177">
        <v>0</v>
      </c>
      <c r="K47" s="177">
        <v>4</v>
      </c>
      <c r="L47" s="177">
        <v>0</v>
      </c>
      <c r="M47" s="177">
        <v>0</v>
      </c>
      <c r="N47" s="177">
        <v>0</v>
      </c>
      <c r="O47" s="151">
        <f t="shared" si="1"/>
        <v>4</v>
      </c>
      <c r="P47" s="151">
        <f t="shared" si="2"/>
        <v>8</v>
      </c>
    </row>
    <row r="48" spans="1:16" x14ac:dyDescent="0.2">
      <c r="A48" s="185">
        <f t="shared" si="3"/>
        <v>49</v>
      </c>
      <c r="B48" s="177">
        <v>0</v>
      </c>
      <c r="C48" s="177">
        <v>0</v>
      </c>
      <c r="D48" s="177">
        <v>1</v>
      </c>
      <c r="E48" s="177">
        <v>0</v>
      </c>
      <c r="F48" s="177">
        <v>0</v>
      </c>
      <c r="G48" s="177">
        <v>0</v>
      </c>
      <c r="H48" s="151">
        <f t="shared" si="0"/>
        <v>1</v>
      </c>
      <c r="I48" s="177">
        <v>1</v>
      </c>
      <c r="J48" s="177">
        <v>0</v>
      </c>
      <c r="K48" s="177">
        <v>0</v>
      </c>
      <c r="L48" s="177">
        <v>0</v>
      </c>
      <c r="M48" s="177">
        <v>0</v>
      </c>
      <c r="N48" s="177">
        <v>0</v>
      </c>
      <c r="O48" s="151">
        <f t="shared" si="1"/>
        <v>1</v>
      </c>
      <c r="P48" s="151">
        <f t="shared" si="2"/>
        <v>2</v>
      </c>
    </row>
    <row r="49" spans="1:16" x14ac:dyDescent="0.2">
      <c r="A49" s="185">
        <f t="shared" si="3"/>
        <v>50</v>
      </c>
      <c r="B49" s="177">
        <v>0</v>
      </c>
      <c r="C49" s="177">
        <v>0</v>
      </c>
      <c r="D49" s="177">
        <v>0</v>
      </c>
      <c r="E49" s="177">
        <v>0</v>
      </c>
      <c r="F49" s="177">
        <v>0</v>
      </c>
      <c r="G49" s="177">
        <v>0</v>
      </c>
      <c r="H49" s="151">
        <f t="shared" si="0"/>
        <v>0</v>
      </c>
      <c r="I49" s="177">
        <v>0</v>
      </c>
      <c r="J49" s="177">
        <v>0</v>
      </c>
      <c r="K49" s="177">
        <v>1</v>
      </c>
      <c r="L49" s="177">
        <v>0</v>
      </c>
      <c r="M49" s="177">
        <v>0</v>
      </c>
      <c r="N49" s="177">
        <v>0</v>
      </c>
      <c r="O49" s="151">
        <f t="shared" si="1"/>
        <v>1</v>
      </c>
      <c r="P49" s="151">
        <f t="shared" si="2"/>
        <v>1</v>
      </c>
    </row>
    <row r="50" spans="1:16" x14ac:dyDescent="0.2">
      <c r="A50" s="185">
        <f t="shared" si="3"/>
        <v>51</v>
      </c>
      <c r="B50" s="177">
        <v>0</v>
      </c>
      <c r="C50" s="177">
        <v>0</v>
      </c>
      <c r="D50" s="177">
        <v>0</v>
      </c>
      <c r="E50" s="177">
        <v>0</v>
      </c>
      <c r="F50" s="177">
        <v>0</v>
      </c>
      <c r="G50" s="177">
        <v>0</v>
      </c>
      <c r="H50" s="151">
        <f t="shared" si="0"/>
        <v>0</v>
      </c>
      <c r="I50" s="177">
        <v>0</v>
      </c>
      <c r="J50" s="177">
        <v>0</v>
      </c>
      <c r="K50" s="177">
        <v>0</v>
      </c>
      <c r="L50" s="177">
        <v>0</v>
      </c>
      <c r="M50" s="177">
        <v>0</v>
      </c>
      <c r="N50" s="177">
        <v>0</v>
      </c>
      <c r="O50" s="151">
        <f t="shared" si="1"/>
        <v>0</v>
      </c>
      <c r="P50" s="151">
        <f t="shared" si="2"/>
        <v>0</v>
      </c>
    </row>
    <row r="51" spans="1:16" x14ac:dyDescent="0.2">
      <c r="A51" s="185">
        <f t="shared" si="3"/>
        <v>52</v>
      </c>
      <c r="B51" s="177">
        <v>2</v>
      </c>
      <c r="C51" s="177">
        <v>0</v>
      </c>
      <c r="D51" s="177">
        <v>1</v>
      </c>
      <c r="E51" s="177">
        <v>0</v>
      </c>
      <c r="F51" s="177">
        <v>0</v>
      </c>
      <c r="G51" s="177">
        <v>0</v>
      </c>
      <c r="H51" s="151">
        <f t="shared" si="0"/>
        <v>3</v>
      </c>
      <c r="I51" s="177">
        <v>0</v>
      </c>
      <c r="J51" s="177">
        <v>0</v>
      </c>
      <c r="K51" s="177">
        <v>0</v>
      </c>
      <c r="L51" s="177">
        <v>0</v>
      </c>
      <c r="M51" s="177">
        <v>0</v>
      </c>
      <c r="N51" s="177">
        <v>0</v>
      </c>
      <c r="O51" s="151">
        <f t="shared" si="1"/>
        <v>0</v>
      </c>
      <c r="P51" s="151">
        <f t="shared" si="2"/>
        <v>3</v>
      </c>
    </row>
    <row r="52" spans="1:16" x14ac:dyDescent="0.2">
      <c r="A52" s="185">
        <f t="shared" si="3"/>
        <v>53</v>
      </c>
      <c r="B52" s="177">
        <v>1</v>
      </c>
      <c r="C52" s="177">
        <v>0</v>
      </c>
      <c r="D52" s="177">
        <v>1</v>
      </c>
      <c r="E52" s="177">
        <v>0</v>
      </c>
      <c r="F52" s="177">
        <v>0</v>
      </c>
      <c r="G52" s="177">
        <v>0</v>
      </c>
      <c r="H52" s="151">
        <f t="shared" si="0"/>
        <v>2</v>
      </c>
      <c r="I52" s="177">
        <v>0</v>
      </c>
      <c r="J52" s="177">
        <v>0</v>
      </c>
      <c r="K52" s="177">
        <v>3</v>
      </c>
      <c r="L52" s="177">
        <v>0</v>
      </c>
      <c r="M52" s="177">
        <v>0</v>
      </c>
      <c r="N52" s="177">
        <v>0</v>
      </c>
      <c r="O52" s="151">
        <f t="shared" si="1"/>
        <v>3</v>
      </c>
      <c r="P52" s="151">
        <f t="shared" si="2"/>
        <v>5</v>
      </c>
    </row>
    <row r="53" spans="1:16" x14ac:dyDescent="0.2">
      <c r="A53" s="185">
        <f t="shared" si="3"/>
        <v>54</v>
      </c>
      <c r="B53" s="177">
        <v>2</v>
      </c>
      <c r="C53" s="177">
        <v>0</v>
      </c>
      <c r="D53" s="177">
        <v>0</v>
      </c>
      <c r="E53" s="177">
        <v>0</v>
      </c>
      <c r="F53" s="177">
        <v>0</v>
      </c>
      <c r="G53" s="177">
        <v>0</v>
      </c>
      <c r="H53" s="151">
        <f t="shared" si="0"/>
        <v>2</v>
      </c>
      <c r="I53" s="177">
        <v>2</v>
      </c>
      <c r="J53" s="177">
        <v>0</v>
      </c>
      <c r="K53" s="177">
        <v>0</v>
      </c>
      <c r="L53" s="177">
        <v>0</v>
      </c>
      <c r="M53" s="177">
        <v>0</v>
      </c>
      <c r="N53" s="177">
        <v>0</v>
      </c>
      <c r="O53" s="151">
        <f t="shared" si="1"/>
        <v>2</v>
      </c>
      <c r="P53" s="151">
        <f t="shared" si="2"/>
        <v>4</v>
      </c>
    </row>
    <row r="54" spans="1:16" x14ac:dyDescent="0.2">
      <c r="A54" s="185">
        <f t="shared" si="3"/>
        <v>55</v>
      </c>
      <c r="B54" s="177">
        <v>0</v>
      </c>
      <c r="C54" s="177">
        <v>0</v>
      </c>
      <c r="D54" s="177">
        <v>0</v>
      </c>
      <c r="E54" s="177">
        <v>0</v>
      </c>
      <c r="F54" s="177">
        <v>0</v>
      </c>
      <c r="G54" s="177">
        <v>0</v>
      </c>
      <c r="H54" s="151">
        <f t="shared" si="0"/>
        <v>0</v>
      </c>
      <c r="I54" s="177">
        <v>3</v>
      </c>
      <c r="J54" s="177">
        <v>0</v>
      </c>
      <c r="K54" s="177">
        <v>0</v>
      </c>
      <c r="L54" s="177">
        <v>0</v>
      </c>
      <c r="M54" s="177">
        <v>0</v>
      </c>
      <c r="N54" s="177">
        <v>0</v>
      </c>
      <c r="O54" s="151">
        <f t="shared" si="1"/>
        <v>3</v>
      </c>
      <c r="P54" s="151">
        <f t="shared" si="2"/>
        <v>3</v>
      </c>
    </row>
    <row r="55" spans="1:16" x14ac:dyDescent="0.2">
      <c r="A55" s="185">
        <f t="shared" si="3"/>
        <v>56</v>
      </c>
      <c r="B55" s="177">
        <v>1</v>
      </c>
      <c r="C55" s="177">
        <v>0</v>
      </c>
      <c r="D55" s="177">
        <v>0</v>
      </c>
      <c r="E55" s="177">
        <v>0</v>
      </c>
      <c r="F55" s="177">
        <v>0</v>
      </c>
      <c r="G55" s="177">
        <v>0</v>
      </c>
      <c r="H55" s="151">
        <f t="shared" si="0"/>
        <v>1</v>
      </c>
      <c r="I55" s="177">
        <v>0</v>
      </c>
      <c r="J55" s="177">
        <v>0</v>
      </c>
      <c r="K55" s="177">
        <v>2</v>
      </c>
      <c r="L55" s="177">
        <v>0</v>
      </c>
      <c r="M55" s="177">
        <v>0</v>
      </c>
      <c r="N55" s="177">
        <v>0</v>
      </c>
      <c r="O55" s="151">
        <f t="shared" si="1"/>
        <v>2</v>
      </c>
      <c r="P55" s="151">
        <f t="shared" si="2"/>
        <v>3</v>
      </c>
    </row>
    <row r="56" spans="1:16" x14ac:dyDescent="0.2">
      <c r="A56" s="185">
        <f t="shared" si="3"/>
        <v>57</v>
      </c>
      <c r="B56" s="177">
        <v>1</v>
      </c>
      <c r="C56" s="177">
        <v>0</v>
      </c>
      <c r="D56" s="177">
        <v>0</v>
      </c>
      <c r="E56" s="177">
        <v>0</v>
      </c>
      <c r="F56" s="177">
        <v>0</v>
      </c>
      <c r="G56" s="177">
        <v>0</v>
      </c>
      <c r="H56" s="151">
        <f t="shared" si="0"/>
        <v>1</v>
      </c>
      <c r="I56" s="177">
        <v>0</v>
      </c>
      <c r="J56" s="177">
        <v>0</v>
      </c>
      <c r="K56" s="177">
        <v>1</v>
      </c>
      <c r="L56" s="177">
        <v>0</v>
      </c>
      <c r="M56" s="177">
        <v>0</v>
      </c>
      <c r="N56" s="177">
        <v>0</v>
      </c>
      <c r="O56" s="151">
        <f t="shared" si="1"/>
        <v>1</v>
      </c>
      <c r="P56" s="151">
        <f t="shared" si="2"/>
        <v>2</v>
      </c>
    </row>
    <row r="57" spans="1:16" x14ac:dyDescent="0.2">
      <c r="A57" s="185">
        <f t="shared" si="3"/>
        <v>58</v>
      </c>
      <c r="B57" s="177">
        <v>3</v>
      </c>
      <c r="C57" s="177">
        <v>0</v>
      </c>
      <c r="D57" s="177">
        <v>1</v>
      </c>
      <c r="E57" s="177">
        <v>0</v>
      </c>
      <c r="F57" s="177">
        <v>0</v>
      </c>
      <c r="G57" s="177">
        <v>0</v>
      </c>
      <c r="H57" s="151">
        <f t="shared" si="0"/>
        <v>4</v>
      </c>
      <c r="I57" s="177">
        <v>2</v>
      </c>
      <c r="J57" s="177">
        <v>0</v>
      </c>
      <c r="K57" s="177">
        <v>3</v>
      </c>
      <c r="L57" s="177">
        <v>0</v>
      </c>
      <c r="M57" s="177">
        <v>0</v>
      </c>
      <c r="N57" s="177">
        <v>0</v>
      </c>
      <c r="O57" s="151">
        <f t="shared" si="1"/>
        <v>5</v>
      </c>
      <c r="P57" s="151">
        <f t="shared" si="2"/>
        <v>9</v>
      </c>
    </row>
    <row r="58" spans="1:16" x14ac:dyDescent="0.2">
      <c r="A58" s="185">
        <f t="shared" si="3"/>
        <v>59</v>
      </c>
      <c r="B58" s="177">
        <v>2</v>
      </c>
      <c r="C58" s="177">
        <v>0</v>
      </c>
      <c r="D58" s="177">
        <v>1</v>
      </c>
      <c r="E58" s="177">
        <v>0</v>
      </c>
      <c r="F58" s="177">
        <v>0</v>
      </c>
      <c r="G58" s="177">
        <v>0</v>
      </c>
      <c r="H58" s="151">
        <f t="shared" si="0"/>
        <v>3</v>
      </c>
      <c r="I58" s="177">
        <v>0</v>
      </c>
      <c r="J58" s="177">
        <v>0</v>
      </c>
      <c r="K58" s="177">
        <v>1</v>
      </c>
      <c r="L58" s="177">
        <v>0</v>
      </c>
      <c r="M58" s="177">
        <v>0</v>
      </c>
      <c r="N58" s="177">
        <v>0</v>
      </c>
      <c r="O58" s="151">
        <f t="shared" si="1"/>
        <v>1</v>
      </c>
      <c r="P58" s="151">
        <f t="shared" si="2"/>
        <v>4</v>
      </c>
    </row>
    <row r="59" spans="1:16" x14ac:dyDescent="0.2">
      <c r="A59" s="185">
        <f t="shared" si="3"/>
        <v>60</v>
      </c>
      <c r="B59" s="177">
        <v>3</v>
      </c>
      <c r="C59" s="177">
        <v>0</v>
      </c>
      <c r="D59" s="177">
        <v>0</v>
      </c>
      <c r="E59" s="177">
        <v>0</v>
      </c>
      <c r="F59" s="177">
        <v>0</v>
      </c>
      <c r="G59" s="177">
        <v>0</v>
      </c>
      <c r="H59" s="151">
        <f t="shared" si="0"/>
        <v>3</v>
      </c>
      <c r="I59" s="177">
        <v>1</v>
      </c>
      <c r="J59" s="177">
        <v>0</v>
      </c>
      <c r="K59" s="177">
        <v>0</v>
      </c>
      <c r="L59" s="177">
        <v>0</v>
      </c>
      <c r="M59" s="177">
        <v>0</v>
      </c>
      <c r="N59" s="177">
        <v>0</v>
      </c>
      <c r="O59" s="151">
        <f t="shared" si="1"/>
        <v>1</v>
      </c>
      <c r="P59" s="151">
        <f t="shared" si="2"/>
        <v>4</v>
      </c>
    </row>
    <row r="60" spans="1:16" x14ac:dyDescent="0.2">
      <c r="A60" s="185">
        <f t="shared" si="3"/>
        <v>61</v>
      </c>
      <c r="B60" s="177">
        <v>7</v>
      </c>
      <c r="C60" s="177">
        <v>0</v>
      </c>
      <c r="D60" s="177">
        <v>0</v>
      </c>
      <c r="E60" s="177">
        <v>0</v>
      </c>
      <c r="F60" s="177">
        <v>0</v>
      </c>
      <c r="G60" s="177">
        <v>0</v>
      </c>
      <c r="H60" s="151">
        <f t="shared" si="0"/>
        <v>7</v>
      </c>
      <c r="I60" s="177">
        <v>1</v>
      </c>
      <c r="J60" s="177">
        <v>0</v>
      </c>
      <c r="K60" s="177">
        <v>2</v>
      </c>
      <c r="L60" s="177">
        <v>0</v>
      </c>
      <c r="M60" s="177">
        <v>0</v>
      </c>
      <c r="N60" s="177">
        <v>0</v>
      </c>
      <c r="O60" s="151">
        <f t="shared" si="1"/>
        <v>3</v>
      </c>
      <c r="P60" s="151">
        <f t="shared" si="2"/>
        <v>10</v>
      </c>
    </row>
    <row r="61" spans="1:16" x14ac:dyDescent="0.2">
      <c r="A61" s="185">
        <f t="shared" si="3"/>
        <v>62</v>
      </c>
      <c r="B61" s="177">
        <v>3</v>
      </c>
      <c r="C61" s="177">
        <v>0</v>
      </c>
      <c r="D61" s="177">
        <v>0</v>
      </c>
      <c r="E61" s="177">
        <v>0</v>
      </c>
      <c r="F61" s="177">
        <v>0</v>
      </c>
      <c r="G61" s="177">
        <v>0</v>
      </c>
      <c r="H61" s="151">
        <f t="shared" si="0"/>
        <v>3</v>
      </c>
      <c r="I61" s="177">
        <v>0</v>
      </c>
      <c r="J61" s="177">
        <v>0</v>
      </c>
      <c r="K61" s="177">
        <v>0</v>
      </c>
      <c r="L61" s="177">
        <v>0</v>
      </c>
      <c r="M61" s="177">
        <v>0</v>
      </c>
      <c r="N61" s="177">
        <v>0</v>
      </c>
      <c r="O61" s="151">
        <f t="shared" si="1"/>
        <v>0</v>
      </c>
      <c r="P61" s="151">
        <f t="shared" si="2"/>
        <v>3</v>
      </c>
    </row>
    <row r="62" spans="1:16" x14ac:dyDescent="0.2">
      <c r="A62" s="185">
        <f t="shared" si="3"/>
        <v>63</v>
      </c>
      <c r="B62" s="177">
        <v>3</v>
      </c>
      <c r="C62" s="177">
        <v>0</v>
      </c>
      <c r="D62" s="177">
        <v>0</v>
      </c>
      <c r="E62" s="177">
        <v>0</v>
      </c>
      <c r="F62" s="177">
        <v>0</v>
      </c>
      <c r="G62" s="177">
        <v>0</v>
      </c>
      <c r="H62" s="151">
        <f t="shared" si="0"/>
        <v>3</v>
      </c>
      <c r="I62" s="177">
        <v>1</v>
      </c>
      <c r="J62" s="177">
        <v>0</v>
      </c>
      <c r="K62" s="177">
        <v>1</v>
      </c>
      <c r="L62" s="177">
        <v>0</v>
      </c>
      <c r="M62" s="177">
        <v>0</v>
      </c>
      <c r="N62" s="177">
        <v>0</v>
      </c>
      <c r="O62" s="151">
        <f t="shared" si="1"/>
        <v>2</v>
      </c>
      <c r="P62" s="151">
        <f t="shared" si="2"/>
        <v>5</v>
      </c>
    </row>
    <row r="63" spans="1:16" x14ac:dyDescent="0.2">
      <c r="A63" s="185">
        <f t="shared" si="3"/>
        <v>64</v>
      </c>
      <c r="B63" s="177">
        <v>2</v>
      </c>
      <c r="C63" s="177">
        <v>0</v>
      </c>
      <c r="D63" s="177">
        <v>0</v>
      </c>
      <c r="E63" s="177">
        <v>0</v>
      </c>
      <c r="F63" s="177">
        <v>0</v>
      </c>
      <c r="G63" s="177">
        <v>0</v>
      </c>
      <c r="H63" s="151">
        <f t="shared" si="0"/>
        <v>2</v>
      </c>
      <c r="I63" s="177">
        <v>0</v>
      </c>
      <c r="J63" s="177">
        <v>0</v>
      </c>
      <c r="K63" s="177">
        <v>0</v>
      </c>
      <c r="L63" s="177">
        <v>0</v>
      </c>
      <c r="M63" s="177">
        <v>0</v>
      </c>
      <c r="N63" s="177">
        <v>0</v>
      </c>
      <c r="O63" s="151">
        <f t="shared" si="1"/>
        <v>0</v>
      </c>
      <c r="P63" s="151">
        <f t="shared" si="2"/>
        <v>2</v>
      </c>
    </row>
    <row r="64" spans="1:16" x14ac:dyDescent="0.2">
      <c r="A64" s="185">
        <f t="shared" si="3"/>
        <v>65</v>
      </c>
      <c r="B64" s="177">
        <v>2</v>
      </c>
      <c r="C64" s="177">
        <v>0</v>
      </c>
      <c r="D64" s="177">
        <v>0</v>
      </c>
      <c r="E64" s="177">
        <v>0</v>
      </c>
      <c r="F64" s="177">
        <v>0</v>
      </c>
      <c r="G64" s="177">
        <v>0</v>
      </c>
      <c r="H64" s="151">
        <f t="shared" ref="H64:H90" si="4">SUM(B64:G64)</f>
        <v>2</v>
      </c>
      <c r="I64" s="177">
        <v>0</v>
      </c>
      <c r="J64" s="177">
        <v>0</v>
      </c>
      <c r="K64" s="177">
        <v>4</v>
      </c>
      <c r="L64" s="177">
        <v>0</v>
      </c>
      <c r="M64" s="177">
        <v>0</v>
      </c>
      <c r="N64" s="177">
        <v>0</v>
      </c>
      <c r="O64" s="151">
        <f t="shared" ref="O64:O90" si="5">SUM(I64:N64)</f>
        <v>4</v>
      </c>
      <c r="P64" s="151">
        <f t="shared" ref="P64:P90" si="6">+O64+H64</f>
        <v>6</v>
      </c>
    </row>
    <row r="65" spans="1:16" x14ac:dyDescent="0.2">
      <c r="A65" s="185">
        <f t="shared" ref="A65:A80" si="7">+A64+1</f>
        <v>66</v>
      </c>
      <c r="B65" s="177">
        <v>9</v>
      </c>
      <c r="C65" s="177">
        <v>0</v>
      </c>
      <c r="D65" s="177">
        <v>0</v>
      </c>
      <c r="E65" s="177">
        <v>0</v>
      </c>
      <c r="F65" s="177">
        <v>0</v>
      </c>
      <c r="G65" s="177">
        <v>0</v>
      </c>
      <c r="H65" s="151">
        <f t="shared" si="4"/>
        <v>9</v>
      </c>
      <c r="I65" s="177">
        <v>2</v>
      </c>
      <c r="J65" s="177">
        <v>0</v>
      </c>
      <c r="K65" s="177">
        <v>0</v>
      </c>
      <c r="L65" s="177">
        <v>0</v>
      </c>
      <c r="M65" s="177">
        <v>0</v>
      </c>
      <c r="N65" s="177">
        <v>0</v>
      </c>
      <c r="O65" s="151">
        <f t="shared" si="5"/>
        <v>2</v>
      </c>
      <c r="P65" s="151">
        <f t="shared" si="6"/>
        <v>11</v>
      </c>
    </row>
    <row r="66" spans="1:16" x14ac:dyDescent="0.2">
      <c r="A66" s="185">
        <f t="shared" si="7"/>
        <v>67</v>
      </c>
      <c r="B66" s="177">
        <v>3</v>
      </c>
      <c r="C66" s="177">
        <v>0</v>
      </c>
      <c r="D66" s="177">
        <v>0</v>
      </c>
      <c r="E66" s="177">
        <v>0</v>
      </c>
      <c r="F66" s="177">
        <v>0</v>
      </c>
      <c r="G66" s="177">
        <v>0</v>
      </c>
      <c r="H66" s="151">
        <f t="shared" si="4"/>
        <v>3</v>
      </c>
      <c r="I66" s="177">
        <v>0</v>
      </c>
      <c r="J66" s="177">
        <v>0</v>
      </c>
      <c r="K66" s="177">
        <v>0</v>
      </c>
      <c r="L66" s="177">
        <v>0</v>
      </c>
      <c r="M66" s="177">
        <v>0</v>
      </c>
      <c r="N66" s="177">
        <v>0</v>
      </c>
      <c r="O66" s="151">
        <f t="shared" si="5"/>
        <v>0</v>
      </c>
      <c r="P66" s="151">
        <f t="shared" si="6"/>
        <v>3</v>
      </c>
    </row>
    <row r="67" spans="1:16" x14ac:dyDescent="0.2">
      <c r="A67" s="185">
        <f t="shared" si="7"/>
        <v>68</v>
      </c>
      <c r="B67" s="177">
        <v>5</v>
      </c>
      <c r="C67" s="177">
        <v>0</v>
      </c>
      <c r="D67" s="177">
        <v>0</v>
      </c>
      <c r="E67" s="177">
        <v>0</v>
      </c>
      <c r="F67" s="177">
        <v>0</v>
      </c>
      <c r="G67" s="177">
        <v>0</v>
      </c>
      <c r="H67" s="151">
        <f t="shared" si="4"/>
        <v>5</v>
      </c>
      <c r="I67" s="177">
        <v>1</v>
      </c>
      <c r="J67" s="177">
        <v>0</v>
      </c>
      <c r="K67" s="177">
        <v>1</v>
      </c>
      <c r="L67" s="177">
        <v>0</v>
      </c>
      <c r="M67" s="177">
        <v>0</v>
      </c>
      <c r="N67" s="177">
        <v>0</v>
      </c>
      <c r="O67" s="151">
        <f t="shared" si="5"/>
        <v>2</v>
      </c>
      <c r="P67" s="151">
        <f t="shared" si="6"/>
        <v>7</v>
      </c>
    </row>
    <row r="68" spans="1:16" x14ac:dyDescent="0.2">
      <c r="A68" s="185">
        <f t="shared" si="7"/>
        <v>69</v>
      </c>
      <c r="B68" s="177">
        <v>3</v>
      </c>
      <c r="C68" s="177">
        <v>0</v>
      </c>
      <c r="D68" s="177">
        <v>0</v>
      </c>
      <c r="E68" s="177">
        <v>0</v>
      </c>
      <c r="F68" s="177">
        <v>0</v>
      </c>
      <c r="G68" s="177">
        <v>0</v>
      </c>
      <c r="H68" s="151">
        <f t="shared" si="4"/>
        <v>3</v>
      </c>
      <c r="I68" s="177">
        <v>2</v>
      </c>
      <c r="J68" s="177">
        <v>0</v>
      </c>
      <c r="K68" s="177">
        <v>1</v>
      </c>
      <c r="L68" s="177">
        <v>0</v>
      </c>
      <c r="M68" s="177">
        <v>0</v>
      </c>
      <c r="N68" s="177">
        <v>0</v>
      </c>
      <c r="O68" s="151">
        <f t="shared" si="5"/>
        <v>3</v>
      </c>
      <c r="P68" s="151">
        <f t="shared" si="6"/>
        <v>6</v>
      </c>
    </row>
    <row r="69" spans="1:16" x14ac:dyDescent="0.2">
      <c r="A69" s="185">
        <f t="shared" si="7"/>
        <v>70</v>
      </c>
      <c r="B69" s="177">
        <v>1</v>
      </c>
      <c r="C69" s="177">
        <v>0</v>
      </c>
      <c r="D69" s="177">
        <v>0</v>
      </c>
      <c r="E69" s="177">
        <v>0</v>
      </c>
      <c r="F69" s="177">
        <v>0</v>
      </c>
      <c r="G69" s="177">
        <v>0</v>
      </c>
      <c r="H69" s="151">
        <f t="shared" si="4"/>
        <v>1</v>
      </c>
      <c r="I69" s="177">
        <v>3</v>
      </c>
      <c r="J69" s="177">
        <v>0</v>
      </c>
      <c r="K69" s="177">
        <v>1</v>
      </c>
      <c r="L69" s="177">
        <v>0</v>
      </c>
      <c r="M69" s="177">
        <v>0</v>
      </c>
      <c r="N69" s="177">
        <v>0</v>
      </c>
      <c r="O69" s="151">
        <f t="shared" si="5"/>
        <v>4</v>
      </c>
      <c r="P69" s="151">
        <f t="shared" si="6"/>
        <v>5</v>
      </c>
    </row>
    <row r="70" spans="1:16" x14ac:dyDescent="0.2">
      <c r="A70" s="185">
        <f t="shared" si="7"/>
        <v>71</v>
      </c>
      <c r="B70" s="177">
        <v>7</v>
      </c>
      <c r="C70" s="177">
        <v>0</v>
      </c>
      <c r="D70" s="177">
        <v>0</v>
      </c>
      <c r="E70" s="177">
        <v>0</v>
      </c>
      <c r="F70" s="177">
        <v>0</v>
      </c>
      <c r="G70" s="177">
        <v>0</v>
      </c>
      <c r="H70" s="151">
        <f t="shared" si="4"/>
        <v>7</v>
      </c>
      <c r="I70" s="177">
        <v>2</v>
      </c>
      <c r="J70" s="177">
        <v>0</v>
      </c>
      <c r="K70" s="177">
        <v>1</v>
      </c>
      <c r="L70" s="177">
        <v>0</v>
      </c>
      <c r="M70" s="177">
        <v>0</v>
      </c>
      <c r="N70" s="177">
        <v>0</v>
      </c>
      <c r="O70" s="151">
        <f t="shared" si="5"/>
        <v>3</v>
      </c>
      <c r="P70" s="151">
        <f t="shared" si="6"/>
        <v>10</v>
      </c>
    </row>
    <row r="71" spans="1:16" x14ac:dyDescent="0.2">
      <c r="A71" s="185">
        <f t="shared" si="7"/>
        <v>72</v>
      </c>
      <c r="B71" s="177">
        <v>5</v>
      </c>
      <c r="C71" s="177">
        <v>0</v>
      </c>
      <c r="D71" s="177">
        <v>0</v>
      </c>
      <c r="E71" s="177">
        <v>0</v>
      </c>
      <c r="F71" s="177">
        <v>0</v>
      </c>
      <c r="G71" s="177">
        <v>0</v>
      </c>
      <c r="H71" s="151">
        <f t="shared" si="4"/>
        <v>5</v>
      </c>
      <c r="I71" s="177">
        <v>2</v>
      </c>
      <c r="J71" s="177">
        <v>0</v>
      </c>
      <c r="K71" s="177">
        <v>0</v>
      </c>
      <c r="L71" s="177">
        <v>0</v>
      </c>
      <c r="M71" s="177">
        <v>0</v>
      </c>
      <c r="N71" s="177">
        <v>0</v>
      </c>
      <c r="O71" s="151">
        <f t="shared" si="5"/>
        <v>2</v>
      </c>
      <c r="P71" s="151">
        <f t="shared" si="6"/>
        <v>7</v>
      </c>
    </row>
    <row r="72" spans="1:16" x14ac:dyDescent="0.2">
      <c r="A72" s="185">
        <f t="shared" si="7"/>
        <v>73</v>
      </c>
      <c r="B72" s="177">
        <v>5</v>
      </c>
      <c r="C72" s="177">
        <v>0</v>
      </c>
      <c r="D72" s="177">
        <v>0</v>
      </c>
      <c r="E72" s="177">
        <v>0</v>
      </c>
      <c r="F72" s="177">
        <v>0</v>
      </c>
      <c r="G72" s="177">
        <v>0</v>
      </c>
      <c r="H72" s="151">
        <f t="shared" si="4"/>
        <v>5</v>
      </c>
      <c r="I72" s="177">
        <v>1</v>
      </c>
      <c r="J72" s="177">
        <v>0</v>
      </c>
      <c r="K72" s="177">
        <v>0</v>
      </c>
      <c r="L72" s="177">
        <v>0</v>
      </c>
      <c r="M72" s="177">
        <v>0</v>
      </c>
      <c r="N72" s="177">
        <v>0</v>
      </c>
      <c r="O72" s="151">
        <f t="shared" si="5"/>
        <v>1</v>
      </c>
      <c r="P72" s="151">
        <f t="shared" si="6"/>
        <v>6</v>
      </c>
    </row>
    <row r="73" spans="1:16" x14ac:dyDescent="0.2">
      <c r="A73" s="185">
        <f t="shared" si="7"/>
        <v>74</v>
      </c>
      <c r="B73" s="177">
        <v>5</v>
      </c>
      <c r="C73" s="177">
        <v>0</v>
      </c>
      <c r="D73" s="177">
        <v>0</v>
      </c>
      <c r="E73" s="177">
        <v>0</v>
      </c>
      <c r="F73" s="177">
        <v>0</v>
      </c>
      <c r="G73" s="177">
        <v>0</v>
      </c>
      <c r="H73" s="151">
        <f t="shared" si="4"/>
        <v>5</v>
      </c>
      <c r="I73" s="177">
        <v>2</v>
      </c>
      <c r="J73" s="177">
        <v>0</v>
      </c>
      <c r="K73" s="177">
        <v>0</v>
      </c>
      <c r="L73" s="177">
        <v>0</v>
      </c>
      <c r="M73" s="177">
        <v>0</v>
      </c>
      <c r="N73" s="177">
        <v>0</v>
      </c>
      <c r="O73" s="151">
        <f t="shared" si="5"/>
        <v>2</v>
      </c>
      <c r="P73" s="151">
        <f t="shared" si="6"/>
        <v>7</v>
      </c>
    </row>
    <row r="74" spans="1:16" x14ac:dyDescent="0.2">
      <c r="A74" s="185">
        <f t="shared" si="7"/>
        <v>75</v>
      </c>
      <c r="B74" s="177">
        <v>7</v>
      </c>
      <c r="C74" s="177">
        <v>0</v>
      </c>
      <c r="D74" s="177">
        <v>0</v>
      </c>
      <c r="E74" s="177">
        <v>0</v>
      </c>
      <c r="F74" s="177">
        <v>0</v>
      </c>
      <c r="G74" s="177">
        <v>0</v>
      </c>
      <c r="H74" s="151">
        <f t="shared" si="4"/>
        <v>7</v>
      </c>
      <c r="I74" s="177">
        <v>4</v>
      </c>
      <c r="J74" s="177">
        <v>0</v>
      </c>
      <c r="K74" s="177">
        <v>1</v>
      </c>
      <c r="L74" s="177">
        <v>0</v>
      </c>
      <c r="M74" s="177">
        <v>0</v>
      </c>
      <c r="N74" s="177">
        <v>0</v>
      </c>
      <c r="O74" s="151">
        <f t="shared" si="5"/>
        <v>5</v>
      </c>
      <c r="P74" s="151">
        <f t="shared" si="6"/>
        <v>12</v>
      </c>
    </row>
    <row r="75" spans="1:16" x14ac:dyDescent="0.2">
      <c r="A75" s="185">
        <f t="shared" si="7"/>
        <v>76</v>
      </c>
      <c r="B75" s="177">
        <v>2</v>
      </c>
      <c r="C75" s="177">
        <v>0</v>
      </c>
      <c r="D75" s="177">
        <v>0</v>
      </c>
      <c r="E75" s="177">
        <v>0</v>
      </c>
      <c r="F75" s="177">
        <v>0</v>
      </c>
      <c r="G75" s="177">
        <v>0</v>
      </c>
      <c r="H75" s="151">
        <f t="shared" si="4"/>
        <v>2</v>
      </c>
      <c r="I75" s="177">
        <v>1</v>
      </c>
      <c r="J75" s="177">
        <v>0</v>
      </c>
      <c r="K75" s="177">
        <v>0</v>
      </c>
      <c r="L75" s="177">
        <v>0</v>
      </c>
      <c r="M75" s="177">
        <v>0</v>
      </c>
      <c r="N75" s="177">
        <v>0</v>
      </c>
      <c r="O75" s="151">
        <f t="shared" si="5"/>
        <v>1</v>
      </c>
      <c r="P75" s="151">
        <f t="shared" si="6"/>
        <v>3</v>
      </c>
    </row>
    <row r="76" spans="1:16" x14ac:dyDescent="0.2">
      <c r="A76" s="185">
        <f t="shared" si="7"/>
        <v>77</v>
      </c>
      <c r="B76" s="177">
        <v>8</v>
      </c>
      <c r="C76" s="177">
        <v>0</v>
      </c>
      <c r="D76" s="177">
        <v>0</v>
      </c>
      <c r="E76" s="177">
        <v>0</v>
      </c>
      <c r="F76" s="177">
        <v>0</v>
      </c>
      <c r="G76" s="177">
        <v>0</v>
      </c>
      <c r="H76" s="151">
        <f t="shared" si="4"/>
        <v>8</v>
      </c>
      <c r="I76" s="177">
        <v>2</v>
      </c>
      <c r="J76" s="177">
        <v>0</v>
      </c>
      <c r="K76" s="177">
        <v>0</v>
      </c>
      <c r="L76" s="177">
        <v>0</v>
      </c>
      <c r="M76" s="177">
        <v>0</v>
      </c>
      <c r="N76" s="177">
        <v>0</v>
      </c>
      <c r="O76" s="151">
        <f t="shared" si="5"/>
        <v>2</v>
      </c>
      <c r="P76" s="151">
        <f t="shared" si="6"/>
        <v>10</v>
      </c>
    </row>
    <row r="77" spans="1:16" x14ac:dyDescent="0.2">
      <c r="A77" s="185">
        <f t="shared" si="7"/>
        <v>78</v>
      </c>
      <c r="B77" s="177">
        <v>2</v>
      </c>
      <c r="C77" s="177">
        <v>0</v>
      </c>
      <c r="D77" s="177">
        <v>0</v>
      </c>
      <c r="E77" s="177">
        <v>0</v>
      </c>
      <c r="F77" s="177">
        <v>0</v>
      </c>
      <c r="G77" s="177">
        <v>0</v>
      </c>
      <c r="H77" s="151">
        <f t="shared" si="4"/>
        <v>2</v>
      </c>
      <c r="I77" s="177">
        <v>1</v>
      </c>
      <c r="J77" s="177">
        <v>0</v>
      </c>
      <c r="K77" s="177">
        <v>0</v>
      </c>
      <c r="L77" s="177">
        <v>0</v>
      </c>
      <c r="M77" s="177">
        <v>0</v>
      </c>
      <c r="N77" s="177">
        <v>0</v>
      </c>
      <c r="O77" s="151">
        <f t="shared" si="5"/>
        <v>1</v>
      </c>
      <c r="P77" s="151">
        <f t="shared" si="6"/>
        <v>3</v>
      </c>
    </row>
    <row r="78" spans="1:16" x14ac:dyDescent="0.2">
      <c r="A78" s="185">
        <f t="shared" si="7"/>
        <v>79</v>
      </c>
      <c r="B78" s="177">
        <v>7</v>
      </c>
      <c r="C78" s="177">
        <v>0</v>
      </c>
      <c r="D78" s="177">
        <v>0</v>
      </c>
      <c r="E78" s="177">
        <v>0</v>
      </c>
      <c r="F78" s="177">
        <v>0</v>
      </c>
      <c r="G78" s="177">
        <v>0</v>
      </c>
      <c r="H78" s="151">
        <f t="shared" si="4"/>
        <v>7</v>
      </c>
      <c r="I78" s="177">
        <v>5</v>
      </c>
      <c r="J78" s="177">
        <v>0</v>
      </c>
      <c r="K78" s="177">
        <v>0</v>
      </c>
      <c r="L78" s="177">
        <v>0</v>
      </c>
      <c r="M78" s="177">
        <v>0</v>
      </c>
      <c r="N78" s="177">
        <v>0</v>
      </c>
      <c r="O78" s="151">
        <f t="shared" si="5"/>
        <v>5</v>
      </c>
      <c r="P78" s="151">
        <f t="shared" si="6"/>
        <v>12</v>
      </c>
    </row>
    <row r="79" spans="1:16" x14ac:dyDescent="0.2">
      <c r="A79" s="185">
        <f t="shared" si="7"/>
        <v>80</v>
      </c>
      <c r="B79" s="177">
        <v>5</v>
      </c>
      <c r="C79" s="177">
        <v>0</v>
      </c>
      <c r="D79" s="177">
        <v>0</v>
      </c>
      <c r="E79" s="177">
        <v>0</v>
      </c>
      <c r="F79" s="177">
        <v>0</v>
      </c>
      <c r="G79" s="177">
        <v>0</v>
      </c>
      <c r="H79" s="151">
        <f t="shared" si="4"/>
        <v>5</v>
      </c>
      <c r="I79" s="177">
        <v>5</v>
      </c>
      <c r="J79" s="177">
        <v>0</v>
      </c>
      <c r="K79" s="177">
        <v>2</v>
      </c>
      <c r="L79" s="177">
        <v>0</v>
      </c>
      <c r="M79" s="177">
        <v>0</v>
      </c>
      <c r="N79" s="177">
        <v>0</v>
      </c>
      <c r="O79" s="151">
        <f t="shared" si="5"/>
        <v>7</v>
      </c>
      <c r="P79" s="151">
        <f t="shared" si="6"/>
        <v>12</v>
      </c>
    </row>
    <row r="80" spans="1:16" x14ac:dyDescent="0.2">
      <c r="A80" s="185">
        <f t="shared" si="7"/>
        <v>81</v>
      </c>
      <c r="B80" s="177">
        <v>2</v>
      </c>
      <c r="C80" s="177">
        <v>0</v>
      </c>
      <c r="D80" s="177">
        <v>0</v>
      </c>
      <c r="E80" s="177">
        <v>0</v>
      </c>
      <c r="F80" s="177">
        <v>0</v>
      </c>
      <c r="G80" s="177">
        <v>0</v>
      </c>
      <c r="H80" s="151">
        <f t="shared" si="4"/>
        <v>2</v>
      </c>
      <c r="I80" s="177">
        <v>3</v>
      </c>
      <c r="J80" s="177">
        <v>0</v>
      </c>
      <c r="K80" s="177">
        <v>0</v>
      </c>
      <c r="L80" s="177">
        <v>0</v>
      </c>
      <c r="M80" s="177">
        <v>0</v>
      </c>
      <c r="N80" s="177">
        <v>0</v>
      </c>
      <c r="O80" s="151">
        <f t="shared" si="5"/>
        <v>3</v>
      </c>
      <c r="P80" s="151">
        <f t="shared" si="6"/>
        <v>5</v>
      </c>
    </row>
    <row r="81" spans="1:16" x14ac:dyDescent="0.2">
      <c r="A81" s="185" t="s">
        <v>2827</v>
      </c>
      <c r="B81" s="177">
        <v>21</v>
      </c>
      <c r="C81" s="177">
        <v>0</v>
      </c>
      <c r="D81" s="177">
        <v>0</v>
      </c>
      <c r="E81" s="177">
        <v>0</v>
      </c>
      <c r="F81" s="177">
        <v>0</v>
      </c>
      <c r="G81" s="177">
        <v>0</v>
      </c>
      <c r="H81" s="151">
        <f t="shared" si="4"/>
        <v>21</v>
      </c>
      <c r="I81" s="177">
        <v>6</v>
      </c>
      <c r="J81" s="177">
        <v>0</v>
      </c>
      <c r="K81" s="177">
        <v>0</v>
      </c>
      <c r="L81" s="177">
        <v>0</v>
      </c>
      <c r="M81" s="177">
        <v>0</v>
      </c>
      <c r="N81" s="177">
        <v>0</v>
      </c>
      <c r="O81" s="151">
        <f t="shared" si="5"/>
        <v>6</v>
      </c>
      <c r="P81" s="151">
        <v>27</v>
      </c>
    </row>
    <row r="82" spans="1:16" hidden="1" outlineLevel="1" x14ac:dyDescent="0.2">
      <c r="A82" s="185">
        <v>83</v>
      </c>
      <c r="B82" s="177">
        <v>4</v>
      </c>
      <c r="C82" s="177">
        <v>0</v>
      </c>
      <c r="D82" s="177">
        <v>0</v>
      </c>
      <c r="E82" s="177">
        <v>0</v>
      </c>
      <c r="F82" s="177">
        <v>0</v>
      </c>
      <c r="G82" s="177">
        <v>0</v>
      </c>
      <c r="H82" s="151">
        <f t="shared" si="4"/>
        <v>4</v>
      </c>
      <c r="I82" s="177">
        <v>3</v>
      </c>
      <c r="J82" s="177">
        <v>0</v>
      </c>
      <c r="K82" s="177">
        <v>0</v>
      </c>
      <c r="L82" s="177">
        <v>0</v>
      </c>
      <c r="M82" s="177">
        <v>0</v>
      </c>
      <c r="N82" s="177">
        <v>0</v>
      </c>
      <c r="O82" s="151">
        <f t="shared" si="5"/>
        <v>3</v>
      </c>
      <c r="P82" s="151">
        <f t="shared" si="6"/>
        <v>7</v>
      </c>
    </row>
    <row r="83" spans="1:16" hidden="1" outlineLevel="1" x14ac:dyDescent="0.2">
      <c r="A83" s="185">
        <v>84</v>
      </c>
      <c r="B83" s="177">
        <v>5</v>
      </c>
      <c r="C83" s="177">
        <v>0</v>
      </c>
      <c r="D83" s="177">
        <v>0</v>
      </c>
      <c r="E83" s="177">
        <v>0</v>
      </c>
      <c r="F83" s="177">
        <v>0</v>
      </c>
      <c r="G83" s="177">
        <v>0</v>
      </c>
      <c r="H83" s="151">
        <f t="shared" si="4"/>
        <v>5</v>
      </c>
      <c r="I83" s="177">
        <v>1</v>
      </c>
      <c r="J83" s="177">
        <v>0</v>
      </c>
      <c r="K83" s="177">
        <v>0</v>
      </c>
      <c r="L83" s="177">
        <v>0</v>
      </c>
      <c r="M83" s="177">
        <v>0</v>
      </c>
      <c r="N83" s="177">
        <v>0</v>
      </c>
      <c r="O83" s="151">
        <f t="shared" si="5"/>
        <v>1</v>
      </c>
      <c r="P83" s="151">
        <f t="shared" si="6"/>
        <v>6</v>
      </c>
    </row>
    <row r="84" spans="1:16" hidden="1" outlineLevel="1" x14ac:dyDescent="0.2">
      <c r="A84" s="185">
        <v>85</v>
      </c>
      <c r="B84" s="177">
        <v>5</v>
      </c>
      <c r="C84" s="177">
        <v>0</v>
      </c>
      <c r="D84" s="177">
        <v>0</v>
      </c>
      <c r="E84" s="177">
        <v>0</v>
      </c>
      <c r="F84" s="177">
        <v>0</v>
      </c>
      <c r="G84" s="177">
        <v>0</v>
      </c>
      <c r="H84" s="151">
        <f t="shared" si="4"/>
        <v>5</v>
      </c>
      <c r="I84" s="177">
        <v>2</v>
      </c>
      <c r="J84" s="177">
        <v>0</v>
      </c>
      <c r="K84" s="177">
        <v>0</v>
      </c>
      <c r="L84" s="177">
        <v>0</v>
      </c>
      <c r="M84" s="177">
        <v>0</v>
      </c>
      <c r="N84" s="177">
        <v>0</v>
      </c>
      <c r="O84" s="151">
        <f t="shared" si="5"/>
        <v>2</v>
      </c>
      <c r="P84" s="151">
        <f t="shared" si="6"/>
        <v>7</v>
      </c>
    </row>
    <row r="85" spans="1:16" hidden="1" outlineLevel="1" x14ac:dyDescent="0.2">
      <c r="A85" s="185">
        <v>86</v>
      </c>
      <c r="B85" s="177">
        <v>2</v>
      </c>
      <c r="C85" s="177">
        <v>0</v>
      </c>
      <c r="D85" s="177">
        <v>0</v>
      </c>
      <c r="E85" s="177">
        <v>0</v>
      </c>
      <c r="F85" s="177">
        <v>0</v>
      </c>
      <c r="G85" s="177">
        <v>0</v>
      </c>
      <c r="H85" s="151">
        <f t="shared" si="4"/>
        <v>2</v>
      </c>
      <c r="I85" s="177">
        <v>0</v>
      </c>
      <c r="J85" s="177">
        <v>0</v>
      </c>
      <c r="K85" s="177">
        <v>0</v>
      </c>
      <c r="L85" s="177">
        <v>0</v>
      </c>
      <c r="M85" s="177">
        <v>0</v>
      </c>
      <c r="N85" s="177">
        <v>0</v>
      </c>
      <c r="O85" s="151">
        <f t="shared" si="5"/>
        <v>0</v>
      </c>
      <c r="P85" s="151">
        <f t="shared" si="6"/>
        <v>2</v>
      </c>
    </row>
    <row r="86" spans="1:16" hidden="1" outlineLevel="1" x14ac:dyDescent="0.2">
      <c r="A86" s="185">
        <v>87</v>
      </c>
      <c r="B86" s="177">
        <v>1</v>
      </c>
      <c r="C86" s="177">
        <v>0</v>
      </c>
      <c r="D86" s="177">
        <v>0</v>
      </c>
      <c r="E86" s="177">
        <v>0</v>
      </c>
      <c r="F86" s="177">
        <v>0</v>
      </c>
      <c r="G86" s="177">
        <v>0</v>
      </c>
      <c r="H86" s="151">
        <f t="shared" si="4"/>
        <v>1</v>
      </c>
      <c r="I86" s="177">
        <v>0</v>
      </c>
      <c r="J86" s="177">
        <v>0</v>
      </c>
      <c r="K86" s="177">
        <v>0</v>
      </c>
      <c r="L86" s="177">
        <v>0</v>
      </c>
      <c r="M86" s="177">
        <v>0</v>
      </c>
      <c r="N86" s="177">
        <v>0</v>
      </c>
      <c r="O86" s="151">
        <f t="shared" si="5"/>
        <v>0</v>
      </c>
      <c r="P86" s="151">
        <f t="shared" si="6"/>
        <v>1</v>
      </c>
    </row>
    <row r="87" spans="1:16" hidden="1" outlineLevel="1" x14ac:dyDescent="0.2">
      <c r="A87" s="185">
        <v>88</v>
      </c>
      <c r="B87" s="177">
        <v>0</v>
      </c>
      <c r="C87" s="177">
        <v>0</v>
      </c>
      <c r="D87" s="177">
        <v>0</v>
      </c>
      <c r="E87" s="177">
        <v>0</v>
      </c>
      <c r="F87" s="177">
        <v>0</v>
      </c>
      <c r="G87" s="177">
        <v>0</v>
      </c>
      <c r="H87" s="151">
        <f t="shared" si="4"/>
        <v>0</v>
      </c>
      <c r="I87" s="177">
        <v>0</v>
      </c>
      <c r="J87" s="177">
        <v>0</v>
      </c>
      <c r="K87" s="177">
        <v>0</v>
      </c>
      <c r="L87" s="177">
        <v>0</v>
      </c>
      <c r="M87" s="177">
        <v>0</v>
      </c>
      <c r="N87" s="177">
        <v>0</v>
      </c>
      <c r="O87" s="151">
        <f t="shared" si="5"/>
        <v>0</v>
      </c>
      <c r="P87" s="151">
        <f t="shared" si="6"/>
        <v>0</v>
      </c>
    </row>
    <row r="88" spans="1:16" hidden="1" outlineLevel="1" x14ac:dyDescent="0.2">
      <c r="A88" s="185">
        <v>89</v>
      </c>
      <c r="B88" s="177">
        <v>2</v>
      </c>
      <c r="C88" s="177">
        <v>0</v>
      </c>
      <c r="D88" s="177">
        <v>0</v>
      </c>
      <c r="E88" s="177">
        <v>0</v>
      </c>
      <c r="F88" s="177">
        <v>0</v>
      </c>
      <c r="G88" s="177">
        <v>0</v>
      </c>
      <c r="H88" s="151">
        <f t="shared" si="4"/>
        <v>2</v>
      </c>
      <c r="I88" s="177">
        <v>0</v>
      </c>
      <c r="J88" s="177">
        <v>0</v>
      </c>
      <c r="K88" s="177">
        <v>0</v>
      </c>
      <c r="L88" s="177">
        <v>0</v>
      </c>
      <c r="M88" s="177">
        <v>0</v>
      </c>
      <c r="N88" s="177">
        <v>0</v>
      </c>
      <c r="O88" s="151">
        <f t="shared" si="5"/>
        <v>0</v>
      </c>
      <c r="P88" s="151">
        <f t="shared" si="6"/>
        <v>2</v>
      </c>
    </row>
    <row r="89" spans="1:16" hidden="1" outlineLevel="1" x14ac:dyDescent="0.2">
      <c r="A89" s="185">
        <v>90</v>
      </c>
      <c r="B89" s="177">
        <v>0</v>
      </c>
      <c r="C89" s="177">
        <v>0</v>
      </c>
      <c r="D89" s="177">
        <v>0</v>
      </c>
      <c r="E89" s="177">
        <v>0</v>
      </c>
      <c r="F89" s="177">
        <v>0</v>
      </c>
      <c r="G89" s="177">
        <v>0</v>
      </c>
      <c r="H89" s="151">
        <f t="shared" si="4"/>
        <v>0</v>
      </c>
      <c r="I89" s="177">
        <v>0</v>
      </c>
      <c r="J89" s="177">
        <v>0</v>
      </c>
      <c r="K89" s="177">
        <v>0</v>
      </c>
      <c r="L89" s="177">
        <v>0</v>
      </c>
      <c r="M89" s="177">
        <v>0</v>
      </c>
      <c r="N89" s="177">
        <v>0</v>
      </c>
      <c r="O89" s="151">
        <f t="shared" si="5"/>
        <v>0</v>
      </c>
      <c r="P89" s="151">
        <f t="shared" si="6"/>
        <v>0</v>
      </c>
    </row>
    <row r="90" spans="1:16" hidden="1" outlineLevel="1" x14ac:dyDescent="0.2">
      <c r="A90" s="185">
        <v>91</v>
      </c>
      <c r="B90" s="177">
        <v>1</v>
      </c>
      <c r="C90" s="177">
        <v>0</v>
      </c>
      <c r="D90" s="177">
        <v>0</v>
      </c>
      <c r="E90" s="177">
        <v>0</v>
      </c>
      <c r="F90" s="177">
        <v>0</v>
      </c>
      <c r="G90" s="177">
        <v>0</v>
      </c>
      <c r="H90" s="151">
        <f t="shared" si="4"/>
        <v>1</v>
      </c>
      <c r="I90" s="177">
        <v>0</v>
      </c>
      <c r="J90" s="177">
        <v>0</v>
      </c>
      <c r="K90" s="177">
        <v>0</v>
      </c>
      <c r="L90" s="177">
        <v>0</v>
      </c>
      <c r="M90" s="177">
        <v>0</v>
      </c>
      <c r="N90" s="177">
        <v>0</v>
      </c>
      <c r="O90" s="151">
        <f t="shared" si="5"/>
        <v>0</v>
      </c>
      <c r="P90" s="151">
        <f t="shared" si="6"/>
        <v>1</v>
      </c>
    </row>
    <row r="91" spans="1:16" ht="25.5" collapsed="1" x14ac:dyDescent="0.2">
      <c r="A91" s="417" t="s">
        <v>1010</v>
      </c>
      <c r="B91" s="158">
        <f>SUM(B5:B81)</f>
        <v>130</v>
      </c>
      <c r="C91" s="158">
        <f t="shared" ref="C91:P91" si="8">SUM(C5:C81)</f>
        <v>0</v>
      </c>
      <c r="D91" s="158">
        <f t="shared" si="8"/>
        <v>26</v>
      </c>
      <c r="E91" s="158">
        <f t="shared" si="8"/>
        <v>3</v>
      </c>
      <c r="F91" s="158">
        <f t="shared" si="8"/>
        <v>0</v>
      </c>
      <c r="G91" s="158">
        <f t="shared" si="8"/>
        <v>0</v>
      </c>
      <c r="H91" s="158">
        <f t="shared" si="8"/>
        <v>159</v>
      </c>
      <c r="I91" s="158">
        <f t="shared" si="8"/>
        <v>58</v>
      </c>
      <c r="J91" s="158">
        <f t="shared" si="8"/>
        <v>0</v>
      </c>
      <c r="K91" s="158">
        <f t="shared" si="8"/>
        <v>37</v>
      </c>
      <c r="L91" s="158">
        <f t="shared" si="8"/>
        <v>4</v>
      </c>
      <c r="M91" s="158">
        <f t="shared" si="8"/>
        <v>0</v>
      </c>
      <c r="N91" s="158">
        <f t="shared" si="8"/>
        <v>0</v>
      </c>
      <c r="O91" s="158">
        <f t="shared" si="8"/>
        <v>99</v>
      </c>
      <c r="P91" s="158">
        <f t="shared" si="8"/>
        <v>258</v>
      </c>
    </row>
  </sheetData>
  <mergeCells count="6">
    <mergeCell ref="A1:P1"/>
    <mergeCell ref="A3:A4"/>
    <mergeCell ref="B3:H3"/>
    <mergeCell ref="I3:O3"/>
    <mergeCell ref="P3:P4"/>
    <mergeCell ref="A2:P2"/>
  </mergeCells>
  <printOptions horizontalCentered="1" verticalCentered="1"/>
  <pageMargins left="0" right="0" top="0" bottom="0" header="0" footer="0"/>
  <pageSetup paperSize="9" scale="67" orientation="portrait" r:id="rId1"/>
  <headerFooter alignWithMargins="0"/>
  <ignoredErrors>
    <ignoredError sqref="H5 B91:P91"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showGridLines="0" zoomScaleNormal="100" workbookViewId="0">
      <selection activeCell="A2" sqref="A2:T2"/>
    </sheetView>
  </sheetViews>
  <sheetFormatPr defaultRowHeight="12.75" x14ac:dyDescent="0.2"/>
  <cols>
    <col min="1" max="1" width="4.5703125" style="6" customWidth="1"/>
    <col min="2" max="2" width="13.7109375" style="6" customWidth="1"/>
    <col min="3" max="3" width="7.85546875" style="6" customWidth="1"/>
    <col min="4" max="5" width="7.7109375" style="6" customWidth="1"/>
    <col min="6" max="6" width="8.85546875" style="6" customWidth="1"/>
    <col min="7" max="9" width="7.7109375" style="6" customWidth="1"/>
    <col min="10" max="10" width="8.28515625" style="6" customWidth="1"/>
    <col min="11" max="11" width="7.85546875" style="6" customWidth="1"/>
    <col min="12" max="19" width="8.28515625" style="6" customWidth="1"/>
    <col min="20" max="20" width="10.42578125" style="6" customWidth="1"/>
    <col min="21" max="194" width="9.140625" style="6"/>
    <col min="195" max="195" width="4.5703125" style="6" customWidth="1"/>
    <col min="196" max="196" width="65" style="6" customWidth="1"/>
    <col min="197" max="450" width="9.140625" style="6"/>
    <col min="451" max="451" width="4.5703125" style="6" customWidth="1"/>
    <col min="452" max="452" width="65" style="6" customWidth="1"/>
    <col min="453" max="706" width="9.140625" style="6"/>
    <col min="707" max="707" width="4.5703125" style="6" customWidth="1"/>
    <col min="708" max="708" width="65" style="6" customWidth="1"/>
    <col min="709" max="962" width="9.140625" style="6"/>
    <col min="963" max="963" width="4.5703125" style="6" customWidth="1"/>
    <col min="964" max="964" width="65" style="6" customWidth="1"/>
    <col min="965" max="1218" width="9.140625" style="6"/>
    <col min="1219" max="1219" width="4.5703125" style="6" customWidth="1"/>
    <col min="1220" max="1220" width="65" style="6" customWidth="1"/>
    <col min="1221" max="1474" width="9.140625" style="6"/>
    <col min="1475" max="1475" width="4.5703125" style="6" customWidth="1"/>
    <col min="1476" max="1476" width="65" style="6" customWidth="1"/>
    <col min="1477" max="1730" width="9.140625" style="6"/>
    <col min="1731" max="1731" width="4.5703125" style="6" customWidth="1"/>
    <col min="1732" max="1732" width="65" style="6" customWidth="1"/>
    <col min="1733" max="1986" width="9.140625" style="6"/>
    <col min="1987" max="1987" width="4.5703125" style="6" customWidth="1"/>
    <col min="1988" max="1988" width="65" style="6" customWidth="1"/>
    <col min="1989" max="2242" width="9.140625" style="6"/>
    <col min="2243" max="2243" width="4.5703125" style="6" customWidth="1"/>
    <col min="2244" max="2244" width="65" style="6" customWidth="1"/>
    <col min="2245" max="2498" width="9.140625" style="6"/>
    <col min="2499" max="2499" width="4.5703125" style="6" customWidth="1"/>
    <col min="2500" max="2500" width="65" style="6" customWidth="1"/>
    <col min="2501" max="2754" width="9.140625" style="6"/>
    <col min="2755" max="2755" width="4.5703125" style="6" customWidth="1"/>
    <col min="2756" max="2756" width="65" style="6" customWidth="1"/>
    <col min="2757" max="3010" width="9.140625" style="6"/>
    <col min="3011" max="3011" width="4.5703125" style="6" customWidth="1"/>
    <col min="3012" max="3012" width="65" style="6" customWidth="1"/>
    <col min="3013" max="3266" width="9.140625" style="6"/>
    <col min="3267" max="3267" width="4.5703125" style="6" customWidth="1"/>
    <col min="3268" max="3268" width="65" style="6" customWidth="1"/>
    <col min="3269" max="3522" width="9.140625" style="6"/>
    <col min="3523" max="3523" width="4.5703125" style="6" customWidth="1"/>
    <col min="3524" max="3524" width="65" style="6" customWidth="1"/>
    <col min="3525" max="3778" width="9.140625" style="6"/>
    <col min="3779" max="3779" width="4.5703125" style="6" customWidth="1"/>
    <col min="3780" max="3780" width="65" style="6" customWidth="1"/>
    <col min="3781" max="4034" width="9.140625" style="6"/>
    <col min="4035" max="4035" width="4.5703125" style="6" customWidth="1"/>
    <col min="4036" max="4036" width="65" style="6" customWidth="1"/>
    <col min="4037" max="4290" width="9.140625" style="6"/>
    <col min="4291" max="4291" width="4.5703125" style="6" customWidth="1"/>
    <col min="4292" max="4292" width="65" style="6" customWidth="1"/>
    <col min="4293" max="4546" width="9.140625" style="6"/>
    <col min="4547" max="4547" width="4.5703125" style="6" customWidth="1"/>
    <col min="4548" max="4548" width="65" style="6" customWidth="1"/>
    <col min="4549" max="4802" width="9.140625" style="6"/>
    <col min="4803" max="4803" width="4.5703125" style="6" customWidth="1"/>
    <col min="4804" max="4804" width="65" style="6" customWidth="1"/>
    <col min="4805" max="5058" width="9.140625" style="6"/>
    <col min="5059" max="5059" width="4.5703125" style="6" customWidth="1"/>
    <col min="5060" max="5060" width="65" style="6" customWidth="1"/>
    <col min="5061" max="5314" width="9.140625" style="6"/>
    <col min="5315" max="5315" width="4.5703125" style="6" customWidth="1"/>
    <col min="5316" max="5316" width="65" style="6" customWidth="1"/>
    <col min="5317" max="5570" width="9.140625" style="6"/>
    <col min="5571" max="5571" width="4.5703125" style="6" customWidth="1"/>
    <col min="5572" max="5572" width="65" style="6" customWidth="1"/>
    <col min="5573" max="5826" width="9.140625" style="6"/>
    <col min="5827" max="5827" width="4.5703125" style="6" customWidth="1"/>
    <col min="5828" max="5828" width="65" style="6" customWidth="1"/>
    <col min="5829" max="6082" width="9.140625" style="6"/>
    <col min="6083" max="6083" width="4.5703125" style="6" customWidth="1"/>
    <col min="6084" max="6084" width="65" style="6" customWidth="1"/>
    <col min="6085" max="6338" width="9.140625" style="6"/>
    <col min="6339" max="6339" width="4.5703125" style="6" customWidth="1"/>
    <col min="6340" max="6340" width="65" style="6" customWidth="1"/>
    <col min="6341" max="6594" width="9.140625" style="6"/>
    <col min="6595" max="6595" width="4.5703125" style="6" customWidth="1"/>
    <col min="6596" max="6596" width="65" style="6" customWidth="1"/>
    <col min="6597" max="6850" width="9.140625" style="6"/>
    <col min="6851" max="6851" width="4.5703125" style="6" customWidth="1"/>
    <col min="6852" max="6852" width="65" style="6" customWidth="1"/>
    <col min="6853" max="7106" width="9.140625" style="6"/>
    <col min="7107" max="7107" width="4.5703125" style="6" customWidth="1"/>
    <col min="7108" max="7108" width="65" style="6" customWidth="1"/>
    <col min="7109" max="7362" width="9.140625" style="6"/>
    <col min="7363" max="7363" width="4.5703125" style="6" customWidth="1"/>
    <col min="7364" max="7364" width="65" style="6" customWidth="1"/>
    <col min="7365" max="7618" width="9.140625" style="6"/>
    <col min="7619" max="7619" width="4.5703125" style="6" customWidth="1"/>
    <col min="7620" max="7620" width="65" style="6" customWidth="1"/>
    <col min="7621" max="7874" width="9.140625" style="6"/>
    <col min="7875" max="7875" width="4.5703125" style="6" customWidth="1"/>
    <col min="7876" max="7876" width="65" style="6" customWidth="1"/>
    <col min="7877" max="8130" width="9.140625" style="6"/>
    <col min="8131" max="8131" width="4.5703125" style="6" customWidth="1"/>
    <col min="8132" max="8132" width="65" style="6" customWidth="1"/>
    <col min="8133" max="8386" width="9.140625" style="6"/>
    <col min="8387" max="8387" width="4.5703125" style="6" customWidth="1"/>
    <col min="8388" max="8388" width="65" style="6" customWidth="1"/>
    <col min="8389" max="8642" width="9.140625" style="6"/>
    <col min="8643" max="8643" width="4.5703125" style="6" customWidth="1"/>
    <col min="8644" max="8644" width="65" style="6" customWidth="1"/>
    <col min="8645" max="8898" width="9.140625" style="6"/>
    <col min="8899" max="8899" width="4.5703125" style="6" customWidth="1"/>
    <col min="8900" max="8900" width="65" style="6" customWidth="1"/>
    <col min="8901" max="9154" width="9.140625" style="6"/>
    <col min="9155" max="9155" width="4.5703125" style="6" customWidth="1"/>
    <col min="9156" max="9156" width="65" style="6" customWidth="1"/>
    <col min="9157" max="9410" width="9.140625" style="6"/>
    <col min="9411" max="9411" width="4.5703125" style="6" customWidth="1"/>
    <col min="9412" max="9412" width="65" style="6" customWidth="1"/>
    <col min="9413" max="9666" width="9.140625" style="6"/>
    <col min="9667" max="9667" width="4.5703125" style="6" customWidth="1"/>
    <col min="9668" max="9668" width="65" style="6" customWidth="1"/>
    <col min="9669" max="9922" width="9.140625" style="6"/>
    <col min="9923" max="9923" width="4.5703125" style="6" customWidth="1"/>
    <col min="9924" max="9924" width="65" style="6" customWidth="1"/>
    <col min="9925" max="10178" width="9.140625" style="6"/>
    <col min="10179" max="10179" width="4.5703125" style="6" customWidth="1"/>
    <col min="10180" max="10180" width="65" style="6" customWidth="1"/>
    <col min="10181" max="10434" width="9.140625" style="6"/>
    <col min="10435" max="10435" width="4.5703125" style="6" customWidth="1"/>
    <col min="10436" max="10436" width="65" style="6" customWidth="1"/>
    <col min="10437" max="10690" width="9.140625" style="6"/>
    <col min="10691" max="10691" width="4.5703125" style="6" customWidth="1"/>
    <col min="10692" max="10692" width="65" style="6" customWidth="1"/>
    <col min="10693" max="10946" width="9.140625" style="6"/>
    <col min="10947" max="10947" width="4.5703125" style="6" customWidth="1"/>
    <col min="10948" max="10948" width="65" style="6" customWidth="1"/>
    <col min="10949" max="11202" width="9.140625" style="6"/>
    <col min="11203" max="11203" width="4.5703125" style="6" customWidth="1"/>
    <col min="11204" max="11204" width="65" style="6" customWidth="1"/>
    <col min="11205" max="11458" width="9.140625" style="6"/>
    <col min="11459" max="11459" width="4.5703125" style="6" customWidth="1"/>
    <col min="11460" max="11460" width="65" style="6" customWidth="1"/>
    <col min="11461" max="11714" width="9.140625" style="6"/>
    <col min="11715" max="11715" width="4.5703125" style="6" customWidth="1"/>
    <col min="11716" max="11716" width="65" style="6" customWidth="1"/>
    <col min="11717" max="11970" width="9.140625" style="6"/>
    <col min="11971" max="11971" width="4.5703125" style="6" customWidth="1"/>
    <col min="11972" max="11972" width="65" style="6" customWidth="1"/>
    <col min="11973" max="12226" width="9.140625" style="6"/>
    <col min="12227" max="12227" width="4.5703125" style="6" customWidth="1"/>
    <col min="12228" max="12228" width="65" style="6" customWidth="1"/>
    <col min="12229" max="12482" width="9.140625" style="6"/>
    <col min="12483" max="12483" width="4.5703125" style="6" customWidth="1"/>
    <col min="12484" max="12484" width="65" style="6" customWidth="1"/>
    <col min="12485" max="12738" width="9.140625" style="6"/>
    <col min="12739" max="12739" width="4.5703125" style="6" customWidth="1"/>
    <col min="12740" max="12740" width="65" style="6" customWidth="1"/>
    <col min="12741" max="12994" width="9.140625" style="6"/>
    <col min="12995" max="12995" width="4.5703125" style="6" customWidth="1"/>
    <col min="12996" max="12996" width="65" style="6" customWidth="1"/>
    <col min="12997" max="13250" width="9.140625" style="6"/>
    <col min="13251" max="13251" width="4.5703125" style="6" customWidth="1"/>
    <col min="13252" max="13252" width="65" style="6" customWidth="1"/>
    <col min="13253" max="13506" width="9.140625" style="6"/>
    <col min="13507" max="13507" width="4.5703125" style="6" customWidth="1"/>
    <col min="13508" max="13508" width="65" style="6" customWidth="1"/>
    <col min="13509" max="13762" width="9.140625" style="6"/>
    <col min="13763" max="13763" width="4.5703125" style="6" customWidth="1"/>
    <col min="13764" max="13764" width="65" style="6" customWidth="1"/>
    <col min="13765" max="14018" width="9.140625" style="6"/>
    <col min="14019" max="14019" width="4.5703125" style="6" customWidth="1"/>
    <col min="14020" max="14020" width="65" style="6" customWidth="1"/>
    <col min="14021" max="14274" width="9.140625" style="6"/>
    <col min="14275" max="14275" width="4.5703125" style="6" customWidth="1"/>
    <col min="14276" max="14276" width="65" style="6" customWidth="1"/>
    <col min="14277" max="14530" width="9.140625" style="6"/>
    <col min="14531" max="14531" width="4.5703125" style="6" customWidth="1"/>
    <col min="14532" max="14532" width="65" style="6" customWidth="1"/>
    <col min="14533" max="14786" width="9.140625" style="6"/>
    <col min="14787" max="14787" width="4.5703125" style="6" customWidth="1"/>
    <col min="14788" max="14788" width="65" style="6" customWidth="1"/>
    <col min="14789" max="15042" width="9.140625" style="6"/>
    <col min="15043" max="15043" width="4.5703125" style="6" customWidth="1"/>
    <col min="15044" max="15044" width="65" style="6" customWidth="1"/>
    <col min="15045" max="15298" width="9.140625" style="6"/>
    <col min="15299" max="15299" width="4.5703125" style="6" customWidth="1"/>
    <col min="15300" max="15300" width="65" style="6" customWidth="1"/>
    <col min="15301" max="15554" width="9.140625" style="6"/>
    <col min="15555" max="15555" width="4.5703125" style="6" customWidth="1"/>
    <col min="15556" max="15556" width="65" style="6" customWidth="1"/>
    <col min="15557" max="15810" width="9.140625" style="6"/>
    <col min="15811" max="15811" width="4.5703125" style="6" customWidth="1"/>
    <col min="15812" max="15812" width="65" style="6" customWidth="1"/>
    <col min="15813" max="16066" width="9.140625" style="6"/>
    <col min="16067" max="16067" width="4.5703125" style="6" customWidth="1"/>
    <col min="16068" max="16068" width="65" style="6" customWidth="1"/>
    <col min="16069" max="16384" width="9.140625" style="6"/>
  </cols>
  <sheetData>
    <row r="1" spans="1:20" s="283" customFormat="1" ht="22.5" customHeight="1" x14ac:dyDescent="0.2">
      <c r="A1" s="541" t="s">
        <v>3035</v>
      </c>
      <c r="B1" s="541"/>
      <c r="C1" s="541"/>
      <c r="D1" s="541"/>
      <c r="E1" s="541"/>
      <c r="F1" s="541"/>
      <c r="G1" s="541"/>
      <c r="H1" s="541"/>
      <c r="I1" s="541"/>
      <c r="J1" s="541"/>
      <c r="K1" s="541"/>
      <c r="L1" s="541"/>
      <c r="M1" s="541"/>
      <c r="N1" s="541"/>
      <c r="O1" s="541"/>
      <c r="P1" s="541"/>
      <c r="Q1" s="541"/>
      <c r="R1" s="541"/>
      <c r="S1" s="541"/>
      <c r="T1" s="541"/>
    </row>
    <row r="2" spans="1:20" s="283" customFormat="1" ht="22.5" customHeight="1" x14ac:dyDescent="0.2">
      <c r="A2" s="542" t="s">
        <v>3036</v>
      </c>
      <c r="B2" s="542"/>
      <c r="C2" s="542"/>
      <c r="D2" s="542"/>
      <c r="E2" s="542"/>
      <c r="F2" s="542"/>
      <c r="G2" s="542"/>
      <c r="H2" s="542"/>
      <c r="I2" s="542"/>
      <c r="J2" s="542"/>
      <c r="K2" s="542"/>
      <c r="L2" s="542"/>
      <c r="M2" s="542"/>
      <c r="N2" s="542"/>
      <c r="O2" s="542"/>
      <c r="P2" s="542"/>
      <c r="Q2" s="542"/>
      <c r="R2" s="542"/>
      <c r="S2" s="542"/>
      <c r="T2" s="542"/>
    </row>
    <row r="3" spans="1:20" s="283" customFormat="1" x14ac:dyDescent="0.2">
      <c r="A3" s="5"/>
      <c r="B3" s="6"/>
      <c r="C3" s="6"/>
      <c r="D3" s="6"/>
      <c r="E3" s="6"/>
      <c r="F3" s="6"/>
      <c r="G3" s="6"/>
      <c r="H3" s="6"/>
      <c r="I3" s="6"/>
      <c r="J3" s="6"/>
      <c r="K3" s="6"/>
      <c r="L3" s="6"/>
      <c r="M3" s="6"/>
      <c r="T3" s="301" t="s">
        <v>3039</v>
      </c>
    </row>
    <row r="4" spans="1:20" s="5" customFormat="1" ht="27.75" customHeight="1" x14ac:dyDescent="0.2">
      <c r="A4" s="535" t="s">
        <v>1107</v>
      </c>
      <c r="B4" s="650" t="s">
        <v>1108</v>
      </c>
      <c r="C4" s="625" t="s">
        <v>2974</v>
      </c>
      <c r="D4" s="670"/>
      <c r="E4" s="670"/>
      <c r="F4" s="670"/>
      <c r="G4" s="670"/>
      <c r="H4" s="670"/>
      <c r="I4" s="670"/>
      <c r="J4" s="671"/>
      <c r="K4" s="607" t="s">
        <v>2975</v>
      </c>
      <c r="L4" s="608"/>
      <c r="M4" s="608"/>
      <c r="N4" s="608"/>
      <c r="O4" s="608"/>
      <c r="P4" s="608"/>
      <c r="Q4" s="608"/>
      <c r="R4" s="606"/>
      <c r="S4" s="672" t="s">
        <v>3061</v>
      </c>
      <c r="T4" s="673"/>
    </row>
    <row r="5" spans="1:20" s="284" customFormat="1" ht="51" x14ac:dyDescent="0.2">
      <c r="A5" s="537"/>
      <c r="B5" s="654"/>
      <c r="C5" s="459" t="s">
        <v>2901</v>
      </c>
      <c r="D5" s="462" t="s">
        <v>2829</v>
      </c>
      <c r="E5" s="462" t="s">
        <v>2830</v>
      </c>
      <c r="F5" s="462" t="s">
        <v>2831</v>
      </c>
      <c r="G5" s="462" t="s">
        <v>2832</v>
      </c>
      <c r="H5" s="462" t="s">
        <v>2833</v>
      </c>
      <c r="I5" s="462" t="s">
        <v>2834</v>
      </c>
      <c r="J5" s="467" t="s">
        <v>2900</v>
      </c>
      <c r="K5" s="459" t="s">
        <v>2901</v>
      </c>
      <c r="L5" s="462" t="s">
        <v>2829</v>
      </c>
      <c r="M5" s="462" t="s">
        <v>2830</v>
      </c>
      <c r="N5" s="462" t="s">
        <v>2831</v>
      </c>
      <c r="O5" s="462" t="s">
        <v>2832</v>
      </c>
      <c r="P5" s="462" t="s">
        <v>2833</v>
      </c>
      <c r="Q5" s="462" t="s">
        <v>2834</v>
      </c>
      <c r="R5" s="467" t="s">
        <v>2900</v>
      </c>
      <c r="S5" s="460" t="s">
        <v>2902</v>
      </c>
      <c r="T5" s="461" t="s">
        <v>2903</v>
      </c>
    </row>
    <row r="6" spans="1:20" s="284" customFormat="1" x14ac:dyDescent="0.2">
      <c r="A6" s="22" t="s">
        <v>1011</v>
      </c>
      <c r="B6" s="26" t="s">
        <v>1112</v>
      </c>
      <c r="C6" s="423">
        <v>1367</v>
      </c>
      <c r="D6" s="424">
        <v>982</v>
      </c>
      <c r="E6" s="424">
        <v>7</v>
      </c>
      <c r="F6" s="425">
        <v>711</v>
      </c>
      <c r="G6" s="425">
        <v>415</v>
      </c>
      <c r="H6" s="425">
        <v>224</v>
      </c>
      <c r="I6" s="425">
        <v>75</v>
      </c>
      <c r="J6" s="426">
        <f>SUM(D6:I6)</f>
        <v>2414</v>
      </c>
      <c r="K6" s="423">
        <v>8</v>
      </c>
      <c r="L6" s="425">
        <v>6</v>
      </c>
      <c r="M6" s="425">
        <v>0</v>
      </c>
      <c r="N6" s="424">
        <v>0</v>
      </c>
      <c r="O6" s="424">
        <v>0</v>
      </c>
      <c r="P6" s="424">
        <v>0</v>
      </c>
      <c r="Q6" s="424">
        <v>0</v>
      </c>
      <c r="R6" s="427">
        <f>SUM(L6:Q6)</f>
        <v>6</v>
      </c>
      <c r="S6" s="422">
        <f>C6+K6</f>
        <v>1375</v>
      </c>
      <c r="T6" s="163">
        <f>J6+R6</f>
        <v>2420</v>
      </c>
    </row>
    <row r="7" spans="1:20" s="284" customFormat="1" x14ac:dyDescent="0.2">
      <c r="A7" s="22" t="s">
        <v>1013</v>
      </c>
      <c r="B7" s="26" t="s">
        <v>1113</v>
      </c>
      <c r="C7" s="423">
        <v>211</v>
      </c>
      <c r="D7" s="424">
        <v>168</v>
      </c>
      <c r="E7" s="424">
        <v>0</v>
      </c>
      <c r="F7" s="425">
        <v>123</v>
      </c>
      <c r="G7" s="425">
        <v>100</v>
      </c>
      <c r="H7" s="425">
        <v>30</v>
      </c>
      <c r="I7" s="425">
        <v>13</v>
      </c>
      <c r="J7" s="426">
        <f t="shared" ref="J7:J73" si="0">SUM(D7:I7)</f>
        <v>434</v>
      </c>
      <c r="K7" s="423">
        <v>2</v>
      </c>
      <c r="L7" s="425">
        <v>0</v>
      </c>
      <c r="M7" s="425">
        <v>0</v>
      </c>
      <c r="N7" s="424">
        <v>0</v>
      </c>
      <c r="O7" s="424">
        <v>0</v>
      </c>
      <c r="P7" s="424">
        <v>27</v>
      </c>
      <c r="Q7" s="424">
        <v>0</v>
      </c>
      <c r="R7" s="427">
        <f t="shared" ref="R7:R73" si="1">SUM(L7:Q7)</f>
        <v>27</v>
      </c>
      <c r="S7" s="422">
        <f t="shared" ref="S7:S73" si="2">C7+K7</f>
        <v>213</v>
      </c>
      <c r="T7" s="163">
        <f t="shared" ref="T7:T73" si="3">J7+R7</f>
        <v>461</v>
      </c>
    </row>
    <row r="8" spans="1:20" s="284" customFormat="1" x14ac:dyDescent="0.2">
      <c r="A8" s="22" t="s">
        <v>1015</v>
      </c>
      <c r="B8" s="26" t="s">
        <v>1114</v>
      </c>
      <c r="C8" s="423">
        <v>515</v>
      </c>
      <c r="D8" s="424">
        <v>344</v>
      </c>
      <c r="E8" s="424">
        <v>0</v>
      </c>
      <c r="F8" s="425">
        <v>167</v>
      </c>
      <c r="G8" s="425">
        <v>121</v>
      </c>
      <c r="H8" s="425">
        <v>72</v>
      </c>
      <c r="I8" s="425">
        <v>29</v>
      </c>
      <c r="J8" s="426">
        <f t="shared" si="0"/>
        <v>733</v>
      </c>
      <c r="K8" s="423">
        <v>2</v>
      </c>
      <c r="L8" s="425">
        <v>0</v>
      </c>
      <c r="M8" s="425">
        <v>0</v>
      </c>
      <c r="N8" s="424">
        <v>1</v>
      </c>
      <c r="O8" s="424">
        <v>0</v>
      </c>
      <c r="P8" s="424">
        <v>0</v>
      </c>
      <c r="Q8" s="424">
        <v>0</v>
      </c>
      <c r="R8" s="427">
        <f t="shared" si="1"/>
        <v>1</v>
      </c>
      <c r="S8" s="422">
        <f t="shared" si="2"/>
        <v>517</v>
      </c>
      <c r="T8" s="163">
        <f t="shared" si="3"/>
        <v>734</v>
      </c>
    </row>
    <row r="9" spans="1:20" s="284" customFormat="1" x14ac:dyDescent="0.2">
      <c r="A9" s="22" t="s">
        <v>1115</v>
      </c>
      <c r="B9" s="26" t="s">
        <v>1116</v>
      </c>
      <c r="C9" s="423">
        <v>227</v>
      </c>
      <c r="D9" s="424">
        <v>127</v>
      </c>
      <c r="E9" s="424">
        <v>0</v>
      </c>
      <c r="F9" s="425">
        <v>170</v>
      </c>
      <c r="G9" s="425">
        <v>132</v>
      </c>
      <c r="H9" s="425">
        <v>125</v>
      </c>
      <c r="I9" s="425">
        <v>86</v>
      </c>
      <c r="J9" s="426">
        <f t="shared" si="0"/>
        <v>640</v>
      </c>
      <c r="K9" s="423">
        <v>2</v>
      </c>
      <c r="L9" s="425">
        <v>2</v>
      </c>
      <c r="M9" s="425">
        <v>0</v>
      </c>
      <c r="N9" s="424">
        <v>0</v>
      </c>
      <c r="O9" s="424">
        <v>0</v>
      </c>
      <c r="P9" s="424">
        <v>0</v>
      </c>
      <c r="Q9" s="424">
        <v>0</v>
      </c>
      <c r="R9" s="427">
        <f t="shared" si="1"/>
        <v>2</v>
      </c>
      <c r="S9" s="422">
        <f t="shared" si="2"/>
        <v>229</v>
      </c>
      <c r="T9" s="163">
        <f t="shared" si="3"/>
        <v>642</v>
      </c>
    </row>
    <row r="10" spans="1:20" s="284" customFormat="1" x14ac:dyDescent="0.2">
      <c r="A10" s="22" t="s">
        <v>1017</v>
      </c>
      <c r="B10" s="26" t="s">
        <v>1117</v>
      </c>
      <c r="C10" s="423">
        <v>334</v>
      </c>
      <c r="D10" s="424">
        <v>207</v>
      </c>
      <c r="E10" s="424">
        <v>0</v>
      </c>
      <c r="F10" s="425">
        <v>116</v>
      </c>
      <c r="G10" s="425">
        <v>74</v>
      </c>
      <c r="H10" s="425">
        <v>44</v>
      </c>
      <c r="I10" s="425">
        <v>9</v>
      </c>
      <c r="J10" s="426">
        <f t="shared" si="0"/>
        <v>450</v>
      </c>
      <c r="K10" s="423">
        <v>10</v>
      </c>
      <c r="L10" s="425">
        <v>6</v>
      </c>
      <c r="M10" s="425">
        <v>0</v>
      </c>
      <c r="N10" s="424">
        <v>1</v>
      </c>
      <c r="O10" s="424">
        <v>2</v>
      </c>
      <c r="P10" s="424">
        <v>0</v>
      </c>
      <c r="Q10" s="424">
        <v>0</v>
      </c>
      <c r="R10" s="427">
        <f t="shared" si="1"/>
        <v>9</v>
      </c>
      <c r="S10" s="422">
        <f t="shared" si="2"/>
        <v>344</v>
      </c>
      <c r="T10" s="163">
        <f t="shared" si="3"/>
        <v>459</v>
      </c>
    </row>
    <row r="11" spans="1:20" s="284" customFormat="1" x14ac:dyDescent="0.2">
      <c r="A11" s="22" t="s">
        <v>1019</v>
      </c>
      <c r="B11" s="26" t="s">
        <v>1118</v>
      </c>
      <c r="C11" s="423">
        <v>2797</v>
      </c>
      <c r="D11" s="424">
        <v>1967</v>
      </c>
      <c r="E11" s="424">
        <v>5</v>
      </c>
      <c r="F11" s="425">
        <v>974</v>
      </c>
      <c r="G11" s="425">
        <v>627</v>
      </c>
      <c r="H11" s="425">
        <v>226</v>
      </c>
      <c r="I11" s="425">
        <v>19</v>
      </c>
      <c r="J11" s="426">
        <f t="shared" si="0"/>
        <v>3818</v>
      </c>
      <c r="K11" s="423">
        <v>77</v>
      </c>
      <c r="L11" s="425">
        <v>29</v>
      </c>
      <c r="M11" s="425">
        <v>0</v>
      </c>
      <c r="N11" s="424">
        <v>33</v>
      </c>
      <c r="O11" s="424">
        <v>4</v>
      </c>
      <c r="P11" s="424">
        <v>0</v>
      </c>
      <c r="Q11" s="424">
        <v>0</v>
      </c>
      <c r="R11" s="427">
        <f t="shared" si="1"/>
        <v>66</v>
      </c>
      <c r="S11" s="422">
        <f t="shared" si="2"/>
        <v>2874</v>
      </c>
      <c r="T11" s="163">
        <f t="shared" si="3"/>
        <v>3884</v>
      </c>
    </row>
    <row r="12" spans="1:20" s="284" customFormat="1" x14ac:dyDescent="0.2">
      <c r="A12" s="22" t="s">
        <v>1021</v>
      </c>
      <c r="B12" s="26" t="s">
        <v>1119</v>
      </c>
      <c r="C12" s="423">
        <v>1029</v>
      </c>
      <c r="D12" s="424">
        <v>741</v>
      </c>
      <c r="E12" s="424">
        <v>3</v>
      </c>
      <c r="F12" s="425">
        <v>381</v>
      </c>
      <c r="G12" s="425">
        <v>199</v>
      </c>
      <c r="H12" s="425">
        <v>133</v>
      </c>
      <c r="I12" s="425">
        <v>33</v>
      </c>
      <c r="J12" s="426">
        <f t="shared" si="0"/>
        <v>1490</v>
      </c>
      <c r="K12" s="423">
        <v>12</v>
      </c>
      <c r="L12" s="425">
        <v>5</v>
      </c>
      <c r="M12" s="425">
        <v>0</v>
      </c>
      <c r="N12" s="424">
        <v>7</v>
      </c>
      <c r="O12" s="424">
        <v>0</v>
      </c>
      <c r="P12" s="424">
        <v>0</v>
      </c>
      <c r="Q12" s="424">
        <v>0</v>
      </c>
      <c r="R12" s="427">
        <f t="shared" si="1"/>
        <v>12</v>
      </c>
      <c r="S12" s="422">
        <f t="shared" si="2"/>
        <v>1041</v>
      </c>
      <c r="T12" s="163">
        <f t="shared" si="3"/>
        <v>1502</v>
      </c>
    </row>
    <row r="13" spans="1:20" s="284" customFormat="1" x14ac:dyDescent="0.2">
      <c r="A13" s="22" t="s">
        <v>1023</v>
      </c>
      <c r="B13" s="26" t="s">
        <v>1120</v>
      </c>
      <c r="C13" s="423">
        <v>164</v>
      </c>
      <c r="D13" s="424">
        <v>120</v>
      </c>
      <c r="E13" s="424">
        <v>0</v>
      </c>
      <c r="F13" s="425">
        <v>57</v>
      </c>
      <c r="G13" s="425">
        <v>39</v>
      </c>
      <c r="H13" s="425">
        <v>44</v>
      </c>
      <c r="I13" s="425">
        <v>13</v>
      </c>
      <c r="J13" s="426">
        <f t="shared" si="0"/>
        <v>273</v>
      </c>
      <c r="K13" s="423">
        <v>4</v>
      </c>
      <c r="L13" s="425">
        <v>3</v>
      </c>
      <c r="M13" s="425">
        <v>0</v>
      </c>
      <c r="N13" s="424">
        <v>0</v>
      </c>
      <c r="O13" s="424">
        <v>0</v>
      </c>
      <c r="P13" s="424">
        <v>0</v>
      </c>
      <c r="Q13" s="424">
        <v>0</v>
      </c>
      <c r="R13" s="427">
        <f t="shared" si="1"/>
        <v>3</v>
      </c>
      <c r="S13" s="422">
        <f t="shared" si="2"/>
        <v>168</v>
      </c>
      <c r="T13" s="163">
        <f t="shared" si="3"/>
        <v>276</v>
      </c>
    </row>
    <row r="14" spans="1:20" s="284" customFormat="1" x14ac:dyDescent="0.2">
      <c r="A14" s="22" t="s">
        <v>1025</v>
      </c>
      <c r="B14" s="26" t="s">
        <v>1121</v>
      </c>
      <c r="C14" s="423">
        <v>561</v>
      </c>
      <c r="D14" s="424">
        <v>403</v>
      </c>
      <c r="E14" s="424">
        <v>1</v>
      </c>
      <c r="F14" s="425">
        <v>198</v>
      </c>
      <c r="G14" s="425">
        <v>118</v>
      </c>
      <c r="H14" s="425">
        <v>47</v>
      </c>
      <c r="I14" s="425">
        <v>13</v>
      </c>
      <c r="J14" s="426">
        <f t="shared" si="0"/>
        <v>780</v>
      </c>
      <c r="K14" s="423">
        <v>25</v>
      </c>
      <c r="L14" s="425">
        <v>13</v>
      </c>
      <c r="M14" s="425">
        <v>3</v>
      </c>
      <c r="N14" s="424">
        <v>6</v>
      </c>
      <c r="O14" s="424">
        <v>0</v>
      </c>
      <c r="P14" s="424">
        <v>0</v>
      </c>
      <c r="Q14" s="424">
        <v>0</v>
      </c>
      <c r="R14" s="427">
        <f t="shared" si="1"/>
        <v>22</v>
      </c>
      <c r="S14" s="422">
        <f t="shared" si="2"/>
        <v>586</v>
      </c>
      <c r="T14" s="163">
        <f t="shared" si="3"/>
        <v>802</v>
      </c>
    </row>
    <row r="15" spans="1:20" s="284" customFormat="1" x14ac:dyDescent="0.2">
      <c r="A15" s="24">
        <f t="shared" ref="A15:A45" si="4">+A14+1</f>
        <v>10</v>
      </c>
      <c r="B15" s="26" t="s">
        <v>1122</v>
      </c>
      <c r="C15" s="423">
        <v>779</v>
      </c>
      <c r="D15" s="424">
        <v>621</v>
      </c>
      <c r="E15" s="424">
        <v>0</v>
      </c>
      <c r="F15" s="425">
        <v>280</v>
      </c>
      <c r="G15" s="425">
        <v>159</v>
      </c>
      <c r="H15" s="425">
        <v>95</v>
      </c>
      <c r="I15" s="425">
        <v>20</v>
      </c>
      <c r="J15" s="426">
        <f t="shared" si="0"/>
        <v>1175</v>
      </c>
      <c r="K15" s="423">
        <v>24</v>
      </c>
      <c r="L15" s="425">
        <v>10</v>
      </c>
      <c r="M15" s="425">
        <v>0</v>
      </c>
      <c r="N15" s="424">
        <v>8</v>
      </c>
      <c r="O15" s="424">
        <v>2</v>
      </c>
      <c r="P15" s="424">
        <v>0</v>
      </c>
      <c r="Q15" s="424">
        <v>0</v>
      </c>
      <c r="R15" s="427">
        <f t="shared" si="1"/>
        <v>20</v>
      </c>
      <c r="S15" s="422">
        <f t="shared" si="2"/>
        <v>803</v>
      </c>
      <c r="T15" s="163">
        <f t="shared" si="3"/>
        <v>1195</v>
      </c>
    </row>
    <row r="16" spans="1:20" s="284" customFormat="1" x14ac:dyDescent="0.2">
      <c r="A16" s="24">
        <f t="shared" si="4"/>
        <v>11</v>
      </c>
      <c r="B16" s="26" t="s">
        <v>1123</v>
      </c>
      <c r="C16" s="423">
        <v>144</v>
      </c>
      <c r="D16" s="424">
        <v>104</v>
      </c>
      <c r="E16" s="424">
        <v>1</v>
      </c>
      <c r="F16" s="425">
        <v>34</v>
      </c>
      <c r="G16" s="425">
        <v>38</v>
      </c>
      <c r="H16" s="425">
        <v>23</v>
      </c>
      <c r="I16" s="425">
        <v>13</v>
      </c>
      <c r="J16" s="426">
        <f t="shared" si="0"/>
        <v>213</v>
      </c>
      <c r="K16" s="423">
        <v>4</v>
      </c>
      <c r="L16" s="425">
        <v>3</v>
      </c>
      <c r="M16" s="425">
        <v>0</v>
      </c>
      <c r="N16" s="424">
        <v>0</v>
      </c>
      <c r="O16" s="424">
        <v>0</v>
      </c>
      <c r="P16" s="424">
        <v>0</v>
      </c>
      <c r="Q16" s="424">
        <v>0</v>
      </c>
      <c r="R16" s="427">
        <f t="shared" si="1"/>
        <v>3</v>
      </c>
      <c r="S16" s="422">
        <f t="shared" si="2"/>
        <v>148</v>
      </c>
      <c r="T16" s="163">
        <f t="shared" si="3"/>
        <v>216</v>
      </c>
    </row>
    <row r="17" spans="1:20" s="284" customFormat="1" x14ac:dyDescent="0.2">
      <c r="A17" s="24">
        <f t="shared" si="4"/>
        <v>12</v>
      </c>
      <c r="B17" s="26" t="s">
        <v>1124</v>
      </c>
      <c r="C17" s="423">
        <v>123</v>
      </c>
      <c r="D17" s="424">
        <v>100</v>
      </c>
      <c r="E17" s="424">
        <v>0</v>
      </c>
      <c r="F17" s="425">
        <v>73</v>
      </c>
      <c r="G17" s="425">
        <v>63</v>
      </c>
      <c r="H17" s="425">
        <v>38</v>
      </c>
      <c r="I17" s="425">
        <v>13</v>
      </c>
      <c r="J17" s="426">
        <f t="shared" si="0"/>
        <v>287</v>
      </c>
      <c r="K17" s="423">
        <v>0</v>
      </c>
      <c r="L17" s="425">
        <v>0</v>
      </c>
      <c r="M17" s="425">
        <v>0</v>
      </c>
      <c r="N17" s="424">
        <v>0</v>
      </c>
      <c r="O17" s="424">
        <v>0</v>
      </c>
      <c r="P17" s="424">
        <v>0</v>
      </c>
      <c r="Q17" s="424">
        <v>0</v>
      </c>
      <c r="R17" s="427">
        <f t="shared" si="1"/>
        <v>0</v>
      </c>
      <c r="S17" s="422">
        <f t="shared" si="2"/>
        <v>123</v>
      </c>
      <c r="T17" s="163">
        <f t="shared" si="3"/>
        <v>287</v>
      </c>
    </row>
    <row r="18" spans="1:20" s="284" customFormat="1" x14ac:dyDescent="0.2">
      <c r="A18" s="24">
        <f t="shared" si="4"/>
        <v>13</v>
      </c>
      <c r="B18" s="26" t="s">
        <v>1125</v>
      </c>
      <c r="C18" s="423">
        <v>122</v>
      </c>
      <c r="D18" s="424">
        <v>83</v>
      </c>
      <c r="E18" s="424">
        <v>0</v>
      </c>
      <c r="F18" s="425">
        <v>103</v>
      </c>
      <c r="G18" s="425">
        <v>55</v>
      </c>
      <c r="H18" s="425">
        <v>47</v>
      </c>
      <c r="I18" s="425">
        <v>20</v>
      </c>
      <c r="J18" s="426">
        <f t="shared" si="0"/>
        <v>308</v>
      </c>
      <c r="K18" s="423">
        <v>0</v>
      </c>
      <c r="L18" s="425">
        <v>0</v>
      </c>
      <c r="M18" s="425">
        <v>0</v>
      </c>
      <c r="N18" s="424">
        <v>0</v>
      </c>
      <c r="O18" s="424">
        <v>0</v>
      </c>
      <c r="P18" s="424">
        <v>0</v>
      </c>
      <c r="Q18" s="424">
        <v>0</v>
      </c>
      <c r="R18" s="427">
        <f t="shared" si="1"/>
        <v>0</v>
      </c>
      <c r="S18" s="422">
        <f t="shared" si="2"/>
        <v>122</v>
      </c>
      <c r="T18" s="163">
        <f t="shared" si="3"/>
        <v>308</v>
      </c>
    </row>
    <row r="19" spans="1:20" s="284" customFormat="1" x14ac:dyDescent="0.2">
      <c r="A19" s="24">
        <f t="shared" si="4"/>
        <v>14</v>
      </c>
      <c r="B19" s="26" t="s">
        <v>1126</v>
      </c>
      <c r="C19" s="423">
        <v>197</v>
      </c>
      <c r="D19" s="424">
        <v>143</v>
      </c>
      <c r="E19" s="424">
        <v>0</v>
      </c>
      <c r="F19" s="425">
        <v>67</v>
      </c>
      <c r="G19" s="425">
        <v>41</v>
      </c>
      <c r="H19" s="425">
        <v>15</v>
      </c>
      <c r="I19" s="425">
        <v>5</v>
      </c>
      <c r="J19" s="426">
        <f t="shared" si="0"/>
        <v>271</v>
      </c>
      <c r="K19" s="423">
        <v>13</v>
      </c>
      <c r="L19" s="425">
        <v>2</v>
      </c>
      <c r="M19" s="425">
        <v>0</v>
      </c>
      <c r="N19" s="424">
        <v>8</v>
      </c>
      <c r="O19" s="424">
        <v>4</v>
      </c>
      <c r="P19" s="424">
        <v>0</v>
      </c>
      <c r="Q19" s="424">
        <v>0</v>
      </c>
      <c r="R19" s="427">
        <f t="shared" si="1"/>
        <v>14</v>
      </c>
      <c r="S19" s="422">
        <f t="shared" si="2"/>
        <v>210</v>
      </c>
      <c r="T19" s="163">
        <f t="shared" si="3"/>
        <v>285</v>
      </c>
    </row>
    <row r="20" spans="1:20" s="284" customFormat="1" x14ac:dyDescent="0.2">
      <c r="A20" s="24">
        <f t="shared" si="4"/>
        <v>15</v>
      </c>
      <c r="B20" s="26" t="s">
        <v>1127</v>
      </c>
      <c r="C20" s="423">
        <v>190</v>
      </c>
      <c r="D20" s="424">
        <v>114</v>
      </c>
      <c r="E20" s="424">
        <v>0</v>
      </c>
      <c r="F20" s="425">
        <v>51</v>
      </c>
      <c r="G20" s="425">
        <v>38</v>
      </c>
      <c r="H20" s="425">
        <v>28</v>
      </c>
      <c r="I20" s="425">
        <v>7</v>
      </c>
      <c r="J20" s="426">
        <f t="shared" si="0"/>
        <v>238</v>
      </c>
      <c r="K20" s="423">
        <v>0</v>
      </c>
      <c r="L20" s="425">
        <v>0</v>
      </c>
      <c r="M20" s="425">
        <v>0</v>
      </c>
      <c r="N20" s="424">
        <v>0</v>
      </c>
      <c r="O20" s="424">
        <v>0</v>
      </c>
      <c r="P20" s="424">
        <v>0</v>
      </c>
      <c r="Q20" s="424">
        <v>0</v>
      </c>
      <c r="R20" s="427">
        <f t="shared" si="1"/>
        <v>0</v>
      </c>
      <c r="S20" s="422">
        <f t="shared" si="2"/>
        <v>190</v>
      </c>
      <c r="T20" s="163">
        <f t="shared" si="3"/>
        <v>238</v>
      </c>
    </row>
    <row r="21" spans="1:20" s="284" customFormat="1" x14ac:dyDescent="0.2">
      <c r="A21" s="24">
        <f t="shared" si="4"/>
        <v>16</v>
      </c>
      <c r="B21" s="26" t="s">
        <v>1128</v>
      </c>
      <c r="C21" s="423">
        <v>1726</v>
      </c>
      <c r="D21" s="424">
        <v>1392</v>
      </c>
      <c r="E21" s="424">
        <v>10</v>
      </c>
      <c r="F21" s="425">
        <v>694</v>
      </c>
      <c r="G21" s="425">
        <v>361</v>
      </c>
      <c r="H21" s="425">
        <v>163</v>
      </c>
      <c r="I21" s="425">
        <v>46</v>
      </c>
      <c r="J21" s="426">
        <f t="shared" si="0"/>
        <v>2666</v>
      </c>
      <c r="K21" s="423">
        <v>100</v>
      </c>
      <c r="L21" s="425">
        <v>53</v>
      </c>
      <c r="M21" s="425">
        <v>0</v>
      </c>
      <c r="N21" s="424">
        <v>33</v>
      </c>
      <c r="O21" s="424">
        <v>2</v>
      </c>
      <c r="P21" s="424">
        <v>27</v>
      </c>
      <c r="Q21" s="424">
        <v>0</v>
      </c>
      <c r="R21" s="427">
        <f t="shared" si="1"/>
        <v>115</v>
      </c>
      <c r="S21" s="422">
        <f t="shared" si="2"/>
        <v>1826</v>
      </c>
      <c r="T21" s="163">
        <f t="shared" si="3"/>
        <v>2781</v>
      </c>
    </row>
    <row r="22" spans="1:20" s="284" customFormat="1" x14ac:dyDescent="0.2">
      <c r="A22" s="24">
        <f t="shared" si="4"/>
        <v>17</v>
      </c>
      <c r="B22" s="26" t="s">
        <v>1129</v>
      </c>
      <c r="C22" s="423">
        <v>260</v>
      </c>
      <c r="D22" s="424">
        <v>152</v>
      </c>
      <c r="E22" s="424">
        <v>0</v>
      </c>
      <c r="F22" s="425">
        <v>56</v>
      </c>
      <c r="G22" s="425">
        <v>43</v>
      </c>
      <c r="H22" s="425">
        <v>32</v>
      </c>
      <c r="I22" s="425">
        <v>11</v>
      </c>
      <c r="J22" s="426">
        <f t="shared" si="0"/>
        <v>294</v>
      </c>
      <c r="K22" s="423">
        <v>7</v>
      </c>
      <c r="L22" s="425">
        <v>2</v>
      </c>
      <c r="M22" s="425">
        <v>0</v>
      </c>
      <c r="N22" s="424">
        <v>3</v>
      </c>
      <c r="O22" s="424">
        <v>0</v>
      </c>
      <c r="P22" s="424">
        <v>0</v>
      </c>
      <c r="Q22" s="424">
        <v>0</v>
      </c>
      <c r="R22" s="427">
        <f t="shared" si="1"/>
        <v>5</v>
      </c>
      <c r="S22" s="422">
        <f t="shared" si="2"/>
        <v>267</v>
      </c>
      <c r="T22" s="163">
        <f t="shared" si="3"/>
        <v>299</v>
      </c>
    </row>
    <row r="23" spans="1:20" s="284" customFormat="1" x14ac:dyDescent="0.2">
      <c r="A23" s="24">
        <f t="shared" si="4"/>
        <v>18</v>
      </c>
      <c r="B23" s="26" t="s">
        <v>1130</v>
      </c>
      <c r="C23" s="423">
        <v>110</v>
      </c>
      <c r="D23" s="424">
        <v>69</v>
      </c>
      <c r="E23" s="424">
        <v>1</v>
      </c>
      <c r="F23" s="425">
        <v>26</v>
      </c>
      <c r="G23" s="425">
        <v>19</v>
      </c>
      <c r="H23" s="425">
        <v>15</v>
      </c>
      <c r="I23" s="425">
        <v>4</v>
      </c>
      <c r="J23" s="426">
        <f t="shared" si="0"/>
        <v>134</v>
      </c>
      <c r="K23" s="423">
        <v>2</v>
      </c>
      <c r="L23" s="425">
        <v>0</v>
      </c>
      <c r="M23" s="425">
        <v>0</v>
      </c>
      <c r="N23" s="424">
        <v>1</v>
      </c>
      <c r="O23" s="424">
        <v>0</v>
      </c>
      <c r="P23" s="424">
        <v>0</v>
      </c>
      <c r="Q23" s="424">
        <v>0</v>
      </c>
      <c r="R23" s="427">
        <f t="shared" si="1"/>
        <v>1</v>
      </c>
      <c r="S23" s="422">
        <f t="shared" si="2"/>
        <v>112</v>
      </c>
      <c r="T23" s="163">
        <f t="shared" si="3"/>
        <v>135</v>
      </c>
    </row>
    <row r="24" spans="1:20" s="284" customFormat="1" x14ac:dyDescent="0.2">
      <c r="A24" s="24">
        <f t="shared" si="4"/>
        <v>19</v>
      </c>
      <c r="B24" s="26" t="s">
        <v>1131</v>
      </c>
      <c r="C24" s="423">
        <v>569</v>
      </c>
      <c r="D24" s="424">
        <v>367</v>
      </c>
      <c r="E24" s="424">
        <v>0</v>
      </c>
      <c r="F24" s="425">
        <v>160</v>
      </c>
      <c r="G24" s="425">
        <v>106</v>
      </c>
      <c r="H24" s="425">
        <v>72</v>
      </c>
      <c r="I24" s="425">
        <v>44</v>
      </c>
      <c r="J24" s="426">
        <f t="shared" si="0"/>
        <v>749</v>
      </c>
      <c r="K24" s="423">
        <v>0</v>
      </c>
      <c r="L24" s="425">
        <v>0</v>
      </c>
      <c r="M24" s="425">
        <v>0</v>
      </c>
      <c r="N24" s="424">
        <v>0</v>
      </c>
      <c r="O24" s="424">
        <v>0</v>
      </c>
      <c r="P24" s="424">
        <v>0</v>
      </c>
      <c r="Q24" s="424">
        <v>0</v>
      </c>
      <c r="R24" s="427">
        <f t="shared" si="1"/>
        <v>0</v>
      </c>
      <c r="S24" s="422">
        <f t="shared" si="2"/>
        <v>569</v>
      </c>
      <c r="T24" s="163">
        <f t="shared" si="3"/>
        <v>749</v>
      </c>
    </row>
    <row r="25" spans="1:20" s="284" customFormat="1" x14ac:dyDescent="0.2">
      <c r="A25" s="24">
        <f t="shared" si="4"/>
        <v>20</v>
      </c>
      <c r="B25" s="26" t="s">
        <v>1132</v>
      </c>
      <c r="C25" s="423">
        <v>590</v>
      </c>
      <c r="D25" s="424">
        <v>465</v>
      </c>
      <c r="E25" s="424">
        <v>1</v>
      </c>
      <c r="F25" s="425">
        <v>195</v>
      </c>
      <c r="G25" s="425">
        <v>124</v>
      </c>
      <c r="H25" s="425">
        <v>89</v>
      </c>
      <c r="I25" s="425">
        <v>13</v>
      </c>
      <c r="J25" s="426">
        <f t="shared" si="0"/>
        <v>887</v>
      </c>
      <c r="K25" s="423">
        <v>6</v>
      </c>
      <c r="L25" s="425">
        <v>3</v>
      </c>
      <c r="M25" s="425">
        <v>0</v>
      </c>
      <c r="N25" s="424">
        <v>1</v>
      </c>
      <c r="O25" s="424">
        <v>2</v>
      </c>
      <c r="P25" s="424">
        <v>0</v>
      </c>
      <c r="Q25" s="424">
        <v>0</v>
      </c>
      <c r="R25" s="427">
        <f t="shared" si="1"/>
        <v>6</v>
      </c>
      <c r="S25" s="422">
        <f t="shared" si="2"/>
        <v>596</v>
      </c>
      <c r="T25" s="163">
        <f t="shared" si="3"/>
        <v>893</v>
      </c>
    </row>
    <row r="26" spans="1:20" s="284" customFormat="1" x14ac:dyDescent="0.2">
      <c r="A26" s="24">
        <f t="shared" si="4"/>
        <v>21</v>
      </c>
      <c r="B26" s="26" t="s">
        <v>1133</v>
      </c>
      <c r="C26" s="423">
        <v>788</v>
      </c>
      <c r="D26" s="424">
        <v>652</v>
      </c>
      <c r="E26" s="424">
        <v>0</v>
      </c>
      <c r="F26" s="425">
        <v>708</v>
      </c>
      <c r="G26" s="425">
        <v>423</v>
      </c>
      <c r="H26" s="425">
        <v>159</v>
      </c>
      <c r="I26" s="425">
        <v>91</v>
      </c>
      <c r="J26" s="426">
        <f t="shared" si="0"/>
        <v>2033</v>
      </c>
      <c r="K26" s="423">
        <v>2</v>
      </c>
      <c r="L26" s="425">
        <v>0</v>
      </c>
      <c r="M26" s="425">
        <v>0</v>
      </c>
      <c r="N26" s="424">
        <v>1</v>
      </c>
      <c r="O26" s="424">
        <v>0</v>
      </c>
      <c r="P26" s="424">
        <v>0</v>
      </c>
      <c r="Q26" s="424">
        <v>0</v>
      </c>
      <c r="R26" s="427">
        <f t="shared" si="1"/>
        <v>1</v>
      </c>
      <c r="S26" s="422">
        <f t="shared" si="2"/>
        <v>790</v>
      </c>
      <c r="T26" s="163">
        <f t="shared" si="3"/>
        <v>2034</v>
      </c>
    </row>
    <row r="27" spans="1:20" s="284" customFormat="1" x14ac:dyDescent="0.2">
      <c r="A27" s="24">
        <f t="shared" si="4"/>
        <v>22</v>
      </c>
      <c r="B27" s="26" t="s">
        <v>1134</v>
      </c>
      <c r="C27" s="423">
        <v>197</v>
      </c>
      <c r="D27" s="424">
        <v>129</v>
      </c>
      <c r="E27" s="424">
        <v>3</v>
      </c>
      <c r="F27" s="425">
        <v>57</v>
      </c>
      <c r="G27" s="425">
        <v>35</v>
      </c>
      <c r="H27" s="425">
        <v>25</v>
      </c>
      <c r="I27" s="425">
        <v>7</v>
      </c>
      <c r="J27" s="426">
        <f t="shared" si="0"/>
        <v>256</v>
      </c>
      <c r="K27" s="423">
        <v>4</v>
      </c>
      <c r="L27" s="425">
        <v>2</v>
      </c>
      <c r="M27" s="425">
        <v>0</v>
      </c>
      <c r="N27" s="424">
        <v>1</v>
      </c>
      <c r="O27" s="424">
        <v>0</v>
      </c>
      <c r="P27" s="424">
        <v>0</v>
      </c>
      <c r="Q27" s="424">
        <v>0</v>
      </c>
      <c r="R27" s="427">
        <f t="shared" si="1"/>
        <v>3</v>
      </c>
      <c r="S27" s="422">
        <f t="shared" si="2"/>
        <v>201</v>
      </c>
      <c r="T27" s="163">
        <f t="shared" si="3"/>
        <v>259</v>
      </c>
    </row>
    <row r="28" spans="1:20" s="284" customFormat="1" x14ac:dyDescent="0.2">
      <c r="A28" s="24">
        <f t="shared" si="4"/>
        <v>23</v>
      </c>
      <c r="B28" s="26" t="s">
        <v>1135</v>
      </c>
      <c r="C28" s="423">
        <v>506</v>
      </c>
      <c r="D28" s="424">
        <v>382</v>
      </c>
      <c r="E28" s="424">
        <v>0</v>
      </c>
      <c r="F28" s="425">
        <v>260</v>
      </c>
      <c r="G28" s="425">
        <v>147</v>
      </c>
      <c r="H28" s="425">
        <v>36</v>
      </c>
      <c r="I28" s="425">
        <v>13</v>
      </c>
      <c r="J28" s="426">
        <f t="shared" si="0"/>
        <v>838</v>
      </c>
      <c r="K28" s="423">
        <v>9</v>
      </c>
      <c r="L28" s="425">
        <v>6</v>
      </c>
      <c r="M28" s="425">
        <v>0</v>
      </c>
      <c r="N28" s="424">
        <v>0</v>
      </c>
      <c r="O28" s="424">
        <v>0</v>
      </c>
      <c r="P28" s="424">
        <v>0</v>
      </c>
      <c r="Q28" s="424">
        <v>0</v>
      </c>
      <c r="R28" s="427">
        <f t="shared" si="1"/>
        <v>6</v>
      </c>
      <c r="S28" s="422">
        <f t="shared" si="2"/>
        <v>515</v>
      </c>
      <c r="T28" s="163">
        <f t="shared" si="3"/>
        <v>844</v>
      </c>
    </row>
    <row r="29" spans="1:20" s="284" customFormat="1" x14ac:dyDescent="0.2">
      <c r="A29" s="24">
        <f t="shared" si="4"/>
        <v>24</v>
      </c>
      <c r="B29" s="26" t="s">
        <v>1136</v>
      </c>
      <c r="C29" s="423">
        <v>134</v>
      </c>
      <c r="D29" s="424">
        <v>75</v>
      </c>
      <c r="E29" s="424">
        <v>0</v>
      </c>
      <c r="F29" s="425">
        <v>40</v>
      </c>
      <c r="G29" s="425">
        <v>25</v>
      </c>
      <c r="H29" s="425">
        <v>23</v>
      </c>
      <c r="I29" s="425">
        <v>7</v>
      </c>
      <c r="J29" s="426">
        <f t="shared" si="0"/>
        <v>170</v>
      </c>
      <c r="K29" s="423">
        <v>2</v>
      </c>
      <c r="L29" s="425">
        <v>0</v>
      </c>
      <c r="M29" s="425">
        <v>0</v>
      </c>
      <c r="N29" s="424">
        <v>0</v>
      </c>
      <c r="O29" s="424">
        <v>2</v>
      </c>
      <c r="P29" s="424">
        <v>0</v>
      </c>
      <c r="Q29" s="424">
        <v>0</v>
      </c>
      <c r="R29" s="427">
        <f t="shared" si="1"/>
        <v>2</v>
      </c>
      <c r="S29" s="422">
        <f t="shared" si="2"/>
        <v>136</v>
      </c>
      <c r="T29" s="163">
        <f t="shared" si="3"/>
        <v>172</v>
      </c>
    </row>
    <row r="30" spans="1:20" s="284" customFormat="1" x14ac:dyDescent="0.2">
      <c r="A30" s="24">
        <f t="shared" si="4"/>
        <v>25</v>
      </c>
      <c r="B30" s="26" t="s">
        <v>1137</v>
      </c>
      <c r="C30" s="423">
        <v>571</v>
      </c>
      <c r="D30" s="424">
        <v>367</v>
      </c>
      <c r="E30" s="424">
        <v>0</v>
      </c>
      <c r="F30" s="425">
        <v>270</v>
      </c>
      <c r="G30" s="425">
        <v>155</v>
      </c>
      <c r="H30" s="425">
        <v>99</v>
      </c>
      <c r="I30" s="425">
        <v>47</v>
      </c>
      <c r="J30" s="426">
        <f t="shared" si="0"/>
        <v>938</v>
      </c>
      <c r="K30" s="423">
        <v>7</v>
      </c>
      <c r="L30" s="425">
        <v>3</v>
      </c>
      <c r="M30" s="425">
        <v>0</v>
      </c>
      <c r="N30" s="424">
        <v>1</v>
      </c>
      <c r="O30" s="424">
        <v>0</v>
      </c>
      <c r="P30" s="424">
        <v>0</v>
      </c>
      <c r="Q30" s="424">
        <v>0</v>
      </c>
      <c r="R30" s="427">
        <f t="shared" si="1"/>
        <v>4</v>
      </c>
      <c r="S30" s="422">
        <f t="shared" si="2"/>
        <v>578</v>
      </c>
      <c r="T30" s="163">
        <f t="shared" si="3"/>
        <v>942</v>
      </c>
    </row>
    <row r="31" spans="1:20" s="284" customFormat="1" x14ac:dyDescent="0.2">
      <c r="A31" s="24">
        <f t="shared" si="4"/>
        <v>26</v>
      </c>
      <c r="B31" s="26" t="s">
        <v>1138</v>
      </c>
      <c r="C31" s="423">
        <v>540</v>
      </c>
      <c r="D31" s="424">
        <v>344</v>
      </c>
      <c r="E31" s="424">
        <v>0</v>
      </c>
      <c r="F31" s="425">
        <v>135</v>
      </c>
      <c r="G31" s="425">
        <v>108</v>
      </c>
      <c r="H31" s="425">
        <v>47</v>
      </c>
      <c r="I31" s="425">
        <v>5</v>
      </c>
      <c r="J31" s="426">
        <f t="shared" si="0"/>
        <v>639</v>
      </c>
      <c r="K31" s="423">
        <v>12</v>
      </c>
      <c r="L31" s="425">
        <v>6</v>
      </c>
      <c r="M31" s="425">
        <v>0</v>
      </c>
      <c r="N31" s="424">
        <v>1</v>
      </c>
      <c r="O31" s="424">
        <v>0</v>
      </c>
      <c r="P31" s="424">
        <v>0</v>
      </c>
      <c r="Q31" s="424">
        <v>0</v>
      </c>
      <c r="R31" s="427">
        <f t="shared" si="1"/>
        <v>7</v>
      </c>
      <c r="S31" s="422">
        <f t="shared" si="2"/>
        <v>552</v>
      </c>
      <c r="T31" s="163">
        <f t="shared" si="3"/>
        <v>646</v>
      </c>
    </row>
    <row r="32" spans="1:20" s="284" customFormat="1" x14ac:dyDescent="0.2">
      <c r="A32" s="24">
        <f t="shared" si="4"/>
        <v>27</v>
      </c>
      <c r="B32" s="26" t="s">
        <v>1139</v>
      </c>
      <c r="C32" s="423">
        <v>845</v>
      </c>
      <c r="D32" s="424">
        <v>718</v>
      </c>
      <c r="E32" s="424">
        <v>1</v>
      </c>
      <c r="F32" s="425">
        <v>493</v>
      </c>
      <c r="G32" s="425">
        <v>344</v>
      </c>
      <c r="H32" s="425">
        <v>129</v>
      </c>
      <c r="I32" s="425">
        <v>31</v>
      </c>
      <c r="J32" s="426">
        <f t="shared" si="0"/>
        <v>1716</v>
      </c>
      <c r="K32" s="423">
        <v>2</v>
      </c>
      <c r="L32" s="425">
        <v>0</v>
      </c>
      <c r="M32" s="425">
        <v>0</v>
      </c>
      <c r="N32" s="424">
        <v>1</v>
      </c>
      <c r="O32" s="424">
        <v>0</v>
      </c>
      <c r="P32" s="424">
        <v>0</v>
      </c>
      <c r="Q32" s="424">
        <v>0</v>
      </c>
      <c r="R32" s="427">
        <f t="shared" si="1"/>
        <v>1</v>
      </c>
      <c r="S32" s="422">
        <f t="shared" si="2"/>
        <v>847</v>
      </c>
      <c r="T32" s="163">
        <f t="shared" si="3"/>
        <v>1717</v>
      </c>
    </row>
    <row r="33" spans="1:20" s="284" customFormat="1" x14ac:dyDescent="0.2">
      <c r="A33" s="24">
        <f t="shared" si="4"/>
        <v>28</v>
      </c>
      <c r="B33" s="26" t="s">
        <v>1140</v>
      </c>
      <c r="C33" s="423">
        <v>352</v>
      </c>
      <c r="D33" s="424">
        <v>207</v>
      </c>
      <c r="E33" s="424">
        <v>1</v>
      </c>
      <c r="F33" s="425">
        <v>92</v>
      </c>
      <c r="G33" s="425">
        <v>55</v>
      </c>
      <c r="H33" s="425">
        <v>28</v>
      </c>
      <c r="I33" s="425">
        <v>9</v>
      </c>
      <c r="J33" s="426">
        <f t="shared" si="0"/>
        <v>392</v>
      </c>
      <c r="K33" s="423">
        <v>60</v>
      </c>
      <c r="L33" s="425">
        <v>30</v>
      </c>
      <c r="M33" s="425">
        <v>0</v>
      </c>
      <c r="N33" s="424">
        <v>8</v>
      </c>
      <c r="O33" s="424">
        <v>0</v>
      </c>
      <c r="P33" s="424">
        <v>0</v>
      </c>
      <c r="Q33" s="424">
        <v>0</v>
      </c>
      <c r="R33" s="427">
        <f t="shared" si="1"/>
        <v>38</v>
      </c>
      <c r="S33" s="422">
        <f t="shared" si="2"/>
        <v>412</v>
      </c>
      <c r="T33" s="163">
        <f t="shared" si="3"/>
        <v>430</v>
      </c>
    </row>
    <row r="34" spans="1:20" s="284" customFormat="1" x14ac:dyDescent="0.2">
      <c r="A34" s="24">
        <f t="shared" si="4"/>
        <v>29</v>
      </c>
      <c r="B34" s="26" t="s">
        <v>1141</v>
      </c>
      <c r="C34" s="423">
        <v>116</v>
      </c>
      <c r="D34" s="424">
        <v>81</v>
      </c>
      <c r="E34" s="424">
        <v>0</v>
      </c>
      <c r="F34" s="425">
        <v>45</v>
      </c>
      <c r="G34" s="425">
        <v>28</v>
      </c>
      <c r="H34" s="425">
        <v>6</v>
      </c>
      <c r="I34" s="425">
        <v>4</v>
      </c>
      <c r="J34" s="426">
        <f t="shared" si="0"/>
        <v>164</v>
      </c>
      <c r="K34" s="423">
        <v>10</v>
      </c>
      <c r="L34" s="425">
        <v>5</v>
      </c>
      <c r="M34" s="425">
        <v>0</v>
      </c>
      <c r="N34" s="424">
        <v>3</v>
      </c>
      <c r="O34" s="424">
        <v>0</v>
      </c>
      <c r="P34" s="424">
        <v>0</v>
      </c>
      <c r="Q34" s="424">
        <v>0</v>
      </c>
      <c r="R34" s="427">
        <f t="shared" si="1"/>
        <v>8</v>
      </c>
      <c r="S34" s="422">
        <f t="shared" si="2"/>
        <v>126</v>
      </c>
      <c r="T34" s="163">
        <f t="shared" si="3"/>
        <v>172</v>
      </c>
    </row>
    <row r="35" spans="1:20" s="284" customFormat="1" x14ac:dyDescent="0.2">
      <c r="A35" s="24">
        <f t="shared" si="4"/>
        <v>30</v>
      </c>
      <c r="B35" s="26" t="s">
        <v>1142</v>
      </c>
      <c r="C35" s="423">
        <v>61</v>
      </c>
      <c r="D35" s="424">
        <v>41</v>
      </c>
      <c r="E35" s="424">
        <v>0</v>
      </c>
      <c r="F35" s="425">
        <v>59</v>
      </c>
      <c r="G35" s="425">
        <v>38</v>
      </c>
      <c r="H35" s="425">
        <v>6</v>
      </c>
      <c r="I35" s="425">
        <v>4</v>
      </c>
      <c r="J35" s="426">
        <f t="shared" si="0"/>
        <v>148</v>
      </c>
      <c r="K35" s="423">
        <v>0</v>
      </c>
      <c r="L35" s="425">
        <v>0</v>
      </c>
      <c r="M35" s="425">
        <v>0</v>
      </c>
      <c r="N35" s="424">
        <v>0</v>
      </c>
      <c r="O35" s="424">
        <v>0</v>
      </c>
      <c r="P35" s="424">
        <v>0</v>
      </c>
      <c r="Q35" s="424">
        <v>0</v>
      </c>
      <c r="R35" s="427">
        <f t="shared" si="1"/>
        <v>0</v>
      </c>
      <c r="S35" s="422">
        <f t="shared" si="2"/>
        <v>61</v>
      </c>
      <c r="T35" s="163">
        <f t="shared" si="3"/>
        <v>148</v>
      </c>
    </row>
    <row r="36" spans="1:20" s="284" customFormat="1" x14ac:dyDescent="0.2">
      <c r="A36" s="24">
        <f t="shared" si="4"/>
        <v>31</v>
      </c>
      <c r="B36" s="26" t="s">
        <v>1143</v>
      </c>
      <c r="C36" s="423">
        <v>857</v>
      </c>
      <c r="D36" s="424">
        <v>708</v>
      </c>
      <c r="E36" s="424">
        <v>0</v>
      </c>
      <c r="F36" s="425">
        <v>488</v>
      </c>
      <c r="G36" s="425">
        <v>272</v>
      </c>
      <c r="H36" s="425">
        <v>129</v>
      </c>
      <c r="I36" s="425">
        <v>42</v>
      </c>
      <c r="J36" s="426">
        <f t="shared" si="0"/>
        <v>1639</v>
      </c>
      <c r="K36" s="423">
        <v>4</v>
      </c>
      <c r="L36" s="425">
        <v>2</v>
      </c>
      <c r="M36" s="425">
        <v>0</v>
      </c>
      <c r="N36" s="424">
        <v>1</v>
      </c>
      <c r="O36" s="424">
        <v>0</v>
      </c>
      <c r="P36" s="424">
        <v>0</v>
      </c>
      <c r="Q36" s="424">
        <v>0</v>
      </c>
      <c r="R36" s="427">
        <f t="shared" si="1"/>
        <v>3</v>
      </c>
      <c r="S36" s="422">
        <f t="shared" si="2"/>
        <v>861</v>
      </c>
      <c r="T36" s="163">
        <f t="shared" si="3"/>
        <v>1642</v>
      </c>
    </row>
    <row r="37" spans="1:20" s="284" customFormat="1" x14ac:dyDescent="0.2">
      <c r="A37" s="24">
        <f t="shared" si="4"/>
        <v>32</v>
      </c>
      <c r="B37" s="26" t="s">
        <v>1144</v>
      </c>
      <c r="C37" s="423">
        <v>221</v>
      </c>
      <c r="D37" s="424">
        <v>141</v>
      </c>
      <c r="E37" s="424">
        <v>0</v>
      </c>
      <c r="F37" s="425">
        <v>73</v>
      </c>
      <c r="G37" s="425">
        <v>41</v>
      </c>
      <c r="H37" s="425">
        <v>38</v>
      </c>
      <c r="I37" s="425">
        <v>15</v>
      </c>
      <c r="J37" s="426">
        <f t="shared" si="0"/>
        <v>308</v>
      </c>
      <c r="K37" s="423">
        <v>5</v>
      </c>
      <c r="L37" s="425">
        <v>3</v>
      </c>
      <c r="M37" s="425">
        <v>0</v>
      </c>
      <c r="N37" s="424">
        <v>0</v>
      </c>
      <c r="O37" s="424">
        <v>0</v>
      </c>
      <c r="P37" s="424">
        <v>0</v>
      </c>
      <c r="Q37" s="424">
        <v>0</v>
      </c>
      <c r="R37" s="427">
        <f t="shared" si="1"/>
        <v>3</v>
      </c>
      <c r="S37" s="422">
        <f t="shared" si="2"/>
        <v>226</v>
      </c>
      <c r="T37" s="163">
        <f t="shared" si="3"/>
        <v>311</v>
      </c>
    </row>
    <row r="38" spans="1:20" s="284" customFormat="1" x14ac:dyDescent="0.2">
      <c r="A38" s="24">
        <f t="shared" si="4"/>
        <v>33</v>
      </c>
      <c r="B38" s="26" t="s">
        <v>1145</v>
      </c>
      <c r="C38" s="423">
        <v>1097</v>
      </c>
      <c r="D38" s="424">
        <v>830</v>
      </c>
      <c r="E38" s="424">
        <v>0</v>
      </c>
      <c r="F38" s="425">
        <v>525</v>
      </c>
      <c r="G38" s="425">
        <v>325</v>
      </c>
      <c r="H38" s="425">
        <v>171</v>
      </c>
      <c r="I38" s="425">
        <v>80</v>
      </c>
      <c r="J38" s="426">
        <f t="shared" si="0"/>
        <v>1931</v>
      </c>
      <c r="K38" s="423">
        <v>6</v>
      </c>
      <c r="L38" s="425">
        <v>3</v>
      </c>
      <c r="M38" s="425">
        <v>0</v>
      </c>
      <c r="N38" s="424">
        <v>1</v>
      </c>
      <c r="O38" s="424">
        <v>0</v>
      </c>
      <c r="P38" s="424">
        <v>0</v>
      </c>
      <c r="Q38" s="424">
        <v>0</v>
      </c>
      <c r="R38" s="427">
        <f t="shared" si="1"/>
        <v>4</v>
      </c>
      <c r="S38" s="422">
        <f t="shared" si="2"/>
        <v>1103</v>
      </c>
      <c r="T38" s="163">
        <f t="shared" si="3"/>
        <v>1935</v>
      </c>
    </row>
    <row r="39" spans="1:20" s="284" customFormat="1" x14ac:dyDescent="0.2">
      <c r="A39" s="24">
        <f t="shared" si="4"/>
        <v>34</v>
      </c>
      <c r="B39" s="26" t="s">
        <v>1146</v>
      </c>
      <c r="C39" s="423">
        <v>6165</v>
      </c>
      <c r="D39" s="424">
        <v>4391</v>
      </c>
      <c r="E39" s="424">
        <v>23</v>
      </c>
      <c r="F39" s="425">
        <v>2456</v>
      </c>
      <c r="G39" s="425">
        <v>1303</v>
      </c>
      <c r="H39" s="425">
        <v>598</v>
      </c>
      <c r="I39" s="425">
        <v>151</v>
      </c>
      <c r="J39" s="426">
        <f t="shared" si="0"/>
        <v>8922</v>
      </c>
      <c r="K39" s="423">
        <v>334</v>
      </c>
      <c r="L39" s="425">
        <v>152</v>
      </c>
      <c r="M39" s="425">
        <v>0</v>
      </c>
      <c r="N39" s="424">
        <v>131</v>
      </c>
      <c r="O39" s="424">
        <v>18</v>
      </c>
      <c r="P39" s="424">
        <v>81</v>
      </c>
      <c r="Q39" s="424">
        <v>0</v>
      </c>
      <c r="R39" s="427">
        <f t="shared" si="1"/>
        <v>382</v>
      </c>
      <c r="S39" s="422">
        <f t="shared" si="2"/>
        <v>6499</v>
      </c>
      <c r="T39" s="163">
        <f t="shared" si="3"/>
        <v>9304</v>
      </c>
    </row>
    <row r="40" spans="1:20" s="284" customFormat="1" x14ac:dyDescent="0.2">
      <c r="A40" s="24">
        <f t="shared" si="4"/>
        <v>35</v>
      </c>
      <c r="B40" s="26" t="s">
        <v>1147</v>
      </c>
      <c r="C40" s="423">
        <v>2320</v>
      </c>
      <c r="D40" s="424">
        <v>1629</v>
      </c>
      <c r="E40" s="424">
        <v>9</v>
      </c>
      <c r="F40" s="425">
        <v>782</v>
      </c>
      <c r="G40" s="425">
        <v>428</v>
      </c>
      <c r="H40" s="425">
        <v>241</v>
      </c>
      <c r="I40" s="425">
        <v>71</v>
      </c>
      <c r="J40" s="426">
        <f t="shared" si="0"/>
        <v>3160</v>
      </c>
      <c r="K40" s="423">
        <v>35</v>
      </c>
      <c r="L40" s="425">
        <v>19</v>
      </c>
      <c r="M40" s="425">
        <v>0</v>
      </c>
      <c r="N40" s="424">
        <v>7</v>
      </c>
      <c r="O40" s="424">
        <v>0</v>
      </c>
      <c r="P40" s="424">
        <v>0</v>
      </c>
      <c r="Q40" s="424">
        <v>0</v>
      </c>
      <c r="R40" s="427">
        <f t="shared" si="1"/>
        <v>26</v>
      </c>
      <c r="S40" s="422">
        <f t="shared" si="2"/>
        <v>2355</v>
      </c>
      <c r="T40" s="163">
        <f t="shared" si="3"/>
        <v>3186</v>
      </c>
    </row>
    <row r="41" spans="1:20" s="284" customFormat="1" x14ac:dyDescent="0.2">
      <c r="A41" s="24">
        <f t="shared" si="4"/>
        <v>36</v>
      </c>
      <c r="B41" s="26" t="s">
        <v>1148</v>
      </c>
      <c r="C41" s="423">
        <v>151</v>
      </c>
      <c r="D41" s="424">
        <v>89</v>
      </c>
      <c r="E41" s="424">
        <v>0</v>
      </c>
      <c r="F41" s="425">
        <v>72</v>
      </c>
      <c r="G41" s="425">
        <v>41</v>
      </c>
      <c r="H41" s="425">
        <v>47</v>
      </c>
      <c r="I41" s="425">
        <v>27</v>
      </c>
      <c r="J41" s="426">
        <f t="shared" si="0"/>
        <v>276</v>
      </c>
      <c r="K41" s="423">
        <v>2</v>
      </c>
      <c r="L41" s="425">
        <v>0</v>
      </c>
      <c r="M41" s="425">
        <v>0</v>
      </c>
      <c r="N41" s="424">
        <v>1</v>
      </c>
      <c r="O41" s="424">
        <v>0</v>
      </c>
      <c r="P41" s="424">
        <v>0</v>
      </c>
      <c r="Q41" s="424">
        <v>0</v>
      </c>
      <c r="R41" s="427">
        <f t="shared" si="1"/>
        <v>1</v>
      </c>
      <c r="S41" s="422">
        <f t="shared" si="2"/>
        <v>153</v>
      </c>
      <c r="T41" s="163">
        <f t="shared" si="3"/>
        <v>277</v>
      </c>
    </row>
    <row r="42" spans="1:20" s="284" customFormat="1" x14ac:dyDescent="0.2">
      <c r="A42" s="24">
        <f t="shared" si="4"/>
        <v>37</v>
      </c>
      <c r="B42" s="26" t="s">
        <v>1149</v>
      </c>
      <c r="C42" s="423">
        <v>295</v>
      </c>
      <c r="D42" s="424">
        <v>178</v>
      </c>
      <c r="E42" s="424">
        <v>1</v>
      </c>
      <c r="F42" s="425">
        <v>76</v>
      </c>
      <c r="G42" s="425">
        <v>52</v>
      </c>
      <c r="H42" s="425">
        <v>32</v>
      </c>
      <c r="I42" s="425">
        <v>15</v>
      </c>
      <c r="J42" s="426">
        <f t="shared" si="0"/>
        <v>354</v>
      </c>
      <c r="K42" s="423">
        <v>10</v>
      </c>
      <c r="L42" s="425">
        <v>3</v>
      </c>
      <c r="M42" s="425">
        <v>0</v>
      </c>
      <c r="N42" s="424">
        <v>4</v>
      </c>
      <c r="O42" s="424">
        <v>0</v>
      </c>
      <c r="P42" s="424">
        <v>0</v>
      </c>
      <c r="Q42" s="424">
        <v>0</v>
      </c>
      <c r="R42" s="427">
        <f t="shared" si="1"/>
        <v>7</v>
      </c>
      <c r="S42" s="422">
        <f t="shared" si="2"/>
        <v>305</v>
      </c>
      <c r="T42" s="163">
        <f t="shared" si="3"/>
        <v>361</v>
      </c>
    </row>
    <row r="43" spans="1:20" s="284" customFormat="1" x14ac:dyDescent="0.2">
      <c r="A43" s="24">
        <f t="shared" si="4"/>
        <v>38</v>
      </c>
      <c r="B43" s="26" t="s">
        <v>1150</v>
      </c>
      <c r="C43" s="423">
        <v>894</v>
      </c>
      <c r="D43" s="424">
        <v>726</v>
      </c>
      <c r="E43" s="424">
        <v>1</v>
      </c>
      <c r="F43" s="425">
        <v>384</v>
      </c>
      <c r="G43" s="425">
        <v>254</v>
      </c>
      <c r="H43" s="425">
        <v>110</v>
      </c>
      <c r="I43" s="425">
        <v>33</v>
      </c>
      <c r="J43" s="426">
        <f t="shared" si="0"/>
        <v>1508</v>
      </c>
      <c r="K43" s="423">
        <v>8</v>
      </c>
      <c r="L43" s="425">
        <v>2</v>
      </c>
      <c r="M43" s="425">
        <v>0</v>
      </c>
      <c r="N43" s="424">
        <v>4</v>
      </c>
      <c r="O43" s="424">
        <v>0</v>
      </c>
      <c r="P43" s="424">
        <v>0</v>
      </c>
      <c r="Q43" s="424">
        <v>0</v>
      </c>
      <c r="R43" s="427">
        <f t="shared" si="1"/>
        <v>6</v>
      </c>
      <c r="S43" s="422">
        <f t="shared" si="2"/>
        <v>902</v>
      </c>
      <c r="T43" s="163">
        <f t="shared" si="3"/>
        <v>1514</v>
      </c>
    </row>
    <row r="44" spans="1:20" s="284" customFormat="1" x14ac:dyDescent="0.2">
      <c r="A44" s="24">
        <f t="shared" si="4"/>
        <v>39</v>
      </c>
      <c r="B44" s="26" t="s">
        <v>1151</v>
      </c>
      <c r="C44" s="423">
        <v>195</v>
      </c>
      <c r="D44" s="424">
        <v>149</v>
      </c>
      <c r="E44" s="424">
        <v>1</v>
      </c>
      <c r="F44" s="425">
        <v>72</v>
      </c>
      <c r="G44" s="425">
        <v>37</v>
      </c>
      <c r="H44" s="425">
        <v>28</v>
      </c>
      <c r="I44" s="425">
        <v>7</v>
      </c>
      <c r="J44" s="426">
        <f t="shared" si="0"/>
        <v>294</v>
      </c>
      <c r="K44" s="423">
        <v>6</v>
      </c>
      <c r="L44" s="425">
        <v>3</v>
      </c>
      <c r="M44" s="425">
        <v>0</v>
      </c>
      <c r="N44" s="424">
        <v>1</v>
      </c>
      <c r="O44" s="424">
        <v>0</v>
      </c>
      <c r="P44" s="424">
        <v>0</v>
      </c>
      <c r="Q44" s="424">
        <v>0</v>
      </c>
      <c r="R44" s="427">
        <f t="shared" si="1"/>
        <v>4</v>
      </c>
      <c r="S44" s="422">
        <f t="shared" si="2"/>
        <v>201</v>
      </c>
      <c r="T44" s="163">
        <f t="shared" si="3"/>
        <v>298</v>
      </c>
    </row>
    <row r="45" spans="1:20" s="284" customFormat="1" x14ac:dyDescent="0.2">
      <c r="A45" s="202">
        <f t="shared" si="4"/>
        <v>40</v>
      </c>
      <c r="B45" s="197" t="s">
        <v>1152</v>
      </c>
      <c r="C45" s="428">
        <v>147</v>
      </c>
      <c r="D45" s="429">
        <v>131</v>
      </c>
      <c r="E45" s="429">
        <v>0</v>
      </c>
      <c r="F45" s="430">
        <v>62</v>
      </c>
      <c r="G45" s="430">
        <v>39</v>
      </c>
      <c r="H45" s="430">
        <v>15</v>
      </c>
      <c r="I45" s="430">
        <v>2</v>
      </c>
      <c r="J45" s="431">
        <f t="shared" si="0"/>
        <v>249</v>
      </c>
      <c r="K45" s="428">
        <v>0</v>
      </c>
      <c r="L45" s="430">
        <v>0</v>
      </c>
      <c r="M45" s="430">
        <v>0</v>
      </c>
      <c r="N45" s="429">
        <v>0</v>
      </c>
      <c r="O45" s="429">
        <v>0</v>
      </c>
      <c r="P45" s="429">
        <v>0</v>
      </c>
      <c r="Q45" s="429">
        <v>0</v>
      </c>
      <c r="R45" s="432">
        <f t="shared" si="1"/>
        <v>0</v>
      </c>
      <c r="S45" s="433">
        <f t="shared" si="2"/>
        <v>147</v>
      </c>
      <c r="T45" s="434">
        <f t="shared" si="3"/>
        <v>249</v>
      </c>
    </row>
    <row r="46" spans="1:20" s="283" customFormat="1" x14ac:dyDescent="0.2">
      <c r="A46" s="5"/>
      <c r="B46" s="6"/>
      <c r="C46" s="6"/>
      <c r="D46" s="6"/>
      <c r="E46" s="6"/>
      <c r="F46" s="6"/>
      <c r="G46" s="6"/>
      <c r="H46" s="6"/>
      <c r="I46" s="6"/>
      <c r="J46" s="6"/>
      <c r="K46" s="6"/>
      <c r="L46" s="6"/>
      <c r="M46" s="6"/>
      <c r="T46" s="301" t="s">
        <v>3040</v>
      </c>
    </row>
    <row r="47" spans="1:20" s="5" customFormat="1" ht="27.75" customHeight="1" x14ac:dyDescent="0.2">
      <c r="A47" s="535" t="s">
        <v>1107</v>
      </c>
      <c r="B47" s="650" t="s">
        <v>1108</v>
      </c>
      <c r="C47" s="625" t="s">
        <v>2974</v>
      </c>
      <c r="D47" s="670"/>
      <c r="E47" s="670"/>
      <c r="F47" s="670"/>
      <c r="G47" s="670"/>
      <c r="H47" s="670"/>
      <c r="I47" s="670"/>
      <c r="J47" s="671"/>
      <c r="K47" s="607" t="s">
        <v>2975</v>
      </c>
      <c r="L47" s="608"/>
      <c r="M47" s="608"/>
      <c r="N47" s="608"/>
      <c r="O47" s="608"/>
      <c r="P47" s="608"/>
      <c r="Q47" s="608"/>
      <c r="R47" s="606"/>
      <c r="S47" s="672" t="s">
        <v>3061</v>
      </c>
      <c r="T47" s="673"/>
    </row>
    <row r="48" spans="1:20" s="284" customFormat="1" ht="51" x14ac:dyDescent="0.2">
      <c r="A48" s="537"/>
      <c r="B48" s="654"/>
      <c r="C48" s="459" t="s">
        <v>2901</v>
      </c>
      <c r="D48" s="462" t="s">
        <v>2829</v>
      </c>
      <c r="E48" s="462" t="s">
        <v>2830</v>
      </c>
      <c r="F48" s="462" t="s">
        <v>2831</v>
      </c>
      <c r="G48" s="462" t="s">
        <v>2832</v>
      </c>
      <c r="H48" s="462" t="s">
        <v>2833</v>
      </c>
      <c r="I48" s="462" t="s">
        <v>2834</v>
      </c>
      <c r="J48" s="467" t="s">
        <v>2900</v>
      </c>
      <c r="K48" s="459" t="s">
        <v>2901</v>
      </c>
      <c r="L48" s="462" t="s">
        <v>2829</v>
      </c>
      <c r="M48" s="462" t="s">
        <v>2830</v>
      </c>
      <c r="N48" s="462" t="s">
        <v>2831</v>
      </c>
      <c r="O48" s="462" t="s">
        <v>2832</v>
      </c>
      <c r="P48" s="462" t="s">
        <v>2833</v>
      </c>
      <c r="Q48" s="462" t="s">
        <v>2834</v>
      </c>
      <c r="R48" s="467" t="s">
        <v>2900</v>
      </c>
      <c r="S48" s="460" t="s">
        <v>2902</v>
      </c>
      <c r="T48" s="461" t="s">
        <v>2903</v>
      </c>
    </row>
    <row r="49" spans="1:20" s="284" customFormat="1" x14ac:dyDescent="0.2">
      <c r="A49" s="24">
        <v>41</v>
      </c>
      <c r="B49" s="26" t="s">
        <v>1153</v>
      </c>
      <c r="C49" s="423">
        <v>1356</v>
      </c>
      <c r="D49" s="424">
        <v>1081</v>
      </c>
      <c r="E49" s="424">
        <v>1</v>
      </c>
      <c r="F49" s="425">
        <v>587</v>
      </c>
      <c r="G49" s="425">
        <v>311</v>
      </c>
      <c r="H49" s="425">
        <v>173</v>
      </c>
      <c r="I49" s="425">
        <v>44</v>
      </c>
      <c r="J49" s="426">
        <f t="shared" si="0"/>
        <v>2197</v>
      </c>
      <c r="K49" s="423">
        <v>69</v>
      </c>
      <c r="L49" s="425">
        <v>35</v>
      </c>
      <c r="M49" s="425">
        <v>0</v>
      </c>
      <c r="N49" s="424">
        <v>28</v>
      </c>
      <c r="O49" s="424">
        <v>4</v>
      </c>
      <c r="P49" s="424">
        <v>0</v>
      </c>
      <c r="Q49" s="424">
        <v>0</v>
      </c>
      <c r="R49" s="427">
        <f t="shared" si="1"/>
        <v>67</v>
      </c>
      <c r="S49" s="422">
        <f t="shared" si="2"/>
        <v>1425</v>
      </c>
      <c r="T49" s="163">
        <f t="shared" si="3"/>
        <v>2264</v>
      </c>
    </row>
    <row r="50" spans="1:20" s="284" customFormat="1" x14ac:dyDescent="0.2">
      <c r="A50" s="24">
        <v>42</v>
      </c>
      <c r="B50" s="26" t="s">
        <v>1154</v>
      </c>
      <c r="C50" s="423">
        <v>1173</v>
      </c>
      <c r="D50" s="424">
        <v>950</v>
      </c>
      <c r="E50" s="424">
        <v>1</v>
      </c>
      <c r="F50" s="425">
        <v>522</v>
      </c>
      <c r="G50" s="425">
        <v>324</v>
      </c>
      <c r="H50" s="425">
        <v>112</v>
      </c>
      <c r="I50" s="425">
        <v>44</v>
      </c>
      <c r="J50" s="426">
        <f t="shared" si="0"/>
        <v>1953</v>
      </c>
      <c r="K50" s="423">
        <v>41</v>
      </c>
      <c r="L50" s="425">
        <v>24</v>
      </c>
      <c r="M50" s="425">
        <v>0</v>
      </c>
      <c r="N50" s="424">
        <v>10</v>
      </c>
      <c r="O50" s="424">
        <v>7</v>
      </c>
      <c r="P50" s="424">
        <v>27</v>
      </c>
      <c r="Q50" s="424">
        <v>0</v>
      </c>
      <c r="R50" s="427">
        <f t="shared" si="1"/>
        <v>68</v>
      </c>
      <c r="S50" s="422">
        <f t="shared" si="2"/>
        <v>1214</v>
      </c>
      <c r="T50" s="163">
        <f t="shared" si="3"/>
        <v>2021</v>
      </c>
    </row>
    <row r="51" spans="1:20" s="284" customFormat="1" x14ac:dyDescent="0.2">
      <c r="A51" s="24">
        <v>43</v>
      </c>
      <c r="B51" s="26" t="s">
        <v>1155</v>
      </c>
      <c r="C51" s="423">
        <v>667</v>
      </c>
      <c r="D51" s="424">
        <v>457</v>
      </c>
      <c r="E51" s="424">
        <v>0</v>
      </c>
      <c r="F51" s="425">
        <v>201</v>
      </c>
      <c r="G51" s="425">
        <v>112</v>
      </c>
      <c r="H51" s="425">
        <v>55</v>
      </c>
      <c r="I51" s="425">
        <v>15</v>
      </c>
      <c r="J51" s="426">
        <f t="shared" si="0"/>
        <v>840</v>
      </c>
      <c r="K51" s="423">
        <v>30</v>
      </c>
      <c r="L51" s="425">
        <v>19</v>
      </c>
      <c r="M51" s="425">
        <v>0</v>
      </c>
      <c r="N51" s="424">
        <v>3</v>
      </c>
      <c r="O51" s="424">
        <v>0</v>
      </c>
      <c r="P51" s="424">
        <v>0</v>
      </c>
      <c r="Q51" s="424">
        <v>0</v>
      </c>
      <c r="R51" s="427">
        <f t="shared" si="1"/>
        <v>22</v>
      </c>
      <c r="S51" s="422">
        <f t="shared" si="2"/>
        <v>697</v>
      </c>
      <c r="T51" s="163">
        <f t="shared" si="3"/>
        <v>862</v>
      </c>
    </row>
    <row r="52" spans="1:20" s="284" customFormat="1" x14ac:dyDescent="0.2">
      <c r="A52" s="24">
        <v>44</v>
      </c>
      <c r="B52" s="26" t="s">
        <v>1156</v>
      </c>
      <c r="C52" s="423">
        <v>391</v>
      </c>
      <c r="D52" s="424">
        <v>257</v>
      </c>
      <c r="E52" s="424">
        <v>1</v>
      </c>
      <c r="F52" s="425">
        <v>173</v>
      </c>
      <c r="G52" s="425">
        <v>86</v>
      </c>
      <c r="H52" s="425">
        <v>30</v>
      </c>
      <c r="I52" s="425">
        <v>15</v>
      </c>
      <c r="J52" s="426">
        <f t="shared" si="0"/>
        <v>562</v>
      </c>
      <c r="K52" s="423">
        <v>5</v>
      </c>
      <c r="L52" s="425">
        <v>3</v>
      </c>
      <c r="M52" s="425">
        <v>0</v>
      </c>
      <c r="N52" s="424">
        <v>0</v>
      </c>
      <c r="O52" s="424">
        <v>2</v>
      </c>
      <c r="P52" s="424">
        <v>0</v>
      </c>
      <c r="Q52" s="424">
        <v>0</v>
      </c>
      <c r="R52" s="427">
        <f t="shared" si="1"/>
        <v>5</v>
      </c>
      <c r="S52" s="422">
        <f t="shared" si="2"/>
        <v>396</v>
      </c>
      <c r="T52" s="163">
        <f t="shared" si="3"/>
        <v>567</v>
      </c>
    </row>
    <row r="53" spans="1:20" s="284" customFormat="1" x14ac:dyDescent="0.2">
      <c r="A53" s="24">
        <v>45</v>
      </c>
      <c r="B53" s="26" t="s">
        <v>1157</v>
      </c>
      <c r="C53" s="423">
        <v>753</v>
      </c>
      <c r="D53" s="424">
        <v>569</v>
      </c>
      <c r="E53" s="424">
        <v>5</v>
      </c>
      <c r="F53" s="425">
        <v>311</v>
      </c>
      <c r="G53" s="425">
        <v>168</v>
      </c>
      <c r="H53" s="425">
        <v>91</v>
      </c>
      <c r="I53" s="425">
        <v>26</v>
      </c>
      <c r="J53" s="426">
        <f t="shared" si="0"/>
        <v>1170</v>
      </c>
      <c r="K53" s="423">
        <v>12</v>
      </c>
      <c r="L53" s="425">
        <v>8</v>
      </c>
      <c r="M53" s="425">
        <v>0</v>
      </c>
      <c r="N53" s="424">
        <v>1</v>
      </c>
      <c r="O53" s="424">
        <v>4</v>
      </c>
      <c r="P53" s="424">
        <v>0</v>
      </c>
      <c r="Q53" s="424">
        <v>0</v>
      </c>
      <c r="R53" s="427">
        <f t="shared" si="1"/>
        <v>13</v>
      </c>
      <c r="S53" s="422">
        <f t="shared" si="2"/>
        <v>765</v>
      </c>
      <c r="T53" s="163">
        <f t="shared" si="3"/>
        <v>1183</v>
      </c>
    </row>
    <row r="54" spans="1:20" s="284" customFormat="1" x14ac:dyDescent="0.2">
      <c r="A54" s="24">
        <v>46</v>
      </c>
      <c r="B54" s="26" t="s">
        <v>1158</v>
      </c>
      <c r="C54" s="423">
        <v>684</v>
      </c>
      <c r="D54" s="424">
        <v>571</v>
      </c>
      <c r="E54" s="424">
        <v>0</v>
      </c>
      <c r="F54" s="425">
        <v>356</v>
      </c>
      <c r="G54" s="425">
        <v>264</v>
      </c>
      <c r="H54" s="425">
        <v>129</v>
      </c>
      <c r="I54" s="425">
        <v>80</v>
      </c>
      <c r="J54" s="426">
        <f t="shared" si="0"/>
        <v>1400</v>
      </c>
      <c r="K54" s="423">
        <v>7</v>
      </c>
      <c r="L54" s="425">
        <v>5</v>
      </c>
      <c r="M54" s="425">
        <v>0</v>
      </c>
      <c r="N54" s="424">
        <v>1</v>
      </c>
      <c r="O54" s="424">
        <v>5</v>
      </c>
      <c r="P54" s="424">
        <v>0</v>
      </c>
      <c r="Q54" s="424">
        <v>0</v>
      </c>
      <c r="R54" s="427">
        <f t="shared" si="1"/>
        <v>11</v>
      </c>
      <c r="S54" s="422">
        <f t="shared" si="2"/>
        <v>691</v>
      </c>
      <c r="T54" s="163">
        <f t="shared" si="3"/>
        <v>1411</v>
      </c>
    </row>
    <row r="55" spans="1:20" s="284" customFormat="1" x14ac:dyDescent="0.2">
      <c r="A55" s="24">
        <v>47</v>
      </c>
      <c r="B55" s="26" t="s">
        <v>1159</v>
      </c>
      <c r="C55" s="423">
        <v>283</v>
      </c>
      <c r="D55" s="424">
        <v>232</v>
      </c>
      <c r="E55" s="424">
        <v>0</v>
      </c>
      <c r="F55" s="425">
        <v>286</v>
      </c>
      <c r="G55" s="425">
        <v>177</v>
      </c>
      <c r="H55" s="425">
        <v>66</v>
      </c>
      <c r="I55" s="425">
        <v>24</v>
      </c>
      <c r="J55" s="426">
        <f t="shared" si="0"/>
        <v>785</v>
      </c>
      <c r="K55" s="423">
        <v>2</v>
      </c>
      <c r="L55" s="425">
        <v>0</v>
      </c>
      <c r="M55" s="425">
        <v>0</v>
      </c>
      <c r="N55" s="424">
        <v>1</v>
      </c>
      <c r="O55" s="424">
        <v>0</v>
      </c>
      <c r="P55" s="424">
        <v>0</v>
      </c>
      <c r="Q55" s="424">
        <v>0</v>
      </c>
      <c r="R55" s="427">
        <f t="shared" si="1"/>
        <v>1</v>
      </c>
      <c r="S55" s="422">
        <f t="shared" si="2"/>
        <v>285</v>
      </c>
      <c r="T55" s="163">
        <f t="shared" si="3"/>
        <v>786</v>
      </c>
    </row>
    <row r="56" spans="1:20" s="284" customFormat="1" x14ac:dyDescent="0.2">
      <c r="A56" s="24">
        <v>48</v>
      </c>
      <c r="B56" s="26" t="s">
        <v>1160</v>
      </c>
      <c r="C56" s="423">
        <v>427</v>
      </c>
      <c r="D56" s="424">
        <v>264</v>
      </c>
      <c r="E56" s="424">
        <v>3</v>
      </c>
      <c r="F56" s="425">
        <v>123</v>
      </c>
      <c r="G56" s="425">
        <v>86</v>
      </c>
      <c r="H56" s="425">
        <v>57</v>
      </c>
      <c r="I56" s="425">
        <v>26</v>
      </c>
      <c r="J56" s="426">
        <f t="shared" si="0"/>
        <v>559</v>
      </c>
      <c r="K56" s="423">
        <v>9</v>
      </c>
      <c r="L56" s="425">
        <v>3</v>
      </c>
      <c r="M56" s="425">
        <v>0</v>
      </c>
      <c r="N56" s="424">
        <v>3</v>
      </c>
      <c r="O56" s="424">
        <v>0</v>
      </c>
      <c r="P56" s="424">
        <v>0</v>
      </c>
      <c r="Q56" s="424">
        <v>0</v>
      </c>
      <c r="R56" s="427">
        <f t="shared" si="1"/>
        <v>6</v>
      </c>
      <c r="S56" s="422">
        <f t="shared" si="2"/>
        <v>436</v>
      </c>
      <c r="T56" s="163">
        <f t="shared" si="3"/>
        <v>565</v>
      </c>
    </row>
    <row r="57" spans="1:20" s="284" customFormat="1" x14ac:dyDescent="0.2">
      <c r="A57" s="24">
        <v>49</v>
      </c>
      <c r="B57" s="26" t="s">
        <v>1161</v>
      </c>
      <c r="C57" s="423">
        <v>83</v>
      </c>
      <c r="D57" s="424">
        <v>41</v>
      </c>
      <c r="E57" s="424">
        <v>0</v>
      </c>
      <c r="F57" s="425">
        <v>51</v>
      </c>
      <c r="G57" s="425">
        <v>35</v>
      </c>
      <c r="H57" s="425">
        <v>59</v>
      </c>
      <c r="I57" s="425">
        <v>31</v>
      </c>
      <c r="J57" s="426">
        <f t="shared" si="0"/>
        <v>217</v>
      </c>
      <c r="K57" s="423">
        <v>0</v>
      </c>
      <c r="L57" s="425">
        <v>0</v>
      </c>
      <c r="M57" s="425">
        <v>0</v>
      </c>
      <c r="N57" s="424">
        <v>0</v>
      </c>
      <c r="O57" s="424">
        <v>0</v>
      </c>
      <c r="P57" s="424">
        <v>0</v>
      </c>
      <c r="Q57" s="424">
        <v>0</v>
      </c>
      <c r="R57" s="427">
        <f t="shared" si="1"/>
        <v>0</v>
      </c>
      <c r="S57" s="422">
        <f t="shared" si="2"/>
        <v>83</v>
      </c>
      <c r="T57" s="163">
        <f t="shared" si="3"/>
        <v>217</v>
      </c>
    </row>
    <row r="58" spans="1:20" s="284" customFormat="1" x14ac:dyDescent="0.2">
      <c r="A58" s="24">
        <v>50</v>
      </c>
      <c r="B58" s="26" t="s">
        <v>1162</v>
      </c>
      <c r="C58" s="423">
        <v>167</v>
      </c>
      <c r="D58" s="424">
        <v>118</v>
      </c>
      <c r="E58" s="424">
        <v>1</v>
      </c>
      <c r="F58" s="425">
        <v>89</v>
      </c>
      <c r="G58" s="425">
        <v>44</v>
      </c>
      <c r="H58" s="425">
        <v>19</v>
      </c>
      <c r="I58" s="425">
        <v>7</v>
      </c>
      <c r="J58" s="426">
        <f t="shared" si="0"/>
        <v>278</v>
      </c>
      <c r="K58" s="423">
        <v>0</v>
      </c>
      <c r="L58" s="425">
        <v>0</v>
      </c>
      <c r="M58" s="425">
        <v>0</v>
      </c>
      <c r="N58" s="424">
        <v>0</v>
      </c>
      <c r="O58" s="424">
        <v>0</v>
      </c>
      <c r="P58" s="424">
        <v>0</v>
      </c>
      <c r="Q58" s="424">
        <v>0</v>
      </c>
      <c r="R58" s="427">
        <f t="shared" si="1"/>
        <v>0</v>
      </c>
      <c r="S58" s="422">
        <f t="shared" si="2"/>
        <v>167</v>
      </c>
      <c r="T58" s="163">
        <f t="shared" si="3"/>
        <v>278</v>
      </c>
    </row>
    <row r="59" spans="1:20" s="284" customFormat="1" x14ac:dyDescent="0.2">
      <c r="A59" s="24">
        <v>51</v>
      </c>
      <c r="B59" s="26" t="s">
        <v>1163</v>
      </c>
      <c r="C59" s="423">
        <v>169</v>
      </c>
      <c r="D59" s="424">
        <v>106</v>
      </c>
      <c r="E59" s="424">
        <v>1</v>
      </c>
      <c r="F59" s="425">
        <v>76</v>
      </c>
      <c r="G59" s="425">
        <v>36</v>
      </c>
      <c r="H59" s="425">
        <v>15</v>
      </c>
      <c r="I59" s="425">
        <v>11</v>
      </c>
      <c r="J59" s="426">
        <f t="shared" si="0"/>
        <v>245</v>
      </c>
      <c r="K59" s="423">
        <v>2</v>
      </c>
      <c r="L59" s="425">
        <v>2</v>
      </c>
      <c r="M59" s="425">
        <v>0</v>
      </c>
      <c r="N59" s="424">
        <v>1</v>
      </c>
      <c r="O59" s="424">
        <v>0</v>
      </c>
      <c r="P59" s="424">
        <v>0</v>
      </c>
      <c r="Q59" s="424">
        <v>0</v>
      </c>
      <c r="R59" s="427">
        <f t="shared" si="1"/>
        <v>3</v>
      </c>
      <c r="S59" s="422">
        <f t="shared" si="2"/>
        <v>171</v>
      </c>
      <c r="T59" s="163">
        <f t="shared" si="3"/>
        <v>248</v>
      </c>
    </row>
    <row r="60" spans="1:20" s="284" customFormat="1" x14ac:dyDescent="0.2">
      <c r="A60" s="24">
        <v>52</v>
      </c>
      <c r="B60" s="26" t="s">
        <v>1164</v>
      </c>
      <c r="C60" s="423">
        <v>753</v>
      </c>
      <c r="D60" s="424">
        <v>552</v>
      </c>
      <c r="E60" s="424">
        <v>3</v>
      </c>
      <c r="F60" s="425">
        <v>307</v>
      </c>
      <c r="G60" s="425">
        <v>180</v>
      </c>
      <c r="H60" s="425">
        <v>171</v>
      </c>
      <c r="I60" s="425">
        <v>58</v>
      </c>
      <c r="J60" s="426">
        <f t="shared" si="0"/>
        <v>1271</v>
      </c>
      <c r="K60" s="423">
        <v>19</v>
      </c>
      <c r="L60" s="425">
        <v>14</v>
      </c>
      <c r="M60" s="425">
        <v>0</v>
      </c>
      <c r="N60" s="424">
        <v>4</v>
      </c>
      <c r="O60" s="424">
        <v>2</v>
      </c>
      <c r="P60" s="424">
        <v>0</v>
      </c>
      <c r="Q60" s="424">
        <v>0</v>
      </c>
      <c r="R60" s="427">
        <f t="shared" si="1"/>
        <v>20</v>
      </c>
      <c r="S60" s="422">
        <f t="shared" si="2"/>
        <v>772</v>
      </c>
      <c r="T60" s="163">
        <f t="shared" si="3"/>
        <v>1291</v>
      </c>
    </row>
    <row r="61" spans="1:20" s="284" customFormat="1" x14ac:dyDescent="0.2">
      <c r="A61" s="24">
        <v>53</v>
      </c>
      <c r="B61" s="26" t="s">
        <v>1165</v>
      </c>
      <c r="C61" s="423">
        <v>199</v>
      </c>
      <c r="D61" s="424">
        <v>131</v>
      </c>
      <c r="E61" s="424">
        <v>0</v>
      </c>
      <c r="F61" s="425">
        <v>84</v>
      </c>
      <c r="G61" s="425">
        <v>47</v>
      </c>
      <c r="H61" s="425">
        <v>32</v>
      </c>
      <c r="I61" s="425">
        <v>4</v>
      </c>
      <c r="J61" s="426">
        <f t="shared" si="0"/>
        <v>298</v>
      </c>
      <c r="K61" s="423">
        <v>2</v>
      </c>
      <c r="L61" s="425">
        <v>0</v>
      </c>
      <c r="M61" s="425">
        <v>0</v>
      </c>
      <c r="N61" s="424">
        <v>1</v>
      </c>
      <c r="O61" s="424">
        <v>0</v>
      </c>
      <c r="P61" s="424">
        <v>0</v>
      </c>
      <c r="Q61" s="424">
        <v>0</v>
      </c>
      <c r="R61" s="427">
        <f t="shared" si="1"/>
        <v>1</v>
      </c>
      <c r="S61" s="422">
        <f t="shared" si="2"/>
        <v>201</v>
      </c>
      <c r="T61" s="163">
        <f t="shared" si="3"/>
        <v>299</v>
      </c>
    </row>
    <row r="62" spans="1:20" s="284" customFormat="1" x14ac:dyDescent="0.2">
      <c r="A62" s="24">
        <v>54</v>
      </c>
      <c r="B62" s="26" t="s">
        <v>1166</v>
      </c>
      <c r="C62" s="423">
        <v>569</v>
      </c>
      <c r="D62" s="424">
        <v>409</v>
      </c>
      <c r="E62" s="424">
        <v>4</v>
      </c>
      <c r="F62" s="425">
        <v>217</v>
      </c>
      <c r="G62" s="425">
        <v>127</v>
      </c>
      <c r="H62" s="425">
        <v>78</v>
      </c>
      <c r="I62" s="425">
        <v>26</v>
      </c>
      <c r="J62" s="426">
        <f t="shared" si="0"/>
        <v>861</v>
      </c>
      <c r="K62" s="423">
        <v>37</v>
      </c>
      <c r="L62" s="425">
        <v>16</v>
      </c>
      <c r="M62" s="425">
        <v>0</v>
      </c>
      <c r="N62" s="424">
        <v>13</v>
      </c>
      <c r="O62" s="424">
        <v>2</v>
      </c>
      <c r="P62" s="424">
        <v>0</v>
      </c>
      <c r="Q62" s="424">
        <v>0</v>
      </c>
      <c r="R62" s="427">
        <f t="shared" si="1"/>
        <v>31</v>
      </c>
      <c r="S62" s="422">
        <f t="shared" si="2"/>
        <v>606</v>
      </c>
      <c r="T62" s="163">
        <f t="shared" si="3"/>
        <v>892</v>
      </c>
    </row>
    <row r="63" spans="1:20" s="284" customFormat="1" x14ac:dyDescent="0.2">
      <c r="A63" s="24">
        <v>55</v>
      </c>
      <c r="B63" s="26" t="s">
        <v>1167</v>
      </c>
      <c r="C63" s="423">
        <v>1080</v>
      </c>
      <c r="D63" s="424">
        <v>764</v>
      </c>
      <c r="E63" s="424">
        <v>1</v>
      </c>
      <c r="F63" s="425">
        <v>427</v>
      </c>
      <c r="G63" s="425">
        <v>267</v>
      </c>
      <c r="H63" s="425">
        <v>209</v>
      </c>
      <c r="I63" s="425">
        <v>71</v>
      </c>
      <c r="J63" s="426">
        <f t="shared" si="0"/>
        <v>1739</v>
      </c>
      <c r="K63" s="423">
        <v>42</v>
      </c>
      <c r="L63" s="425">
        <v>21</v>
      </c>
      <c r="M63" s="425">
        <v>0</v>
      </c>
      <c r="N63" s="424">
        <v>15</v>
      </c>
      <c r="O63" s="424">
        <v>0</v>
      </c>
      <c r="P63" s="424">
        <v>0</v>
      </c>
      <c r="Q63" s="424">
        <v>0</v>
      </c>
      <c r="R63" s="427">
        <f t="shared" si="1"/>
        <v>36</v>
      </c>
      <c r="S63" s="422">
        <f t="shared" si="2"/>
        <v>1122</v>
      </c>
      <c r="T63" s="163">
        <f t="shared" si="3"/>
        <v>1775</v>
      </c>
    </row>
    <row r="64" spans="1:20" s="284" customFormat="1" x14ac:dyDescent="0.2">
      <c r="A64" s="24">
        <v>56</v>
      </c>
      <c r="B64" s="26" t="s">
        <v>1168</v>
      </c>
      <c r="C64" s="423">
        <v>126</v>
      </c>
      <c r="D64" s="424">
        <v>102</v>
      </c>
      <c r="E64" s="424">
        <v>0</v>
      </c>
      <c r="F64" s="425">
        <v>135</v>
      </c>
      <c r="G64" s="425">
        <v>74</v>
      </c>
      <c r="H64" s="425">
        <v>23</v>
      </c>
      <c r="I64" s="425">
        <v>9</v>
      </c>
      <c r="J64" s="426">
        <f t="shared" si="0"/>
        <v>343</v>
      </c>
      <c r="K64" s="423">
        <v>2</v>
      </c>
      <c r="L64" s="425">
        <v>2</v>
      </c>
      <c r="M64" s="425">
        <v>0</v>
      </c>
      <c r="N64" s="424">
        <v>1</v>
      </c>
      <c r="O64" s="424">
        <v>0</v>
      </c>
      <c r="P64" s="424">
        <v>0</v>
      </c>
      <c r="Q64" s="424">
        <v>0</v>
      </c>
      <c r="R64" s="427">
        <f t="shared" si="1"/>
        <v>3</v>
      </c>
      <c r="S64" s="422">
        <f t="shared" si="2"/>
        <v>128</v>
      </c>
      <c r="T64" s="163">
        <f t="shared" si="3"/>
        <v>346</v>
      </c>
    </row>
    <row r="65" spans="1:20" s="284" customFormat="1" x14ac:dyDescent="0.2">
      <c r="A65" s="24">
        <v>57</v>
      </c>
      <c r="B65" s="26" t="s">
        <v>1169</v>
      </c>
      <c r="C65" s="423">
        <v>213</v>
      </c>
      <c r="D65" s="424">
        <v>100</v>
      </c>
      <c r="E65" s="424">
        <v>3</v>
      </c>
      <c r="F65" s="425">
        <v>54</v>
      </c>
      <c r="G65" s="425">
        <v>47</v>
      </c>
      <c r="H65" s="425">
        <v>44</v>
      </c>
      <c r="I65" s="425">
        <v>9</v>
      </c>
      <c r="J65" s="426">
        <f t="shared" si="0"/>
        <v>257</v>
      </c>
      <c r="K65" s="423">
        <v>27</v>
      </c>
      <c r="L65" s="425">
        <v>18</v>
      </c>
      <c r="M65" s="425">
        <v>0</v>
      </c>
      <c r="N65" s="424">
        <v>0</v>
      </c>
      <c r="O65" s="424">
        <v>4</v>
      </c>
      <c r="P65" s="424">
        <v>0</v>
      </c>
      <c r="Q65" s="424">
        <v>0</v>
      </c>
      <c r="R65" s="427">
        <f t="shared" si="1"/>
        <v>22</v>
      </c>
      <c r="S65" s="422">
        <f t="shared" si="2"/>
        <v>240</v>
      </c>
      <c r="T65" s="163">
        <f t="shared" si="3"/>
        <v>279</v>
      </c>
    </row>
    <row r="66" spans="1:20" s="284" customFormat="1" x14ac:dyDescent="0.2">
      <c r="A66" s="24">
        <v>58</v>
      </c>
      <c r="B66" s="26" t="s">
        <v>1170</v>
      </c>
      <c r="C66" s="423">
        <v>494</v>
      </c>
      <c r="D66" s="424">
        <v>353</v>
      </c>
      <c r="E66" s="424">
        <v>0</v>
      </c>
      <c r="F66" s="425">
        <v>205</v>
      </c>
      <c r="G66" s="425">
        <v>130</v>
      </c>
      <c r="H66" s="425">
        <v>76</v>
      </c>
      <c r="I66" s="425">
        <v>20</v>
      </c>
      <c r="J66" s="426">
        <f t="shared" si="0"/>
        <v>784</v>
      </c>
      <c r="K66" s="423">
        <v>25</v>
      </c>
      <c r="L66" s="425">
        <v>21</v>
      </c>
      <c r="M66" s="425">
        <v>0</v>
      </c>
      <c r="N66" s="424">
        <v>4</v>
      </c>
      <c r="O66" s="424">
        <v>2</v>
      </c>
      <c r="P66" s="424">
        <v>0</v>
      </c>
      <c r="Q66" s="424">
        <v>0</v>
      </c>
      <c r="R66" s="427">
        <f t="shared" si="1"/>
        <v>27</v>
      </c>
      <c r="S66" s="422">
        <f t="shared" si="2"/>
        <v>519</v>
      </c>
      <c r="T66" s="163">
        <f t="shared" si="3"/>
        <v>811</v>
      </c>
    </row>
    <row r="67" spans="1:20" s="284" customFormat="1" x14ac:dyDescent="0.2">
      <c r="A67" s="24">
        <v>59</v>
      </c>
      <c r="B67" s="26" t="s">
        <v>1171</v>
      </c>
      <c r="C67" s="423">
        <v>453</v>
      </c>
      <c r="D67" s="424">
        <v>386</v>
      </c>
      <c r="E67" s="424">
        <v>4</v>
      </c>
      <c r="F67" s="425">
        <v>144</v>
      </c>
      <c r="G67" s="425">
        <v>122</v>
      </c>
      <c r="H67" s="425">
        <v>57</v>
      </c>
      <c r="I67" s="425">
        <v>9</v>
      </c>
      <c r="J67" s="426">
        <f t="shared" si="0"/>
        <v>722</v>
      </c>
      <c r="K67" s="423">
        <v>10</v>
      </c>
      <c r="L67" s="425">
        <v>3</v>
      </c>
      <c r="M67" s="425">
        <v>0</v>
      </c>
      <c r="N67" s="424">
        <v>4</v>
      </c>
      <c r="O67" s="424">
        <v>2</v>
      </c>
      <c r="P67" s="424">
        <v>0</v>
      </c>
      <c r="Q67" s="424">
        <v>0</v>
      </c>
      <c r="R67" s="427">
        <f t="shared" si="1"/>
        <v>9</v>
      </c>
      <c r="S67" s="422">
        <f t="shared" si="2"/>
        <v>463</v>
      </c>
      <c r="T67" s="163">
        <f t="shared" si="3"/>
        <v>731</v>
      </c>
    </row>
    <row r="68" spans="1:20" s="284" customFormat="1" x14ac:dyDescent="0.2">
      <c r="A68" s="24">
        <v>60</v>
      </c>
      <c r="B68" s="26" t="s">
        <v>1172</v>
      </c>
      <c r="C68" s="423">
        <v>476</v>
      </c>
      <c r="D68" s="424">
        <v>338</v>
      </c>
      <c r="E68" s="424">
        <v>0</v>
      </c>
      <c r="F68" s="425">
        <v>164</v>
      </c>
      <c r="G68" s="425">
        <v>147</v>
      </c>
      <c r="H68" s="425">
        <v>57</v>
      </c>
      <c r="I68" s="425">
        <v>35</v>
      </c>
      <c r="J68" s="426">
        <f t="shared" si="0"/>
        <v>741</v>
      </c>
      <c r="K68" s="423">
        <v>21</v>
      </c>
      <c r="L68" s="425">
        <v>11</v>
      </c>
      <c r="M68" s="425">
        <v>0</v>
      </c>
      <c r="N68" s="424">
        <v>6</v>
      </c>
      <c r="O68" s="424">
        <v>4</v>
      </c>
      <c r="P68" s="424">
        <v>27</v>
      </c>
      <c r="Q68" s="424">
        <v>54</v>
      </c>
      <c r="R68" s="427">
        <f t="shared" si="1"/>
        <v>102</v>
      </c>
      <c r="S68" s="422">
        <f t="shared" si="2"/>
        <v>497</v>
      </c>
      <c r="T68" s="163">
        <f t="shared" si="3"/>
        <v>843</v>
      </c>
    </row>
    <row r="69" spans="1:20" s="284" customFormat="1" x14ac:dyDescent="0.2">
      <c r="A69" s="24">
        <v>61</v>
      </c>
      <c r="B69" s="26" t="s">
        <v>1173</v>
      </c>
      <c r="C69" s="423">
        <v>1019</v>
      </c>
      <c r="D69" s="424">
        <v>743</v>
      </c>
      <c r="E69" s="424">
        <v>1</v>
      </c>
      <c r="F69" s="425">
        <v>424</v>
      </c>
      <c r="G69" s="425">
        <v>178</v>
      </c>
      <c r="H69" s="425">
        <v>102</v>
      </c>
      <c r="I69" s="425">
        <v>22</v>
      </c>
      <c r="J69" s="426">
        <f t="shared" si="0"/>
        <v>1470</v>
      </c>
      <c r="K69" s="423">
        <v>341</v>
      </c>
      <c r="L69" s="425">
        <v>208</v>
      </c>
      <c r="M69" s="425">
        <v>0</v>
      </c>
      <c r="N69" s="424">
        <v>131</v>
      </c>
      <c r="O69" s="424">
        <v>11</v>
      </c>
      <c r="P69" s="424">
        <v>0</v>
      </c>
      <c r="Q69" s="424">
        <v>0</v>
      </c>
      <c r="R69" s="427">
        <f t="shared" si="1"/>
        <v>350</v>
      </c>
      <c r="S69" s="422">
        <f t="shared" si="2"/>
        <v>1360</v>
      </c>
      <c r="T69" s="163">
        <f t="shared" si="3"/>
        <v>1820</v>
      </c>
    </row>
    <row r="70" spans="1:20" s="284" customFormat="1" x14ac:dyDescent="0.2">
      <c r="A70" s="24">
        <v>62</v>
      </c>
      <c r="B70" s="26" t="s">
        <v>1174</v>
      </c>
      <c r="C70" s="423">
        <v>55</v>
      </c>
      <c r="D70" s="424">
        <v>25</v>
      </c>
      <c r="E70" s="424">
        <v>0</v>
      </c>
      <c r="F70" s="425">
        <v>18</v>
      </c>
      <c r="G70" s="425">
        <v>6</v>
      </c>
      <c r="H70" s="425">
        <v>13</v>
      </c>
      <c r="I70" s="425">
        <v>7</v>
      </c>
      <c r="J70" s="426">
        <f t="shared" si="0"/>
        <v>69</v>
      </c>
      <c r="K70" s="423">
        <v>0</v>
      </c>
      <c r="L70" s="425">
        <v>0</v>
      </c>
      <c r="M70" s="425">
        <v>0</v>
      </c>
      <c r="N70" s="424">
        <v>0</v>
      </c>
      <c r="O70" s="424">
        <v>0</v>
      </c>
      <c r="P70" s="424">
        <v>0</v>
      </c>
      <c r="Q70" s="424">
        <v>0</v>
      </c>
      <c r="R70" s="427">
        <f t="shared" si="1"/>
        <v>0</v>
      </c>
      <c r="S70" s="422">
        <f t="shared" si="2"/>
        <v>55</v>
      </c>
      <c r="T70" s="163">
        <f t="shared" si="3"/>
        <v>69</v>
      </c>
    </row>
    <row r="71" spans="1:20" s="284" customFormat="1" x14ac:dyDescent="0.2">
      <c r="A71" s="24">
        <v>63</v>
      </c>
      <c r="B71" s="26" t="s">
        <v>1175</v>
      </c>
      <c r="C71" s="423">
        <v>428</v>
      </c>
      <c r="D71" s="424">
        <v>355</v>
      </c>
      <c r="E71" s="424">
        <v>5</v>
      </c>
      <c r="F71" s="425">
        <v>355</v>
      </c>
      <c r="G71" s="425">
        <v>255</v>
      </c>
      <c r="H71" s="425">
        <v>80</v>
      </c>
      <c r="I71" s="425">
        <v>42</v>
      </c>
      <c r="J71" s="426">
        <f t="shared" si="0"/>
        <v>1092</v>
      </c>
      <c r="K71" s="423">
        <v>2</v>
      </c>
      <c r="L71" s="425">
        <v>2</v>
      </c>
      <c r="M71" s="425">
        <v>0</v>
      </c>
      <c r="N71" s="424">
        <v>0</v>
      </c>
      <c r="O71" s="424">
        <v>0</v>
      </c>
      <c r="P71" s="424">
        <v>0</v>
      </c>
      <c r="Q71" s="424">
        <v>0</v>
      </c>
      <c r="R71" s="427">
        <f t="shared" si="1"/>
        <v>2</v>
      </c>
      <c r="S71" s="422">
        <f t="shared" si="2"/>
        <v>430</v>
      </c>
      <c r="T71" s="163">
        <f t="shared" si="3"/>
        <v>1094</v>
      </c>
    </row>
    <row r="72" spans="1:20" s="284" customFormat="1" x14ac:dyDescent="0.2">
      <c r="A72" s="24">
        <v>64</v>
      </c>
      <c r="B72" s="26" t="s">
        <v>1176</v>
      </c>
      <c r="C72" s="423">
        <v>236</v>
      </c>
      <c r="D72" s="424">
        <v>232</v>
      </c>
      <c r="E72" s="424">
        <v>0</v>
      </c>
      <c r="F72" s="425">
        <v>111</v>
      </c>
      <c r="G72" s="425">
        <v>53</v>
      </c>
      <c r="H72" s="425">
        <v>19</v>
      </c>
      <c r="I72" s="425">
        <v>9</v>
      </c>
      <c r="J72" s="426">
        <f t="shared" si="0"/>
        <v>424</v>
      </c>
      <c r="K72" s="423">
        <v>3</v>
      </c>
      <c r="L72" s="425">
        <v>3</v>
      </c>
      <c r="M72" s="425">
        <v>0</v>
      </c>
      <c r="N72" s="424">
        <v>0</v>
      </c>
      <c r="O72" s="424">
        <v>0</v>
      </c>
      <c r="P72" s="424">
        <v>0</v>
      </c>
      <c r="Q72" s="424">
        <v>0</v>
      </c>
      <c r="R72" s="427">
        <f t="shared" si="1"/>
        <v>3</v>
      </c>
      <c r="S72" s="422">
        <f t="shared" si="2"/>
        <v>239</v>
      </c>
      <c r="T72" s="163">
        <f t="shared" si="3"/>
        <v>427</v>
      </c>
    </row>
    <row r="73" spans="1:20" s="284" customFormat="1" x14ac:dyDescent="0.2">
      <c r="A73" s="24">
        <v>65</v>
      </c>
      <c r="B73" s="26" t="s">
        <v>1177</v>
      </c>
      <c r="C73" s="423">
        <v>455</v>
      </c>
      <c r="D73" s="424">
        <v>359</v>
      </c>
      <c r="E73" s="424">
        <v>0</v>
      </c>
      <c r="F73" s="425">
        <v>405</v>
      </c>
      <c r="G73" s="425">
        <v>262</v>
      </c>
      <c r="H73" s="425">
        <v>163</v>
      </c>
      <c r="I73" s="425">
        <v>97</v>
      </c>
      <c r="J73" s="426">
        <f t="shared" si="0"/>
        <v>1286</v>
      </c>
      <c r="K73" s="423">
        <v>0</v>
      </c>
      <c r="L73" s="425">
        <v>0</v>
      </c>
      <c r="M73" s="425">
        <v>0</v>
      </c>
      <c r="N73" s="424">
        <v>0</v>
      </c>
      <c r="O73" s="424">
        <v>0</v>
      </c>
      <c r="P73" s="424">
        <v>0</v>
      </c>
      <c r="Q73" s="424">
        <v>0</v>
      </c>
      <c r="R73" s="427">
        <f t="shared" si="1"/>
        <v>0</v>
      </c>
      <c r="S73" s="422">
        <f t="shared" si="2"/>
        <v>455</v>
      </c>
      <c r="T73" s="163">
        <f t="shared" si="3"/>
        <v>1286</v>
      </c>
    </row>
    <row r="74" spans="1:20" s="284" customFormat="1" x14ac:dyDescent="0.2">
      <c r="A74" s="24">
        <v>66</v>
      </c>
      <c r="B74" s="26" t="s">
        <v>1178</v>
      </c>
      <c r="C74" s="423">
        <v>294</v>
      </c>
      <c r="D74" s="424">
        <v>195</v>
      </c>
      <c r="E74" s="424">
        <v>0</v>
      </c>
      <c r="F74" s="425">
        <v>91</v>
      </c>
      <c r="G74" s="425">
        <v>75</v>
      </c>
      <c r="H74" s="425">
        <v>55</v>
      </c>
      <c r="I74" s="425">
        <v>18</v>
      </c>
      <c r="J74" s="426">
        <f t="shared" ref="J74:J90" si="5">SUM(D74:I74)</f>
        <v>434</v>
      </c>
      <c r="K74" s="423">
        <v>2</v>
      </c>
      <c r="L74" s="425">
        <v>2</v>
      </c>
      <c r="M74" s="425">
        <v>0</v>
      </c>
      <c r="N74" s="424">
        <v>0</v>
      </c>
      <c r="O74" s="424">
        <v>0</v>
      </c>
      <c r="P74" s="424">
        <v>0</v>
      </c>
      <c r="Q74" s="424">
        <v>0</v>
      </c>
      <c r="R74" s="427">
        <f t="shared" ref="R74:R90" si="6">SUM(L74:Q74)</f>
        <v>2</v>
      </c>
      <c r="S74" s="422">
        <f t="shared" ref="S74:S90" si="7">C74+K74</f>
        <v>296</v>
      </c>
      <c r="T74" s="163">
        <f t="shared" ref="T74:T90" si="8">J74+R74</f>
        <v>436</v>
      </c>
    </row>
    <row r="75" spans="1:20" s="284" customFormat="1" x14ac:dyDescent="0.2">
      <c r="A75" s="24">
        <v>67</v>
      </c>
      <c r="B75" s="26" t="s">
        <v>1179</v>
      </c>
      <c r="C75" s="423">
        <v>3438</v>
      </c>
      <c r="D75" s="424">
        <v>2936</v>
      </c>
      <c r="E75" s="424">
        <v>0</v>
      </c>
      <c r="F75" s="425">
        <v>1342</v>
      </c>
      <c r="G75" s="425">
        <v>330</v>
      </c>
      <c r="H75" s="425">
        <v>110</v>
      </c>
      <c r="I75" s="425">
        <v>11</v>
      </c>
      <c r="J75" s="426">
        <f t="shared" si="5"/>
        <v>4729</v>
      </c>
      <c r="K75" s="423">
        <v>1925</v>
      </c>
      <c r="L75" s="425">
        <v>1302</v>
      </c>
      <c r="M75" s="425">
        <v>0</v>
      </c>
      <c r="N75" s="424">
        <v>697</v>
      </c>
      <c r="O75" s="424">
        <v>58</v>
      </c>
      <c r="P75" s="424">
        <v>0</v>
      </c>
      <c r="Q75" s="424">
        <v>0</v>
      </c>
      <c r="R75" s="427">
        <f t="shared" si="6"/>
        <v>2057</v>
      </c>
      <c r="S75" s="422">
        <f t="shared" si="7"/>
        <v>5363</v>
      </c>
      <c r="T75" s="163">
        <f t="shared" si="8"/>
        <v>6786</v>
      </c>
    </row>
    <row r="76" spans="1:20" s="284" customFormat="1" x14ac:dyDescent="0.2">
      <c r="A76" s="24">
        <v>68</v>
      </c>
      <c r="B76" s="26" t="s">
        <v>1180</v>
      </c>
      <c r="C76" s="423">
        <v>205</v>
      </c>
      <c r="D76" s="424">
        <v>156</v>
      </c>
      <c r="E76" s="424">
        <v>0</v>
      </c>
      <c r="F76" s="425">
        <v>114</v>
      </c>
      <c r="G76" s="425">
        <v>66</v>
      </c>
      <c r="H76" s="425">
        <v>30</v>
      </c>
      <c r="I76" s="425">
        <v>7</v>
      </c>
      <c r="J76" s="426">
        <f t="shared" si="5"/>
        <v>373</v>
      </c>
      <c r="K76" s="423">
        <v>5</v>
      </c>
      <c r="L76" s="425">
        <v>0</v>
      </c>
      <c r="M76" s="425">
        <v>0</v>
      </c>
      <c r="N76" s="424">
        <v>6</v>
      </c>
      <c r="O76" s="424">
        <v>0</v>
      </c>
      <c r="P76" s="424">
        <v>0</v>
      </c>
      <c r="Q76" s="424">
        <v>0</v>
      </c>
      <c r="R76" s="427">
        <f t="shared" si="6"/>
        <v>6</v>
      </c>
      <c r="S76" s="422">
        <f t="shared" si="7"/>
        <v>210</v>
      </c>
      <c r="T76" s="163">
        <f t="shared" si="8"/>
        <v>379</v>
      </c>
    </row>
    <row r="77" spans="1:20" s="284" customFormat="1" x14ac:dyDescent="0.2">
      <c r="A77" s="24">
        <v>69</v>
      </c>
      <c r="B77" s="26" t="s">
        <v>1181</v>
      </c>
      <c r="C77" s="423">
        <v>42</v>
      </c>
      <c r="D77" s="424">
        <v>27</v>
      </c>
      <c r="E77" s="424">
        <v>0</v>
      </c>
      <c r="F77" s="425">
        <v>21</v>
      </c>
      <c r="G77" s="425">
        <v>4</v>
      </c>
      <c r="H77" s="425">
        <v>2</v>
      </c>
      <c r="I77" s="425">
        <v>2</v>
      </c>
      <c r="J77" s="426">
        <f t="shared" si="5"/>
        <v>56</v>
      </c>
      <c r="K77" s="423">
        <v>0</v>
      </c>
      <c r="L77" s="425">
        <v>0</v>
      </c>
      <c r="M77" s="425">
        <v>0</v>
      </c>
      <c r="N77" s="424">
        <v>0</v>
      </c>
      <c r="O77" s="424">
        <v>0</v>
      </c>
      <c r="P77" s="424">
        <v>0</v>
      </c>
      <c r="Q77" s="424">
        <v>0</v>
      </c>
      <c r="R77" s="427">
        <f t="shared" si="6"/>
        <v>0</v>
      </c>
      <c r="S77" s="422">
        <f t="shared" si="7"/>
        <v>42</v>
      </c>
      <c r="T77" s="163">
        <f t="shared" si="8"/>
        <v>56</v>
      </c>
    </row>
    <row r="78" spans="1:20" s="284" customFormat="1" x14ac:dyDescent="0.2">
      <c r="A78" s="24">
        <v>70</v>
      </c>
      <c r="B78" s="26" t="s">
        <v>1182</v>
      </c>
      <c r="C78" s="423">
        <v>194</v>
      </c>
      <c r="D78" s="424">
        <v>127</v>
      </c>
      <c r="E78" s="424">
        <v>0</v>
      </c>
      <c r="F78" s="425">
        <v>76</v>
      </c>
      <c r="G78" s="425">
        <v>59</v>
      </c>
      <c r="H78" s="425">
        <v>32</v>
      </c>
      <c r="I78" s="425">
        <v>11</v>
      </c>
      <c r="J78" s="426">
        <f t="shared" si="5"/>
        <v>305</v>
      </c>
      <c r="K78" s="423">
        <v>0</v>
      </c>
      <c r="L78" s="425">
        <v>0</v>
      </c>
      <c r="M78" s="425">
        <v>0</v>
      </c>
      <c r="N78" s="424">
        <v>0</v>
      </c>
      <c r="O78" s="424">
        <v>0</v>
      </c>
      <c r="P78" s="424">
        <v>0</v>
      </c>
      <c r="Q78" s="424">
        <v>0</v>
      </c>
      <c r="R78" s="427">
        <f t="shared" si="6"/>
        <v>0</v>
      </c>
      <c r="S78" s="422">
        <f t="shared" si="7"/>
        <v>194</v>
      </c>
      <c r="T78" s="163">
        <f t="shared" si="8"/>
        <v>305</v>
      </c>
    </row>
    <row r="79" spans="1:20" s="284" customFormat="1" x14ac:dyDescent="0.2">
      <c r="A79" s="24">
        <v>71</v>
      </c>
      <c r="B79" s="26" t="s">
        <v>1183</v>
      </c>
      <c r="C79" s="423">
        <v>287</v>
      </c>
      <c r="D79" s="424">
        <v>201</v>
      </c>
      <c r="E79" s="424">
        <v>0</v>
      </c>
      <c r="F79" s="425">
        <v>119</v>
      </c>
      <c r="G79" s="425">
        <v>54</v>
      </c>
      <c r="H79" s="425">
        <v>44</v>
      </c>
      <c r="I79" s="425">
        <v>15</v>
      </c>
      <c r="J79" s="426">
        <f t="shared" si="5"/>
        <v>433</v>
      </c>
      <c r="K79" s="423">
        <v>0</v>
      </c>
      <c r="L79" s="425">
        <v>0</v>
      </c>
      <c r="M79" s="425">
        <v>0</v>
      </c>
      <c r="N79" s="424">
        <v>0</v>
      </c>
      <c r="O79" s="424">
        <v>0</v>
      </c>
      <c r="P79" s="424">
        <v>0</v>
      </c>
      <c r="Q79" s="424">
        <v>0</v>
      </c>
      <c r="R79" s="427">
        <f t="shared" si="6"/>
        <v>0</v>
      </c>
      <c r="S79" s="422">
        <f t="shared" si="7"/>
        <v>287</v>
      </c>
      <c r="T79" s="163">
        <f t="shared" si="8"/>
        <v>433</v>
      </c>
    </row>
    <row r="80" spans="1:20" s="284" customFormat="1" x14ac:dyDescent="0.2">
      <c r="A80" s="24">
        <v>72</v>
      </c>
      <c r="B80" s="26" t="s">
        <v>1184</v>
      </c>
      <c r="C80" s="423">
        <v>289</v>
      </c>
      <c r="D80" s="424">
        <v>230</v>
      </c>
      <c r="E80" s="424">
        <v>0</v>
      </c>
      <c r="F80" s="425">
        <v>270</v>
      </c>
      <c r="G80" s="425">
        <v>164</v>
      </c>
      <c r="H80" s="425">
        <v>51</v>
      </c>
      <c r="I80" s="425">
        <v>22</v>
      </c>
      <c r="J80" s="426">
        <f t="shared" si="5"/>
        <v>737</v>
      </c>
      <c r="K80" s="423">
        <v>2</v>
      </c>
      <c r="L80" s="425">
        <v>2</v>
      </c>
      <c r="M80" s="425">
        <v>0</v>
      </c>
      <c r="N80" s="424">
        <v>1</v>
      </c>
      <c r="O80" s="424">
        <v>4</v>
      </c>
      <c r="P80" s="424">
        <v>0</v>
      </c>
      <c r="Q80" s="424">
        <v>0</v>
      </c>
      <c r="R80" s="427">
        <f t="shared" si="6"/>
        <v>7</v>
      </c>
      <c r="S80" s="422">
        <f t="shared" si="7"/>
        <v>291</v>
      </c>
      <c r="T80" s="163">
        <f t="shared" si="8"/>
        <v>744</v>
      </c>
    </row>
    <row r="81" spans="1:20" s="284" customFormat="1" x14ac:dyDescent="0.2">
      <c r="A81" s="24">
        <v>73</v>
      </c>
      <c r="B81" s="26" t="s">
        <v>1185</v>
      </c>
      <c r="C81" s="423">
        <v>141</v>
      </c>
      <c r="D81" s="424">
        <v>125</v>
      </c>
      <c r="E81" s="424">
        <v>0</v>
      </c>
      <c r="F81" s="425">
        <v>158</v>
      </c>
      <c r="G81" s="425">
        <v>121</v>
      </c>
      <c r="H81" s="425">
        <v>32</v>
      </c>
      <c r="I81" s="425">
        <v>16</v>
      </c>
      <c r="J81" s="426">
        <f t="shared" si="5"/>
        <v>452</v>
      </c>
      <c r="K81" s="423">
        <v>0</v>
      </c>
      <c r="L81" s="425">
        <v>0</v>
      </c>
      <c r="M81" s="425">
        <v>0</v>
      </c>
      <c r="N81" s="424">
        <v>0</v>
      </c>
      <c r="O81" s="424">
        <v>0</v>
      </c>
      <c r="P81" s="424">
        <v>0</v>
      </c>
      <c r="Q81" s="424">
        <v>0</v>
      </c>
      <c r="R81" s="427">
        <f t="shared" si="6"/>
        <v>0</v>
      </c>
      <c r="S81" s="422">
        <f t="shared" si="7"/>
        <v>141</v>
      </c>
      <c r="T81" s="163">
        <f t="shared" si="8"/>
        <v>452</v>
      </c>
    </row>
    <row r="82" spans="1:20" s="284" customFormat="1" x14ac:dyDescent="0.2">
      <c r="A82" s="24">
        <v>74</v>
      </c>
      <c r="B82" s="26" t="s">
        <v>1186</v>
      </c>
      <c r="C82" s="423">
        <v>928</v>
      </c>
      <c r="D82" s="424">
        <v>959</v>
      </c>
      <c r="E82" s="424">
        <v>0</v>
      </c>
      <c r="F82" s="425">
        <v>270</v>
      </c>
      <c r="G82" s="425">
        <v>48</v>
      </c>
      <c r="H82" s="425">
        <v>23</v>
      </c>
      <c r="I82" s="425">
        <v>2</v>
      </c>
      <c r="J82" s="426">
        <f t="shared" si="5"/>
        <v>1302</v>
      </c>
      <c r="K82" s="423">
        <v>509</v>
      </c>
      <c r="L82" s="425">
        <v>442</v>
      </c>
      <c r="M82" s="425">
        <v>0</v>
      </c>
      <c r="N82" s="424">
        <v>105</v>
      </c>
      <c r="O82" s="424">
        <v>17</v>
      </c>
      <c r="P82" s="424">
        <v>0</v>
      </c>
      <c r="Q82" s="424">
        <v>0</v>
      </c>
      <c r="R82" s="427">
        <f t="shared" si="6"/>
        <v>564</v>
      </c>
      <c r="S82" s="422">
        <f t="shared" si="7"/>
        <v>1437</v>
      </c>
      <c r="T82" s="163">
        <f t="shared" si="8"/>
        <v>1866</v>
      </c>
    </row>
    <row r="83" spans="1:20" s="284" customFormat="1" x14ac:dyDescent="0.2">
      <c r="A83" s="24">
        <v>75</v>
      </c>
      <c r="B83" s="26" t="s">
        <v>1187</v>
      </c>
      <c r="C83" s="423">
        <v>34</v>
      </c>
      <c r="D83" s="424">
        <v>14</v>
      </c>
      <c r="E83" s="424">
        <v>0</v>
      </c>
      <c r="F83" s="425">
        <v>7</v>
      </c>
      <c r="G83" s="425">
        <v>4</v>
      </c>
      <c r="H83" s="425">
        <v>11</v>
      </c>
      <c r="I83" s="425">
        <v>9</v>
      </c>
      <c r="J83" s="426">
        <f t="shared" si="5"/>
        <v>45</v>
      </c>
      <c r="K83" s="423">
        <v>4</v>
      </c>
      <c r="L83" s="425">
        <v>3</v>
      </c>
      <c r="M83" s="425">
        <v>0</v>
      </c>
      <c r="N83" s="424">
        <v>0</v>
      </c>
      <c r="O83" s="424">
        <v>0</v>
      </c>
      <c r="P83" s="424">
        <v>0</v>
      </c>
      <c r="Q83" s="424">
        <v>0</v>
      </c>
      <c r="R83" s="427">
        <f t="shared" si="6"/>
        <v>3</v>
      </c>
      <c r="S83" s="422">
        <f t="shared" si="7"/>
        <v>38</v>
      </c>
      <c r="T83" s="163">
        <f t="shared" si="8"/>
        <v>48</v>
      </c>
    </row>
    <row r="84" spans="1:20" s="284" customFormat="1" x14ac:dyDescent="0.2">
      <c r="A84" s="24">
        <v>76</v>
      </c>
      <c r="B84" s="26" t="s">
        <v>1188</v>
      </c>
      <c r="C84" s="423">
        <v>65</v>
      </c>
      <c r="D84" s="424">
        <v>64</v>
      </c>
      <c r="E84" s="424">
        <v>0</v>
      </c>
      <c r="F84" s="425">
        <v>67</v>
      </c>
      <c r="G84" s="425">
        <v>38</v>
      </c>
      <c r="H84" s="425">
        <v>21</v>
      </c>
      <c r="I84" s="425">
        <v>11</v>
      </c>
      <c r="J84" s="426">
        <f t="shared" si="5"/>
        <v>201</v>
      </c>
      <c r="K84" s="423">
        <v>0</v>
      </c>
      <c r="L84" s="425">
        <v>0</v>
      </c>
      <c r="M84" s="425">
        <v>0</v>
      </c>
      <c r="N84" s="424">
        <v>0</v>
      </c>
      <c r="O84" s="424">
        <v>0</v>
      </c>
      <c r="P84" s="424">
        <v>0</v>
      </c>
      <c r="Q84" s="424">
        <v>0</v>
      </c>
      <c r="R84" s="427">
        <f t="shared" si="6"/>
        <v>0</v>
      </c>
      <c r="S84" s="422">
        <f t="shared" si="7"/>
        <v>65</v>
      </c>
      <c r="T84" s="163">
        <f t="shared" si="8"/>
        <v>201</v>
      </c>
    </row>
    <row r="85" spans="1:20" s="284" customFormat="1" x14ac:dyDescent="0.2">
      <c r="A85" s="24">
        <v>77</v>
      </c>
      <c r="B85" s="26" t="s">
        <v>1189</v>
      </c>
      <c r="C85" s="423">
        <v>138</v>
      </c>
      <c r="D85" s="424">
        <v>96</v>
      </c>
      <c r="E85" s="424">
        <v>4</v>
      </c>
      <c r="F85" s="425">
        <v>57</v>
      </c>
      <c r="G85" s="425">
        <v>25</v>
      </c>
      <c r="H85" s="425">
        <v>15</v>
      </c>
      <c r="I85" s="425">
        <v>4</v>
      </c>
      <c r="J85" s="426">
        <f t="shared" si="5"/>
        <v>201</v>
      </c>
      <c r="K85" s="423">
        <v>11</v>
      </c>
      <c r="L85" s="425">
        <v>6</v>
      </c>
      <c r="M85" s="425">
        <v>0</v>
      </c>
      <c r="N85" s="424">
        <v>6</v>
      </c>
      <c r="O85" s="424">
        <v>0</v>
      </c>
      <c r="P85" s="424">
        <v>0</v>
      </c>
      <c r="Q85" s="424">
        <v>0</v>
      </c>
      <c r="R85" s="427">
        <f t="shared" si="6"/>
        <v>12</v>
      </c>
      <c r="S85" s="422">
        <f t="shared" si="7"/>
        <v>149</v>
      </c>
      <c r="T85" s="163">
        <f t="shared" si="8"/>
        <v>213</v>
      </c>
    </row>
    <row r="86" spans="1:20" s="284" customFormat="1" x14ac:dyDescent="0.2">
      <c r="A86" s="24">
        <v>78</v>
      </c>
      <c r="B86" s="26" t="s">
        <v>1190</v>
      </c>
      <c r="C86" s="423">
        <v>448</v>
      </c>
      <c r="D86" s="424">
        <v>369</v>
      </c>
      <c r="E86" s="424">
        <v>0</v>
      </c>
      <c r="F86" s="425">
        <v>128</v>
      </c>
      <c r="G86" s="425">
        <v>58</v>
      </c>
      <c r="H86" s="425">
        <v>23</v>
      </c>
      <c r="I86" s="425">
        <v>2</v>
      </c>
      <c r="J86" s="426">
        <f t="shared" si="5"/>
        <v>580</v>
      </c>
      <c r="K86" s="423">
        <v>131</v>
      </c>
      <c r="L86" s="425">
        <v>91</v>
      </c>
      <c r="M86" s="425">
        <v>0</v>
      </c>
      <c r="N86" s="424">
        <v>19</v>
      </c>
      <c r="O86" s="424">
        <v>0</v>
      </c>
      <c r="P86" s="424">
        <v>0</v>
      </c>
      <c r="Q86" s="424">
        <v>0</v>
      </c>
      <c r="R86" s="427">
        <f t="shared" si="6"/>
        <v>110</v>
      </c>
      <c r="S86" s="422">
        <f t="shared" si="7"/>
        <v>579</v>
      </c>
      <c r="T86" s="163">
        <f t="shared" si="8"/>
        <v>690</v>
      </c>
    </row>
    <row r="87" spans="1:20" s="284" customFormat="1" x14ac:dyDescent="0.2">
      <c r="A87" s="24">
        <v>79</v>
      </c>
      <c r="B87" s="26" t="s">
        <v>1191</v>
      </c>
      <c r="C87" s="423">
        <v>67</v>
      </c>
      <c r="D87" s="424">
        <v>60</v>
      </c>
      <c r="E87" s="424">
        <v>0</v>
      </c>
      <c r="F87" s="425">
        <v>54</v>
      </c>
      <c r="G87" s="425">
        <v>24</v>
      </c>
      <c r="H87" s="425">
        <v>11</v>
      </c>
      <c r="I87" s="425">
        <v>5</v>
      </c>
      <c r="J87" s="426">
        <f t="shared" si="5"/>
        <v>154</v>
      </c>
      <c r="K87" s="423">
        <v>0</v>
      </c>
      <c r="L87" s="425">
        <v>0</v>
      </c>
      <c r="M87" s="425">
        <v>0</v>
      </c>
      <c r="N87" s="424">
        <v>0</v>
      </c>
      <c r="O87" s="424">
        <v>0</v>
      </c>
      <c r="P87" s="424">
        <v>0</v>
      </c>
      <c r="Q87" s="424">
        <v>0</v>
      </c>
      <c r="R87" s="427">
        <f t="shared" si="6"/>
        <v>0</v>
      </c>
      <c r="S87" s="422">
        <f t="shared" si="7"/>
        <v>67</v>
      </c>
      <c r="T87" s="163">
        <f t="shared" si="8"/>
        <v>154</v>
      </c>
    </row>
    <row r="88" spans="1:20" s="284" customFormat="1" x14ac:dyDescent="0.2">
      <c r="A88" s="24">
        <v>80</v>
      </c>
      <c r="B88" s="26" t="s">
        <v>1192</v>
      </c>
      <c r="C88" s="423">
        <v>377</v>
      </c>
      <c r="D88" s="424">
        <v>301</v>
      </c>
      <c r="E88" s="424">
        <v>0</v>
      </c>
      <c r="F88" s="425">
        <v>226</v>
      </c>
      <c r="G88" s="425">
        <v>129</v>
      </c>
      <c r="H88" s="425">
        <v>66</v>
      </c>
      <c r="I88" s="425">
        <v>31</v>
      </c>
      <c r="J88" s="426">
        <f t="shared" si="5"/>
        <v>753</v>
      </c>
      <c r="K88" s="423">
        <v>0</v>
      </c>
      <c r="L88" s="425">
        <v>0</v>
      </c>
      <c r="M88" s="425">
        <v>0</v>
      </c>
      <c r="N88" s="424">
        <v>0</v>
      </c>
      <c r="O88" s="424">
        <v>0</v>
      </c>
      <c r="P88" s="424">
        <v>0</v>
      </c>
      <c r="Q88" s="424">
        <v>0</v>
      </c>
      <c r="R88" s="427">
        <f t="shared" si="6"/>
        <v>0</v>
      </c>
      <c r="S88" s="422">
        <f t="shared" si="7"/>
        <v>377</v>
      </c>
      <c r="T88" s="163">
        <f t="shared" si="8"/>
        <v>753</v>
      </c>
    </row>
    <row r="89" spans="1:20" s="284" customFormat="1" x14ac:dyDescent="0.2">
      <c r="A89" s="24">
        <v>81</v>
      </c>
      <c r="B89" s="26" t="s">
        <v>1193</v>
      </c>
      <c r="C89" s="423">
        <v>262</v>
      </c>
      <c r="D89" s="424">
        <v>170</v>
      </c>
      <c r="E89" s="424">
        <v>0</v>
      </c>
      <c r="F89" s="425">
        <v>81</v>
      </c>
      <c r="G89" s="425">
        <v>46</v>
      </c>
      <c r="H89" s="425">
        <v>32</v>
      </c>
      <c r="I89" s="425">
        <v>13</v>
      </c>
      <c r="J89" s="426">
        <f t="shared" si="5"/>
        <v>342</v>
      </c>
      <c r="K89" s="423">
        <v>25</v>
      </c>
      <c r="L89" s="425">
        <v>14</v>
      </c>
      <c r="M89" s="425">
        <v>0</v>
      </c>
      <c r="N89" s="424">
        <v>6</v>
      </c>
      <c r="O89" s="424">
        <v>0</v>
      </c>
      <c r="P89" s="424">
        <v>0</v>
      </c>
      <c r="Q89" s="424">
        <v>0</v>
      </c>
      <c r="R89" s="427">
        <f t="shared" si="6"/>
        <v>20</v>
      </c>
      <c r="S89" s="422">
        <f t="shared" si="7"/>
        <v>287</v>
      </c>
      <c r="T89" s="163">
        <f t="shared" si="8"/>
        <v>362</v>
      </c>
    </row>
    <row r="90" spans="1:20" s="284" customFormat="1" x14ac:dyDescent="0.2">
      <c r="A90" s="24">
        <v>90</v>
      </c>
      <c r="B90" s="26" t="s">
        <v>2904</v>
      </c>
      <c r="C90" s="423">
        <v>13</v>
      </c>
      <c r="D90" s="424">
        <v>6</v>
      </c>
      <c r="E90" s="424">
        <v>0</v>
      </c>
      <c r="F90" s="425">
        <v>3</v>
      </c>
      <c r="G90" s="425">
        <v>1</v>
      </c>
      <c r="H90" s="425">
        <v>0</v>
      </c>
      <c r="I90" s="425">
        <v>0</v>
      </c>
      <c r="J90" s="426">
        <f t="shared" si="5"/>
        <v>10</v>
      </c>
      <c r="K90" s="423">
        <v>0</v>
      </c>
      <c r="L90" s="425">
        <v>0</v>
      </c>
      <c r="M90" s="425">
        <v>0</v>
      </c>
      <c r="N90" s="424">
        <v>0</v>
      </c>
      <c r="O90" s="424">
        <v>0</v>
      </c>
      <c r="P90" s="424">
        <v>0</v>
      </c>
      <c r="Q90" s="424">
        <v>0</v>
      </c>
      <c r="R90" s="427">
        <f t="shared" si="6"/>
        <v>0</v>
      </c>
      <c r="S90" s="422">
        <f t="shared" si="7"/>
        <v>13</v>
      </c>
      <c r="T90" s="163">
        <f t="shared" si="8"/>
        <v>10</v>
      </c>
    </row>
    <row r="91" spans="1:20" s="284" customFormat="1" ht="15.75" customHeight="1" x14ac:dyDescent="0.2">
      <c r="A91" s="285"/>
      <c r="B91" s="286" t="s">
        <v>1111</v>
      </c>
      <c r="C91" s="421">
        <f>SUM(C5:C90)</f>
        <v>48398</v>
      </c>
      <c r="D91" s="421">
        <f t="shared" ref="D91:T91" si="9">SUM(D5:D90)</f>
        <v>36168</v>
      </c>
      <c r="E91" s="421">
        <f t="shared" si="9"/>
        <v>107</v>
      </c>
      <c r="F91" s="421">
        <f t="shared" si="9"/>
        <v>20694</v>
      </c>
      <c r="G91" s="421">
        <f t="shared" si="9"/>
        <v>11806</v>
      </c>
      <c r="H91" s="421">
        <f t="shared" si="9"/>
        <v>6017</v>
      </c>
      <c r="I91" s="421">
        <f t="shared" si="9"/>
        <v>2067</v>
      </c>
      <c r="J91" s="421">
        <f t="shared" si="9"/>
        <v>76859</v>
      </c>
      <c r="K91" s="421">
        <f t="shared" si="9"/>
        <v>4138</v>
      </c>
      <c r="L91" s="421">
        <f t="shared" si="9"/>
        <v>2656</v>
      </c>
      <c r="M91" s="421">
        <f t="shared" si="9"/>
        <v>3</v>
      </c>
      <c r="N91" s="421">
        <f t="shared" si="9"/>
        <v>1335</v>
      </c>
      <c r="O91" s="421">
        <f t="shared" si="9"/>
        <v>164</v>
      </c>
      <c r="P91" s="421">
        <f t="shared" si="9"/>
        <v>189</v>
      </c>
      <c r="Q91" s="421">
        <f t="shared" si="9"/>
        <v>54</v>
      </c>
      <c r="R91" s="421">
        <f t="shared" si="9"/>
        <v>4401</v>
      </c>
      <c r="S91" s="421">
        <f t="shared" si="9"/>
        <v>52536</v>
      </c>
      <c r="T91" s="421">
        <f t="shared" si="9"/>
        <v>81260</v>
      </c>
    </row>
  </sheetData>
  <mergeCells count="12">
    <mergeCell ref="A1:T1"/>
    <mergeCell ref="A4:A5"/>
    <mergeCell ref="B4:B5"/>
    <mergeCell ref="C4:J4"/>
    <mergeCell ref="K4:R4"/>
    <mergeCell ref="S4:T4"/>
    <mergeCell ref="A2:T2"/>
    <mergeCell ref="A47:A48"/>
    <mergeCell ref="B47:B48"/>
    <mergeCell ref="C47:J47"/>
    <mergeCell ref="K47:R47"/>
    <mergeCell ref="S47:T47"/>
  </mergeCells>
  <printOptions horizontalCentered="1" verticalCentered="1"/>
  <pageMargins left="0.28000000000000003" right="0.25" top="0" bottom="0" header="0.28999999999999998" footer="0.24"/>
  <pageSetup paperSize="9" scale="85" orientation="landscape" horizontalDpi="300" verticalDpi="300" r:id="rId1"/>
  <headerFooter alignWithMargins="0"/>
  <rowBreaks count="1" manualBreakCount="1">
    <brk id="45" max="19" man="1"/>
  </rowBreaks>
  <ignoredErrors>
    <ignoredError sqref="C6:J46 K6:R46 C49:J91 K49:R91"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6"/>
  <sheetViews>
    <sheetView showGridLines="0" zoomScaleNormal="100" workbookViewId="0">
      <selection activeCell="A2" sqref="A2:P2"/>
    </sheetView>
  </sheetViews>
  <sheetFormatPr defaultRowHeight="12.75" outlineLevelRow="1" x14ac:dyDescent="0.2"/>
  <cols>
    <col min="1" max="1" width="7.85546875" style="146" bestFit="1" customWidth="1"/>
    <col min="2" max="2" width="7.42578125" style="146" customWidth="1"/>
    <col min="3" max="3" width="8.28515625" style="146" customWidth="1"/>
    <col min="4" max="4" width="8.7109375" style="146" customWidth="1"/>
    <col min="5" max="5" width="11" style="146" customWidth="1"/>
    <col min="6" max="9" width="7.42578125" style="146" customWidth="1"/>
    <col min="10" max="10" width="8.42578125" style="146" customWidth="1"/>
    <col min="11" max="11" width="8.85546875" style="146" customWidth="1"/>
    <col min="12" max="12" width="11" style="146" customWidth="1"/>
    <col min="13" max="16" width="7.42578125" style="146" customWidth="1"/>
    <col min="17" max="16384" width="9.140625" style="146"/>
  </cols>
  <sheetData>
    <row r="1" spans="1:16" ht="27" customHeight="1" x14ac:dyDescent="0.2">
      <c r="A1" s="605" t="s">
        <v>3041</v>
      </c>
      <c r="B1" s="605"/>
      <c r="C1" s="605"/>
      <c r="D1" s="605"/>
      <c r="E1" s="605"/>
      <c r="F1" s="605"/>
      <c r="G1" s="605"/>
      <c r="H1" s="605"/>
      <c r="I1" s="605"/>
      <c r="J1" s="605"/>
      <c r="K1" s="605"/>
      <c r="L1" s="605"/>
      <c r="M1" s="605"/>
      <c r="N1" s="605"/>
      <c r="O1" s="605"/>
      <c r="P1" s="605"/>
    </row>
    <row r="2" spans="1:16" ht="27" customHeight="1" x14ac:dyDescent="0.2">
      <c r="A2" s="615" t="s">
        <v>3042</v>
      </c>
      <c r="B2" s="615"/>
      <c r="C2" s="615"/>
      <c r="D2" s="615"/>
      <c r="E2" s="615"/>
      <c r="F2" s="615"/>
      <c r="G2" s="615"/>
      <c r="H2" s="615"/>
      <c r="I2" s="615"/>
      <c r="J2" s="615"/>
      <c r="K2" s="615"/>
      <c r="L2" s="615"/>
      <c r="M2" s="615"/>
      <c r="N2" s="615"/>
      <c r="O2" s="615"/>
      <c r="P2" s="615"/>
    </row>
    <row r="3" spans="1:16" ht="19.5" customHeight="1" x14ac:dyDescent="0.2">
      <c r="A3" s="677" t="s">
        <v>2961</v>
      </c>
      <c r="B3" s="608" t="s">
        <v>2965</v>
      </c>
      <c r="C3" s="608"/>
      <c r="D3" s="608"/>
      <c r="E3" s="608"/>
      <c r="F3" s="608"/>
      <c r="G3" s="608"/>
      <c r="H3" s="606"/>
      <c r="I3" s="608" t="s">
        <v>2966</v>
      </c>
      <c r="J3" s="608"/>
      <c r="K3" s="608"/>
      <c r="L3" s="608"/>
      <c r="M3" s="608"/>
      <c r="N3" s="608"/>
      <c r="O3" s="608"/>
      <c r="P3" s="672" t="s">
        <v>2826</v>
      </c>
    </row>
    <row r="4" spans="1:16" ht="37.5" customHeight="1" x14ac:dyDescent="0.2">
      <c r="A4" s="678"/>
      <c r="B4" s="210" t="s">
        <v>2829</v>
      </c>
      <c r="C4" s="184" t="s">
        <v>2830</v>
      </c>
      <c r="D4" s="184" t="s">
        <v>2831</v>
      </c>
      <c r="E4" s="184" t="s">
        <v>2832</v>
      </c>
      <c r="F4" s="184" t="s">
        <v>2833</v>
      </c>
      <c r="G4" s="184" t="s">
        <v>2834</v>
      </c>
      <c r="H4" s="467" t="s">
        <v>1010</v>
      </c>
      <c r="I4" s="184" t="s">
        <v>2829</v>
      </c>
      <c r="J4" s="184" t="s">
        <v>2830</v>
      </c>
      <c r="K4" s="184" t="s">
        <v>2831</v>
      </c>
      <c r="L4" s="184" t="s">
        <v>2832</v>
      </c>
      <c r="M4" s="184" t="s">
        <v>2833</v>
      </c>
      <c r="N4" s="184" t="s">
        <v>2834</v>
      </c>
      <c r="O4" s="467" t="s">
        <v>1010</v>
      </c>
      <c r="P4" s="676"/>
    </row>
    <row r="5" spans="1:16" x14ac:dyDescent="0.2">
      <c r="A5" s="185">
        <v>0</v>
      </c>
      <c r="B5" s="280">
        <v>0</v>
      </c>
      <c r="C5" s="280">
        <v>0</v>
      </c>
      <c r="D5" s="280">
        <v>16</v>
      </c>
      <c r="E5" s="280">
        <v>19</v>
      </c>
      <c r="F5" s="280">
        <v>0</v>
      </c>
      <c r="G5" s="280">
        <v>0</v>
      </c>
      <c r="H5" s="281">
        <f>SUM(B5:G5)</f>
        <v>35</v>
      </c>
      <c r="I5" s="282">
        <v>0</v>
      </c>
      <c r="J5" s="282">
        <v>0</v>
      </c>
      <c r="K5" s="282">
        <v>0</v>
      </c>
      <c r="L5" s="282">
        <v>0</v>
      </c>
      <c r="M5" s="282">
        <v>0</v>
      </c>
      <c r="N5" s="282">
        <v>0</v>
      </c>
      <c r="O5" s="281">
        <f>SUM(I5:N5)</f>
        <v>0</v>
      </c>
      <c r="P5" s="281">
        <f>+O5+H5</f>
        <v>35</v>
      </c>
    </row>
    <row r="6" spans="1:16" x14ac:dyDescent="0.2">
      <c r="A6" s="185">
        <f>+A5+1</f>
        <v>1</v>
      </c>
      <c r="B6" s="188">
        <v>2</v>
      </c>
      <c r="C6" s="188">
        <v>0</v>
      </c>
      <c r="D6" s="188">
        <v>84</v>
      </c>
      <c r="E6" s="188">
        <v>73</v>
      </c>
      <c r="F6" s="188">
        <v>0</v>
      </c>
      <c r="G6" s="188">
        <v>0</v>
      </c>
      <c r="H6" s="281">
        <f t="shared" ref="H6:H69" si="0">SUM(B6:G6)</f>
        <v>159</v>
      </c>
      <c r="I6" s="282">
        <v>0</v>
      </c>
      <c r="J6" s="282">
        <v>0</v>
      </c>
      <c r="K6" s="282">
        <v>0</v>
      </c>
      <c r="L6" s="282">
        <v>0</v>
      </c>
      <c r="M6" s="282">
        <v>0</v>
      </c>
      <c r="N6" s="282">
        <v>0</v>
      </c>
      <c r="O6" s="281">
        <f t="shared" ref="O6:O69" si="1">SUM(I6:N6)</f>
        <v>0</v>
      </c>
      <c r="P6" s="281">
        <f t="shared" ref="P6:P69" si="2">+O6+H6</f>
        <v>159</v>
      </c>
    </row>
    <row r="7" spans="1:16" x14ac:dyDescent="0.2">
      <c r="A7" s="185">
        <f t="shared" ref="A7:A70" si="3">+A6+1</f>
        <v>2</v>
      </c>
      <c r="B7" s="188">
        <v>0</v>
      </c>
      <c r="C7" s="188">
        <v>0</v>
      </c>
      <c r="D7" s="188">
        <v>139</v>
      </c>
      <c r="E7" s="188">
        <v>115</v>
      </c>
      <c r="F7" s="188">
        <v>0</v>
      </c>
      <c r="G7" s="188">
        <v>0</v>
      </c>
      <c r="H7" s="281">
        <f t="shared" si="0"/>
        <v>254</v>
      </c>
      <c r="I7" s="282">
        <v>0</v>
      </c>
      <c r="J7" s="282">
        <v>0</v>
      </c>
      <c r="K7" s="282">
        <v>0</v>
      </c>
      <c r="L7" s="282">
        <v>2</v>
      </c>
      <c r="M7" s="282">
        <v>0</v>
      </c>
      <c r="N7" s="282">
        <v>0</v>
      </c>
      <c r="O7" s="281">
        <f t="shared" si="1"/>
        <v>2</v>
      </c>
      <c r="P7" s="281">
        <f t="shared" si="2"/>
        <v>256</v>
      </c>
    </row>
    <row r="8" spans="1:16" x14ac:dyDescent="0.2">
      <c r="A8" s="185">
        <f t="shared" si="3"/>
        <v>3</v>
      </c>
      <c r="B8" s="188">
        <v>0</v>
      </c>
      <c r="C8" s="188">
        <v>0</v>
      </c>
      <c r="D8" s="188">
        <v>248</v>
      </c>
      <c r="E8" s="188">
        <v>194</v>
      </c>
      <c r="F8" s="188">
        <v>0</v>
      </c>
      <c r="G8" s="188">
        <v>0</v>
      </c>
      <c r="H8" s="281">
        <f t="shared" si="0"/>
        <v>442</v>
      </c>
      <c r="I8" s="282">
        <v>0</v>
      </c>
      <c r="J8" s="282">
        <v>0</v>
      </c>
      <c r="K8" s="282">
        <v>0</v>
      </c>
      <c r="L8" s="282">
        <v>0</v>
      </c>
      <c r="M8" s="282">
        <v>0</v>
      </c>
      <c r="N8" s="282">
        <v>0</v>
      </c>
      <c r="O8" s="281">
        <f t="shared" si="1"/>
        <v>0</v>
      </c>
      <c r="P8" s="281">
        <f t="shared" si="2"/>
        <v>442</v>
      </c>
    </row>
    <row r="9" spans="1:16" x14ac:dyDescent="0.2">
      <c r="A9" s="185">
        <f t="shared" si="3"/>
        <v>4</v>
      </c>
      <c r="B9" s="188">
        <v>0</v>
      </c>
      <c r="C9" s="188">
        <v>0</v>
      </c>
      <c r="D9" s="188">
        <v>317</v>
      </c>
      <c r="E9" s="188">
        <v>261</v>
      </c>
      <c r="F9" s="188">
        <v>0</v>
      </c>
      <c r="G9" s="188">
        <v>0</v>
      </c>
      <c r="H9" s="281">
        <f t="shared" si="0"/>
        <v>578</v>
      </c>
      <c r="I9" s="282">
        <v>0</v>
      </c>
      <c r="J9" s="282">
        <v>0</v>
      </c>
      <c r="K9" s="282">
        <v>0</v>
      </c>
      <c r="L9" s="282">
        <v>4</v>
      </c>
      <c r="M9" s="282">
        <v>0</v>
      </c>
      <c r="N9" s="282">
        <v>0</v>
      </c>
      <c r="O9" s="281">
        <f t="shared" si="1"/>
        <v>4</v>
      </c>
      <c r="P9" s="281">
        <f t="shared" si="2"/>
        <v>582</v>
      </c>
    </row>
    <row r="10" spans="1:16" x14ac:dyDescent="0.2">
      <c r="A10" s="185">
        <f t="shared" si="3"/>
        <v>5</v>
      </c>
      <c r="B10" s="188">
        <v>0</v>
      </c>
      <c r="C10" s="188">
        <v>0</v>
      </c>
      <c r="D10" s="188">
        <v>440</v>
      </c>
      <c r="E10" s="188">
        <v>356</v>
      </c>
      <c r="F10" s="188">
        <v>0</v>
      </c>
      <c r="G10" s="188">
        <v>0</v>
      </c>
      <c r="H10" s="281">
        <f t="shared" si="0"/>
        <v>796</v>
      </c>
      <c r="I10" s="282">
        <v>0</v>
      </c>
      <c r="J10" s="282">
        <v>0</v>
      </c>
      <c r="K10" s="282">
        <v>0</v>
      </c>
      <c r="L10" s="282">
        <v>2</v>
      </c>
      <c r="M10" s="282">
        <v>0</v>
      </c>
      <c r="N10" s="282">
        <v>0</v>
      </c>
      <c r="O10" s="281">
        <f t="shared" si="1"/>
        <v>2</v>
      </c>
      <c r="P10" s="281">
        <f t="shared" si="2"/>
        <v>798</v>
      </c>
    </row>
    <row r="11" spans="1:16" x14ac:dyDescent="0.2">
      <c r="A11" s="185">
        <f t="shared" si="3"/>
        <v>6</v>
      </c>
      <c r="B11" s="188">
        <v>0</v>
      </c>
      <c r="C11" s="188">
        <v>0</v>
      </c>
      <c r="D11" s="188">
        <v>450</v>
      </c>
      <c r="E11" s="188">
        <v>399</v>
      </c>
      <c r="F11" s="188">
        <v>0</v>
      </c>
      <c r="G11" s="188">
        <v>0</v>
      </c>
      <c r="H11" s="281">
        <f t="shared" si="0"/>
        <v>849</v>
      </c>
      <c r="I11" s="282">
        <v>0</v>
      </c>
      <c r="J11" s="282">
        <v>0</v>
      </c>
      <c r="K11" s="282">
        <v>1</v>
      </c>
      <c r="L11" s="282">
        <v>2</v>
      </c>
      <c r="M11" s="282">
        <v>0</v>
      </c>
      <c r="N11" s="282">
        <v>0</v>
      </c>
      <c r="O11" s="281">
        <f t="shared" si="1"/>
        <v>3</v>
      </c>
      <c r="P11" s="281">
        <f t="shared" si="2"/>
        <v>852</v>
      </c>
    </row>
    <row r="12" spans="1:16" x14ac:dyDescent="0.2">
      <c r="A12" s="185">
        <f t="shared" si="3"/>
        <v>7</v>
      </c>
      <c r="B12" s="188">
        <v>0</v>
      </c>
      <c r="C12" s="188">
        <v>0</v>
      </c>
      <c r="D12" s="188">
        <v>580</v>
      </c>
      <c r="E12" s="188">
        <v>429</v>
      </c>
      <c r="F12" s="188">
        <v>0</v>
      </c>
      <c r="G12" s="188">
        <v>0</v>
      </c>
      <c r="H12" s="281">
        <f t="shared" si="0"/>
        <v>1009</v>
      </c>
      <c r="I12" s="282">
        <v>0</v>
      </c>
      <c r="J12" s="282">
        <v>0</v>
      </c>
      <c r="K12" s="282">
        <v>1</v>
      </c>
      <c r="L12" s="282">
        <v>4</v>
      </c>
      <c r="M12" s="282">
        <v>0</v>
      </c>
      <c r="N12" s="282">
        <v>0</v>
      </c>
      <c r="O12" s="281">
        <f t="shared" si="1"/>
        <v>5</v>
      </c>
      <c r="P12" s="281">
        <f t="shared" si="2"/>
        <v>1014</v>
      </c>
    </row>
    <row r="13" spans="1:16" x14ac:dyDescent="0.2">
      <c r="A13" s="185">
        <f t="shared" si="3"/>
        <v>8</v>
      </c>
      <c r="B13" s="188">
        <v>0</v>
      </c>
      <c r="C13" s="188">
        <v>0</v>
      </c>
      <c r="D13" s="188">
        <v>620</v>
      </c>
      <c r="E13" s="188">
        <v>500</v>
      </c>
      <c r="F13" s="188">
        <v>0</v>
      </c>
      <c r="G13" s="188">
        <v>0</v>
      </c>
      <c r="H13" s="281">
        <f t="shared" si="0"/>
        <v>1120</v>
      </c>
      <c r="I13" s="282">
        <v>0</v>
      </c>
      <c r="J13" s="282">
        <v>0</v>
      </c>
      <c r="K13" s="282">
        <v>3</v>
      </c>
      <c r="L13" s="282">
        <v>0</v>
      </c>
      <c r="M13" s="282">
        <v>0</v>
      </c>
      <c r="N13" s="282">
        <v>0</v>
      </c>
      <c r="O13" s="281">
        <f t="shared" si="1"/>
        <v>3</v>
      </c>
      <c r="P13" s="281">
        <f t="shared" si="2"/>
        <v>1123</v>
      </c>
    </row>
    <row r="14" spans="1:16" x14ac:dyDescent="0.2">
      <c r="A14" s="185">
        <f t="shared" si="3"/>
        <v>9</v>
      </c>
      <c r="B14" s="188">
        <v>0</v>
      </c>
      <c r="C14" s="188">
        <v>0</v>
      </c>
      <c r="D14" s="188">
        <v>724</v>
      </c>
      <c r="E14" s="188">
        <v>554</v>
      </c>
      <c r="F14" s="188">
        <v>0</v>
      </c>
      <c r="G14" s="188">
        <v>0</v>
      </c>
      <c r="H14" s="281">
        <f t="shared" si="0"/>
        <v>1278</v>
      </c>
      <c r="I14" s="282">
        <v>0</v>
      </c>
      <c r="J14" s="282">
        <v>0</v>
      </c>
      <c r="K14" s="282">
        <v>0</v>
      </c>
      <c r="L14" s="282">
        <v>2</v>
      </c>
      <c r="M14" s="282">
        <v>0</v>
      </c>
      <c r="N14" s="282">
        <v>0</v>
      </c>
      <c r="O14" s="281">
        <f t="shared" si="1"/>
        <v>2</v>
      </c>
      <c r="P14" s="281">
        <f t="shared" si="2"/>
        <v>1280</v>
      </c>
    </row>
    <row r="15" spans="1:16" x14ac:dyDescent="0.2">
      <c r="A15" s="185">
        <f t="shared" si="3"/>
        <v>10</v>
      </c>
      <c r="B15" s="188">
        <v>0</v>
      </c>
      <c r="C15" s="188">
        <v>0</v>
      </c>
      <c r="D15" s="188">
        <v>721</v>
      </c>
      <c r="E15" s="188">
        <v>535</v>
      </c>
      <c r="F15" s="188">
        <v>0</v>
      </c>
      <c r="G15" s="188">
        <v>0</v>
      </c>
      <c r="H15" s="281">
        <f t="shared" si="0"/>
        <v>1256</v>
      </c>
      <c r="I15" s="282">
        <v>0</v>
      </c>
      <c r="J15" s="282">
        <v>0</v>
      </c>
      <c r="K15" s="282">
        <v>1</v>
      </c>
      <c r="L15" s="282">
        <v>4</v>
      </c>
      <c r="M15" s="282">
        <v>0</v>
      </c>
      <c r="N15" s="282">
        <v>0</v>
      </c>
      <c r="O15" s="281">
        <f t="shared" si="1"/>
        <v>5</v>
      </c>
      <c r="P15" s="281">
        <f t="shared" si="2"/>
        <v>1261</v>
      </c>
    </row>
    <row r="16" spans="1:16" x14ac:dyDescent="0.2">
      <c r="A16" s="185">
        <f t="shared" si="3"/>
        <v>11</v>
      </c>
      <c r="B16" s="282">
        <v>0</v>
      </c>
      <c r="C16" s="282">
        <v>0</v>
      </c>
      <c r="D16" s="282">
        <v>844</v>
      </c>
      <c r="E16" s="282">
        <v>716</v>
      </c>
      <c r="F16" s="282">
        <v>0</v>
      </c>
      <c r="G16" s="282">
        <v>0</v>
      </c>
      <c r="H16" s="281">
        <f t="shared" si="0"/>
        <v>1560</v>
      </c>
      <c r="I16" s="282">
        <v>0</v>
      </c>
      <c r="J16" s="282">
        <v>0</v>
      </c>
      <c r="K16" s="282">
        <v>6</v>
      </c>
      <c r="L16" s="282">
        <v>4</v>
      </c>
      <c r="M16" s="282">
        <v>0</v>
      </c>
      <c r="N16" s="282">
        <v>0</v>
      </c>
      <c r="O16" s="281">
        <f t="shared" si="1"/>
        <v>10</v>
      </c>
      <c r="P16" s="281">
        <f t="shared" si="2"/>
        <v>1570</v>
      </c>
    </row>
    <row r="17" spans="1:16" x14ac:dyDescent="0.2">
      <c r="A17" s="185">
        <f t="shared" si="3"/>
        <v>12</v>
      </c>
      <c r="B17" s="282">
        <v>0</v>
      </c>
      <c r="C17" s="282">
        <v>0</v>
      </c>
      <c r="D17" s="282">
        <v>978</v>
      </c>
      <c r="E17" s="282">
        <v>776</v>
      </c>
      <c r="F17" s="282">
        <v>0</v>
      </c>
      <c r="G17" s="282">
        <v>0</v>
      </c>
      <c r="H17" s="281">
        <f t="shared" si="0"/>
        <v>1754</v>
      </c>
      <c r="I17" s="282">
        <v>0</v>
      </c>
      <c r="J17" s="282">
        <v>0</v>
      </c>
      <c r="K17" s="282">
        <v>4</v>
      </c>
      <c r="L17" s="282">
        <v>4</v>
      </c>
      <c r="M17" s="282">
        <v>0</v>
      </c>
      <c r="N17" s="282">
        <v>0</v>
      </c>
      <c r="O17" s="281">
        <f t="shared" si="1"/>
        <v>8</v>
      </c>
      <c r="P17" s="281">
        <f t="shared" si="2"/>
        <v>1762</v>
      </c>
    </row>
    <row r="18" spans="1:16" x14ac:dyDescent="0.2">
      <c r="A18" s="185">
        <f t="shared" si="3"/>
        <v>13</v>
      </c>
      <c r="B18" s="282">
        <v>0</v>
      </c>
      <c r="C18" s="282">
        <v>0</v>
      </c>
      <c r="D18" s="282">
        <v>1070</v>
      </c>
      <c r="E18" s="282">
        <v>807</v>
      </c>
      <c r="F18" s="282">
        <v>0</v>
      </c>
      <c r="G18" s="282">
        <v>0</v>
      </c>
      <c r="H18" s="281">
        <f t="shared" si="0"/>
        <v>1877</v>
      </c>
      <c r="I18" s="282">
        <v>0</v>
      </c>
      <c r="J18" s="282">
        <v>0</v>
      </c>
      <c r="K18" s="282">
        <v>6</v>
      </c>
      <c r="L18" s="282">
        <v>5</v>
      </c>
      <c r="M18" s="282">
        <v>0</v>
      </c>
      <c r="N18" s="282">
        <v>0</v>
      </c>
      <c r="O18" s="281">
        <f t="shared" si="1"/>
        <v>11</v>
      </c>
      <c r="P18" s="281">
        <f t="shared" si="2"/>
        <v>1888</v>
      </c>
    </row>
    <row r="19" spans="1:16" x14ac:dyDescent="0.2">
      <c r="A19" s="185">
        <f t="shared" si="3"/>
        <v>14</v>
      </c>
      <c r="B19" s="282">
        <v>0</v>
      </c>
      <c r="C19" s="282">
        <v>0</v>
      </c>
      <c r="D19" s="282">
        <v>1130</v>
      </c>
      <c r="E19" s="282">
        <v>884</v>
      </c>
      <c r="F19" s="282">
        <v>0</v>
      </c>
      <c r="G19" s="282">
        <v>0</v>
      </c>
      <c r="H19" s="281">
        <f t="shared" si="0"/>
        <v>2014</v>
      </c>
      <c r="I19" s="282">
        <v>0</v>
      </c>
      <c r="J19" s="282">
        <v>0</v>
      </c>
      <c r="K19" s="282">
        <v>3</v>
      </c>
      <c r="L19" s="282">
        <v>8</v>
      </c>
      <c r="M19" s="282">
        <v>0</v>
      </c>
      <c r="N19" s="282">
        <v>0</v>
      </c>
      <c r="O19" s="281">
        <f t="shared" si="1"/>
        <v>11</v>
      </c>
      <c r="P19" s="281">
        <f t="shared" si="2"/>
        <v>2025</v>
      </c>
    </row>
    <row r="20" spans="1:16" x14ac:dyDescent="0.2">
      <c r="A20" s="185">
        <f t="shared" si="3"/>
        <v>15</v>
      </c>
      <c r="B20" s="282">
        <v>0</v>
      </c>
      <c r="C20" s="282">
        <v>0</v>
      </c>
      <c r="D20" s="282">
        <v>1208</v>
      </c>
      <c r="E20" s="282">
        <v>992</v>
      </c>
      <c r="F20" s="282">
        <v>0</v>
      </c>
      <c r="G20" s="282">
        <v>0</v>
      </c>
      <c r="H20" s="281">
        <f t="shared" si="0"/>
        <v>2200</v>
      </c>
      <c r="I20" s="282">
        <v>0</v>
      </c>
      <c r="J20" s="282">
        <v>0</v>
      </c>
      <c r="K20" s="282">
        <v>7</v>
      </c>
      <c r="L20" s="282">
        <v>5</v>
      </c>
      <c r="M20" s="282">
        <v>0</v>
      </c>
      <c r="N20" s="282">
        <v>0</v>
      </c>
      <c r="O20" s="281">
        <f t="shared" si="1"/>
        <v>12</v>
      </c>
      <c r="P20" s="281">
        <f t="shared" si="2"/>
        <v>2212</v>
      </c>
    </row>
    <row r="21" spans="1:16" x14ac:dyDescent="0.2">
      <c r="A21" s="185">
        <f t="shared" si="3"/>
        <v>16</v>
      </c>
      <c r="B21" s="282">
        <v>0</v>
      </c>
      <c r="C21" s="282">
        <v>0</v>
      </c>
      <c r="D21" s="282">
        <v>1275</v>
      </c>
      <c r="E21" s="282">
        <v>1055</v>
      </c>
      <c r="F21" s="282">
        <v>0</v>
      </c>
      <c r="G21" s="282">
        <v>0</v>
      </c>
      <c r="H21" s="281">
        <f t="shared" si="0"/>
        <v>2330</v>
      </c>
      <c r="I21" s="282">
        <v>0</v>
      </c>
      <c r="J21" s="282">
        <v>0</v>
      </c>
      <c r="K21" s="282">
        <v>11</v>
      </c>
      <c r="L21" s="282">
        <v>5</v>
      </c>
      <c r="M21" s="282">
        <v>0</v>
      </c>
      <c r="N21" s="282">
        <v>0</v>
      </c>
      <c r="O21" s="281">
        <f t="shared" si="1"/>
        <v>16</v>
      </c>
      <c r="P21" s="281">
        <f t="shared" si="2"/>
        <v>2346</v>
      </c>
    </row>
    <row r="22" spans="1:16" x14ac:dyDescent="0.2">
      <c r="A22" s="185">
        <f t="shared" si="3"/>
        <v>17</v>
      </c>
      <c r="B22" s="282">
        <v>2</v>
      </c>
      <c r="C22" s="282">
        <v>0</v>
      </c>
      <c r="D22" s="282">
        <v>1214</v>
      </c>
      <c r="E22" s="282">
        <v>942</v>
      </c>
      <c r="F22" s="282">
        <v>0</v>
      </c>
      <c r="G22" s="282">
        <v>0</v>
      </c>
      <c r="H22" s="281">
        <f t="shared" si="0"/>
        <v>2158</v>
      </c>
      <c r="I22" s="282">
        <v>0</v>
      </c>
      <c r="J22" s="282">
        <v>0</v>
      </c>
      <c r="K22" s="282">
        <v>3</v>
      </c>
      <c r="L22" s="282">
        <v>8</v>
      </c>
      <c r="M22" s="282">
        <v>0</v>
      </c>
      <c r="N22" s="282">
        <v>0</v>
      </c>
      <c r="O22" s="281">
        <f t="shared" si="1"/>
        <v>11</v>
      </c>
      <c r="P22" s="281">
        <f t="shared" si="2"/>
        <v>2169</v>
      </c>
    </row>
    <row r="23" spans="1:16" x14ac:dyDescent="0.2">
      <c r="A23" s="185">
        <f t="shared" si="3"/>
        <v>18</v>
      </c>
      <c r="B23" s="282">
        <v>10</v>
      </c>
      <c r="C23" s="282">
        <v>0</v>
      </c>
      <c r="D23" s="282">
        <v>847</v>
      </c>
      <c r="E23" s="282">
        <v>412</v>
      </c>
      <c r="F23" s="282">
        <v>0</v>
      </c>
      <c r="G23" s="282">
        <v>0</v>
      </c>
      <c r="H23" s="281">
        <f t="shared" si="0"/>
        <v>1269</v>
      </c>
      <c r="I23" s="282">
        <v>0</v>
      </c>
      <c r="J23" s="282">
        <v>0</v>
      </c>
      <c r="K23" s="282">
        <v>4</v>
      </c>
      <c r="L23" s="282">
        <v>4</v>
      </c>
      <c r="M23" s="282">
        <v>0</v>
      </c>
      <c r="N23" s="282">
        <v>0</v>
      </c>
      <c r="O23" s="281">
        <f t="shared" si="1"/>
        <v>8</v>
      </c>
      <c r="P23" s="281">
        <f t="shared" si="2"/>
        <v>1277</v>
      </c>
    </row>
    <row r="24" spans="1:16" x14ac:dyDescent="0.2">
      <c r="A24" s="185">
        <f t="shared" si="3"/>
        <v>19</v>
      </c>
      <c r="B24" s="282">
        <v>10</v>
      </c>
      <c r="C24" s="282">
        <v>0</v>
      </c>
      <c r="D24" s="282">
        <v>964</v>
      </c>
      <c r="E24" s="282">
        <v>468</v>
      </c>
      <c r="F24" s="282">
        <v>2</v>
      </c>
      <c r="G24" s="282">
        <v>0</v>
      </c>
      <c r="H24" s="281">
        <f t="shared" si="0"/>
        <v>1444</v>
      </c>
      <c r="I24" s="282">
        <v>0</v>
      </c>
      <c r="J24" s="282">
        <v>0</v>
      </c>
      <c r="K24" s="282">
        <v>4</v>
      </c>
      <c r="L24" s="282">
        <v>4</v>
      </c>
      <c r="M24" s="282">
        <v>0</v>
      </c>
      <c r="N24" s="282">
        <v>0</v>
      </c>
      <c r="O24" s="281">
        <f t="shared" si="1"/>
        <v>8</v>
      </c>
      <c r="P24" s="281">
        <f t="shared" si="2"/>
        <v>1452</v>
      </c>
    </row>
    <row r="25" spans="1:16" x14ac:dyDescent="0.2">
      <c r="A25" s="185">
        <f t="shared" si="3"/>
        <v>20</v>
      </c>
      <c r="B25" s="282">
        <v>21</v>
      </c>
      <c r="C25" s="282">
        <v>0</v>
      </c>
      <c r="D25" s="282">
        <v>759</v>
      </c>
      <c r="E25" s="282">
        <v>289</v>
      </c>
      <c r="F25" s="282">
        <v>0</v>
      </c>
      <c r="G25" s="282">
        <v>0</v>
      </c>
      <c r="H25" s="281">
        <f t="shared" si="0"/>
        <v>1069</v>
      </c>
      <c r="I25" s="282">
        <v>0</v>
      </c>
      <c r="J25" s="282">
        <v>0</v>
      </c>
      <c r="K25" s="282">
        <v>4</v>
      </c>
      <c r="L25" s="282">
        <v>4</v>
      </c>
      <c r="M25" s="282">
        <v>0</v>
      </c>
      <c r="N25" s="282">
        <v>0</v>
      </c>
      <c r="O25" s="281">
        <f t="shared" si="1"/>
        <v>8</v>
      </c>
      <c r="P25" s="281">
        <f t="shared" si="2"/>
        <v>1077</v>
      </c>
    </row>
    <row r="26" spans="1:16" x14ac:dyDescent="0.2">
      <c r="A26" s="185">
        <f t="shared" si="3"/>
        <v>21</v>
      </c>
      <c r="B26" s="282">
        <v>33</v>
      </c>
      <c r="C26" s="282">
        <v>0</v>
      </c>
      <c r="D26" s="282">
        <v>657</v>
      </c>
      <c r="E26" s="282">
        <v>284</v>
      </c>
      <c r="F26" s="282">
        <v>0</v>
      </c>
      <c r="G26" s="282">
        <v>0</v>
      </c>
      <c r="H26" s="281">
        <f t="shared" si="0"/>
        <v>974</v>
      </c>
      <c r="I26" s="282">
        <v>0</v>
      </c>
      <c r="J26" s="282">
        <v>0</v>
      </c>
      <c r="K26" s="282">
        <v>0</v>
      </c>
      <c r="L26" s="282">
        <v>5</v>
      </c>
      <c r="M26" s="282">
        <v>0</v>
      </c>
      <c r="N26" s="282">
        <v>0</v>
      </c>
      <c r="O26" s="281">
        <f t="shared" si="1"/>
        <v>5</v>
      </c>
      <c r="P26" s="281">
        <f t="shared" si="2"/>
        <v>979</v>
      </c>
    </row>
    <row r="27" spans="1:16" x14ac:dyDescent="0.2">
      <c r="A27" s="185">
        <f t="shared" si="3"/>
        <v>22</v>
      </c>
      <c r="B27" s="282">
        <v>98</v>
      </c>
      <c r="C27" s="282">
        <v>0</v>
      </c>
      <c r="D27" s="282">
        <v>544</v>
      </c>
      <c r="E27" s="282">
        <v>261</v>
      </c>
      <c r="F27" s="282">
        <v>0</v>
      </c>
      <c r="G27" s="282">
        <v>0</v>
      </c>
      <c r="H27" s="281">
        <f t="shared" si="0"/>
        <v>903</v>
      </c>
      <c r="I27" s="282">
        <v>0</v>
      </c>
      <c r="J27" s="282">
        <v>0</v>
      </c>
      <c r="K27" s="282">
        <v>6</v>
      </c>
      <c r="L27" s="282">
        <v>2</v>
      </c>
      <c r="M27" s="282">
        <v>0</v>
      </c>
      <c r="N27" s="282">
        <v>0</v>
      </c>
      <c r="O27" s="281">
        <f t="shared" si="1"/>
        <v>8</v>
      </c>
      <c r="P27" s="281">
        <f t="shared" si="2"/>
        <v>911</v>
      </c>
    </row>
    <row r="28" spans="1:16" x14ac:dyDescent="0.2">
      <c r="A28" s="185">
        <f t="shared" si="3"/>
        <v>23</v>
      </c>
      <c r="B28" s="282">
        <v>93</v>
      </c>
      <c r="C28" s="282">
        <v>0</v>
      </c>
      <c r="D28" s="282">
        <v>359</v>
      </c>
      <c r="E28" s="282">
        <v>188</v>
      </c>
      <c r="F28" s="282">
        <v>0</v>
      </c>
      <c r="G28" s="282">
        <v>0</v>
      </c>
      <c r="H28" s="281">
        <f t="shared" si="0"/>
        <v>640</v>
      </c>
      <c r="I28" s="282">
        <v>0</v>
      </c>
      <c r="J28" s="282">
        <v>0</v>
      </c>
      <c r="K28" s="282">
        <v>4</v>
      </c>
      <c r="L28" s="282">
        <v>4</v>
      </c>
      <c r="M28" s="282">
        <v>0</v>
      </c>
      <c r="N28" s="282">
        <v>0</v>
      </c>
      <c r="O28" s="281">
        <f t="shared" si="1"/>
        <v>8</v>
      </c>
      <c r="P28" s="281">
        <f t="shared" si="2"/>
        <v>648</v>
      </c>
    </row>
    <row r="29" spans="1:16" x14ac:dyDescent="0.2">
      <c r="A29" s="185">
        <f t="shared" si="3"/>
        <v>24</v>
      </c>
      <c r="B29" s="282">
        <v>148</v>
      </c>
      <c r="C29" s="282">
        <v>0</v>
      </c>
      <c r="D29" s="282">
        <v>324</v>
      </c>
      <c r="E29" s="282">
        <v>158</v>
      </c>
      <c r="F29" s="282">
        <v>0</v>
      </c>
      <c r="G29" s="282">
        <v>0</v>
      </c>
      <c r="H29" s="281">
        <f t="shared" si="0"/>
        <v>630</v>
      </c>
      <c r="I29" s="282">
        <v>2</v>
      </c>
      <c r="J29" s="282">
        <v>0</v>
      </c>
      <c r="K29" s="282">
        <v>4</v>
      </c>
      <c r="L29" s="282">
        <v>2</v>
      </c>
      <c r="M29" s="282">
        <v>0</v>
      </c>
      <c r="N29" s="282">
        <v>0</v>
      </c>
      <c r="O29" s="281">
        <f t="shared" si="1"/>
        <v>8</v>
      </c>
      <c r="P29" s="281">
        <f t="shared" si="2"/>
        <v>638</v>
      </c>
    </row>
    <row r="30" spans="1:16" x14ac:dyDescent="0.2">
      <c r="A30" s="185">
        <f t="shared" si="3"/>
        <v>25</v>
      </c>
      <c r="B30" s="282">
        <v>185</v>
      </c>
      <c r="C30" s="282">
        <v>1</v>
      </c>
      <c r="D30" s="282">
        <v>213</v>
      </c>
      <c r="E30" s="282">
        <v>9</v>
      </c>
      <c r="F30" s="282">
        <v>0</v>
      </c>
      <c r="G30" s="282">
        <v>0</v>
      </c>
      <c r="H30" s="281">
        <f t="shared" si="0"/>
        <v>408</v>
      </c>
      <c r="I30" s="282">
        <v>0</v>
      </c>
      <c r="J30" s="282">
        <v>0</v>
      </c>
      <c r="K30" s="282">
        <v>1</v>
      </c>
      <c r="L30" s="282">
        <v>0</v>
      </c>
      <c r="M30" s="282">
        <v>0</v>
      </c>
      <c r="N30" s="282">
        <v>0</v>
      </c>
      <c r="O30" s="281">
        <f t="shared" si="1"/>
        <v>1</v>
      </c>
      <c r="P30" s="281">
        <f t="shared" si="2"/>
        <v>409</v>
      </c>
    </row>
    <row r="31" spans="1:16" x14ac:dyDescent="0.2">
      <c r="A31" s="185">
        <f t="shared" si="3"/>
        <v>26</v>
      </c>
      <c r="B31" s="282">
        <v>235</v>
      </c>
      <c r="C31" s="282">
        <v>0</v>
      </c>
      <c r="D31" s="282">
        <v>186</v>
      </c>
      <c r="E31" s="282">
        <v>7</v>
      </c>
      <c r="F31" s="282">
        <v>0</v>
      </c>
      <c r="G31" s="282">
        <v>0</v>
      </c>
      <c r="H31" s="281">
        <f t="shared" si="0"/>
        <v>428</v>
      </c>
      <c r="I31" s="282">
        <v>0</v>
      </c>
      <c r="J31" s="282">
        <v>0</v>
      </c>
      <c r="K31" s="282">
        <v>6</v>
      </c>
      <c r="L31" s="282">
        <v>0</v>
      </c>
      <c r="M31" s="282">
        <v>0</v>
      </c>
      <c r="N31" s="282">
        <v>0</v>
      </c>
      <c r="O31" s="281">
        <f t="shared" si="1"/>
        <v>6</v>
      </c>
      <c r="P31" s="281">
        <f t="shared" si="2"/>
        <v>434</v>
      </c>
    </row>
    <row r="32" spans="1:16" x14ac:dyDescent="0.2">
      <c r="A32" s="185">
        <f t="shared" si="3"/>
        <v>27</v>
      </c>
      <c r="B32" s="282">
        <v>303</v>
      </c>
      <c r="C32" s="282">
        <v>0</v>
      </c>
      <c r="D32" s="282">
        <v>151</v>
      </c>
      <c r="E32" s="282">
        <v>2</v>
      </c>
      <c r="F32" s="282">
        <v>0</v>
      </c>
      <c r="G32" s="282">
        <v>0</v>
      </c>
      <c r="H32" s="281">
        <f t="shared" si="0"/>
        <v>456</v>
      </c>
      <c r="I32" s="282">
        <v>0</v>
      </c>
      <c r="J32" s="282">
        <v>0</v>
      </c>
      <c r="K32" s="282">
        <v>6</v>
      </c>
      <c r="L32" s="282">
        <v>0</v>
      </c>
      <c r="M32" s="282">
        <v>0</v>
      </c>
      <c r="N32" s="282">
        <v>0</v>
      </c>
      <c r="O32" s="281">
        <f t="shared" si="1"/>
        <v>6</v>
      </c>
      <c r="P32" s="281">
        <f t="shared" si="2"/>
        <v>462</v>
      </c>
    </row>
    <row r="33" spans="1:16" x14ac:dyDescent="0.2">
      <c r="A33" s="185">
        <f t="shared" si="3"/>
        <v>28</v>
      </c>
      <c r="B33" s="282">
        <v>374</v>
      </c>
      <c r="C33" s="282">
        <v>3</v>
      </c>
      <c r="D33" s="282">
        <v>123</v>
      </c>
      <c r="E33" s="282">
        <v>4</v>
      </c>
      <c r="F33" s="282">
        <v>0</v>
      </c>
      <c r="G33" s="282">
        <v>0</v>
      </c>
      <c r="H33" s="281">
        <f t="shared" si="0"/>
        <v>504</v>
      </c>
      <c r="I33" s="282">
        <v>0</v>
      </c>
      <c r="J33" s="282">
        <v>0</v>
      </c>
      <c r="K33" s="282">
        <v>7</v>
      </c>
      <c r="L33" s="282">
        <v>0</v>
      </c>
      <c r="M33" s="282">
        <v>0</v>
      </c>
      <c r="N33" s="282">
        <v>0</v>
      </c>
      <c r="O33" s="281">
        <f t="shared" si="1"/>
        <v>7</v>
      </c>
      <c r="P33" s="281">
        <f t="shared" si="2"/>
        <v>511</v>
      </c>
    </row>
    <row r="34" spans="1:16" x14ac:dyDescent="0.2">
      <c r="A34" s="185">
        <f t="shared" si="3"/>
        <v>29</v>
      </c>
      <c r="B34" s="282">
        <v>415</v>
      </c>
      <c r="C34" s="282">
        <v>1</v>
      </c>
      <c r="D34" s="282">
        <v>95</v>
      </c>
      <c r="E34" s="282">
        <v>3</v>
      </c>
      <c r="F34" s="282">
        <v>0</v>
      </c>
      <c r="G34" s="282">
        <v>0</v>
      </c>
      <c r="H34" s="281">
        <f t="shared" si="0"/>
        <v>514</v>
      </c>
      <c r="I34" s="282">
        <v>0</v>
      </c>
      <c r="J34" s="282">
        <v>0</v>
      </c>
      <c r="K34" s="282">
        <v>11</v>
      </c>
      <c r="L34" s="282">
        <v>0</v>
      </c>
      <c r="M34" s="282">
        <v>0</v>
      </c>
      <c r="N34" s="282">
        <v>0</v>
      </c>
      <c r="O34" s="281">
        <f t="shared" si="1"/>
        <v>11</v>
      </c>
      <c r="P34" s="281">
        <f t="shared" si="2"/>
        <v>525</v>
      </c>
    </row>
    <row r="35" spans="1:16" x14ac:dyDescent="0.2">
      <c r="A35" s="185">
        <f t="shared" si="3"/>
        <v>30</v>
      </c>
      <c r="B35" s="282">
        <v>482</v>
      </c>
      <c r="C35" s="282">
        <v>1</v>
      </c>
      <c r="D35" s="282">
        <v>103</v>
      </c>
      <c r="E35" s="282">
        <v>3</v>
      </c>
      <c r="F35" s="282">
        <v>0</v>
      </c>
      <c r="G35" s="282">
        <v>0</v>
      </c>
      <c r="H35" s="281">
        <f t="shared" si="0"/>
        <v>589</v>
      </c>
      <c r="I35" s="282">
        <v>3</v>
      </c>
      <c r="J35" s="282">
        <v>0</v>
      </c>
      <c r="K35" s="282">
        <v>10</v>
      </c>
      <c r="L35" s="282">
        <v>2</v>
      </c>
      <c r="M35" s="282">
        <v>0</v>
      </c>
      <c r="N35" s="282">
        <v>0</v>
      </c>
      <c r="O35" s="281">
        <f t="shared" si="1"/>
        <v>15</v>
      </c>
      <c r="P35" s="281">
        <f t="shared" si="2"/>
        <v>604</v>
      </c>
    </row>
    <row r="36" spans="1:16" x14ac:dyDescent="0.2">
      <c r="A36" s="185">
        <f t="shared" si="3"/>
        <v>31</v>
      </c>
      <c r="B36" s="282">
        <v>557</v>
      </c>
      <c r="C36" s="282">
        <v>0</v>
      </c>
      <c r="D36" s="282">
        <v>94</v>
      </c>
      <c r="E36" s="282">
        <v>3</v>
      </c>
      <c r="F36" s="282">
        <v>0</v>
      </c>
      <c r="G36" s="282">
        <v>0</v>
      </c>
      <c r="H36" s="281">
        <f t="shared" si="0"/>
        <v>654</v>
      </c>
      <c r="I36" s="282">
        <v>2</v>
      </c>
      <c r="J36" s="282">
        <v>0</v>
      </c>
      <c r="K36" s="282">
        <v>11</v>
      </c>
      <c r="L36" s="282">
        <v>4</v>
      </c>
      <c r="M36" s="282">
        <v>0</v>
      </c>
      <c r="N36" s="282">
        <v>0</v>
      </c>
      <c r="O36" s="281">
        <f t="shared" si="1"/>
        <v>17</v>
      </c>
      <c r="P36" s="281">
        <f t="shared" si="2"/>
        <v>671</v>
      </c>
    </row>
    <row r="37" spans="1:16" x14ac:dyDescent="0.2">
      <c r="A37" s="185">
        <f t="shared" si="3"/>
        <v>32</v>
      </c>
      <c r="B37" s="282">
        <v>779</v>
      </c>
      <c r="C37" s="282">
        <v>0</v>
      </c>
      <c r="D37" s="282">
        <v>106</v>
      </c>
      <c r="E37" s="282">
        <v>3</v>
      </c>
      <c r="F37" s="282">
        <v>0</v>
      </c>
      <c r="G37" s="282">
        <v>0</v>
      </c>
      <c r="H37" s="281">
        <f t="shared" si="0"/>
        <v>888</v>
      </c>
      <c r="I37" s="282">
        <v>2</v>
      </c>
      <c r="J37" s="282">
        <v>0</v>
      </c>
      <c r="K37" s="282">
        <v>7</v>
      </c>
      <c r="L37" s="282">
        <v>0</v>
      </c>
      <c r="M37" s="282">
        <v>0</v>
      </c>
      <c r="N37" s="282">
        <v>0</v>
      </c>
      <c r="O37" s="281">
        <f t="shared" si="1"/>
        <v>9</v>
      </c>
      <c r="P37" s="281">
        <f t="shared" si="2"/>
        <v>897</v>
      </c>
    </row>
    <row r="38" spans="1:16" x14ac:dyDescent="0.2">
      <c r="A38" s="185">
        <f t="shared" si="3"/>
        <v>33</v>
      </c>
      <c r="B38" s="282">
        <v>802</v>
      </c>
      <c r="C38" s="282">
        <v>3</v>
      </c>
      <c r="D38" s="282">
        <v>117</v>
      </c>
      <c r="E38" s="282">
        <v>4</v>
      </c>
      <c r="F38" s="282">
        <v>4</v>
      </c>
      <c r="G38" s="282">
        <v>0</v>
      </c>
      <c r="H38" s="281">
        <f t="shared" si="0"/>
        <v>930</v>
      </c>
      <c r="I38" s="282">
        <v>2</v>
      </c>
      <c r="J38" s="282">
        <v>0</v>
      </c>
      <c r="K38" s="282">
        <v>10</v>
      </c>
      <c r="L38" s="282">
        <v>0</v>
      </c>
      <c r="M38" s="282">
        <v>0</v>
      </c>
      <c r="N38" s="282">
        <v>0</v>
      </c>
      <c r="O38" s="281">
        <f t="shared" si="1"/>
        <v>12</v>
      </c>
      <c r="P38" s="281">
        <f t="shared" si="2"/>
        <v>942</v>
      </c>
    </row>
    <row r="39" spans="1:16" x14ac:dyDescent="0.2">
      <c r="A39" s="185">
        <f t="shared" si="3"/>
        <v>34</v>
      </c>
      <c r="B39" s="282">
        <v>771</v>
      </c>
      <c r="C39" s="282">
        <v>4</v>
      </c>
      <c r="D39" s="282">
        <v>88</v>
      </c>
      <c r="E39" s="282">
        <v>6</v>
      </c>
      <c r="F39" s="282">
        <v>4</v>
      </c>
      <c r="G39" s="282">
        <v>0</v>
      </c>
      <c r="H39" s="281">
        <f t="shared" si="0"/>
        <v>873</v>
      </c>
      <c r="I39" s="282">
        <v>3</v>
      </c>
      <c r="J39" s="282">
        <v>0</v>
      </c>
      <c r="K39" s="282">
        <v>8</v>
      </c>
      <c r="L39" s="282">
        <v>0</v>
      </c>
      <c r="M39" s="282">
        <v>0</v>
      </c>
      <c r="N39" s="282">
        <v>0</v>
      </c>
      <c r="O39" s="281">
        <f t="shared" si="1"/>
        <v>11</v>
      </c>
      <c r="P39" s="281">
        <f t="shared" si="2"/>
        <v>884</v>
      </c>
    </row>
    <row r="40" spans="1:16" x14ac:dyDescent="0.2">
      <c r="A40" s="185">
        <f t="shared" si="3"/>
        <v>35</v>
      </c>
      <c r="B40" s="282">
        <v>798</v>
      </c>
      <c r="C40" s="282">
        <v>3</v>
      </c>
      <c r="D40" s="282">
        <v>64</v>
      </c>
      <c r="E40" s="282">
        <v>0</v>
      </c>
      <c r="F40" s="282">
        <v>6</v>
      </c>
      <c r="G40" s="282">
        <v>0</v>
      </c>
      <c r="H40" s="281">
        <f t="shared" si="0"/>
        <v>871</v>
      </c>
      <c r="I40" s="282">
        <v>5</v>
      </c>
      <c r="J40" s="282">
        <v>0</v>
      </c>
      <c r="K40" s="282">
        <v>11</v>
      </c>
      <c r="L40" s="282">
        <v>2</v>
      </c>
      <c r="M40" s="282">
        <v>0</v>
      </c>
      <c r="N40" s="282">
        <v>0</v>
      </c>
      <c r="O40" s="281">
        <f t="shared" si="1"/>
        <v>18</v>
      </c>
      <c r="P40" s="281">
        <f t="shared" si="2"/>
        <v>889</v>
      </c>
    </row>
    <row r="41" spans="1:16" x14ac:dyDescent="0.2">
      <c r="A41" s="185">
        <f t="shared" si="3"/>
        <v>36</v>
      </c>
      <c r="B41" s="282">
        <v>976</v>
      </c>
      <c r="C41" s="282">
        <v>3</v>
      </c>
      <c r="D41" s="282">
        <v>97</v>
      </c>
      <c r="E41" s="282">
        <v>6</v>
      </c>
      <c r="F41" s="282">
        <v>6</v>
      </c>
      <c r="G41" s="282">
        <v>0</v>
      </c>
      <c r="H41" s="281">
        <f t="shared" si="0"/>
        <v>1088</v>
      </c>
      <c r="I41" s="282">
        <v>2</v>
      </c>
      <c r="J41" s="282">
        <v>0</v>
      </c>
      <c r="K41" s="282">
        <v>14</v>
      </c>
      <c r="L41" s="282">
        <v>2</v>
      </c>
      <c r="M41" s="282">
        <v>0</v>
      </c>
      <c r="N41" s="282">
        <v>0</v>
      </c>
      <c r="O41" s="281">
        <f t="shared" si="1"/>
        <v>18</v>
      </c>
      <c r="P41" s="281">
        <f t="shared" si="2"/>
        <v>1106</v>
      </c>
    </row>
    <row r="42" spans="1:16" x14ac:dyDescent="0.2">
      <c r="A42" s="185">
        <f t="shared" si="3"/>
        <v>37</v>
      </c>
      <c r="B42" s="282">
        <v>829</v>
      </c>
      <c r="C42" s="282">
        <v>1</v>
      </c>
      <c r="D42" s="282">
        <v>73</v>
      </c>
      <c r="E42" s="282">
        <v>2</v>
      </c>
      <c r="F42" s="282">
        <v>6</v>
      </c>
      <c r="G42" s="282">
        <v>0</v>
      </c>
      <c r="H42" s="281">
        <f t="shared" si="0"/>
        <v>911</v>
      </c>
      <c r="I42" s="282">
        <v>3</v>
      </c>
      <c r="J42" s="282">
        <v>0</v>
      </c>
      <c r="K42" s="282">
        <v>14</v>
      </c>
      <c r="L42" s="282">
        <v>0</v>
      </c>
      <c r="M42" s="282">
        <v>0</v>
      </c>
      <c r="N42" s="282">
        <v>0</v>
      </c>
      <c r="O42" s="281">
        <f t="shared" si="1"/>
        <v>17</v>
      </c>
      <c r="P42" s="281">
        <f t="shared" si="2"/>
        <v>928</v>
      </c>
    </row>
    <row r="43" spans="1:16" x14ac:dyDescent="0.2">
      <c r="A43" s="185">
        <f t="shared" si="3"/>
        <v>38</v>
      </c>
      <c r="B43" s="282">
        <v>960</v>
      </c>
      <c r="C43" s="282">
        <v>3</v>
      </c>
      <c r="D43" s="282">
        <v>70</v>
      </c>
      <c r="E43" s="282">
        <v>4</v>
      </c>
      <c r="F43" s="282">
        <v>13</v>
      </c>
      <c r="G43" s="282">
        <v>2</v>
      </c>
      <c r="H43" s="281">
        <f t="shared" si="0"/>
        <v>1052</v>
      </c>
      <c r="I43" s="282">
        <v>2</v>
      </c>
      <c r="J43" s="282">
        <v>0</v>
      </c>
      <c r="K43" s="282">
        <v>17</v>
      </c>
      <c r="L43" s="282">
        <v>0</v>
      </c>
      <c r="M43" s="282">
        <v>0</v>
      </c>
      <c r="N43" s="282">
        <v>0</v>
      </c>
      <c r="O43" s="281">
        <f t="shared" si="1"/>
        <v>19</v>
      </c>
      <c r="P43" s="281">
        <f t="shared" si="2"/>
        <v>1071</v>
      </c>
    </row>
    <row r="44" spans="1:16" x14ac:dyDescent="0.2">
      <c r="A44" s="185">
        <f t="shared" si="3"/>
        <v>39</v>
      </c>
      <c r="B44" s="282">
        <v>1252</v>
      </c>
      <c r="C44" s="282">
        <v>4</v>
      </c>
      <c r="D44" s="282">
        <v>81</v>
      </c>
      <c r="E44" s="282">
        <v>3</v>
      </c>
      <c r="F44" s="282">
        <v>30</v>
      </c>
      <c r="G44" s="282">
        <v>4</v>
      </c>
      <c r="H44" s="281">
        <f t="shared" si="0"/>
        <v>1374</v>
      </c>
      <c r="I44" s="282">
        <v>2</v>
      </c>
      <c r="J44" s="282">
        <v>0</v>
      </c>
      <c r="K44" s="282">
        <v>39</v>
      </c>
      <c r="L44" s="282">
        <v>2</v>
      </c>
      <c r="M44" s="282">
        <v>0</v>
      </c>
      <c r="N44" s="282">
        <v>0</v>
      </c>
      <c r="O44" s="281">
        <f t="shared" si="1"/>
        <v>43</v>
      </c>
      <c r="P44" s="281">
        <f t="shared" si="2"/>
        <v>1417</v>
      </c>
    </row>
    <row r="45" spans="1:16" x14ac:dyDescent="0.2">
      <c r="A45" s="185">
        <f t="shared" si="3"/>
        <v>40</v>
      </c>
      <c r="B45" s="282">
        <v>1114</v>
      </c>
      <c r="C45" s="282">
        <v>3</v>
      </c>
      <c r="D45" s="282">
        <v>70</v>
      </c>
      <c r="E45" s="282">
        <v>6</v>
      </c>
      <c r="F45" s="282">
        <v>17</v>
      </c>
      <c r="G45" s="282">
        <v>2</v>
      </c>
      <c r="H45" s="281">
        <f t="shared" si="0"/>
        <v>1212</v>
      </c>
      <c r="I45" s="282">
        <v>3</v>
      </c>
      <c r="J45" s="282">
        <v>0</v>
      </c>
      <c r="K45" s="282">
        <v>21</v>
      </c>
      <c r="L45" s="282">
        <v>4</v>
      </c>
      <c r="M45" s="282">
        <v>0</v>
      </c>
      <c r="N45" s="282">
        <v>0</v>
      </c>
      <c r="O45" s="281">
        <f t="shared" si="1"/>
        <v>28</v>
      </c>
      <c r="P45" s="281">
        <f t="shared" si="2"/>
        <v>1240</v>
      </c>
    </row>
    <row r="46" spans="1:16" x14ac:dyDescent="0.2">
      <c r="A46" s="185">
        <f t="shared" si="3"/>
        <v>41</v>
      </c>
      <c r="B46" s="282">
        <v>1138</v>
      </c>
      <c r="C46" s="282">
        <v>5</v>
      </c>
      <c r="D46" s="282">
        <v>72</v>
      </c>
      <c r="E46" s="282">
        <v>3</v>
      </c>
      <c r="F46" s="282">
        <v>38</v>
      </c>
      <c r="G46" s="282">
        <v>13</v>
      </c>
      <c r="H46" s="281">
        <f t="shared" si="0"/>
        <v>1269</v>
      </c>
      <c r="I46" s="282">
        <v>2</v>
      </c>
      <c r="J46" s="282">
        <v>0</v>
      </c>
      <c r="K46" s="282">
        <v>26</v>
      </c>
      <c r="L46" s="282">
        <v>0</v>
      </c>
      <c r="M46" s="282">
        <v>0</v>
      </c>
      <c r="N46" s="282">
        <v>0</v>
      </c>
      <c r="O46" s="281">
        <f t="shared" si="1"/>
        <v>28</v>
      </c>
      <c r="P46" s="281">
        <f t="shared" si="2"/>
        <v>1297</v>
      </c>
    </row>
    <row r="47" spans="1:16" x14ac:dyDescent="0.2">
      <c r="A47" s="185">
        <f t="shared" si="3"/>
        <v>42</v>
      </c>
      <c r="B47" s="282">
        <v>995</v>
      </c>
      <c r="C47" s="282">
        <v>5</v>
      </c>
      <c r="D47" s="282">
        <v>107</v>
      </c>
      <c r="E47" s="282">
        <v>3</v>
      </c>
      <c r="F47" s="282">
        <v>36</v>
      </c>
      <c r="G47" s="282">
        <v>2</v>
      </c>
      <c r="H47" s="281">
        <f t="shared" si="0"/>
        <v>1148</v>
      </c>
      <c r="I47" s="282">
        <v>5</v>
      </c>
      <c r="J47" s="282">
        <v>0</v>
      </c>
      <c r="K47" s="282">
        <v>35</v>
      </c>
      <c r="L47" s="282">
        <v>4</v>
      </c>
      <c r="M47" s="282">
        <v>0</v>
      </c>
      <c r="N47" s="282">
        <v>0</v>
      </c>
      <c r="O47" s="281">
        <f t="shared" si="1"/>
        <v>44</v>
      </c>
      <c r="P47" s="281">
        <f t="shared" si="2"/>
        <v>1192</v>
      </c>
    </row>
    <row r="48" spans="1:16" x14ac:dyDescent="0.2">
      <c r="A48" s="185">
        <f t="shared" si="3"/>
        <v>43</v>
      </c>
      <c r="B48" s="282">
        <v>1103</v>
      </c>
      <c r="C48" s="282">
        <v>9</v>
      </c>
      <c r="D48" s="282">
        <v>72</v>
      </c>
      <c r="E48" s="282">
        <v>8</v>
      </c>
      <c r="F48" s="282">
        <v>70</v>
      </c>
      <c r="G48" s="282">
        <v>7</v>
      </c>
      <c r="H48" s="281">
        <f t="shared" si="0"/>
        <v>1269</v>
      </c>
      <c r="I48" s="282">
        <v>6</v>
      </c>
      <c r="J48" s="282">
        <v>0</v>
      </c>
      <c r="K48" s="282">
        <v>29</v>
      </c>
      <c r="L48" s="282">
        <v>2</v>
      </c>
      <c r="M48" s="282">
        <v>0</v>
      </c>
      <c r="N48" s="282">
        <v>0</v>
      </c>
      <c r="O48" s="281">
        <f t="shared" si="1"/>
        <v>37</v>
      </c>
      <c r="P48" s="281">
        <f t="shared" si="2"/>
        <v>1306</v>
      </c>
    </row>
    <row r="49" spans="1:16" x14ac:dyDescent="0.2">
      <c r="A49" s="185">
        <f t="shared" si="3"/>
        <v>44</v>
      </c>
      <c r="B49" s="282">
        <v>1051</v>
      </c>
      <c r="C49" s="282">
        <v>3</v>
      </c>
      <c r="D49" s="282">
        <v>106</v>
      </c>
      <c r="E49" s="282">
        <v>7</v>
      </c>
      <c r="F49" s="282">
        <v>72</v>
      </c>
      <c r="G49" s="282">
        <v>18</v>
      </c>
      <c r="H49" s="281">
        <f t="shared" si="0"/>
        <v>1257</v>
      </c>
      <c r="I49" s="282">
        <v>5</v>
      </c>
      <c r="J49" s="282">
        <v>0</v>
      </c>
      <c r="K49" s="282">
        <v>45</v>
      </c>
      <c r="L49" s="282">
        <v>2</v>
      </c>
      <c r="M49" s="282">
        <v>0</v>
      </c>
      <c r="N49" s="282">
        <v>0</v>
      </c>
      <c r="O49" s="281">
        <f t="shared" si="1"/>
        <v>52</v>
      </c>
      <c r="P49" s="281">
        <f t="shared" si="2"/>
        <v>1309</v>
      </c>
    </row>
    <row r="50" spans="1:16" x14ac:dyDescent="0.2">
      <c r="A50" s="185">
        <f t="shared" si="3"/>
        <v>45</v>
      </c>
      <c r="B50" s="282">
        <v>1012</v>
      </c>
      <c r="C50" s="282">
        <v>1</v>
      </c>
      <c r="D50" s="282">
        <v>67</v>
      </c>
      <c r="E50" s="282">
        <v>2</v>
      </c>
      <c r="F50" s="282">
        <v>72</v>
      </c>
      <c r="G50" s="282">
        <v>24</v>
      </c>
      <c r="H50" s="281">
        <f t="shared" si="0"/>
        <v>1178</v>
      </c>
      <c r="I50" s="282">
        <v>11</v>
      </c>
      <c r="J50" s="282">
        <v>0</v>
      </c>
      <c r="K50" s="282">
        <v>33</v>
      </c>
      <c r="L50" s="282">
        <v>5</v>
      </c>
      <c r="M50" s="282">
        <v>0</v>
      </c>
      <c r="N50" s="282">
        <v>0</v>
      </c>
      <c r="O50" s="281">
        <f t="shared" si="1"/>
        <v>49</v>
      </c>
      <c r="P50" s="281">
        <f t="shared" si="2"/>
        <v>1227</v>
      </c>
    </row>
    <row r="51" spans="1:16" x14ac:dyDescent="0.2">
      <c r="A51" s="185">
        <f t="shared" si="3"/>
        <v>46</v>
      </c>
      <c r="B51" s="282">
        <v>866</v>
      </c>
      <c r="C51" s="282">
        <v>5</v>
      </c>
      <c r="D51" s="282">
        <v>95</v>
      </c>
      <c r="E51" s="282">
        <v>1</v>
      </c>
      <c r="F51" s="282">
        <v>97</v>
      </c>
      <c r="G51" s="282">
        <v>15</v>
      </c>
      <c r="H51" s="281">
        <f t="shared" si="0"/>
        <v>1079</v>
      </c>
      <c r="I51" s="282">
        <v>14</v>
      </c>
      <c r="J51" s="282">
        <v>0</v>
      </c>
      <c r="K51" s="282">
        <v>32</v>
      </c>
      <c r="L51" s="282">
        <v>2</v>
      </c>
      <c r="M51" s="282">
        <v>0</v>
      </c>
      <c r="N51" s="282">
        <v>0</v>
      </c>
      <c r="O51" s="281">
        <f t="shared" si="1"/>
        <v>48</v>
      </c>
      <c r="P51" s="281">
        <f t="shared" si="2"/>
        <v>1127</v>
      </c>
    </row>
    <row r="52" spans="1:16" x14ac:dyDescent="0.2">
      <c r="A52" s="185">
        <f t="shared" si="3"/>
        <v>47</v>
      </c>
      <c r="B52" s="282">
        <v>1153</v>
      </c>
      <c r="C52" s="282">
        <v>4</v>
      </c>
      <c r="D52" s="282">
        <v>110</v>
      </c>
      <c r="E52" s="282">
        <v>1</v>
      </c>
      <c r="F52" s="282">
        <v>144</v>
      </c>
      <c r="G52" s="282">
        <v>55</v>
      </c>
      <c r="H52" s="281">
        <f t="shared" si="0"/>
        <v>1467</v>
      </c>
      <c r="I52" s="282">
        <v>16</v>
      </c>
      <c r="J52" s="282">
        <v>0</v>
      </c>
      <c r="K52" s="282">
        <v>21</v>
      </c>
      <c r="L52" s="282">
        <v>0</v>
      </c>
      <c r="M52" s="282">
        <v>0</v>
      </c>
      <c r="N52" s="282">
        <v>0</v>
      </c>
      <c r="O52" s="281">
        <f t="shared" si="1"/>
        <v>37</v>
      </c>
      <c r="P52" s="281">
        <f t="shared" si="2"/>
        <v>1504</v>
      </c>
    </row>
    <row r="53" spans="1:16" x14ac:dyDescent="0.2">
      <c r="A53" s="185">
        <f t="shared" si="3"/>
        <v>48</v>
      </c>
      <c r="B53" s="282">
        <v>1175</v>
      </c>
      <c r="C53" s="282">
        <v>4</v>
      </c>
      <c r="D53" s="282">
        <v>100</v>
      </c>
      <c r="E53" s="282">
        <v>4</v>
      </c>
      <c r="F53" s="282">
        <v>180</v>
      </c>
      <c r="G53" s="282">
        <v>57</v>
      </c>
      <c r="H53" s="281">
        <f t="shared" si="0"/>
        <v>1520</v>
      </c>
      <c r="I53" s="282">
        <v>11</v>
      </c>
      <c r="J53" s="282">
        <v>0</v>
      </c>
      <c r="K53" s="282">
        <v>60</v>
      </c>
      <c r="L53" s="282">
        <v>4</v>
      </c>
      <c r="M53" s="282">
        <v>0</v>
      </c>
      <c r="N53" s="282">
        <v>0</v>
      </c>
      <c r="O53" s="281">
        <f t="shared" si="1"/>
        <v>75</v>
      </c>
      <c r="P53" s="281">
        <f t="shared" si="2"/>
        <v>1595</v>
      </c>
    </row>
    <row r="54" spans="1:16" x14ac:dyDescent="0.2">
      <c r="A54" s="185">
        <f t="shared" si="3"/>
        <v>49</v>
      </c>
      <c r="B54" s="282">
        <v>1085</v>
      </c>
      <c r="C54" s="282">
        <v>3</v>
      </c>
      <c r="D54" s="282">
        <v>91</v>
      </c>
      <c r="E54" s="282">
        <v>3</v>
      </c>
      <c r="F54" s="282">
        <v>233</v>
      </c>
      <c r="G54" s="282">
        <v>49</v>
      </c>
      <c r="H54" s="281">
        <f t="shared" si="0"/>
        <v>1464</v>
      </c>
      <c r="I54" s="282">
        <v>13</v>
      </c>
      <c r="J54" s="282">
        <v>0</v>
      </c>
      <c r="K54" s="282">
        <v>42</v>
      </c>
      <c r="L54" s="282">
        <v>6</v>
      </c>
      <c r="M54" s="282">
        <v>27</v>
      </c>
      <c r="N54" s="282">
        <v>0</v>
      </c>
      <c r="O54" s="281">
        <f t="shared" si="1"/>
        <v>88</v>
      </c>
      <c r="P54" s="281">
        <f t="shared" si="2"/>
        <v>1552</v>
      </c>
    </row>
    <row r="55" spans="1:16" x14ac:dyDescent="0.2">
      <c r="A55" s="185">
        <f t="shared" si="3"/>
        <v>50</v>
      </c>
      <c r="B55" s="282">
        <v>918</v>
      </c>
      <c r="C55" s="282">
        <v>3</v>
      </c>
      <c r="D55" s="282">
        <v>98</v>
      </c>
      <c r="E55" s="282">
        <v>2</v>
      </c>
      <c r="F55" s="282">
        <v>237</v>
      </c>
      <c r="G55" s="282">
        <v>44</v>
      </c>
      <c r="H55" s="281">
        <f t="shared" si="0"/>
        <v>1302</v>
      </c>
      <c r="I55" s="282">
        <v>11</v>
      </c>
      <c r="J55" s="282">
        <v>0</v>
      </c>
      <c r="K55" s="282">
        <v>49</v>
      </c>
      <c r="L55" s="282">
        <v>0</v>
      </c>
      <c r="M55" s="282">
        <v>0</v>
      </c>
      <c r="N55" s="282">
        <v>0</v>
      </c>
      <c r="O55" s="281">
        <f t="shared" si="1"/>
        <v>60</v>
      </c>
      <c r="P55" s="281">
        <f t="shared" si="2"/>
        <v>1362</v>
      </c>
    </row>
    <row r="56" spans="1:16" x14ac:dyDescent="0.2">
      <c r="A56" s="185">
        <f t="shared" si="3"/>
        <v>51</v>
      </c>
      <c r="B56" s="282">
        <v>843</v>
      </c>
      <c r="C56" s="282">
        <v>1</v>
      </c>
      <c r="D56" s="282">
        <v>91</v>
      </c>
      <c r="E56" s="282">
        <v>4</v>
      </c>
      <c r="F56" s="282">
        <v>216</v>
      </c>
      <c r="G56" s="282">
        <v>68</v>
      </c>
      <c r="H56" s="281">
        <f t="shared" si="0"/>
        <v>1223</v>
      </c>
      <c r="I56" s="282">
        <v>8</v>
      </c>
      <c r="J56" s="282">
        <v>0</v>
      </c>
      <c r="K56" s="282">
        <v>32</v>
      </c>
      <c r="L56" s="282">
        <v>4</v>
      </c>
      <c r="M56" s="282">
        <v>0</v>
      </c>
      <c r="N56" s="282">
        <v>0</v>
      </c>
      <c r="O56" s="281">
        <f t="shared" si="1"/>
        <v>44</v>
      </c>
      <c r="P56" s="281">
        <f t="shared" si="2"/>
        <v>1267</v>
      </c>
    </row>
    <row r="57" spans="1:16" x14ac:dyDescent="0.2">
      <c r="A57" s="185">
        <f t="shared" si="3"/>
        <v>52</v>
      </c>
      <c r="B57" s="282">
        <v>582</v>
      </c>
      <c r="C57" s="282">
        <v>3</v>
      </c>
      <c r="D57" s="282">
        <v>84</v>
      </c>
      <c r="E57" s="282">
        <v>0</v>
      </c>
      <c r="F57" s="282">
        <v>218</v>
      </c>
      <c r="G57" s="282">
        <v>93</v>
      </c>
      <c r="H57" s="281">
        <f t="shared" si="0"/>
        <v>980</v>
      </c>
      <c r="I57" s="282">
        <v>19</v>
      </c>
      <c r="J57" s="282">
        <v>0</v>
      </c>
      <c r="K57" s="282">
        <v>31</v>
      </c>
      <c r="L57" s="282">
        <v>4</v>
      </c>
      <c r="M57" s="282">
        <v>0</v>
      </c>
      <c r="N57" s="282">
        <v>0</v>
      </c>
      <c r="O57" s="281">
        <f t="shared" si="1"/>
        <v>54</v>
      </c>
      <c r="P57" s="281">
        <f t="shared" si="2"/>
        <v>1034</v>
      </c>
    </row>
    <row r="58" spans="1:16" x14ac:dyDescent="0.2">
      <c r="A58" s="185">
        <f t="shared" si="3"/>
        <v>53</v>
      </c>
      <c r="B58" s="282">
        <v>929</v>
      </c>
      <c r="C58" s="282">
        <v>1</v>
      </c>
      <c r="D58" s="282">
        <v>122</v>
      </c>
      <c r="E58" s="282">
        <v>4</v>
      </c>
      <c r="F58" s="282">
        <v>313</v>
      </c>
      <c r="G58" s="282">
        <v>78</v>
      </c>
      <c r="H58" s="281">
        <f t="shared" si="0"/>
        <v>1447</v>
      </c>
      <c r="I58" s="282">
        <v>13</v>
      </c>
      <c r="J58" s="282">
        <v>0</v>
      </c>
      <c r="K58" s="282">
        <v>53</v>
      </c>
      <c r="L58" s="282">
        <v>6</v>
      </c>
      <c r="M58" s="282">
        <v>0</v>
      </c>
      <c r="N58" s="282">
        <v>0</v>
      </c>
      <c r="O58" s="281">
        <f t="shared" si="1"/>
        <v>72</v>
      </c>
      <c r="P58" s="281">
        <f t="shared" si="2"/>
        <v>1519</v>
      </c>
    </row>
    <row r="59" spans="1:16" x14ac:dyDescent="0.2">
      <c r="A59" s="185">
        <f t="shared" si="3"/>
        <v>54</v>
      </c>
      <c r="B59" s="282">
        <v>740</v>
      </c>
      <c r="C59" s="282">
        <v>9</v>
      </c>
      <c r="D59" s="282">
        <v>78</v>
      </c>
      <c r="E59" s="282">
        <v>7</v>
      </c>
      <c r="F59" s="282">
        <v>250</v>
      </c>
      <c r="G59" s="282">
        <v>75</v>
      </c>
      <c r="H59" s="281">
        <f t="shared" si="0"/>
        <v>1159</v>
      </c>
      <c r="I59" s="282">
        <v>29</v>
      </c>
      <c r="J59" s="282">
        <v>3</v>
      </c>
      <c r="K59" s="282">
        <v>24</v>
      </c>
      <c r="L59" s="282">
        <v>0</v>
      </c>
      <c r="M59" s="282">
        <v>0</v>
      </c>
      <c r="N59" s="282">
        <v>0</v>
      </c>
      <c r="O59" s="281">
        <f t="shared" si="1"/>
        <v>56</v>
      </c>
      <c r="P59" s="281">
        <f t="shared" si="2"/>
        <v>1215</v>
      </c>
    </row>
    <row r="60" spans="1:16" x14ac:dyDescent="0.2">
      <c r="A60" s="185">
        <f t="shared" si="3"/>
        <v>55</v>
      </c>
      <c r="B60" s="282">
        <v>565</v>
      </c>
      <c r="C60" s="282">
        <v>0</v>
      </c>
      <c r="D60" s="282">
        <v>69</v>
      </c>
      <c r="E60" s="282">
        <v>4</v>
      </c>
      <c r="F60" s="282">
        <v>188</v>
      </c>
      <c r="G60" s="282">
        <v>62</v>
      </c>
      <c r="H60" s="281">
        <f t="shared" si="0"/>
        <v>888</v>
      </c>
      <c r="I60" s="282">
        <v>22</v>
      </c>
      <c r="J60" s="282">
        <v>0</v>
      </c>
      <c r="K60" s="282">
        <v>22</v>
      </c>
      <c r="L60" s="282">
        <v>2</v>
      </c>
      <c r="M60" s="282">
        <v>0</v>
      </c>
      <c r="N60" s="282">
        <v>54</v>
      </c>
      <c r="O60" s="281">
        <f t="shared" si="1"/>
        <v>100</v>
      </c>
      <c r="P60" s="281">
        <f t="shared" si="2"/>
        <v>988</v>
      </c>
    </row>
    <row r="61" spans="1:16" x14ac:dyDescent="0.2">
      <c r="A61" s="185">
        <f t="shared" si="3"/>
        <v>56</v>
      </c>
      <c r="B61" s="282">
        <v>524</v>
      </c>
      <c r="C61" s="282">
        <v>1</v>
      </c>
      <c r="D61" s="282">
        <v>62</v>
      </c>
      <c r="E61" s="282">
        <v>3</v>
      </c>
      <c r="F61" s="282">
        <v>205</v>
      </c>
      <c r="G61" s="282">
        <v>62</v>
      </c>
      <c r="H61" s="281">
        <f t="shared" si="0"/>
        <v>857</v>
      </c>
      <c r="I61" s="282">
        <v>19</v>
      </c>
      <c r="J61" s="282">
        <v>0</v>
      </c>
      <c r="K61" s="282">
        <v>42</v>
      </c>
      <c r="L61" s="282">
        <v>3</v>
      </c>
      <c r="M61" s="282">
        <v>0</v>
      </c>
      <c r="N61" s="282">
        <v>0</v>
      </c>
      <c r="O61" s="281">
        <f t="shared" si="1"/>
        <v>64</v>
      </c>
      <c r="P61" s="281">
        <f t="shared" si="2"/>
        <v>921</v>
      </c>
    </row>
    <row r="62" spans="1:16" x14ac:dyDescent="0.2">
      <c r="A62" s="185">
        <f t="shared" si="3"/>
        <v>57</v>
      </c>
      <c r="B62" s="282">
        <v>657</v>
      </c>
      <c r="C62" s="282">
        <v>3</v>
      </c>
      <c r="D62" s="282">
        <v>78</v>
      </c>
      <c r="E62" s="282">
        <v>2</v>
      </c>
      <c r="F62" s="282">
        <v>341</v>
      </c>
      <c r="G62" s="282">
        <v>90</v>
      </c>
      <c r="H62" s="281">
        <f t="shared" si="0"/>
        <v>1171</v>
      </c>
      <c r="I62" s="282">
        <v>30</v>
      </c>
      <c r="J62" s="282">
        <v>0</v>
      </c>
      <c r="K62" s="282">
        <v>28</v>
      </c>
      <c r="L62" s="282">
        <v>4</v>
      </c>
      <c r="M62" s="282">
        <v>0</v>
      </c>
      <c r="N62" s="282">
        <v>0</v>
      </c>
      <c r="O62" s="281">
        <f t="shared" si="1"/>
        <v>62</v>
      </c>
      <c r="P62" s="281">
        <f t="shared" si="2"/>
        <v>1233</v>
      </c>
    </row>
    <row r="63" spans="1:16" x14ac:dyDescent="0.2">
      <c r="A63" s="185">
        <f t="shared" si="3"/>
        <v>58</v>
      </c>
      <c r="B63" s="282">
        <v>644</v>
      </c>
      <c r="C63" s="282">
        <v>1</v>
      </c>
      <c r="D63" s="282">
        <v>86</v>
      </c>
      <c r="E63" s="282">
        <v>1</v>
      </c>
      <c r="F63" s="282">
        <v>336</v>
      </c>
      <c r="G63" s="282">
        <v>101</v>
      </c>
      <c r="H63" s="281">
        <f t="shared" si="0"/>
        <v>1169</v>
      </c>
      <c r="I63" s="282">
        <v>42</v>
      </c>
      <c r="J63" s="282">
        <v>0</v>
      </c>
      <c r="K63" s="282">
        <v>45</v>
      </c>
      <c r="L63" s="282">
        <v>4</v>
      </c>
      <c r="M63" s="282">
        <v>0</v>
      </c>
      <c r="N63" s="282">
        <v>0</v>
      </c>
      <c r="O63" s="281">
        <f t="shared" si="1"/>
        <v>91</v>
      </c>
      <c r="P63" s="281">
        <f t="shared" si="2"/>
        <v>1260</v>
      </c>
    </row>
    <row r="64" spans="1:16" x14ac:dyDescent="0.2">
      <c r="A64" s="185">
        <f t="shared" si="3"/>
        <v>59</v>
      </c>
      <c r="B64" s="282">
        <v>576</v>
      </c>
      <c r="C64" s="282">
        <v>4</v>
      </c>
      <c r="D64" s="282">
        <v>57</v>
      </c>
      <c r="E64" s="282">
        <v>1</v>
      </c>
      <c r="F64" s="282">
        <v>252</v>
      </c>
      <c r="G64" s="282">
        <v>95</v>
      </c>
      <c r="H64" s="281">
        <f t="shared" si="0"/>
        <v>985</v>
      </c>
      <c r="I64" s="282">
        <v>32</v>
      </c>
      <c r="J64" s="282">
        <v>0</v>
      </c>
      <c r="K64" s="282">
        <v>42</v>
      </c>
      <c r="L64" s="282">
        <v>2</v>
      </c>
      <c r="M64" s="282">
        <v>54</v>
      </c>
      <c r="N64" s="282">
        <v>0</v>
      </c>
      <c r="O64" s="281">
        <f t="shared" si="1"/>
        <v>130</v>
      </c>
      <c r="P64" s="281">
        <f t="shared" si="2"/>
        <v>1115</v>
      </c>
    </row>
    <row r="65" spans="1:16" x14ac:dyDescent="0.2">
      <c r="A65" s="185">
        <f t="shared" si="3"/>
        <v>60</v>
      </c>
      <c r="B65" s="282">
        <v>440</v>
      </c>
      <c r="C65" s="282">
        <v>3</v>
      </c>
      <c r="D65" s="282">
        <v>78</v>
      </c>
      <c r="E65" s="282">
        <v>2</v>
      </c>
      <c r="F65" s="282">
        <v>197</v>
      </c>
      <c r="G65" s="282">
        <v>68</v>
      </c>
      <c r="H65" s="281">
        <f t="shared" si="0"/>
        <v>788</v>
      </c>
      <c r="I65" s="282">
        <v>40</v>
      </c>
      <c r="J65" s="282">
        <v>0</v>
      </c>
      <c r="K65" s="282">
        <v>28</v>
      </c>
      <c r="L65" s="282">
        <v>0</v>
      </c>
      <c r="M65" s="282">
        <v>0</v>
      </c>
      <c r="N65" s="282">
        <v>0</v>
      </c>
      <c r="O65" s="281">
        <f t="shared" si="1"/>
        <v>68</v>
      </c>
      <c r="P65" s="281">
        <f t="shared" si="2"/>
        <v>856</v>
      </c>
    </row>
    <row r="66" spans="1:16" x14ac:dyDescent="0.2">
      <c r="A66" s="185">
        <f t="shared" si="3"/>
        <v>61</v>
      </c>
      <c r="B66" s="282">
        <v>397</v>
      </c>
      <c r="C66" s="282">
        <v>1</v>
      </c>
      <c r="D66" s="282">
        <v>73</v>
      </c>
      <c r="E66" s="282">
        <v>2</v>
      </c>
      <c r="F66" s="282">
        <v>195</v>
      </c>
      <c r="G66" s="282">
        <v>69</v>
      </c>
      <c r="H66" s="281">
        <f t="shared" si="0"/>
        <v>737</v>
      </c>
      <c r="I66" s="282">
        <v>45</v>
      </c>
      <c r="J66" s="282">
        <v>0</v>
      </c>
      <c r="K66" s="282">
        <v>22</v>
      </c>
      <c r="L66" s="282">
        <v>0</v>
      </c>
      <c r="M66" s="282">
        <v>0</v>
      </c>
      <c r="N66" s="282">
        <v>0</v>
      </c>
      <c r="O66" s="281">
        <f t="shared" si="1"/>
        <v>67</v>
      </c>
      <c r="P66" s="281">
        <f t="shared" si="2"/>
        <v>804</v>
      </c>
    </row>
    <row r="67" spans="1:16" x14ac:dyDescent="0.2">
      <c r="A67" s="185">
        <f t="shared" si="3"/>
        <v>62</v>
      </c>
      <c r="B67" s="282">
        <v>295</v>
      </c>
      <c r="C67" s="282">
        <v>3</v>
      </c>
      <c r="D67" s="282">
        <v>59</v>
      </c>
      <c r="E67" s="282">
        <v>2</v>
      </c>
      <c r="F67" s="282">
        <v>186</v>
      </c>
      <c r="G67" s="282">
        <v>42</v>
      </c>
      <c r="H67" s="281">
        <f t="shared" si="0"/>
        <v>587</v>
      </c>
      <c r="I67" s="282">
        <v>27</v>
      </c>
      <c r="J67" s="282">
        <v>0</v>
      </c>
      <c r="K67" s="282">
        <v>22</v>
      </c>
      <c r="L67" s="282">
        <v>0</v>
      </c>
      <c r="M67" s="282">
        <v>0</v>
      </c>
      <c r="N67" s="282">
        <v>0</v>
      </c>
      <c r="O67" s="281">
        <f t="shared" si="1"/>
        <v>49</v>
      </c>
      <c r="P67" s="281">
        <f t="shared" si="2"/>
        <v>636</v>
      </c>
    </row>
    <row r="68" spans="1:16" x14ac:dyDescent="0.2">
      <c r="A68" s="185">
        <f t="shared" si="3"/>
        <v>63</v>
      </c>
      <c r="B68" s="282">
        <v>478</v>
      </c>
      <c r="C68" s="282">
        <v>0</v>
      </c>
      <c r="D68" s="282">
        <v>85</v>
      </c>
      <c r="E68" s="282">
        <v>0</v>
      </c>
      <c r="F68" s="282">
        <v>209</v>
      </c>
      <c r="G68" s="282">
        <v>95</v>
      </c>
      <c r="H68" s="281">
        <f t="shared" si="0"/>
        <v>867</v>
      </c>
      <c r="I68" s="282">
        <v>61</v>
      </c>
      <c r="J68" s="282">
        <v>0</v>
      </c>
      <c r="K68" s="282">
        <v>39</v>
      </c>
      <c r="L68" s="282">
        <v>4</v>
      </c>
      <c r="M68" s="282">
        <v>0</v>
      </c>
      <c r="N68" s="282">
        <v>0</v>
      </c>
      <c r="O68" s="281">
        <f t="shared" si="1"/>
        <v>104</v>
      </c>
      <c r="P68" s="281">
        <f t="shared" si="2"/>
        <v>971</v>
      </c>
    </row>
    <row r="69" spans="1:16" x14ac:dyDescent="0.2">
      <c r="A69" s="185">
        <f t="shared" si="3"/>
        <v>64</v>
      </c>
      <c r="B69" s="282">
        <v>426</v>
      </c>
      <c r="C69" s="282">
        <v>0</v>
      </c>
      <c r="D69" s="282">
        <v>59</v>
      </c>
      <c r="E69" s="282">
        <v>0</v>
      </c>
      <c r="F69" s="282">
        <v>188</v>
      </c>
      <c r="G69" s="282">
        <v>77</v>
      </c>
      <c r="H69" s="281">
        <f t="shared" si="0"/>
        <v>750</v>
      </c>
      <c r="I69" s="282">
        <v>66</v>
      </c>
      <c r="J69" s="282">
        <v>0</v>
      </c>
      <c r="K69" s="282">
        <v>26</v>
      </c>
      <c r="L69" s="282">
        <v>0</v>
      </c>
      <c r="M69" s="282">
        <v>27</v>
      </c>
      <c r="N69" s="282">
        <v>0</v>
      </c>
      <c r="O69" s="281">
        <f t="shared" si="1"/>
        <v>119</v>
      </c>
      <c r="P69" s="281">
        <f t="shared" si="2"/>
        <v>869</v>
      </c>
    </row>
    <row r="70" spans="1:16" x14ac:dyDescent="0.2">
      <c r="A70" s="185">
        <f t="shared" si="3"/>
        <v>65</v>
      </c>
      <c r="B70" s="282">
        <v>343</v>
      </c>
      <c r="C70" s="282">
        <v>0</v>
      </c>
      <c r="D70" s="282">
        <v>63</v>
      </c>
      <c r="E70" s="282">
        <v>1</v>
      </c>
      <c r="F70" s="282">
        <v>188</v>
      </c>
      <c r="G70" s="282">
        <v>60</v>
      </c>
      <c r="H70" s="281">
        <f t="shared" ref="H70:H125" si="4">SUM(B70:G70)</f>
        <v>655</v>
      </c>
      <c r="I70" s="282">
        <v>83</v>
      </c>
      <c r="J70" s="282">
        <v>0</v>
      </c>
      <c r="K70" s="282">
        <v>24</v>
      </c>
      <c r="L70" s="282">
        <v>2</v>
      </c>
      <c r="M70" s="282">
        <v>0</v>
      </c>
      <c r="N70" s="282">
        <v>0</v>
      </c>
      <c r="O70" s="281">
        <f t="shared" ref="O70:O125" si="5">SUM(I70:N70)</f>
        <v>109</v>
      </c>
      <c r="P70" s="281">
        <f t="shared" ref="P70:P125" si="6">+O70+H70</f>
        <v>764</v>
      </c>
    </row>
    <row r="71" spans="1:16" x14ac:dyDescent="0.2">
      <c r="A71" s="185">
        <f t="shared" ref="A71:A125" si="7">+A70+1</f>
        <v>66</v>
      </c>
      <c r="B71" s="282">
        <v>357</v>
      </c>
      <c r="C71" s="282">
        <v>0</v>
      </c>
      <c r="D71" s="282">
        <v>45</v>
      </c>
      <c r="E71" s="282">
        <v>3</v>
      </c>
      <c r="F71" s="282">
        <v>184</v>
      </c>
      <c r="G71" s="282">
        <v>69</v>
      </c>
      <c r="H71" s="281">
        <f t="shared" si="4"/>
        <v>658</v>
      </c>
      <c r="I71" s="282">
        <v>82</v>
      </c>
      <c r="J71" s="282">
        <v>0</v>
      </c>
      <c r="K71" s="282">
        <v>22</v>
      </c>
      <c r="L71" s="282">
        <v>0</v>
      </c>
      <c r="M71" s="282">
        <v>0</v>
      </c>
      <c r="N71" s="282">
        <v>0</v>
      </c>
      <c r="O71" s="281">
        <f t="shared" si="5"/>
        <v>104</v>
      </c>
      <c r="P71" s="281">
        <f t="shared" si="6"/>
        <v>762</v>
      </c>
    </row>
    <row r="72" spans="1:16" x14ac:dyDescent="0.2">
      <c r="A72" s="185">
        <f t="shared" si="7"/>
        <v>67</v>
      </c>
      <c r="B72" s="282">
        <v>332</v>
      </c>
      <c r="C72" s="282">
        <v>0</v>
      </c>
      <c r="D72" s="282">
        <v>26</v>
      </c>
      <c r="E72" s="282">
        <v>2</v>
      </c>
      <c r="F72" s="282">
        <v>108</v>
      </c>
      <c r="G72" s="282">
        <v>44</v>
      </c>
      <c r="H72" s="281">
        <f t="shared" si="4"/>
        <v>512</v>
      </c>
      <c r="I72" s="282">
        <v>69</v>
      </c>
      <c r="J72" s="282">
        <v>0</v>
      </c>
      <c r="K72" s="282">
        <v>17</v>
      </c>
      <c r="L72" s="282">
        <v>2</v>
      </c>
      <c r="M72" s="282">
        <v>0</v>
      </c>
      <c r="N72" s="282">
        <v>0</v>
      </c>
      <c r="O72" s="281">
        <f t="shared" si="5"/>
        <v>88</v>
      </c>
      <c r="P72" s="281">
        <f t="shared" si="6"/>
        <v>600</v>
      </c>
    </row>
    <row r="73" spans="1:16" x14ac:dyDescent="0.2">
      <c r="A73" s="185">
        <f t="shared" si="7"/>
        <v>68</v>
      </c>
      <c r="B73" s="282">
        <v>353</v>
      </c>
      <c r="C73" s="282">
        <v>0</v>
      </c>
      <c r="D73" s="282">
        <v>41</v>
      </c>
      <c r="E73" s="282">
        <v>0</v>
      </c>
      <c r="F73" s="282">
        <v>123</v>
      </c>
      <c r="G73" s="282">
        <v>68</v>
      </c>
      <c r="H73" s="281">
        <f t="shared" si="4"/>
        <v>585</v>
      </c>
      <c r="I73" s="282">
        <v>96</v>
      </c>
      <c r="J73" s="282">
        <v>0</v>
      </c>
      <c r="K73" s="282">
        <v>24</v>
      </c>
      <c r="L73" s="282">
        <v>0</v>
      </c>
      <c r="M73" s="282">
        <v>0</v>
      </c>
      <c r="N73" s="282">
        <v>0</v>
      </c>
      <c r="O73" s="281">
        <f t="shared" si="5"/>
        <v>120</v>
      </c>
      <c r="P73" s="281">
        <f t="shared" si="6"/>
        <v>705</v>
      </c>
    </row>
    <row r="74" spans="1:16" x14ac:dyDescent="0.2">
      <c r="A74" s="185">
        <f t="shared" si="7"/>
        <v>69</v>
      </c>
      <c r="B74" s="282">
        <v>303</v>
      </c>
      <c r="C74" s="282">
        <v>1</v>
      </c>
      <c r="D74" s="282">
        <v>26</v>
      </c>
      <c r="E74" s="282">
        <v>1</v>
      </c>
      <c r="F74" s="282">
        <v>108</v>
      </c>
      <c r="G74" s="282">
        <v>38</v>
      </c>
      <c r="H74" s="281">
        <f t="shared" si="4"/>
        <v>477</v>
      </c>
      <c r="I74" s="282">
        <v>107</v>
      </c>
      <c r="J74" s="282">
        <v>0</v>
      </c>
      <c r="K74" s="282">
        <v>19</v>
      </c>
      <c r="L74" s="282">
        <v>0</v>
      </c>
      <c r="M74" s="282">
        <v>27</v>
      </c>
      <c r="N74" s="282">
        <v>0</v>
      </c>
      <c r="O74" s="281">
        <f t="shared" si="5"/>
        <v>153</v>
      </c>
      <c r="P74" s="281">
        <f t="shared" si="6"/>
        <v>630</v>
      </c>
    </row>
    <row r="75" spans="1:16" x14ac:dyDescent="0.2">
      <c r="A75" s="185">
        <f t="shared" si="7"/>
        <v>70</v>
      </c>
      <c r="B75" s="282">
        <v>316</v>
      </c>
      <c r="C75" s="282">
        <v>1</v>
      </c>
      <c r="D75" s="282">
        <v>22</v>
      </c>
      <c r="E75" s="282">
        <v>0</v>
      </c>
      <c r="F75" s="282">
        <v>104</v>
      </c>
      <c r="G75" s="282">
        <v>40</v>
      </c>
      <c r="H75" s="281">
        <f t="shared" si="4"/>
        <v>483</v>
      </c>
      <c r="I75" s="282">
        <v>91</v>
      </c>
      <c r="J75" s="282">
        <v>0</v>
      </c>
      <c r="K75" s="282">
        <v>6</v>
      </c>
      <c r="L75" s="282">
        <v>0</v>
      </c>
      <c r="M75" s="282">
        <v>0</v>
      </c>
      <c r="N75" s="282">
        <v>0</v>
      </c>
      <c r="O75" s="281">
        <f t="shared" si="5"/>
        <v>97</v>
      </c>
      <c r="P75" s="281">
        <f t="shared" si="6"/>
        <v>580</v>
      </c>
    </row>
    <row r="76" spans="1:16" x14ac:dyDescent="0.2">
      <c r="A76" s="185">
        <f t="shared" si="7"/>
        <v>71</v>
      </c>
      <c r="B76" s="282">
        <v>324</v>
      </c>
      <c r="C76" s="282">
        <v>0</v>
      </c>
      <c r="D76" s="282">
        <v>26</v>
      </c>
      <c r="E76" s="282">
        <v>1</v>
      </c>
      <c r="F76" s="282">
        <v>104</v>
      </c>
      <c r="G76" s="282">
        <v>49</v>
      </c>
      <c r="H76" s="281">
        <f t="shared" si="4"/>
        <v>504</v>
      </c>
      <c r="I76" s="282">
        <v>101</v>
      </c>
      <c r="J76" s="282">
        <v>0</v>
      </c>
      <c r="K76" s="282">
        <v>7</v>
      </c>
      <c r="L76" s="282">
        <v>2</v>
      </c>
      <c r="M76" s="282">
        <v>0</v>
      </c>
      <c r="N76" s="282">
        <v>0</v>
      </c>
      <c r="O76" s="281">
        <f t="shared" si="5"/>
        <v>110</v>
      </c>
      <c r="P76" s="281">
        <f t="shared" si="6"/>
        <v>614</v>
      </c>
    </row>
    <row r="77" spans="1:16" x14ac:dyDescent="0.2">
      <c r="A77" s="185">
        <f t="shared" si="7"/>
        <v>72</v>
      </c>
      <c r="B77" s="282">
        <v>253</v>
      </c>
      <c r="C77" s="282">
        <v>1</v>
      </c>
      <c r="D77" s="282">
        <v>23</v>
      </c>
      <c r="E77" s="282">
        <v>0</v>
      </c>
      <c r="F77" s="282">
        <v>59</v>
      </c>
      <c r="G77" s="282">
        <v>46</v>
      </c>
      <c r="H77" s="281">
        <f t="shared" si="4"/>
        <v>382</v>
      </c>
      <c r="I77" s="282">
        <v>99</v>
      </c>
      <c r="J77" s="282">
        <v>0</v>
      </c>
      <c r="K77" s="282">
        <v>11</v>
      </c>
      <c r="L77" s="282">
        <v>0</v>
      </c>
      <c r="M77" s="282">
        <v>27</v>
      </c>
      <c r="N77" s="282">
        <v>0</v>
      </c>
      <c r="O77" s="281">
        <f t="shared" si="5"/>
        <v>137</v>
      </c>
      <c r="P77" s="281">
        <f t="shared" si="6"/>
        <v>519</v>
      </c>
    </row>
    <row r="78" spans="1:16" x14ac:dyDescent="0.2">
      <c r="A78" s="185">
        <f t="shared" si="7"/>
        <v>73</v>
      </c>
      <c r="B78" s="282">
        <v>349</v>
      </c>
      <c r="C78" s="282">
        <v>0</v>
      </c>
      <c r="D78" s="282">
        <v>18</v>
      </c>
      <c r="E78" s="282">
        <v>0</v>
      </c>
      <c r="F78" s="282">
        <v>91</v>
      </c>
      <c r="G78" s="282">
        <v>40</v>
      </c>
      <c r="H78" s="281">
        <f t="shared" si="4"/>
        <v>498</v>
      </c>
      <c r="I78" s="282">
        <v>115</v>
      </c>
      <c r="J78" s="282">
        <v>0</v>
      </c>
      <c r="K78" s="282">
        <v>14</v>
      </c>
      <c r="L78" s="282">
        <v>0</v>
      </c>
      <c r="M78" s="282">
        <v>0</v>
      </c>
      <c r="N78" s="282">
        <v>0</v>
      </c>
      <c r="O78" s="281">
        <f t="shared" si="5"/>
        <v>129</v>
      </c>
      <c r="P78" s="281">
        <f t="shared" si="6"/>
        <v>627</v>
      </c>
    </row>
    <row r="79" spans="1:16" x14ac:dyDescent="0.2">
      <c r="A79" s="185">
        <f t="shared" si="7"/>
        <v>74</v>
      </c>
      <c r="B79" s="282">
        <v>310</v>
      </c>
      <c r="C79" s="282">
        <v>1</v>
      </c>
      <c r="D79" s="282">
        <v>25</v>
      </c>
      <c r="E79" s="282">
        <v>0</v>
      </c>
      <c r="F79" s="282">
        <v>34</v>
      </c>
      <c r="G79" s="282">
        <v>33</v>
      </c>
      <c r="H79" s="281">
        <f t="shared" si="4"/>
        <v>403</v>
      </c>
      <c r="I79" s="282">
        <v>120</v>
      </c>
      <c r="J79" s="282">
        <v>0</v>
      </c>
      <c r="K79" s="282">
        <v>13</v>
      </c>
      <c r="L79" s="282">
        <v>0</v>
      </c>
      <c r="M79" s="282">
        <v>27</v>
      </c>
      <c r="N79" s="282">
        <v>0</v>
      </c>
      <c r="O79" s="281">
        <f t="shared" si="5"/>
        <v>160</v>
      </c>
      <c r="P79" s="281">
        <f t="shared" si="6"/>
        <v>563</v>
      </c>
    </row>
    <row r="80" spans="1:16" x14ac:dyDescent="0.2">
      <c r="A80" s="185">
        <f t="shared" si="7"/>
        <v>75</v>
      </c>
      <c r="B80" s="282">
        <v>328</v>
      </c>
      <c r="C80" s="282">
        <v>0</v>
      </c>
      <c r="D80" s="282">
        <v>19</v>
      </c>
      <c r="E80" s="282">
        <v>0</v>
      </c>
      <c r="F80" s="282">
        <v>59</v>
      </c>
      <c r="G80" s="282">
        <v>18</v>
      </c>
      <c r="H80" s="281">
        <f t="shared" si="4"/>
        <v>424</v>
      </c>
      <c r="I80" s="282">
        <v>133</v>
      </c>
      <c r="J80" s="282">
        <v>0</v>
      </c>
      <c r="K80" s="282">
        <v>21</v>
      </c>
      <c r="L80" s="282">
        <v>0</v>
      </c>
      <c r="M80" s="282">
        <v>0</v>
      </c>
      <c r="N80" s="282">
        <v>0</v>
      </c>
      <c r="O80" s="281">
        <f t="shared" si="5"/>
        <v>154</v>
      </c>
      <c r="P80" s="281">
        <f t="shared" si="6"/>
        <v>578</v>
      </c>
    </row>
    <row r="81" spans="1:16" x14ac:dyDescent="0.2">
      <c r="A81" s="185">
        <f t="shared" si="7"/>
        <v>76</v>
      </c>
      <c r="B81" s="282">
        <v>258</v>
      </c>
      <c r="C81" s="282">
        <v>0</v>
      </c>
      <c r="D81" s="282">
        <v>10</v>
      </c>
      <c r="E81" s="282">
        <v>0</v>
      </c>
      <c r="F81" s="282">
        <v>40</v>
      </c>
      <c r="G81" s="282">
        <v>27</v>
      </c>
      <c r="H81" s="281">
        <f t="shared" si="4"/>
        <v>335</v>
      </c>
      <c r="I81" s="282">
        <v>91</v>
      </c>
      <c r="J81" s="282">
        <v>0</v>
      </c>
      <c r="K81" s="282">
        <v>14</v>
      </c>
      <c r="L81" s="282">
        <v>0</v>
      </c>
      <c r="M81" s="282">
        <v>0</v>
      </c>
      <c r="N81" s="282">
        <v>0</v>
      </c>
      <c r="O81" s="281">
        <f t="shared" si="5"/>
        <v>105</v>
      </c>
      <c r="P81" s="281">
        <f t="shared" si="6"/>
        <v>440</v>
      </c>
    </row>
    <row r="82" spans="1:16" x14ac:dyDescent="0.2">
      <c r="A82" s="185">
        <f t="shared" si="7"/>
        <v>77</v>
      </c>
      <c r="B82" s="282">
        <v>237</v>
      </c>
      <c r="C82" s="282">
        <v>0</v>
      </c>
      <c r="D82" s="282">
        <v>13</v>
      </c>
      <c r="E82" s="282">
        <v>0</v>
      </c>
      <c r="F82" s="282">
        <v>40</v>
      </c>
      <c r="G82" s="282">
        <v>15</v>
      </c>
      <c r="H82" s="281">
        <f t="shared" si="4"/>
        <v>305</v>
      </c>
      <c r="I82" s="282">
        <v>86</v>
      </c>
      <c r="J82" s="282">
        <v>0</v>
      </c>
      <c r="K82" s="282">
        <v>1</v>
      </c>
      <c r="L82" s="282">
        <v>0</v>
      </c>
      <c r="M82" s="282">
        <v>0</v>
      </c>
      <c r="N82" s="282">
        <v>0</v>
      </c>
      <c r="O82" s="281">
        <f t="shared" si="5"/>
        <v>87</v>
      </c>
      <c r="P82" s="281">
        <f t="shared" si="6"/>
        <v>392</v>
      </c>
    </row>
    <row r="83" spans="1:16" x14ac:dyDescent="0.2">
      <c r="A83" s="185">
        <f t="shared" si="7"/>
        <v>78</v>
      </c>
      <c r="B83" s="282">
        <v>233</v>
      </c>
      <c r="C83" s="282">
        <v>1</v>
      </c>
      <c r="D83" s="282">
        <v>21</v>
      </c>
      <c r="E83" s="282">
        <v>0</v>
      </c>
      <c r="F83" s="282">
        <v>19</v>
      </c>
      <c r="G83" s="282">
        <v>16</v>
      </c>
      <c r="H83" s="281">
        <f t="shared" si="4"/>
        <v>290</v>
      </c>
      <c r="I83" s="282">
        <v>83</v>
      </c>
      <c r="J83" s="282">
        <v>0</v>
      </c>
      <c r="K83" s="282">
        <v>1</v>
      </c>
      <c r="L83" s="282">
        <v>0</v>
      </c>
      <c r="M83" s="282">
        <v>0</v>
      </c>
      <c r="N83" s="282">
        <v>0</v>
      </c>
      <c r="O83" s="281">
        <f t="shared" si="5"/>
        <v>84</v>
      </c>
      <c r="P83" s="281">
        <f t="shared" si="6"/>
        <v>374</v>
      </c>
    </row>
    <row r="84" spans="1:16" x14ac:dyDescent="0.2">
      <c r="A84" s="185">
        <f t="shared" si="7"/>
        <v>79</v>
      </c>
      <c r="B84" s="282">
        <v>264</v>
      </c>
      <c r="C84" s="282">
        <v>0</v>
      </c>
      <c r="D84" s="282">
        <v>22</v>
      </c>
      <c r="E84" s="282">
        <v>0</v>
      </c>
      <c r="F84" s="282">
        <v>34</v>
      </c>
      <c r="G84" s="282">
        <v>38</v>
      </c>
      <c r="H84" s="281">
        <f t="shared" si="4"/>
        <v>358</v>
      </c>
      <c r="I84" s="282">
        <v>115</v>
      </c>
      <c r="J84" s="282">
        <v>0</v>
      </c>
      <c r="K84" s="282">
        <v>11</v>
      </c>
      <c r="L84" s="282">
        <v>0</v>
      </c>
      <c r="M84" s="282">
        <v>0</v>
      </c>
      <c r="N84" s="282">
        <v>0</v>
      </c>
      <c r="O84" s="281">
        <f t="shared" si="5"/>
        <v>126</v>
      </c>
      <c r="P84" s="281">
        <f t="shared" si="6"/>
        <v>484</v>
      </c>
    </row>
    <row r="85" spans="1:16" x14ac:dyDescent="0.2">
      <c r="A85" s="185">
        <f t="shared" si="7"/>
        <v>80</v>
      </c>
      <c r="B85" s="282">
        <v>339</v>
      </c>
      <c r="C85" s="282">
        <v>0</v>
      </c>
      <c r="D85" s="282">
        <v>10</v>
      </c>
      <c r="E85" s="282">
        <v>0</v>
      </c>
      <c r="F85" s="282">
        <v>51</v>
      </c>
      <c r="G85" s="282">
        <v>26</v>
      </c>
      <c r="H85" s="281">
        <f t="shared" si="4"/>
        <v>426</v>
      </c>
      <c r="I85" s="282">
        <v>121</v>
      </c>
      <c r="J85" s="282">
        <v>0</v>
      </c>
      <c r="K85" s="282">
        <v>8</v>
      </c>
      <c r="L85" s="282">
        <v>0</v>
      </c>
      <c r="M85" s="282">
        <v>0</v>
      </c>
      <c r="N85" s="282">
        <v>0</v>
      </c>
      <c r="O85" s="281">
        <f t="shared" si="5"/>
        <v>129</v>
      </c>
      <c r="P85" s="281">
        <f t="shared" si="6"/>
        <v>555</v>
      </c>
    </row>
    <row r="86" spans="1:16" x14ac:dyDescent="0.2">
      <c r="A86" s="185">
        <f t="shared" si="7"/>
        <v>81</v>
      </c>
      <c r="B86" s="282">
        <v>295</v>
      </c>
      <c r="C86" s="282">
        <v>0</v>
      </c>
      <c r="D86" s="282">
        <v>9</v>
      </c>
      <c r="E86" s="282">
        <v>0</v>
      </c>
      <c r="F86" s="282">
        <v>38</v>
      </c>
      <c r="G86" s="282">
        <v>13</v>
      </c>
      <c r="H86" s="281">
        <f t="shared" si="4"/>
        <v>355</v>
      </c>
      <c r="I86" s="282">
        <v>102</v>
      </c>
      <c r="J86" s="282">
        <v>0</v>
      </c>
      <c r="K86" s="282">
        <v>14</v>
      </c>
      <c r="L86" s="282">
        <v>0</v>
      </c>
      <c r="M86" s="282">
        <v>0</v>
      </c>
      <c r="N86" s="282">
        <v>0</v>
      </c>
      <c r="O86" s="281">
        <f t="shared" si="5"/>
        <v>116</v>
      </c>
      <c r="P86" s="281">
        <f t="shared" si="6"/>
        <v>471</v>
      </c>
    </row>
    <row r="87" spans="1:16" x14ac:dyDescent="0.2">
      <c r="A87" s="185">
        <f t="shared" si="7"/>
        <v>82</v>
      </c>
      <c r="B87" s="282">
        <v>1133</v>
      </c>
      <c r="C87" s="282">
        <v>0</v>
      </c>
      <c r="D87" s="282">
        <v>33</v>
      </c>
      <c r="E87" s="282">
        <v>0</v>
      </c>
      <c r="F87" s="282">
        <v>72</v>
      </c>
      <c r="G87" s="282">
        <v>60</v>
      </c>
      <c r="H87" s="281">
        <f t="shared" si="4"/>
        <v>1298</v>
      </c>
      <c r="I87" s="282">
        <v>384</v>
      </c>
      <c r="J87" s="282">
        <v>0</v>
      </c>
      <c r="K87" s="282">
        <v>15</v>
      </c>
      <c r="L87" s="282">
        <v>0</v>
      </c>
      <c r="M87" s="282">
        <v>0</v>
      </c>
      <c r="N87" s="282">
        <v>0</v>
      </c>
      <c r="O87" s="281">
        <f t="shared" si="5"/>
        <v>399</v>
      </c>
      <c r="P87" s="281">
        <f t="shared" si="6"/>
        <v>1697</v>
      </c>
    </row>
    <row r="88" spans="1:16" hidden="1" outlineLevel="1" x14ac:dyDescent="0.2">
      <c r="A88" s="185">
        <f t="shared" si="7"/>
        <v>83</v>
      </c>
      <c r="B88" s="282">
        <v>202</v>
      </c>
      <c r="C88" s="282">
        <v>0</v>
      </c>
      <c r="D88" s="282">
        <v>9</v>
      </c>
      <c r="E88" s="282">
        <v>0</v>
      </c>
      <c r="F88" s="282">
        <v>15</v>
      </c>
      <c r="G88" s="282">
        <v>13</v>
      </c>
      <c r="H88" s="281">
        <f t="shared" si="4"/>
        <v>239</v>
      </c>
      <c r="I88" s="282">
        <v>59</v>
      </c>
      <c r="J88" s="282">
        <v>0</v>
      </c>
      <c r="K88" s="282">
        <v>3</v>
      </c>
      <c r="L88" s="282">
        <v>0</v>
      </c>
      <c r="M88" s="282">
        <v>0</v>
      </c>
      <c r="N88" s="282">
        <v>0</v>
      </c>
      <c r="O88" s="281">
        <f t="shared" si="5"/>
        <v>62</v>
      </c>
      <c r="P88" s="281">
        <f t="shared" si="6"/>
        <v>301</v>
      </c>
    </row>
    <row r="89" spans="1:16" hidden="1" outlineLevel="1" x14ac:dyDescent="0.2">
      <c r="A89" s="185">
        <f t="shared" si="7"/>
        <v>84</v>
      </c>
      <c r="B89" s="282">
        <v>145</v>
      </c>
      <c r="C89" s="282">
        <v>0</v>
      </c>
      <c r="D89" s="282">
        <v>3</v>
      </c>
      <c r="E89" s="282">
        <v>0</v>
      </c>
      <c r="F89" s="282">
        <v>4</v>
      </c>
      <c r="G89" s="282">
        <v>13</v>
      </c>
      <c r="H89" s="281">
        <f t="shared" si="4"/>
        <v>165</v>
      </c>
      <c r="I89" s="282">
        <v>72</v>
      </c>
      <c r="J89" s="282">
        <v>0</v>
      </c>
      <c r="K89" s="282">
        <v>3</v>
      </c>
      <c r="L89" s="282">
        <v>0</v>
      </c>
      <c r="M89" s="282">
        <v>0</v>
      </c>
      <c r="N89" s="282">
        <v>0</v>
      </c>
      <c r="O89" s="281">
        <f t="shared" si="5"/>
        <v>75</v>
      </c>
      <c r="P89" s="281">
        <f t="shared" si="6"/>
        <v>240</v>
      </c>
    </row>
    <row r="90" spans="1:16" hidden="1" outlineLevel="1" x14ac:dyDescent="0.2">
      <c r="A90" s="185">
        <f t="shared" si="7"/>
        <v>85</v>
      </c>
      <c r="B90" s="282">
        <v>148</v>
      </c>
      <c r="C90" s="282">
        <v>0</v>
      </c>
      <c r="D90" s="282">
        <v>6</v>
      </c>
      <c r="E90" s="282">
        <v>0</v>
      </c>
      <c r="F90" s="282">
        <v>6</v>
      </c>
      <c r="G90" s="282">
        <v>2</v>
      </c>
      <c r="H90" s="281">
        <f t="shared" si="4"/>
        <v>162</v>
      </c>
      <c r="I90" s="282">
        <v>53</v>
      </c>
      <c r="J90" s="282">
        <v>0</v>
      </c>
      <c r="K90" s="282">
        <v>1</v>
      </c>
      <c r="L90" s="282">
        <v>0</v>
      </c>
      <c r="M90" s="282">
        <v>0</v>
      </c>
      <c r="N90" s="282">
        <v>0</v>
      </c>
      <c r="O90" s="281">
        <f t="shared" si="5"/>
        <v>54</v>
      </c>
      <c r="P90" s="281">
        <f t="shared" si="6"/>
        <v>216</v>
      </c>
    </row>
    <row r="91" spans="1:16" hidden="1" outlineLevel="1" x14ac:dyDescent="0.2">
      <c r="A91" s="185">
        <f t="shared" si="7"/>
        <v>86</v>
      </c>
      <c r="B91" s="282">
        <v>129</v>
      </c>
      <c r="C91" s="282">
        <v>0</v>
      </c>
      <c r="D91" s="282">
        <v>1</v>
      </c>
      <c r="E91" s="282">
        <v>0</v>
      </c>
      <c r="F91" s="282">
        <v>6</v>
      </c>
      <c r="G91" s="282">
        <v>2</v>
      </c>
      <c r="H91" s="281">
        <f t="shared" si="4"/>
        <v>138</v>
      </c>
      <c r="I91" s="282">
        <v>40</v>
      </c>
      <c r="J91" s="282">
        <v>0</v>
      </c>
      <c r="K91" s="282">
        <v>1</v>
      </c>
      <c r="L91" s="282">
        <v>0</v>
      </c>
      <c r="M91" s="282">
        <v>0</v>
      </c>
      <c r="N91" s="282">
        <v>0</v>
      </c>
      <c r="O91" s="281">
        <f t="shared" si="5"/>
        <v>41</v>
      </c>
      <c r="P91" s="281">
        <f t="shared" si="6"/>
        <v>179</v>
      </c>
    </row>
    <row r="92" spans="1:16" hidden="1" outlineLevel="1" x14ac:dyDescent="0.2">
      <c r="A92" s="185">
        <f t="shared" si="7"/>
        <v>87</v>
      </c>
      <c r="B92" s="282">
        <v>96</v>
      </c>
      <c r="C92" s="282">
        <v>0</v>
      </c>
      <c r="D92" s="282">
        <v>1</v>
      </c>
      <c r="E92" s="282">
        <v>0</v>
      </c>
      <c r="F92" s="282">
        <v>4</v>
      </c>
      <c r="G92" s="282">
        <v>7</v>
      </c>
      <c r="H92" s="281">
        <f t="shared" si="4"/>
        <v>108</v>
      </c>
      <c r="I92" s="282">
        <v>27</v>
      </c>
      <c r="J92" s="282">
        <v>0</v>
      </c>
      <c r="K92" s="282">
        <v>3</v>
      </c>
      <c r="L92" s="282">
        <v>0</v>
      </c>
      <c r="M92" s="282">
        <v>0</v>
      </c>
      <c r="N92" s="282">
        <v>0</v>
      </c>
      <c r="O92" s="281">
        <f t="shared" si="5"/>
        <v>30</v>
      </c>
      <c r="P92" s="281">
        <f t="shared" si="6"/>
        <v>138</v>
      </c>
    </row>
    <row r="93" spans="1:16" hidden="1" outlineLevel="1" x14ac:dyDescent="0.2">
      <c r="A93" s="185">
        <f t="shared" si="7"/>
        <v>88</v>
      </c>
      <c r="B93" s="282">
        <v>66</v>
      </c>
      <c r="C93" s="282">
        <v>0</v>
      </c>
      <c r="D93" s="282">
        <v>1</v>
      </c>
      <c r="E93" s="282">
        <v>0</v>
      </c>
      <c r="F93" s="282">
        <v>2</v>
      </c>
      <c r="G93" s="282">
        <v>2</v>
      </c>
      <c r="H93" s="281">
        <f t="shared" si="4"/>
        <v>71</v>
      </c>
      <c r="I93" s="282">
        <v>21</v>
      </c>
      <c r="J93" s="282">
        <v>0</v>
      </c>
      <c r="K93" s="282">
        <v>0</v>
      </c>
      <c r="L93" s="282">
        <v>0</v>
      </c>
      <c r="M93" s="282">
        <v>0</v>
      </c>
      <c r="N93" s="282">
        <v>0</v>
      </c>
      <c r="O93" s="281">
        <f t="shared" si="5"/>
        <v>21</v>
      </c>
      <c r="P93" s="281">
        <f t="shared" si="6"/>
        <v>92</v>
      </c>
    </row>
    <row r="94" spans="1:16" hidden="1" outlineLevel="1" x14ac:dyDescent="0.2">
      <c r="A94" s="185">
        <f t="shared" si="7"/>
        <v>89</v>
      </c>
      <c r="B94" s="282">
        <v>42</v>
      </c>
      <c r="C94" s="282">
        <v>0</v>
      </c>
      <c r="D94" s="282">
        <v>3</v>
      </c>
      <c r="E94" s="282">
        <v>0</v>
      </c>
      <c r="F94" s="282">
        <v>8</v>
      </c>
      <c r="G94" s="282">
        <v>5</v>
      </c>
      <c r="H94" s="281">
        <f t="shared" si="4"/>
        <v>58</v>
      </c>
      <c r="I94" s="282">
        <v>19</v>
      </c>
      <c r="J94" s="282">
        <v>0</v>
      </c>
      <c r="K94" s="282">
        <v>0</v>
      </c>
      <c r="L94" s="282">
        <v>0</v>
      </c>
      <c r="M94" s="282">
        <v>0</v>
      </c>
      <c r="N94" s="282">
        <v>0</v>
      </c>
      <c r="O94" s="281">
        <f t="shared" si="5"/>
        <v>19</v>
      </c>
      <c r="P94" s="281">
        <f t="shared" si="6"/>
        <v>77</v>
      </c>
    </row>
    <row r="95" spans="1:16" hidden="1" outlineLevel="1" x14ac:dyDescent="0.2">
      <c r="A95" s="185">
        <f t="shared" si="7"/>
        <v>90</v>
      </c>
      <c r="B95" s="282">
        <v>35</v>
      </c>
      <c r="C95" s="282">
        <v>0</v>
      </c>
      <c r="D95" s="282">
        <v>0</v>
      </c>
      <c r="E95" s="282">
        <v>0</v>
      </c>
      <c r="F95" s="282">
        <v>4</v>
      </c>
      <c r="G95" s="282">
        <v>0</v>
      </c>
      <c r="H95" s="281">
        <f t="shared" si="4"/>
        <v>39</v>
      </c>
      <c r="I95" s="282">
        <v>10</v>
      </c>
      <c r="J95" s="282">
        <v>0</v>
      </c>
      <c r="K95" s="282">
        <v>0</v>
      </c>
      <c r="L95" s="282">
        <v>0</v>
      </c>
      <c r="M95" s="282">
        <v>0</v>
      </c>
      <c r="N95" s="282">
        <v>0</v>
      </c>
      <c r="O95" s="281">
        <f t="shared" si="5"/>
        <v>10</v>
      </c>
      <c r="P95" s="281">
        <f t="shared" si="6"/>
        <v>49</v>
      </c>
    </row>
    <row r="96" spans="1:16" hidden="1" outlineLevel="1" x14ac:dyDescent="0.2">
      <c r="A96" s="185">
        <f t="shared" si="7"/>
        <v>91</v>
      </c>
      <c r="B96" s="282">
        <v>21</v>
      </c>
      <c r="C96" s="282">
        <v>0</v>
      </c>
      <c r="D96" s="282">
        <v>0</v>
      </c>
      <c r="E96" s="282">
        <v>0</v>
      </c>
      <c r="F96" s="282">
        <v>0</v>
      </c>
      <c r="G96" s="282">
        <v>0</v>
      </c>
      <c r="H96" s="281">
        <f t="shared" si="4"/>
        <v>21</v>
      </c>
      <c r="I96" s="282">
        <v>6</v>
      </c>
      <c r="J96" s="282">
        <v>0</v>
      </c>
      <c r="K96" s="282">
        <v>0</v>
      </c>
      <c r="L96" s="282">
        <v>0</v>
      </c>
      <c r="M96" s="282">
        <v>0</v>
      </c>
      <c r="N96" s="282">
        <v>0</v>
      </c>
      <c r="O96" s="281">
        <f t="shared" si="5"/>
        <v>6</v>
      </c>
      <c r="P96" s="281">
        <f t="shared" si="6"/>
        <v>27</v>
      </c>
    </row>
    <row r="97" spans="1:16" hidden="1" outlineLevel="1" x14ac:dyDescent="0.2">
      <c r="A97" s="185">
        <f t="shared" si="7"/>
        <v>92</v>
      </c>
      <c r="B97" s="282">
        <v>13</v>
      </c>
      <c r="C97" s="282">
        <v>0</v>
      </c>
      <c r="D97" s="282">
        <v>0</v>
      </c>
      <c r="E97" s="282">
        <v>0</v>
      </c>
      <c r="F97" s="282">
        <v>0</v>
      </c>
      <c r="G97" s="282">
        <v>0</v>
      </c>
      <c r="H97" s="281">
        <f t="shared" si="4"/>
        <v>13</v>
      </c>
      <c r="I97" s="282">
        <v>5</v>
      </c>
      <c r="J97" s="282">
        <v>0</v>
      </c>
      <c r="K97" s="282">
        <v>0</v>
      </c>
      <c r="L97" s="282">
        <v>0</v>
      </c>
      <c r="M97" s="282">
        <v>0</v>
      </c>
      <c r="N97" s="282">
        <v>0</v>
      </c>
      <c r="O97" s="281">
        <f t="shared" si="5"/>
        <v>5</v>
      </c>
      <c r="P97" s="281">
        <f t="shared" si="6"/>
        <v>18</v>
      </c>
    </row>
    <row r="98" spans="1:16" hidden="1" outlineLevel="1" x14ac:dyDescent="0.2">
      <c r="A98" s="185">
        <f t="shared" si="7"/>
        <v>93</v>
      </c>
      <c r="B98" s="282">
        <v>15</v>
      </c>
      <c r="C98" s="282">
        <v>0</v>
      </c>
      <c r="D98" s="282">
        <v>0</v>
      </c>
      <c r="E98" s="282">
        <v>0</v>
      </c>
      <c r="F98" s="282">
        <v>0</v>
      </c>
      <c r="G98" s="282">
        <v>0</v>
      </c>
      <c r="H98" s="281">
        <f t="shared" si="4"/>
        <v>15</v>
      </c>
      <c r="I98" s="282">
        <v>2</v>
      </c>
      <c r="J98" s="282">
        <v>0</v>
      </c>
      <c r="K98" s="282">
        <v>0</v>
      </c>
      <c r="L98" s="282">
        <v>0</v>
      </c>
      <c r="M98" s="282">
        <v>0</v>
      </c>
      <c r="N98" s="282">
        <v>0</v>
      </c>
      <c r="O98" s="281">
        <f t="shared" si="5"/>
        <v>2</v>
      </c>
      <c r="P98" s="281">
        <f t="shared" si="6"/>
        <v>17</v>
      </c>
    </row>
    <row r="99" spans="1:16" hidden="1" outlineLevel="1" x14ac:dyDescent="0.2">
      <c r="A99" s="185">
        <f t="shared" si="7"/>
        <v>94</v>
      </c>
      <c r="B99" s="282">
        <v>8</v>
      </c>
      <c r="C99" s="282">
        <v>0</v>
      </c>
      <c r="D99" s="282">
        <v>0</v>
      </c>
      <c r="E99" s="282">
        <v>0</v>
      </c>
      <c r="F99" s="282">
        <v>0</v>
      </c>
      <c r="G99" s="282">
        <v>0</v>
      </c>
      <c r="H99" s="281">
        <f t="shared" si="4"/>
        <v>8</v>
      </c>
      <c r="I99" s="282">
        <v>0</v>
      </c>
      <c r="J99" s="282">
        <v>0</v>
      </c>
      <c r="K99" s="282">
        <v>0</v>
      </c>
      <c r="L99" s="282">
        <v>0</v>
      </c>
      <c r="M99" s="282">
        <v>0</v>
      </c>
      <c r="N99" s="282">
        <v>0</v>
      </c>
      <c r="O99" s="281">
        <f t="shared" si="5"/>
        <v>0</v>
      </c>
      <c r="P99" s="281">
        <f t="shared" si="6"/>
        <v>8</v>
      </c>
    </row>
    <row r="100" spans="1:16" hidden="1" outlineLevel="1" x14ac:dyDescent="0.2">
      <c r="A100" s="185">
        <f t="shared" si="7"/>
        <v>95</v>
      </c>
      <c r="B100" s="282">
        <v>2</v>
      </c>
      <c r="C100" s="282">
        <v>0</v>
      </c>
      <c r="D100" s="282">
        <v>0</v>
      </c>
      <c r="E100" s="282">
        <v>0</v>
      </c>
      <c r="F100" s="282">
        <v>2</v>
      </c>
      <c r="G100" s="282">
        <v>0</v>
      </c>
      <c r="H100" s="281">
        <f t="shared" si="4"/>
        <v>4</v>
      </c>
      <c r="I100" s="282">
        <v>0</v>
      </c>
      <c r="J100" s="282">
        <v>0</v>
      </c>
      <c r="K100" s="282">
        <v>0</v>
      </c>
      <c r="L100" s="282">
        <v>0</v>
      </c>
      <c r="M100" s="282">
        <v>0</v>
      </c>
      <c r="N100" s="282">
        <v>0</v>
      </c>
      <c r="O100" s="281">
        <f t="shared" si="5"/>
        <v>0</v>
      </c>
      <c r="P100" s="281">
        <f t="shared" si="6"/>
        <v>4</v>
      </c>
    </row>
    <row r="101" spans="1:16" hidden="1" outlineLevel="1" x14ac:dyDescent="0.2">
      <c r="A101" s="185">
        <f t="shared" si="7"/>
        <v>96</v>
      </c>
      <c r="B101" s="282">
        <v>0</v>
      </c>
      <c r="C101" s="282">
        <v>0</v>
      </c>
      <c r="D101" s="282">
        <v>0</v>
      </c>
      <c r="E101" s="282">
        <v>0</v>
      </c>
      <c r="F101" s="282">
        <v>0</v>
      </c>
      <c r="G101" s="282">
        <v>0</v>
      </c>
      <c r="H101" s="281">
        <f t="shared" si="4"/>
        <v>0</v>
      </c>
      <c r="I101" s="282">
        <v>2</v>
      </c>
      <c r="J101" s="282">
        <v>0</v>
      </c>
      <c r="K101" s="282">
        <v>0</v>
      </c>
      <c r="L101" s="282">
        <v>0</v>
      </c>
      <c r="M101" s="282">
        <v>0</v>
      </c>
      <c r="N101" s="282">
        <v>0</v>
      </c>
      <c r="O101" s="281">
        <f t="shared" si="5"/>
        <v>2</v>
      </c>
      <c r="P101" s="281">
        <f t="shared" si="6"/>
        <v>2</v>
      </c>
    </row>
    <row r="102" spans="1:16" hidden="1" outlineLevel="1" x14ac:dyDescent="0.2">
      <c r="A102" s="185">
        <f t="shared" si="7"/>
        <v>97</v>
      </c>
      <c r="B102" s="282">
        <v>2</v>
      </c>
      <c r="C102" s="282">
        <v>0</v>
      </c>
      <c r="D102" s="282">
        <v>0</v>
      </c>
      <c r="E102" s="282">
        <v>0</v>
      </c>
      <c r="F102" s="282">
        <v>0</v>
      </c>
      <c r="G102" s="282">
        <v>0</v>
      </c>
      <c r="H102" s="281">
        <f t="shared" si="4"/>
        <v>2</v>
      </c>
      <c r="I102" s="282">
        <v>0</v>
      </c>
      <c r="J102" s="282">
        <v>0</v>
      </c>
      <c r="K102" s="282">
        <v>0</v>
      </c>
      <c r="L102" s="282">
        <v>0</v>
      </c>
      <c r="M102" s="282">
        <v>0</v>
      </c>
      <c r="N102" s="282">
        <v>0</v>
      </c>
      <c r="O102" s="281">
        <f t="shared" si="5"/>
        <v>0</v>
      </c>
      <c r="P102" s="281">
        <f t="shared" si="6"/>
        <v>2</v>
      </c>
    </row>
    <row r="103" spans="1:16" hidden="1" outlineLevel="1" x14ac:dyDescent="0.2">
      <c r="A103" s="185">
        <f t="shared" si="7"/>
        <v>98</v>
      </c>
      <c r="B103" s="282">
        <v>0</v>
      </c>
      <c r="C103" s="282">
        <v>0</v>
      </c>
      <c r="D103" s="282">
        <v>0</v>
      </c>
      <c r="E103" s="282">
        <v>0</v>
      </c>
      <c r="F103" s="282">
        <v>0</v>
      </c>
      <c r="G103" s="282">
        <v>0</v>
      </c>
      <c r="H103" s="281">
        <f t="shared" si="4"/>
        <v>0</v>
      </c>
      <c r="I103" s="282">
        <v>0</v>
      </c>
      <c r="J103" s="282">
        <v>0</v>
      </c>
      <c r="K103" s="282">
        <v>0</v>
      </c>
      <c r="L103" s="282">
        <v>0</v>
      </c>
      <c r="M103" s="282">
        <v>0</v>
      </c>
      <c r="N103" s="282">
        <v>0</v>
      </c>
      <c r="O103" s="281">
        <f t="shared" si="5"/>
        <v>0</v>
      </c>
      <c r="P103" s="281">
        <f t="shared" si="6"/>
        <v>0</v>
      </c>
    </row>
    <row r="104" spans="1:16" hidden="1" outlineLevel="1" x14ac:dyDescent="0.2">
      <c r="A104" s="185">
        <f t="shared" si="7"/>
        <v>99</v>
      </c>
      <c r="B104" s="282">
        <v>6</v>
      </c>
      <c r="C104" s="282">
        <v>0</v>
      </c>
      <c r="D104" s="282">
        <v>0</v>
      </c>
      <c r="E104" s="282">
        <v>0</v>
      </c>
      <c r="F104" s="282">
        <v>0</v>
      </c>
      <c r="G104" s="282">
        <v>0</v>
      </c>
      <c r="H104" s="281">
        <f t="shared" si="4"/>
        <v>6</v>
      </c>
      <c r="I104" s="282">
        <v>3</v>
      </c>
      <c r="J104" s="282">
        <v>0</v>
      </c>
      <c r="K104" s="282">
        <v>0</v>
      </c>
      <c r="L104" s="282">
        <v>0</v>
      </c>
      <c r="M104" s="282">
        <v>0</v>
      </c>
      <c r="N104" s="282">
        <v>0</v>
      </c>
      <c r="O104" s="281">
        <f t="shared" si="5"/>
        <v>3</v>
      </c>
      <c r="P104" s="281">
        <f t="shared" si="6"/>
        <v>9</v>
      </c>
    </row>
    <row r="105" spans="1:16" hidden="1" outlineLevel="1" x14ac:dyDescent="0.2">
      <c r="A105" s="185">
        <f t="shared" si="7"/>
        <v>100</v>
      </c>
      <c r="B105" s="282">
        <v>2</v>
      </c>
      <c r="C105" s="282">
        <v>0</v>
      </c>
      <c r="D105" s="282">
        <v>0</v>
      </c>
      <c r="E105" s="282">
        <v>0</v>
      </c>
      <c r="F105" s="282">
        <v>2</v>
      </c>
      <c r="G105" s="282">
        <v>0</v>
      </c>
      <c r="H105" s="281">
        <f t="shared" si="4"/>
        <v>4</v>
      </c>
      <c r="I105" s="282">
        <v>0</v>
      </c>
      <c r="J105" s="282">
        <v>0</v>
      </c>
      <c r="K105" s="282">
        <v>0</v>
      </c>
      <c r="L105" s="282">
        <v>0</v>
      </c>
      <c r="M105" s="282">
        <v>0</v>
      </c>
      <c r="N105" s="282">
        <v>0</v>
      </c>
      <c r="O105" s="281">
        <f t="shared" si="5"/>
        <v>0</v>
      </c>
      <c r="P105" s="281">
        <f t="shared" si="6"/>
        <v>4</v>
      </c>
    </row>
    <row r="106" spans="1:16" hidden="1" outlineLevel="1" x14ac:dyDescent="0.2">
      <c r="A106" s="185">
        <f t="shared" si="7"/>
        <v>101</v>
      </c>
      <c r="B106" s="282">
        <v>2</v>
      </c>
      <c r="C106" s="282">
        <v>0</v>
      </c>
      <c r="D106" s="282">
        <v>0</v>
      </c>
      <c r="E106" s="282">
        <v>0</v>
      </c>
      <c r="F106" s="282">
        <v>0</v>
      </c>
      <c r="G106" s="282">
        <v>0</v>
      </c>
      <c r="H106" s="281">
        <f t="shared" si="4"/>
        <v>2</v>
      </c>
      <c r="I106" s="282">
        <v>0</v>
      </c>
      <c r="J106" s="282">
        <v>0</v>
      </c>
      <c r="K106" s="282">
        <v>0</v>
      </c>
      <c r="L106" s="282">
        <v>0</v>
      </c>
      <c r="M106" s="282">
        <v>0</v>
      </c>
      <c r="N106" s="282">
        <v>0</v>
      </c>
      <c r="O106" s="281">
        <f t="shared" si="5"/>
        <v>0</v>
      </c>
      <c r="P106" s="281">
        <f t="shared" si="6"/>
        <v>2</v>
      </c>
    </row>
    <row r="107" spans="1:16" hidden="1" outlineLevel="1" x14ac:dyDescent="0.2">
      <c r="A107" s="185">
        <f t="shared" si="7"/>
        <v>102</v>
      </c>
      <c r="B107" s="282">
        <v>0</v>
      </c>
      <c r="C107" s="282">
        <v>0</v>
      </c>
      <c r="D107" s="282">
        <v>0</v>
      </c>
      <c r="E107" s="282">
        <v>0</v>
      </c>
      <c r="F107" s="282">
        <v>0</v>
      </c>
      <c r="G107" s="282">
        <v>0</v>
      </c>
      <c r="H107" s="281">
        <f t="shared" si="4"/>
        <v>0</v>
      </c>
      <c r="I107" s="282">
        <v>2</v>
      </c>
      <c r="J107" s="282">
        <v>0</v>
      </c>
      <c r="K107" s="282">
        <v>0</v>
      </c>
      <c r="L107" s="282">
        <v>0</v>
      </c>
      <c r="M107" s="282">
        <v>0</v>
      </c>
      <c r="N107" s="282">
        <v>0</v>
      </c>
      <c r="O107" s="281">
        <f t="shared" si="5"/>
        <v>2</v>
      </c>
      <c r="P107" s="281">
        <f t="shared" si="6"/>
        <v>2</v>
      </c>
    </row>
    <row r="108" spans="1:16" hidden="1" outlineLevel="1" x14ac:dyDescent="0.2">
      <c r="A108" s="185">
        <f t="shared" si="7"/>
        <v>103</v>
      </c>
      <c r="B108" s="282">
        <v>0</v>
      </c>
      <c r="C108" s="282">
        <v>0</v>
      </c>
      <c r="D108" s="282">
        <v>0</v>
      </c>
      <c r="E108" s="282">
        <v>0</v>
      </c>
      <c r="F108" s="282">
        <v>0</v>
      </c>
      <c r="G108" s="282">
        <v>0</v>
      </c>
      <c r="H108" s="281">
        <f t="shared" si="4"/>
        <v>0</v>
      </c>
      <c r="I108" s="282">
        <v>2</v>
      </c>
      <c r="J108" s="282">
        <v>0</v>
      </c>
      <c r="K108" s="282">
        <v>0</v>
      </c>
      <c r="L108" s="282">
        <v>0</v>
      </c>
      <c r="M108" s="282">
        <v>0</v>
      </c>
      <c r="N108" s="282">
        <v>0</v>
      </c>
      <c r="O108" s="281">
        <f t="shared" si="5"/>
        <v>2</v>
      </c>
      <c r="P108" s="281">
        <f t="shared" si="6"/>
        <v>2</v>
      </c>
    </row>
    <row r="109" spans="1:16" hidden="1" outlineLevel="1" x14ac:dyDescent="0.2">
      <c r="A109" s="185">
        <f t="shared" si="7"/>
        <v>104</v>
      </c>
      <c r="B109" s="282">
        <v>0</v>
      </c>
      <c r="C109" s="282">
        <v>0</v>
      </c>
      <c r="D109" s="282">
        <v>0</v>
      </c>
      <c r="E109" s="282">
        <v>0</v>
      </c>
      <c r="F109" s="282">
        <v>0</v>
      </c>
      <c r="G109" s="282">
        <v>0</v>
      </c>
      <c r="H109" s="281">
        <f t="shared" si="4"/>
        <v>0</v>
      </c>
      <c r="I109" s="282">
        <v>0</v>
      </c>
      <c r="J109" s="282">
        <v>0</v>
      </c>
      <c r="K109" s="282">
        <v>0</v>
      </c>
      <c r="L109" s="282">
        <v>0</v>
      </c>
      <c r="M109" s="282">
        <v>0</v>
      </c>
      <c r="N109" s="282">
        <v>0</v>
      </c>
      <c r="O109" s="281">
        <f t="shared" si="5"/>
        <v>0</v>
      </c>
      <c r="P109" s="281">
        <f t="shared" si="6"/>
        <v>0</v>
      </c>
    </row>
    <row r="110" spans="1:16" hidden="1" outlineLevel="1" x14ac:dyDescent="0.2">
      <c r="A110" s="185">
        <f t="shared" si="7"/>
        <v>105</v>
      </c>
      <c r="B110" s="282">
        <v>0</v>
      </c>
      <c r="C110" s="282">
        <v>0</v>
      </c>
      <c r="D110" s="282">
        <v>0</v>
      </c>
      <c r="E110" s="282">
        <v>0</v>
      </c>
      <c r="F110" s="282">
        <v>0</v>
      </c>
      <c r="G110" s="282">
        <v>0</v>
      </c>
      <c r="H110" s="281">
        <f t="shared" si="4"/>
        <v>0</v>
      </c>
      <c r="I110" s="282">
        <v>0</v>
      </c>
      <c r="J110" s="282">
        <v>0</v>
      </c>
      <c r="K110" s="282">
        <v>0</v>
      </c>
      <c r="L110" s="282">
        <v>0</v>
      </c>
      <c r="M110" s="282">
        <v>0</v>
      </c>
      <c r="N110" s="282">
        <v>0</v>
      </c>
      <c r="O110" s="281">
        <f t="shared" si="5"/>
        <v>0</v>
      </c>
      <c r="P110" s="281">
        <f t="shared" si="6"/>
        <v>0</v>
      </c>
    </row>
    <row r="111" spans="1:16" hidden="1" outlineLevel="1" x14ac:dyDescent="0.2">
      <c r="A111" s="185">
        <f t="shared" si="7"/>
        <v>106</v>
      </c>
      <c r="B111" s="282">
        <v>0</v>
      </c>
      <c r="C111" s="282">
        <v>0</v>
      </c>
      <c r="D111" s="282">
        <v>0</v>
      </c>
      <c r="E111" s="282">
        <v>0</v>
      </c>
      <c r="F111" s="282">
        <v>0</v>
      </c>
      <c r="G111" s="282">
        <v>0</v>
      </c>
      <c r="H111" s="281">
        <f t="shared" si="4"/>
        <v>0</v>
      </c>
      <c r="I111" s="282">
        <v>0</v>
      </c>
      <c r="J111" s="282">
        <v>0</v>
      </c>
      <c r="K111" s="282">
        <v>0</v>
      </c>
      <c r="L111" s="282">
        <v>0</v>
      </c>
      <c r="M111" s="282">
        <v>0</v>
      </c>
      <c r="N111" s="282">
        <v>0</v>
      </c>
      <c r="O111" s="281">
        <f t="shared" si="5"/>
        <v>0</v>
      </c>
      <c r="P111" s="281">
        <f t="shared" si="6"/>
        <v>0</v>
      </c>
    </row>
    <row r="112" spans="1:16" hidden="1" outlineLevel="1" x14ac:dyDescent="0.2">
      <c r="A112" s="185">
        <f t="shared" si="7"/>
        <v>107</v>
      </c>
      <c r="B112" s="282">
        <v>0</v>
      </c>
      <c r="C112" s="282">
        <v>0</v>
      </c>
      <c r="D112" s="282">
        <v>0</v>
      </c>
      <c r="E112" s="282">
        <v>0</v>
      </c>
      <c r="F112" s="282">
        <v>0</v>
      </c>
      <c r="G112" s="282">
        <v>0</v>
      </c>
      <c r="H112" s="281">
        <f t="shared" si="4"/>
        <v>0</v>
      </c>
      <c r="I112" s="282">
        <v>0</v>
      </c>
      <c r="J112" s="282">
        <v>0</v>
      </c>
      <c r="K112" s="282">
        <v>0</v>
      </c>
      <c r="L112" s="282">
        <v>0</v>
      </c>
      <c r="M112" s="282">
        <v>0</v>
      </c>
      <c r="N112" s="282">
        <v>0</v>
      </c>
      <c r="O112" s="281">
        <f t="shared" si="5"/>
        <v>0</v>
      </c>
      <c r="P112" s="281">
        <f t="shared" si="6"/>
        <v>0</v>
      </c>
    </row>
    <row r="113" spans="1:16" hidden="1" outlineLevel="1" x14ac:dyDescent="0.2">
      <c r="A113" s="185">
        <f t="shared" si="7"/>
        <v>108</v>
      </c>
      <c r="B113" s="282">
        <v>0</v>
      </c>
      <c r="C113" s="282">
        <v>0</v>
      </c>
      <c r="D113" s="282">
        <v>0</v>
      </c>
      <c r="E113" s="282">
        <v>0</v>
      </c>
      <c r="F113" s="282">
        <v>0</v>
      </c>
      <c r="G113" s="282">
        <v>0</v>
      </c>
      <c r="H113" s="281">
        <f t="shared" si="4"/>
        <v>0</v>
      </c>
      <c r="I113" s="282">
        <v>0</v>
      </c>
      <c r="J113" s="282">
        <v>0</v>
      </c>
      <c r="K113" s="282">
        <v>0</v>
      </c>
      <c r="L113" s="282">
        <v>0</v>
      </c>
      <c r="M113" s="282">
        <v>0</v>
      </c>
      <c r="N113" s="282">
        <v>0</v>
      </c>
      <c r="O113" s="281">
        <f t="shared" si="5"/>
        <v>0</v>
      </c>
      <c r="P113" s="281">
        <f t="shared" si="6"/>
        <v>0</v>
      </c>
    </row>
    <row r="114" spans="1:16" hidden="1" outlineLevel="1" x14ac:dyDescent="0.2">
      <c r="A114" s="185">
        <f t="shared" si="7"/>
        <v>109</v>
      </c>
      <c r="B114" s="282">
        <v>0</v>
      </c>
      <c r="C114" s="282">
        <v>0</v>
      </c>
      <c r="D114" s="282">
        <v>0</v>
      </c>
      <c r="E114" s="282">
        <v>0</v>
      </c>
      <c r="F114" s="282">
        <v>0</v>
      </c>
      <c r="G114" s="282">
        <v>0</v>
      </c>
      <c r="H114" s="281">
        <f t="shared" si="4"/>
        <v>0</v>
      </c>
      <c r="I114" s="282">
        <v>0</v>
      </c>
      <c r="J114" s="282">
        <v>0</v>
      </c>
      <c r="K114" s="282">
        <v>0</v>
      </c>
      <c r="L114" s="282">
        <v>0</v>
      </c>
      <c r="M114" s="282">
        <v>0</v>
      </c>
      <c r="N114" s="282">
        <v>0</v>
      </c>
      <c r="O114" s="281">
        <f t="shared" si="5"/>
        <v>0</v>
      </c>
      <c r="P114" s="281">
        <f t="shared" si="6"/>
        <v>0</v>
      </c>
    </row>
    <row r="115" spans="1:16" hidden="1" outlineLevel="1" x14ac:dyDescent="0.2">
      <c r="A115" s="185">
        <f t="shared" si="7"/>
        <v>110</v>
      </c>
      <c r="B115" s="282">
        <v>0</v>
      </c>
      <c r="C115" s="282">
        <v>0</v>
      </c>
      <c r="D115" s="282">
        <v>0</v>
      </c>
      <c r="E115" s="282">
        <v>0</v>
      </c>
      <c r="F115" s="282">
        <v>0</v>
      </c>
      <c r="G115" s="282">
        <v>0</v>
      </c>
      <c r="H115" s="281">
        <f t="shared" si="4"/>
        <v>0</v>
      </c>
      <c r="I115" s="282">
        <v>0</v>
      </c>
      <c r="J115" s="282">
        <v>0</v>
      </c>
      <c r="K115" s="282">
        <v>0</v>
      </c>
      <c r="L115" s="282">
        <v>0</v>
      </c>
      <c r="M115" s="282">
        <v>0</v>
      </c>
      <c r="N115" s="282">
        <v>0</v>
      </c>
      <c r="O115" s="281">
        <f t="shared" si="5"/>
        <v>0</v>
      </c>
      <c r="P115" s="281">
        <f t="shared" si="6"/>
        <v>0</v>
      </c>
    </row>
    <row r="116" spans="1:16" hidden="1" outlineLevel="1" x14ac:dyDescent="0.2">
      <c r="A116" s="185">
        <f t="shared" si="7"/>
        <v>111</v>
      </c>
      <c r="B116" s="282">
        <v>0</v>
      </c>
      <c r="C116" s="282">
        <v>0</v>
      </c>
      <c r="D116" s="282">
        <v>0</v>
      </c>
      <c r="E116" s="282">
        <v>0</v>
      </c>
      <c r="F116" s="282">
        <v>0</v>
      </c>
      <c r="G116" s="282">
        <v>0</v>
      </c>
      <c r="H116" s="281">
        <f t="shared" si="4"/>
        <v>0</v>
      </c>
      <c r="I116" s="282">
        <v>0</v>
      </c>
      <c r="J116" s="282">
        <v>0</v>
      </c>
      <c r="K116" s="282">
        <v>0</v>
      </c>
      <c r="L116" s="282">
        <v>0</v>
      </c>
      <c r="M116" s="282">
        <v>0</v>
      </c>
      <c r="N116" s="282">
        <v>0</v>
      </c>
      <c r="O116" s="281">
        <f t="shared" si="5"/>
        <v>0</v>
      </c>
      <c r="P116" s="281">
        <f t="shared" si="6"/>
        <v>0</v>
      </c>
    </row>
    <row r="117" spans="1:16" hidden="1" outlineLevel="1" x14ac:dyDescent="0.2">
      <c r="A117" s="185">
        <f t="shared" si="7"/>
        <v>112</v>
      </c>
      <c r="B117" s="282">
        <v>0</v>
      </c>
      <c r="C117" s="282">
        <v>0</v>
      </c>
      <c r="D117" s="282">
        <v>0</v>
      </c>
      <c r="E117" s="282">
        <v>0</v>
      </c>
      <c r="F117" s="282">
        <v>0</v>
      </c>
      <c r="G117" s="282">
        <v>0</v>
      </c>
      <c r="H117" s="281">
        <f t="shared" si="4"/>
        <v>0</v>
      </c>
      <c r="I117" s="282">
        <v>0</v>
      </c>
      <c r="J117" s="282">
        <v>0</v>
      </c>
      <c r="K117" s="282">
        <v>0</v>
      </c>
      <c r="L117" s="282">
        <v>0</v>
      </c>
      <c r="M117" s="282">
        <v>0</v>
      </c>
      <c r="N117" s="282">
        <v>0</v>
      </c>
      <c r="O117" s="281">
        <f t="shared" si="5"/>
        <v>0</v>
      </c>
      <c r="P117" s="281">
        <f t="shared" si="6"/>
        <v>0</v>
      </c>
    </row>
    <row r="118" spans="1:16" hidden="1" outlineLevel="1" x14ac:dyDescent="0.2">
      <c r="A118" s="185">
        <f t="shared" si="7"/>
        <v>113</v>
      </c>
      <c r="B118" s="282">
        <v>0</v>
      </c>
      <c r="C118" s="282">
        <v>0</v>
      </c>
      <c r="D118" s="282">
        <v>0</v>
      </c>
      <c r="E118" s="282">
        <v>0</v>
      </c>
      <c r="F118" s="282">
        <v>0</v>
      </c>
      <c r="G118" s="282">
        <v>0</v>
      </c>
      <c r="H118" s="281">
        <f t="shared" si="4"/>
        <v>0</v>
      </c>
      <c r="I118" s="282">
        <v>0</v>
      </c>
      <c r="J118" s="282">
        <v>0</v>
      </c>
      <c r="K118" s="282">
        <v>0</v>
      </c>
      <c r="L118" s="282">
        <v>0</v>
      </c>
      <c r="M118" s="282">
        <v>0</v>
      </c>
      <c r="N118" s="282">
        <v>0</v>
      </c>
      <c r="O118" s="281">
        <f t="shared" si="5"/>
        <v>0</v>
      </c>
      <c r="P118" s="281">
        <f t="shared" si="6"/>
        <v>0</v>
      </c>
    </row>
    <row r="119" spans="1:16" hidden="1" outlineLevel="1" x14ac:dyDescent="0.2">
      <c r="A119" s="185">
        <f t="shared" si="7"/>
        <v>114</v>
      </c>
      <c r="B119" s="282">
        <v>0</v>
      </c>
      <c r="C119" s="282">
        <v>0</v>
      </c>
      <c r="D119" s="282">
        <v>0</v>
      </c>
      <c r="E119" s="282">
        <v>0</v>
      </c>
      <c r="F119" s="282">
        <v>0</v>
      </c>
      <c r="G119" s="282">
        <v>0</v>
      </c>
      <c r="H119" s="281">
        <f t="shared" si="4"/>
        <v>0</v>
      </c>
      <c r="I119" s="282">
        <v>0</v>
      </c>
      <c r="J119" s="282">
        <v>0</v>
      </c>
      <c r="K119" s="282">
        <v>0</v>
      </c>
      <c r="L119" s="282">
        <v>0</v>
      </c>
      <c r="M119" s="282">
        <v>0</v>
      </c>
      <c r="N119" s="282">
        <v>0</v>
      </c>
      <c r="O119" s="281">
        <f t="shared" si="5"/>
        <v>0</v>
      </c>
      <c r="P119" s="281">
        <f t="shared" si="6"/>
        <v>0</v>
      </c>
    </row>
    <row r="120" spans="1:16" hidden="1" outlineLevel="1" x14ac:dyDescent="0.2">
      <c r="A120" s="185">
        <f t="shared" si="7"/>
        <v>115</v>
      </c>
      <c r="B120" s="282">
        <v>0</v>
      </c>
      <c r="C120" s="282">
        <v>0</v>
      </c>
      <c r="D120" s="282">
        <v>0</v>
      </c>
      <c r="E120" s="282">
        <v>0</v>
      </c>
      <c r="F120" s="282">
        <v>0</v>
      </c>
      <c r="G120" s="282">
        <v>0</v>
      </c>
      <c r="H120" s="281">
        <f t="shared" si="4"/>
        <v>0</v>
      </c>
      <c r="I120" s="282">
        <v>0</v>
      </c>
      <c r="J120" s="282">
        <v>0</v>
      </c>
      <c r="K120" s="282">
        <v>0</v>
      </c>
      <c r="L120" s="282">
        <v>0</v>
      </c>
      <c r="M120" s="282">
        <v>0</v>
      </c>
      <c r="N120" s="282">
        <v>0</v>
      </c>
      <c r="O120" s="281">
        <f t="shared" si="5"/>
        <v>0</v>
      </c>
      <c r="P120" s="281">
        <f t="shared" si="6"/>
        <v>0</v>
      </c>
    </row>
    <row r="121" spans="1:16" hidden="1" outlineLevel="1" x14ac:dyDescent="0.2">
      <c r="A121" s="185">
        <f t="shared" si="7"/>
        <v>116</v>
      </c>
      <c r="B121" s="282">
        <v>0</v>
      </c>
      <c r="C121" s="282">
        <v>0</v>
      </c>
      <c r="D121" s="282">
        <v>0</v>
      </c>
      <c r="E121" s="282">
        <v>0</v>
      </c>
      <c r="F121" s="282">
        <v>0</v>
      </c>
      <c r="G121" s="282">
        <v>0</v>
      </c>
      <c r="H121" s="281">
        <f t="shared" si="4"/>
        <v>0</v>
      </c>
      <c r="I121" s="282">
        <v>0</v>
      </c>
      <c r="J121" s="282">
        <v>0</v>
      </c>
      <c r="K121" s="282">
        <v>0</v>
      </c>
      <c r="L121" s="282">
        <v>0</v>
      </c>
      <c r="M121" s="282">
        <v>0</v>
      </c>
      <c r="N121" s="282">
        <v>0</v>
      </c>
      <c r="O121" s="281">
        <f t="shared" si="5"/>
        <v>0</v>
      </c>
      <c r="P121" s="281">
        <f t="shared" si="6"/>
        <v>0</v>
      </c>
    </row>
    <row r="122" spans="1:16" hidden="1" outlineLevel="1" x14ac:dyDescent="0.2">
      <c r="A122" s="185">
        <f t="shared" si="7"/>
        <v>117</v>
      </c>
      <c r="B122" s="282">
        <v>0</v>
      </c>
      <c r="C122" s="282">
        <v>0</v>
      </c>
      <c r="D122" s="282">
        <v>0</v>
      </c>
      <c r="E122" s="282">
        <v>0</v>
      </c>
      <c r="F122" s="282">
        <v>0</v>
      </c>
      <c r="G122" s="282">
        <v>0</v>
      </c>
      <c r="H122" s="281">
        <f t="shared" si="4"/>
        <v>0</v>
      </c>
      <c r="I122" s="282">
        <v>0</v>
      </c>
      <c r="J122" s="282">
        <v>0</v>
      </c>
      <c r="K122" s="282">
        <v>0</v>
      </c>
      <c r="L122" s="282">
        <v>0</v>
      </c>
      <c r="M122" s="282">
        <v>0</v>
      </c>
      <c r="N122" s="282">
        <v>0</v>
      </c>
      <c r="O122" s="281">
        <f t="shared" si="5"/>
        <v>0</v>
      </c>
      <c r="P122" s="281">
        <f t="shared" si="6"/>
        <v>0</v>
      </c>
    </row>
    <row r="123" spans="1:16" hidden="1" outlineLevel="1" x14ac:dyDescent="0.2">
      <c r="A123" s="185">
        <f t="shared" si="7"/>
        <v>118</v>
      </c>
      <c r="B123" s="282">
        <v>0</v>
      </c>
      <c r="C123" s="282">
        <v>0</v>
      </c>
      <c r="D123" s="282">
        <v>0</v>
      </c>
      <c r="E123" s="282">
        <v>0</v>
      </c>
      <c r="F123" s="282">
        <v>0</v>
      </c>
      <c r="G123" s="282">
        <v>0</v>
      </c>
      <c r="H123" s="281">
        <f t="shared" si="4"/>
        <v>0</v>
      </c>
      <c r="I123" s="282">
        <v>0</v>
      </c>
      <c r="J123" s="282">
        <v>0</v>
      </c>
      <c r="K123" s="282">
        <v>0</v>
      </c>
      <c r="L123" s="282">
        <v>0</v>
      </c>
      <c r="M123" s="282">
        <v>0</v>
      </c>
      <c r="N123" s="282">
        <v>0</v>
      </c>
      <c r="O123" s="281">
        <f t="shared" si="5"/>
        <v>0</v>
      </c>
      <c r="P123" s="281">
        <f t="shared" si="6"/>
        <v>0</v>
      </c>
    </row>
    <row r="124" spans="1:16" hidden="1" outlineLevel="1" x14ac:dyDescent="0.2">
      <c r="A124" s="185">
        <f t="shared" si="7"/>
        <v>119</v>
      </c>
      <c r="B124" s="282">
        <v>0</v>
      </c>
      <c r="C124" s="282">
        <v>0</v>
      </c>
      <c r="D124" s="282">
        <v>0</v>
      </c>
      <c r="E124" s="282">
        <v>0</v>
      </c>
      <c r="F124" s="282">
        <v>2</v>
      </c>
      <c r="G124" s="282">
        <v>0</v>
      </c>
      <c r="H124" s="281">
        <f t="shared" si="4"/>
        <v>2</v>
      </c>
      <c r="I124" s="282">
        <v>0</v>
      </c>
      <c r="J124" s="282">
        <v>0</v>
      </c>
      <c r="K124" s="282">
        <v>0</v>
      </c>
      <c r="L124" s="282">
        <v>0</v>
      </c>
      <c r="M124" s="282">
        <v>0</v>
      </c>
      <c r="N124" s="282">
        <v>0</v>
      </c>
      <c r="O124" s="281">
        <f t="shared" si="5"/>
        <v>0</v>
      </c>
      <c r="P124" s="281">
        <f t="shared" si="6"/>
        <v>2</v>
      </c>
    </row>
    <row r="125" spans="1:16" hidden="1" outlineLevel="1" x14ac:dyDescent="0.2">
      <c r="A125" s="185">
        <f t="shared" si="7"/>
        <v>120</v>
      </c>
      <c r="B125" s="282">
        <v>0</v>
      </c>
      <c r="C125" s="282">
        <v>0</v>
      </c>
      <c r="D125" s="282">
        <v>0</v>
      </c>
      <c r="E125" s="282">
        <v>0</v>
      </c>
      <c r="F125" s="282">
        <v>0</v>
      </c>
      <c r="G125" s="282">
        <v>0</v>
      </c>
      <c r="H125" s="281">
        <f t="shared" si="4"/>
        <v>0</v>
      </c>
      <c r="I125" s="282">
        <v>0</v>
      </c>
      <c r="J125" s="282">
        <v>0</v>
      </c>
      <c r="K125" s="282">
        <v>0</v>
      </c>
      <c r="L125" s="282">
        <v>0</v>
      </c>
      <c r="M125" s="282">
        <v>0</v>
      </c>
      <c r="N125" s="282">
        <v>0</v>
      </c>
      <c r="O125" s="281">
        <f t="shared" si="5"/>
        <v>0</v>
      </c>
      <c r="P125" s="281">
        <f t="shared" si="6"/>
        <v>0</v>
      </c>
    </row>
    <row r="126" spans="1:16" ht="24" customHeight="1" collapsed="1" x14ac:dyDescent="0.2">
      <c r="A126" s="420" t="s">
        <v>1010</v>
      </c>
      <c r="B126" s="154">
        <f>SUM(B5:B87)</f>
        <v>36168</v>
      </c>
      <c r="C126" s="154">
        <f t="shared" ref="C126:P126" si="8">SUM(C5:C87)</f>
        <v>107</v>
      </c>
      <c r="D126" s="154">
        <f t="shared" si="8"/>
        <v>20694</v>
      </c>
      <c r="E126" s="154">
        <f t="shared" si="8"/>
        <v>11806</v>
      </c>
      <c r="F126" s="154">
        <f t="shared" si="8"/>
        <v>6017</v>
      </c>
      <c r="G126" s="154">
        <f t="shared" si="8"/>
        <v>2067</v>
      </c>
      <c r="H126" s="154">
        <f t="shared" si="8"/>
        <v>76859</v>
      </c>
      <c r="I126" s="154">
        <f t="shared" si="8"/>
        <v>2656</v>
      </c>
      <c r="J126" s="154">
        <f t="shared" si="8"/>
        <v>3</v>
      </c>
      <c r="K126" s="154">
        <f t="shared" si="8"/>
        <v>1335</v>
      </c>
      <c r="L126" s="154">
        <f t="shared" si="8"/>
        <v>164</v>
      </c>
      <c r="M126" s="154">
        <f t="shared" si="8"/>
        <v>189</v>
      </c>
      <c r="N126" s="154">
        <f t="shared" si="8"/>
        <v>54</v>
      </c>
      <c r="O126" s="154">
        <f t="shared" si="8"/>
        <v>4401</v>
      </c>
      <c r="P126" s="154">
        <f t="shared" si="8"/>
        <v>81260</v>
      </c>
    </row>
  </sheetData>
  <mergeCells count="6">
    <mergeCell ref="A1:P1"/>
    <mergeCell ref="B3:H3"/>
    <mergeCell ref="I3:O3"/>
    <mergeCell ref="P3:P4"/>
    <mergeCell ref="A3:A4"/>
    <mergeCell ref="A2:P2"/>
  </mergeCells>
  <printOptions horizontalCentered="1" verticalCentered="1"/>
  <pageMargins left="0" right="0" top="0" bottom="0" header="0" footer="0"/>
  <pageSetup paperSize="9" scale="67" orientation="portrait" r:id="rId1"/>
  <headerFooter alignWithMargins="0"/>
  <ignoredErrors>
    <ignoredError sqref="B126:P126 H5"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3"/>
  <sheetViews>
    <sheetView showGridLines="0" zoomScaleNormal="100" workbookViewId="0">
      <selection activeCell="A2" sqref="A2:T2"/>
    </sheetView>
  </sheetViews>
  <sheetFormatPr defaultRowHeight="11.25" outlineLevelRow="1" x14ac:dyDescent="0.2"/>
  <cols>
    <col min="1" max="1" width="36.5703125" style="46" bestFit="1" customWidth="1"/>
    <col min="2" max="2" width="32" style="46" customWidth="1"/>
    <col min="3" max="4" width="10.5703125" style="46" customWidth="1"/>
    <col min="5" max="8" width="6.7109375" style="46" customWidth="1"/>
    <col min="9" max="10" width="10.5703125" style="46" customWidth="1"/>
    <col min="11" max="14" width="6.7109375" style="46" customWidth="1"/>
    <col min="15" max="19" width="8" style="46" customWidth="1"/>
    <col min="20" max="20" width="10" style="46" customWidth="1"/>
    <col min="21" max="16384" width="9.140625" style="46"/>
  </cols>
  <sheetData>
    <row r="1" spans="1:20" ht="20.25" customHeight="1" x14ac:dyDescent="0.2">
      <c r="A1" s="697" t="s">
        <v>3067</v>
      </c>
      <c r="B1" s="697"/>
      <c r="C1" s="697"/>
      <c r="D1" s="697"/>
      <c r="E1" s="697"/>
      <c r="F1" s="697"/>
      <c r="G1" s="697"/>
      <c r="H1" s="697"/>
      <c r="I1" s="697"/>
      <c r="J1" s="697"/>
      <c r="K1" s="697"/>
      <c r="L1" s="697"/>
      <c r="M1" s="697"/>
      <c r="N1" s="697"/>
      <c r="O1" s="697"/>
      <c r="P1" s="697"/>
      <c r="Q1" s="697"/>
      <c r="R1" s="697"/>
      <c r="S1" s="697"/>
      <c r="T1" s="697"/>
    </row>
    <row r="2" spans="1:20" ht="20.25" customHeight="1" x14ac:dyDescent="0.2">
      <c r="A2" s="702" t="s">
        <v>3068</v>
      </c>
      <c r="B2" s="702"/>
      <c r="C2" s="702"/>
      <c r="D2" s="702"/>
      <c r="E2" s="702"/>
      <c r="F2" s="702"/>
      <c r="G2" s="702"/>
      <c r="H2" s="702"/>
      <c r="I2" s="702"/>
      <c r="J2" s="702"/>
      <c r="K2" s="702"/>
      <c r="L2" s="702"/>
      <c r="M2" s="702"/>
      <c r="N2" s="702"/>
      <c r="O2" s="702"/>
      <c r="P2" s="702"/>
      <c r="Q2" s="702"/>
      <c r="R2" s="702"/>
      <c r="S2" s="702"/>
      <c r="T2" s="702"/>
    </row>
    <row r="3" spans="1:20" ht="14.25" customHeight="1" x14ac:dyDescent="0.2">
      <c r="A3" s="385"/>
      <c r="B3" s="385"/>
      <c r="C3" s="385"/>
      <c r="D3" s="385"/>
      <c r="E3" s="385"/>
      <c r="F3" s="385"/>
      <c r="G3" s="385"/>
      <c r="H3" s="385"/>
      <c r="I3" s="385"/>
      <c r="J3" s="385"/>
      <c r="K3" s="385"/>
      <c r="L3" s="385"/>
      <c r="M3" s="385"/>
      <c r="N3" s="385"/>
      <c r="O3" s="385"/>
      <c r="P3" s="385"/>
      <c r="Q3" s="385"/>
      <c r="R3" s="385"/>
      <c r="S3" s="385"/>
      <c r="T3" s="386" t="s">
        <v>3069</v>
      </c>
    </row>
    <row r="4" spans="1:20" ht="26.25" customHeight="1" x14ac:dyDescent="0.2">
      <c r="A4" s="694" t="s">
        <v>3178</v>
      </c>
      <c r="B4" s="694"/>
      <c r="C4" s="699" t="s">
        <v>2926</v>
      </c>
      <c r="D4" s="700"/>
      <c r="E4" s="700"/>
      <c r="F4" s="700"/>
      <c r="G4" s="700"/>
      <c r="H4" s="700"/>
      <c r="I4" s="700"/>
      <c r="J4" s="700"/>
      <c r="K4" s="700"/>
      <c r="L4" s="700"/>
      <c r="M4" s="700"/>
      <c r="N4" s="700"/>
      <c r="O4" s="700"/>
      <c r="P4" s="700"/>
      <c r="Q4" s="701"/>
      <c r="R4" s="679" t="s">
        <v>3131</v>
      </c>
      <c r="S4" s="680"/>
      <c r="T4" s="680"/>
    </row>
    <row r="5" spans="1:20" ht="13.5" customHeight="1" x14ac:dyDescent="0.2">
      <c r="A5" s="695"/>
      <c r="B5" s="695"/>
      <c r="C5" s="698" t="s">
        <v>3072</v>
      </c>
      <c r="D5" s="698"/>
      <c r="E5" s="698"/>
      <c r="F5" s="698"/>
      <c r="G5" s="698"/>
      <c r="H5" s="698"/>
      <c r="I5" s="698" t="s">
        <v>3073</v>
      </c>
      <c r="J5" s="698"/>
      <c r="K5" s="698"/>
      <c r="L5" s="698"/>
      <c r="M5" s="698"/>
      <c r="N5" s="698"/>
      <c r="O5" s="686" t="s">
        <v>3074</v>
      </c>
      <c r="P5" s="687"/>
      <c r="Q5" s="688"/>
      <c r="R5" s="681" t="s">
        <v>2917</v>
      </c>
      <c r="S5" s="683" t="s">
        <v>2918</v>
      </c>
      <c r="T5" s="684" t="s">
        <v>2934</v>
      </c>
    </row>
    <row r="6" spans="1:20" ht="66.75" customHeight="1" x14ac:dyDescent="0.2">
      <c r="A6" s="696"/>
      <c r="B6" s="696"/>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87" t="s">
        <v>2936</v>
      </c>
      <c r="P6" s="387" t="s">
        <v>2937</v>
      </c>
      <c r="Q6" s="387" t="s">
        <v>2919</v>
      </c>
      <c r="R6" s="682"/>
      <c r="S6" s="683"/>
      <c r="T6" s="685"/>
    </row>
    <row r="7" spans="1:20" ht="24.75" customHeight="1" x14ac:dyDescent="0.2">
      <c r="A7" s="689" t="s">
        <v>1370</v>
      </c>
      <c r="B7" s="689"/>
      <c r="C7" s="388">
        <f>C8+C10+C12</f>
        <v>110</v>
      </c>
      <c r="D7" s="388">
        <f t="shared" ref="D7:H7" si="0">D8+D10+D12</f>
        <v>6</v>
      </c>
      <c r="E7" s="388">
        <f t="shared" si="0"/>
        <v>17</v>
      </c>
      <c r="F7" s="388">
        <f t="shared" si="0"/>
        <v>18</v>
      </c>
      <c r="G7" s="388">
        <f t="shared" si="0"/>
        <v>4</v>
      </c>
      <c r="H7" s="388">
        <f t="shared" si="0"/>
        <v>104</v>
      </c>
      <c r="I7" s="388">
        <f t="shared" ref="I7" si="1">I8+I10+I12</f>
        <v>4</v>
      </c>
      <c r="J7" s="388">
        <f t="shared" ref="J7" si="2">J8+J10+J12</f>
        <v>0</v>
      </c>
      <c r="K7" s="388">
        <f t="shared" ref="K7" si="3">K8+K10+K12</f>
        <v>1</v>
      </c>
      <c r="L7" s="388">
        <f t="shared" ref="L7" si="4">L8+L10+L12</f>
        <v>1</v>
      </c>
      <c r="M7" s="388">
        <f t="shared" ref="M7" si="5">M8+M10+M12</f>
        <v>0</v>
      </c>
      <c r="N7" s="388">
        <f t="shared" ref="N7" si="6">N8+N10+N12</f>
        <v>0</v>
      </c>
      <c r="O7" s="388">
        <f t="shared" ref="O7" si="7">O8+O10+O12</f>
        <v>259</v>
      </c>
      <c r="P7" s="388">
        <f t="shared" ref="P7" si="8">P8+P10+P12</f>
        <v>6</v>
      </c>
      <c r="Q7" s="388">
        <f t="shared" ref="Q7" si="9">Q8+Q10+Q12</f>
        <v>265</v>
      </c>
      <c r="R7" s="388">
        <f t="shared" ref="R7" si="10">R8+R10+R12</f>
        <v>0</v>
      </c>
      <c r="S7" s="388">
        <f t="shared" ref="S7" si="11">S8+S10+S12</f>
        <v>0</v>
      </c>
      <c r="T7" s="388">
        <f t="shared" ref="T7" si="12">T8+T10+T12</f>
        <v>0</v>
      </c>
    </row>
    <row r="8" spans="1:20" ht="24.75" customHeight="1" x14ac:dyDescent="0.2">
      <c r="A8" s="690" t="s">
        <v>3064</v>
      </c>
      <c r="B8" s="691"/>
      <c r="C8" s="389">
        <f>C9</f>
        <v>18</v>
      </c>
      <c r="D8" s="389">
        <f t="shared" ref="D8:H8" si="13">D9</f>
        <v>0</v>
      </c>
      <c r="E8" s="389">
        <f t="shared" si="13"/>
        <v>1</v>
      </c>
      <c r="F8" s="389">
        <f t="shared" si="13"/>
        <v>1</v>
      </c>
      <c r="G8" s="389">
        <f t="shared" si="13"/>
        <v>0</v>
      </c>
      <c r="H8" s="389">
        <f t="shared" si="13"/>
        <v>3</v>
      </c>
      <c r="I8" s="389">
        <f t="shared" ref="I8" si="14">I9</f>
        <v>0</v>
      </c>
      <c r="J8" s="389">
        <f t="shared" ref="J8" si="15">J9</f>
        <v>0</v>
      </c>
      <c r="K8" s="389">
        <f t="shared" ref="K8" si="16">K9</f>
        <v>0</v>
      </c>
      <c r="L8" s="389">
        <f t="shared" ref="L8" si="17">L9</f>
        <v>0</v>
      </c>
      <c r="M8" s="389">
        <f t="shared" ref="M8" si="18">M9</f>
        <v>0</v>
      </c>
      <c r="N8" s="389">
        <f t="shared" ref="N8" si="19">N9</f>
        <v>0</v>
      </c>
      <c r="O8" s="389">
        <f t="shared" ref="O8" si="20">O9</f>
        <v>23</v>
      </c>
      <c r="P8" s="389">
        <f t="shared" ref="P8" si="21">P9</f>
        <v>0</v>
      </c>
      <c r="Q8" s="390">
        <f t="shared" ref="Q8" si="22">Q9</f>
        <v>23</v>
      </c>
      <c r="R8" s="389">
        <f t="shared" ref="R8" si="23">R9</f>
        <v>0</v>
      </c>
      <c r="S8" s="389">
        <f t="shared" ref="S8" si="24">S9</f>
        <v>0</v>
      </c>
      <c r="T8" s="390">
        <f t="shared" ref="T8" si="25">T9</f>
        <v>0</v>
      </c>
    </row>
    <row r="9" spans="1:20" ht="24.75" hidden="1" customHeight="1" outlineLevel="1" x14ac:dyDescent="0.2">
      <c r="A9" s="391" t="s">
        <v>1372</v>
      </c>
      <c r="B9" s="391" t="s">
        <v>1373</v>
      </c>
      <c r="C9" s="392">
        <v>18</v>
      </c>
      <c r="D9" s="393">
        <v>0</v>
      </c>
      <c r="E9" s="392">
        <v>1</v>
      </c>
      <c r="F9" s="392">
        <v>1</v>
      </c>
      <c r="G9" s="393">
        <v>0</v>
      </c>
      <c r="H9" s="394">
        <v>3</v>
      </c>
      <c r="I9" s="393">
        <v>0</v>
      </c>
      <c r="J9" s="393">
        <v>0</v>
      </c>
      <c r="K9" s="393">
        <v>0</v>
      </c>
      <c r="L9" s="393">
        <v>0</v>
      </c>
      <c r="M9" s="393">
        <v>0</v>
      </c>
      <c r="N9" s="393">
        <v>0</v>
      </c>
      <c r="O9" s="395">
        <v>23</v>
      </c>
      <c r="P9" s="396">
        <v>0</v>
      </c>
      <c r="Q9" s="395">
        <v>23</v>
      </c>
      <c r="R9" s="397">
        <v>0</v>
      </c>
      <c r="S9" s="397">
        <v>0</v>
      </c>
      <c r="T9" s="396">
        <v>0</v>
      </c>
    </row>
    <row r="10" spans="1:20" ht="24.75" customHeight="1" collapsed="1" x14ac:dyDescent="0.2">
      <c r="A10" s="690" t="s">
        <v>3065</v>
      </c>
      <c r="B10" s="691"/>
      <c r="C10" s="392">
        <f>C11</f>
        <v>25</v>
      </c>
      <c r="D10" s="392">
        <f t="shared" ref="D10:H10" si="26">D11</f>
        <v>0</v>
      </c>
      <c r="E10" s="392">
        <f t="shared" si="26"/>
        <v>7</v>
      </c>
      <c r="F10" s="392">
        <f t="shared" si="26"/>
        <v>5</v>
      </c>
      <c r="G10" s="392">
        <f t="shared" si="26"/>
        <v>1</v>
      </c>
      <c r="H10" s="392">
        <f t="shared" si="26"/>
        <v>29</v>
      </c>
      <c r="I10" s="392">
        <f t="shared" ref="I10" si="27">I11</f>
        <v>3</v>
      </c>
      <c r="J10" s="392">
        <f t="shared" ref="J10" si="28">J11</f>
        <v>0</v>
      </c>
      <c r="K10" s="392">
        <f t="shared" ref="K10" si="29">K11</f>
        <v>1</v>
      </c>
      <c r="L10" s="392">
        <f t="shared" ref="L10" si="30">L11</f>
        <v>1</v>
      </c>
      <c r="M10" s="392">
        <f t="shared" ref="M10" si="31">M11</f>
        <v>0</v>
      </c>
      <c r="N10" s="392">
        <f t="shared" ref="N10" si="32">N11</f>
        <v>0</v>
      </c>
      <c r="O10" s="392">
        <f t="shared" ref="O10" si="33">O11</f>
        <v>67</v>
      </c>
      <c r="P10" s="392">
        <f t="shared" ref="P10" si="34">P11</f>
        <v>5</v>
      </c>
      <c r="Q10" s="388">
        <f t="shared" ref="Q10" si="35">Q11</f>
        <v>72</v>
      </c>
      <c r="R10" s="392">
        <f t="shared" ref="R10" si="36">R11</f>
        <v>0</v>
      </c>
      <c r="S10" s="392">
        <f t="shared" ref="S10" si="37">S11</f>
        <v>0</v>
      </c>
      <c r="T10" s="388">
        <f t="shared" ref="T10" si="38">T11</f>
        <v>0</v>
      </c>
    </row>
    <row r="11" spans="1:20" ht="24.75" hidden="1" customHeight="1" outlineLevel="1" x14ac:dyDescent="0.2">
      <c r="A11" s="391" t="s">
        <v>1375</v>
      </c>
      <c r="B11" s="391" t="s">
        <v>1376</v>
      </c>
      <c r="C11" s="394">
        <v>25</v>
      </c>
      <c r="D11" s="397">
        <v>0</v>
      </c>
      <c r="E11" s="394">
        <v>7</v>
      </c>
      <c r="F11" s="394">
        <v>5</v>
      </c>
      <c r="G11" s="394">
        <v>1</v>
      </c>
      <c r="H11" s="394">
        <v>29</v>
      </c>
      <c r="I11" s="394">
        <v>3</v>
      </c>
      <c r="J11" s="397">
        <v>0</v>
      </c>
      <c r="K11" s="394">
        <v>1</v>
      </c>
      <c r="L11" s="394">
        <v>1</v>
      </c>
      <c r="M11" s="397">
        <v>0</v>
      </c>
      <c r="N11" s="397">
        <v>0</v>
      </c>
      <c r="O11" s="394">
        <v>67</v>
      </c>
      <c r="P11" s="394">
        <v>5</v>
      </c>
      <c r="Q11" s="395">
        <v>72</v>
      </c>
      <c r="R11" s="397">
        <v>0</v>
      </c>
      <c r="S11" s="397">
        <v>0</v>
      </c>
      <c r="T11" s="396">
        <v>0</v>
      </c>
    </row>
    <row r="12" spans="1:20" ht="24.75" customHeight="1" collapsed="1" x14ac:dyDescent="0.2">
      <c r="A12" s="690" t="s">
        <v>3066</v>
      </c>
      <c r="B12" s="691"/>
      <c r="C12" s="394">
        <f>C13</f>
        <v>67</v>
      </c>
      <c r="D12" s="394">
        <f t="shared" ref="D12:H12" si="39">D13</f>
        <v>6</v>
      </c>
      <c r="E12" s="394">
        <f t="shared" si="39"/>
        <v>9</v>
      </c>
      <c r="F12" s="394">
        <f t="shared" si="39"/>
        <v>12</v>
      </c>
      <c r="G12" s="394">
        <f t="shared" si="39"/>
        <v>3</v>
      </c>
      <c r="H12" s="394">
        <f t="shared" si="39"/>
        <v>72</v>
      </c>
      <c r="I12" s="394">
        <f t="shared" ref="I12" si="40">I13</f>
        <v>1</v>
      </c>
      <c r="J12" s="394">
        <f t="shared" ref="J12" si="41">J13</f>
        <v>0</v>
      </c>
      <c r="K12" s="394">
        <f t="shared" ref="K12" si="42">K13</f>
        <v>0</v>
      </c>
      <c r="L12" s="394">
        <f t="shared" ref="L12" si="43">L13</f>
        <v>0</v>
      </c>
      <c r="M12" s="394">
        <f t="shared" ref="M12" si="44">M13</f>
        <v>0</v>
      </c>
      <c r="N12" s="394">
        <f t="shared" ref="N12" si="45">N13</f>
        <v>0</v>
      </c>
      <c r="O12" s="394">
        <f t="shared" ref="O12" si="46">O13</f>
        <v>169</v>
      </c>
      <c r="P12" s="394">
        <f t="shared" ref="P12" si="47">P13</f>
        <v>1</v>
      </c>
      <c r="Q12" s="395">
        <f t="shared" ref="Q12" si="48">Q13</f>
        <v>170</v>
      </c>
      <c r="R12" s="394">
        <f t="shared" ref="R12" si="49">R13</f>
        <v>0</v>
      </c>
      <c r="S12" s="394">
        <f t="shared" ref="S12" si="50">S13</f>
        <v>0</v>
      </c>
      <c r="T12" s="395">
        <f t="shared" ref="T12" si="51">T13</f>
        <v>0</v>
      </c>
    </row>
    <row r="13" spans="1:20" ht="24.75" hidden="1" customHeight="1" outlineLevel="1" x14ac:dyDescent="0.2">
      <c r="A13" s="391" t="s">
        <v>1378</v>
      </c>
      <c r="B13" s="391" t="s">
        <v>1379</v>
      </c>
      <c r="C13" s="392">
        <v>67</v>
      </c>
      <c r="D13" s="392">
        <v>6</v>
      </c>
      <c r="E13" s="392">
        <v>9</v>
      </c>
      <c r="F13" s="392">
        <v>12</v>
      </c>
      <c r="G13" s="392">
        <v>3</v>
      </c>
      <c r="H13" s="394">
        <v>72</v>
      </c>
      <c r="I13" s="392">
        <v>1</v>
      </c>
      <c r="J13" s="393">
        <v>0</v>
      </c>
      <c r="K13" s="393">
        <v>0</v>
      </c>
      <c r="L13" s="393">
        <v>0</v>
      </c>
      <c r="M13" s="393">
        <v>0</v>
      </c>
      <c r="N13" s="393">
        <v>0</v>
      </c>
      <c r="O13" s="395">
        <v>169</v>
      </c>
      <c r="P13" s="395">
        <v>1</v>
      </c>
      <c r="Q13" s="395">
        <v>170</v>
      </c>
      <c r="R13" s="397">
        <v>0</v>
      </c>
      <c r="S13" s="397">
        <v>0</v>
      </c>
      <c r="T13" s="396">
        <v>0</v>
      </c>
    </row>
    <row r="14" spans="1:20" ht="24.75" customHeight="1" collapsed="1" x14ac:dyDescent="0.2">
      <c r="A14" s="689" t="s">
        <v>1380</v>
      </c>
      <c r="B14" s="689"/>
      <c r="C14" s="388">
        <f>C15+C21+C29+C44</f>
        <v>1038</v>
      </c>
      <c r="D14" s="388">
        <f t="shared" ref="D14:T14" si="52">D15+D21+D29+D44</f>
        <v>20</v>
      </c>
      <c r="E14" s="388">
        <f t="shared" si="52"/>
        <v>55</v>
      </c>
      <c r="F14" s="388">
        <f t="shared" si="52"/>
        <v>80</v>
      </c>
      <c r="G14" s="388">
        <f t="shared" si="52"/>
        <v>28</v>
      </c>
      <c r="H14" s="388">
        <f t="shared" si="52"/>
        <v>760</v>
      </c>
      <c r="I14" s="388">
        <f t="shared" si="52"/>
        <v>174</v>
      </c>
      <c r="J14" s="388">
        <f t="shared" si="52"/>
        <v>6</v>
      </c>
      <c r="K14" s="388">
        <f t="shared" si="52"/>
        <v>7</v>
      </c>
      <c r="L14" s="388">
        <f t="shared" si="52"/>
        <v>9</v>
      </c>
      <c r="M14" s="388">
        <f t="shared" si="52"/>
        <v>3</v>
      </c>
      <c r="N14" s="388">
        <f t="shared" si="52"/>
        <v>73</v>
      </c>
      <c r="O14" s="388">
        <f t="shared" si="52"/>
        <v>1981</v>
      </c>
      <c r="P14" s="388">
        <f t="shared" si="52"/>
        <v>272</v>
      </c>
      <c r="Q14" s="388">
        <f t="shared" si="52"/>
        <v>2253</v>
      </c>
      <c r="R14" s="388">
        <f t="shared" si="52"/>
        <v>18</v>
      </c>
      <c r="S14" s="388">
        <f t="shared" si="52"/>
        <v>0</v>
      </c>
      <c r="T14" s="388">
        <f t="shared" si="52"/>
        <v>18</v>
      </c>
    </row>
    <row r="15" spans="1:20" ht="24.75" customHeight="1" x14ac:dyDescent="0.2">
      <c r="A15" s="691" t="s">
        <v>1381</v>
      </c>
      <c r="B15" s="691"/>
      <c r="C15" s="392">
        <f>SUM(C16:C20)</f>
        <v>98</v>
      </c>
      <c r="D15" s="392">
        <f t="shared" ref="D15:T15" si="53">SUM(D16:D20)</f>
        <v>1</v>
      </c>
      <c r="E15" s="392">
        <f t="shared" si="53"/>
        <v>6</v>
      </c>
      <c r="F15" s="392">
        <f t="shared" si="53"/>
        <v>4</v>
      </c>
      <c r="G15" s="392">
        <f t="shared" si="53"/>
        <v>2</v>
      </c>
      <c r="H15" s="392">
        <f t="shared" si="53"/>
        <v>84</v>
      </c>
      <c r="I15" s="392">
        <f t="shared" si="53"/>
        <v>9</v>
      </c>
      <c r="J15" s="392">
        <f t="shared" si="53"/>
        <v>2</v>
      </c>
      <c r="K15" s="392">
        <f t="shared" si="53"/>
        <v>0</v>
      </c>
      <c r="L15" s="392">
        <f t="shared" si="53"/>
        <v>1</v>
      </c>
      <c r="M15" s="392">
        <f t="shared" si="53"/>
        <v>0</v>
      </c>
      <c r="N15" s="392">
        <f t="shared" si="53"/>
        <v>3</v>
      </c>
      <c r="O15" s="392">
        <f t="shared" si="53"/>
        <v>195</v>
      </c>
      <c r="P15" s="392">
        <f t="shared" si="53"/>
        <v>15</v>
      </c>
      <c r="Q15" s="388">
        <f t="shared" si="53"/>
        <v>210</v>
      </c>
      <c r="R15" s="392">
        <f t="shared" si="53"/>
        <v>6</v>
      </c>
      <c r="S15" s="392">
        <f t="shared" si="53"/>
        <v>0</v>
      </c>
      <c r="T15" s="388">
        <f t="shared" si="53"/>
        <v>6</v>
      </c>
    </row>
    <row r="16" spans="1:20" ht="24.75" hidden="1" customHeight="1" outlineLevel="1" x14ac:dyDescent="0.2">
      <c r="A16" s="692" t="s">
        <v>1382</v>
      </c>
      <c r="B16" s="391" t="s">
        <v>1383</v>
      </c>
      <c r="C16" s="394">
        <v>6</v>
      </c>
      <c r="D16" s="397">
        <v>0</v>
      </c>
      <c r="E16" s="397">
        <v>0</v>
      </c>
      <c r="F16" s="397">
        <v>0</v>
      </c>
      <c r="G16" s="397">
        <v>0</v>
      </c>
      <c r="H16" s="394">
        <v>1</v>
      </c>
      <c r="I16" s="397">
        <v>0</v>
      </c>
      <c r="J16" s="397">
        <v>0</v>
      </c>
      <c r="K16" s="397">
        <v>0</v>
      </c>
      <c r="L16" s="397">
        <v>0</v>
      </c>
      <c r="M16" s="397">
        <v>0</v>
      </c>
      <c r="N16" s="397">
        <v>0</v>
      </c>
      <c r="O16" s="394">
        <v>7</v>
      </c>
      <c r="P16" s="397">
        <v>0</v>
      </c>
      <c r="Q16" s="395">
        <v>7</v>
      </c>
      <c r="R16" s="397">
        <v>0</v>
      </c>
      <c r="S16" s="397">
        <v>0</v>
      </c>
      <c r="T16" s="396">
        <v>0</v>
      </c>
    </row>
    <row r="17" spans="1:20" ht="24.75" hidden="1" customHeight="1" outlineLevel="1" x14ac:dyDescent="0.2">
      <c r="A17" s="692"/>
      <c r="B17" s="391" t="s">
        <v>1384</v>
      </c>
      <c r="C17" s="392">
        <v>5</v>
      </c>
      <c r="D17" s="393">
        <v>0</v>
      </c>
      <c r="E17" s="392">
        <v>1</v>
      </c>
      <c r="F17" s="393">
        <v>0</v>
      </c>
      <c r="G17" s="393">
        <v>0</v>
      </c>
      <c r="H17" s="394">
        <v>3</v>
      </c>
      <c r="I17" s="392">
        <v>1</v>
      </c>
      <c r="J17" s="393">
        <v>0</v>
      </c>
      <c r="K17" s="393">
        <v>0</v>
      </c>
      <c r="L17" s="393">
        <v>0</v>
      </c>
      <c r="M17" s="393">
        <v>0</v>
      </c>
      <c r="N17" s="393">
        <v>0</v>
      </c>
      <c r="O17" s="395">
        <v>9</v>
      </c>
      <c r="P17" s="395">
        <v>1</v>
      </c>
      <c r="Q17" s="395">
        <v>10</v>
      </c>
      <c r="R17" s="394">
        <v>1</v>
      </c>
      <c r="S17" s="397">
        <v>0</v>
      </c>
      <c r="T17" s="395">
        <v>1</v>
      </c>
    </row>
    <row r="18" spans="1:20" ht="24.75" hidden="1" customHeight="1" outlineLevel="1" x14ac:dyDescent="0.2">
      <c r="A18" s="692"/>
      <c r="B18" s="391" t="s">
        <v>1385</v>
      </c>
      <c r="C18" s="397">
        <v>0</v>
      </c>
      <c r="D18" s="397">
        <v>0</v>
      </c>
      <c r="E18" s="397">
        <v>0</v>
      </c>
      <c r="F18" s="397">
        <v>0</v>
      </c>
      <c r="G18" s="397">
        <v>0</v>
      </c>
      <c r="H18" s="397">
        <v>0</v>
      </c>
      <c r="I18" s="397">
        <v>0</v>
      </c>
      <c r="J18" s="397">
        <v>0</v>
      </c>
      <c r="K18" s="397">
        <v>0</v>
      </c>
      <c r="L18" s="397">
        <v>0</v>
      </c>
      <c r="M18" s="397">
        <v>0</v>
      </c>
      <c r="N18" s="397">
        <v>0</v>
      </c>
      <c r="O18" s="397">
        <v>0</v>
      </c>
      <c r="P18" s="397">
        <v>0</v>
      </c>
      <c r="Q18" s="396">
        <v>0</v>
      </c>
      <c r="R18" s="397">
        <v>0</v>
      </c>
      <c r="S18" s="397">
        <v>0</v>
      </c>
      <c r="T18" s="396">
        <v>0</v>
      </c>
    </row>
    <row r="19" spans="1:20" ht="24.75" hidden="1" customHeight="1" outlineLevel="1" x14ac:dyDescent="0.2">
      <c r="A19" s="692"/>
      <c r="B19" s="391" t="s">
        <v>1386</v>
      </c>
      <c r="C19" s="392">
        <v>10</v>
      </c>
      <c r="D19" s="393">
        <v>0</v>
      </c>
      <c r="E19" s="393">
        <v>0</v>
      </c>
      <c r="F19" s="392">
        <v>1</v>
      </c>
      <c r="G19" s="393">
        <v>0</v>
      </c>
      <c r="H19" s="394">
        <v>10</v>
      </c>
      <c r="I19" s="392">
        <v>4</v>
      </c>
      <c r="J19" s="392">
        <v>1</v>
      </c>
      <c r="K19" s="393">
        <v>0</v>
      </c>
      <c r="L19" s="393">
        <v>0</v>
      </c>
      <c r="M19" s="393">
        <v>0</v>
      </c>
      <c r="N19" s="394">
        <v>1</v>
      </c>
      <c r="O19" s="395">
        <v>21</v>
      </c>
      <c r="P19" s="395">
        <v>6</v>
      </c>
      <c r="Q19" s="395">
        <v>27</v>
      </c>
      <c r="R19" s="397">
        <v>0</v>
      </c>
      <c r="S19" s="397">
        <v>0</v>
      </c>
      <c r="T19" s="396">
        <v>0</v>
      </c>
    </row>
    <row r="20" spans="1:20" ht="24.75" hidden="1" customHeight="1" outlineLevel="1" x14ac:dyDescent="0.2">
      <c r="A20" s="391" t="s">
        <v>1387</v>
      </c>
      <c r="B20" s="391" t="s">
        <v>1388</v>
      </c>
      <c r="C20" s="394">
        <v>77</v>
      </c>
      <c r="D20" s="394">
        <v>1</v>
      </c>
      <c r="E20" s="394">
        <v>5</v>
      </c>
      <c r="F20" s="394">
        <v>3</v>
      </c>
      <c r="G20" s="394">
        <v>2</v>
      </c>
      <c r="H20" s="394">
        <v>70</v>
      </c>
      <c r="I20" s="394">
        <v>4</v>
      </c>
      <c r="J20" s="394">
        <v>1</v>
      </c>
      <c r="K20" s="397">
        <v>0</v>
      </c>
      <c r="L20" s="394">
        <v>1</v>
      </c>
      <c r="M20" s="397">
        <v>0</v>
      </c>
      <c r="N20" s="394">
        <v>2</v>
      </c>
      <c r="O20" s="394">
        <v>158</v>
      </c>
      <c r="P20" s="394">
        <v>8</v>
      </c>
      <c r="Q20" s="395">
        <v>166</v>
      </c>
      <c r="R20" s="394">
        <v>5</v>
      </c>
      <c r="S20" s="397">
        <v>0</v>
      </c>
      <c r="T20" s="395">
        <v>5</v>
      </c>
    </row>
    <row r="21" spans="1:20" ht="24.75" customHeight="1" collapsed="1" x14ac:dyDescent="0.2">
      <c r="A21" s="691" t="s">
        <v>1389</v>
      </c>
      <c r="B21" s="691"/>
      <c r="C21" s="394">
        <f>SUM(C22:C28)</f>
        <v>657</v>
      </c>
      <c r="D21" s="394">
        <f t="shared" ref="D21:T21" si="54">SUM(D22:D28)</f>
        <v>15</v>
      </c>
      <c r="E21" s="394">
        <f t="shared" si="54"/>
        <v>37</v>
      </c>
      <c r="F21" s="394">
        <f t="shared" si="54"/>
        <v>55</v>
      </c>
      <c r="G21" s="394">
        <f t="shared" si="54"/>
        <v>20</v>
      </c>
      <c r="H21" s="394">
        <f t="shared" si="54"/>
        <v>492</v>
      </c>
      <c r="I21" s="394">
        <f t="shared" si="54"/>
        <v>90</v>
      </c>
      <c r="J21" s="394">
        <f t="shared" si="54"/>
        <v>3</v>
      </c>
      <c r="K21" s="394">
        <f t="shared" si="54"/>
        <v>4</v>
      </c>
      <c r="L21" s="394">
        <f t="shared" si="54"/>
        <v>5</v>
      </c>
      <c r="M21" s="394">
        <f t="shared" si="54"/>
        <v>1</v>
      </c>
      <c r="N21" s="394">
        <f t="shared" si="54"/>
        <v>42</v>
      </c>
      <c r="O21" s="394">
        <f t="shared" si="54"/>
        <v>1276</v>
      </c>
      <c r="P21" s="394">
        <f t="shared" si="54"/>
        <v>145</v>
      </c>
      <c r="Q21" s="395">
        <f t="shared" si="54"/>
        <v>1421</v>
      </c>
      <c r="R21" s="394">
        <f t="shared" si="54"/>
        <v>11</v>
      </c>
      <c r="S21" s="394">
        <f t="shared" si="54"/>
        <v>0</v>
      </c>
      <c r="T21" s="395">
        <f t="shared" si="54"/>
        <v>11</v>
      </c>
    </row>
    <row r="22" spans="1:20" ht="24.75" hidden="1" customHeight="1" outlineLevel="1" x14ac:dyDescent="0.2">
      <c r="A22" s="692" t="s">
        <v>1390</v>
      </c>
      <c r="B22" s="391" t="s">
        <v>1391</v>
      </c>
      <c r="C22" s="392">
        <v>71</v>
      </c>
      <c r="D22" s="393">
        <v>0</v>
      </c>
      <c r="E22" s="392">
        <v>3</v>
      </c>
      <c r="F22" s="392">
        <v>3</v>
      </c>
      <c r="G22" s="393">
        <v>0</v>
      </c>
      <c r="H22" s="394">
        <v>44</v>
      </c>
      <c r="I22" s="392">
        <v>6</v>
      </c>
      <c r="J22" s="392">
        <v>1</v>
      </c>
      <c r="K22" s="393">
        <v>0</v>
      </c>
      <c r="L22" s="393">
        <v>0</v>
      </c>
      <c r="M22" s="393">
        <v>0</v>
      </c>
      <c r="N22" s="394">
        <v>3</v>
      </c>
      <c r="O22" s="395">
        <v>121</v>
      </c>
      <c r="P22" s="395">
        <v>10</v>
      </c>
      <c r="Q22" s="395">
        <v>131</v>
      </c>
      <c r="R22" s="394">
        <v>1</v>
      </c>
      <c r="S22" s="397">
        <v>0</v>
      </c>
      <c r="T22" s="395">
        <v>1</v>
      </c>
    </row>
    <row r="23" spans="1:20" ht="24.75" hidden="1" customHeight="1" outlineLevel="1" x14ac:dyDescent="0.2">
      <c r="A23" s="692"/>
      <c r="B23" s="391" t="s">
        <v>1392</v>
      </c>
      <c r="C23" s="394">
        <v>247</v>
      </c>
      <c r="D23" s="394">
        <v>5</v>
      </c>
      <c r="E23" s="394">
        <v>23</v>
      </c>
      <c r="F23" s="394">
        <v>28</v>
      </c>
      <c r="G23" s="394">
        <v>14</v>
      </c>
      <c r="H23" s="394">
        <v>205</v>
      </c>
      <c r="I23" s="394">
        <v>41</v>
      </c>
      <c r="J23" s="394">
        <v>2</v>
      </c>
      <c r="K23" s="394">
        <v>2</v>
      </c>
      <c r="L23" s="394">
        <v>2</v>
      </c>
      <c r="M23" s="397">
        <v>0</v>
      </c>
      <c r="N23" s="394">
        <v>20</v>
      </c>
      <c r="O23" s="394">
        <v>522</v>
      </c>
      <c r="P23" s="394">
        <v>67</v>
      </c>
      <c r="Q23" s="395">
        <v>589</v>
      </c>
      <c r="R23" s="394">
        <v>2</v>
      </c>
      <c r="S23" s="397">
        <v>0</v>
      </c>
      <c r="T23" s="395">
        <v>2</v>
      </c>
    </row>
    <row r="24" spans="1:20" ht="24.75" hidden="1" customHeight="1" outlineLevel="1" x14ac:dyDescent="0.2">
      <c r="A24" s="692"/>
      <c r="B24" s="391" t="s">
        <v>1393</v>
      </c>
      <c r="C24" s="392">
        <v>6</v>
      </c>
      <c r="D24" s="393">
        <v>0</v>
      </c>
      <c r="E24" s="393">
        <v>0</v>
      </c>
      <c r="F24" s="393">
        <v>0</v>
      </c>
      <c r="G24" s="393">
        <v>0</v>
      </c>
      <c r="H24" s="394">
        <v>3</v>
      </c>
      <c r="I24" s="393">
        <v>0</v>
      </c>
      <c r="J24" s="393">
        <v>0</v>
      </c>
      <c r="K24" s="393">
        <v>0</v>
      </c>
      <c r="L24" s="393">
        <v>0</v>
      </c>
      <c r="M24" s="393">
        <v>0</v>
      </c>
      <c r="N24" s="394">
        <v>1</v>
      </c>
      <c r="O24" s="395">
        <v>9</v>
      </c>
      <c r="P24" s="395">
        <v>1</v>
      </c>
      <c r="Q24" s="395">
        <v>10</v>
      </c>
      <c r="R24" s="397">
        <v>0</v>
      </c>
      <c r="S24" s="397">
        <v>0</v>
      </c>
      <c r="T24" s="396">
        <v>0</v>
      </c>
    </row>
    <row r="25" spans="1:20" ht="24.75" hidden="1" customHeight="1" outlineLevel="1" x14ac:dyDescent="0.2">
      <c r="A25" s="692"/>
      <c r="B25" s="391" t="s">
        <v>1394</v>
      </c>
      <c r="C25" s="394">
        <v>246</v>
      </c>
      <c r="D25" s="394">
        <v>7</v>
      </c>
      <c r="E25" s="394">
        <v>6</v>
      </c>
      <c r="F25" s="394">
        <v>20</v>
      </c>
      <c r="G25" s="394">
        <v>5</v>
      </c>
      <c r="H25" s="394">
        <v>182</v>
      </c>
      <c r="I25" s="394">
        <v>17</v>
      </c>
      <c r="J25" s="397">
        <v>0</v>
      </c>
      <c r="K25" s="397">
        <v>0</v>
      </c>
      <c r="L25" s="394">
        <v>2</v>
      </c>
      <c r="M25" s="394">
        <v>1</v>
      </c>
      <c r="N25" s="394">
        <v>9</v>
      </c>
      <c r="O25" s="394">
        <v>466</v>
      </c>
      <c r="P25" s="394">
        <v>29</v>
      </c>
      <c r="Q25" s="395">
        <v>495</v>
      </c>
      <c r="R25" s="394">
        <v>5</v>
      </c>
      <c r="S25" s="397">
        <v>0</v>
      </c>
      <c r="T25" s="395">
        <v>5</v>
      </c>
    </row>
    <row r="26" spans="1:20" ht="24.75" hidden="1" customHeight="1" outlineLevel="1" x14ac:dyDescent="0.2">
      <c r="A26" s="692" t="s">
        <v>1395</v>
      </c>
      <c r="B26" s="391" t="s">
        <v>1396</v>
      </c>
      <c r="C26" s="392">
        <v>81</v>
      </c>
      <c r="D26" s="392">
        <v>2</v>
      </c>
      <c r="E26" s="392">
        <v>4</v>
      </c>
      <c r="F26" s="392">
        <v>4</v>
      </c>
      <c r="G26" s="392">
        <v>1</v>
      </c>
      <c r="H26" s="394">
        <v>57</v>
      </c>
      <c r="I26" s="392">
        <v>25</v>
      </c>
      <c r="J26" s="393">
        <v>0</v>
      </c>
      <c r="K26" s="392">
        <v>2</v>
      </c>
      <c r="L26" s="392">
        <v>1</v>
      </c>
      <c r="M26" s="393">
        <v>0</v>
      </c>
      <c r="N26" s="394">
        <v>9</v>
      </c>
      <c r="O26" s="395">
        <v>149</v>
      </c>
      <c r="P26" s="395">
        <v>37</v>
      </c>
      <c r="Q26" s="395">
        <v>186</v>
      </c>
      <c r="R26" s="394">
        <v>3</v>
      </c>
      <c r="S26" s="397">
        <v>0</v>
      </c>
      <c r="T26" s="395">
        <v>3</v>
      </c>
    </row>
    <row r="27" spans="1:20" ht="24.75" hidden="1" customHeight="1" outlineLevel="1" x14ac:dyDescent="0.2">
      <c r="A27" s="692"/>
      <c r="B27" s="391" t="s">
        <v>1397</v>
      </c>
      <c r="C27" s="394">
        <v>3</v>
      </c>
      <c r="D27" s="397">
        <v>0</v>
      </c>
      <c r="E27" s="397">
        <v>0</v>
      </c>
      <c r="F27" s="397">
        <v>0</v>
      </c>
      <c r="G27" s="397">
        <v>0</v>
      </c>
      <c r="H27" s="397">
        <v>0</v>
      </c>
      <c r="I27" s="397">
        <v>0</v>
      </c>
      <c r="J27" s="397">
        <v>0</v>
      </c>
      <c r="K27" s="397">
        <v>0</v>
      </c>
      <c r="L27" s="397">
        <v>0</v>
      </c>
      <c r="M27" s="397">
        <v>0</v>
      </c>
      <c r="N27" s="397">
        <v>0</v>
      </c>
      <c r="O27" s="394">
        <v>3</v>
      </c>
      <c r="P27" s="397">
        <v>0</v>
      </c>
      <c r="Q27" s="395">
        <v>3</v>
      </c>
      <c r="R27" s="397">
        <v>0</v>
      </c>
      <c r="S27" s="397">
        <v>0</v>
      </c>
      <c r="T27" s="396">
        <v>0</v>
      </c>
    </row>
    <row r="28" spans="1:20" ht="24.75" hidden="1" customHeight="1" outlineLevel="1" x14ac:dyDescent="0.2">
      <c r="A28" s="692"/>
      <c r="B28" s="391" t="s">
        <v>1398</v>
      </c>
      <c r="C28" s="392">
        <v>3</v>
      </c>
      <c r="D28" s="392">
        <v>1</v>
      </c>
      <c r="E28" s="392">
        <v>1</v>
      </c>
      <c r="F28" s="393">
        <v>0</v>
      </c>
      <c r="G28" s="393">
        <v>0</v>
      </c>
      <c r="H28" s="394">
        <v>1</v>
      </c>
      <c r="I28" s="392">
        <v>1</v>
      </c>
      <c r="J28" s="393">
        <v>0</v>
      </c>
      <c r="K28" s="393">
        <v>0</v>
      </c>
      <c r="L28" s="393">
        <v>0</v>
      </c>
      <c r="M28" s="393">
        <v>0</v>
      </c>
      <c r="N28" s="393">
        <v>0</v>
      </c>
      <c r="O28" s="395">
        <v>6</v>
      </c>
      <c r="P28" s="395">
        <v>1</v>
      </c>
      <c r="Q28" s="395">
        <v>7</v>
      </c>
      <c r="R28" s="397">
        <v>0</v>
      </c>
      <c r="S28" s="397">
        <v>0</v>
      </c>
      <c r="T28" s="396">
        <v>0</v>
      </c>
    </row>
    <row r="29" spans="1:20" ht="24.75" customHeight="1" collapsed="1" x14ac:dyDescent="0.2">
      <c r="A29" s="691" t="s">
        <v>1399</v>
      </c>
      <c r="B29" s="691"/>
      <c r="C29" s="392">
        <f>SUM(C30:C43)</f>
        <v>153</v>
      </c>
      <c r="D29" s="392">
        <f t="shared" ref="D29:T29" si="55">SUM(D30:D43)</f>
        <v>3</v>
      </c>
      <c r="E29" s="392">
        <f t="shared" si="55"/>
        <v>7</v>
      </c>
      <c r="F29" s="392">
        <f t="shared" si="55"/>
        <v>8</v>
      </c>
      <c r="G29" s="392">
        <f t="shared" si="55"/>
        <v>4</v>
      </c>
      <c r="H29" s="392">
        <f t="shared" si="55"/>
        <v>128</v>
      </c>
      <c r="I29" s="392">
        <f t="shared" si="55"/>
        <v>30</v>
      </c>
      <c r="J29" s="392">
        <f t="shared" si="55"/>
        <v>0</v>
      </c>
      <c r="K29" s="392">
        <f t="shared" si="55"/>
        <v>2</v>
      </c>
      <c r="L29" s="392">
        <f t="shared" si="55"/>
        <v>2</v>
      </c>
      <c r="M29" s="392">
        <f t="shared" si="55"/>
        <v>1</v>
      </c>
      <c r="N29" s="392">
        <f t="shared" si="55"/>
        <v>20</v>
      </c>
      <c r="O29" s="392">
        <f t="shared" si="55"/>
        <v>303</v>
      </c>
      <c r="P29" s="392">
        <f t="shared" si="55"/>
        <v>55</v>
      </c>
      <c r="Q29" s="388">
        <f t="shared" si="55"/>
        <v>358</v>
      </c>
      <c r="R29" s="392">
        <f t="shared" si="55"/>
        <v>1</v>
      </c>
      <c r="S29" s="392">
        <f t="shared" si="55"/>
        <v>0</v>
      </c>
      <c r="T29" s="388">
        <f t="shared" si="55"/>
        <v>1</v>
      </c>
    </row>
    <row r="30" spans="1:20" ht="24.75" hidden="1" customHeight="1" outlineLevel="1" x14ac:dyDescent="0.2">
      <c r="A30" s="692" t="s">
        <v>1400</v>
      </c>
      <c r="B30" s="391" t="s">
        <v>1401</v>
      </c>
      <c r="C30" s="394">
        <v>3</v>
      </c>
      <c r="D30" s="397">
        <v>0</v>
      </c>
      <c r="E30" s="394">
        <v>1</v>
      </c>
      <c r="F30" s="397">
        <v>0</v>
      </c>
      <c r="G30" s="397">
        <v>0</v>
      </c>
      <c r="H30" s="394">
        <v>3</v>
      </c>
      <c r="I30" s="394">
        <v>1</v>
      </c>
      <c r="J30" s="397">
        <v>0</v>
      </c>
      <c r="K30" s="397">
        <v>0</v>
      </c>
      <c r="L30" s="397">
        <v>0</v>
      </c>
      <c r="M30" s="397">
        <v>0</v>
      </c>
      <c r="N30" s="397">
        <v>0</v>
      </c>
      <c r="O30" s="394">
        <v>7</v>
      </c>
      <c r="P30" s="394">
        <v>1</v>
      </c>
      <c r="Q30" s="395">
        <v>8</v>
      </c>
      <c r="R30" s="397">
        <v>0</v>
      </c>
      <c r="S30" s="397">
        <v>0</v>
      </c>
      <c r="T30" s="396">
        <v>0</v>
      </c>
    </row>
    <row r="31" spans="1:20" ht="24.75" hidden="1" customHeight="1" outlineLevel="1" x14ac:dyDescent="0.2">
      <c r="A31" s="692"/>
      <c r="B31" s="391" t="s">
        <v>1402</v>
      </c>
      <c r="C31" s="393">
        <v>0</v>
      </c>
      <c r="D31" s="393">
        <v>0</v>
      </c>
      <c r="E31" s="393">
        <v>0</v>
      </c>
      <c r="F31" s="393">
        <v>0</v>
      </c>
      <c r="G31" s="393">
        <v>0</v>
      </c>
      <c r="H31" s="393">
        <v>0</v>
      </c>
      <c r="I31" s="393">
        <v>0</v>
      </c>
      <c r="J31" s="393">
        <v>0</v>
      </c>
      <c r="K31" s="393">
        <v>0</v>
      </c>
      <c r="L31" s="393">
        <v>0</v>
      </c>
      <c r="M31" s="393">
        <v>0</v>
      </c>
      <c r="N31" s="393">
        <v>0</v>
      </c>
      <c r="O31" s="396">
        <v>0</v>
      </c>
      <c r="P31" s="396">
        <v>0</v>
      </c>
      <c r="Q31" s="396">
        <v>0</v>
      </c>
      <c r="R31" s="397">
        <v>0</v>
      </c>
      <c r="S31" s="397">
        <v>0</v>
      </c>
      <c r="T31" s="396">
        <v>0</v>
      </c>
    </row>
    <row r="32" spans="1:20" ht="24.75" hidden="1" customHeight="1" outlineLevel="1" x14ac:dyDescent="0.2">
      <c r="A32" s="692" t="s">
        <v>1403</v>
      </c>
      <c r="B32" s="391" t="s">
        <v>1404</v>
      </c>
      <c r="C32" s="394">
        <v>77</v>
      </c>
      <c r="D32" s="394">
        <v>3</v>
      </c>
      <c r="E32" s="394">
        <v>4</v>
      </c>
      <c r="F32" s="394">
        <v>6</v>
      </c>
      <c r="G32" s="394">
        <v>2</v>
      </c>
      <c r="H32" s="394">
        <v>76</v>
      </c>
      <c r="I32" s="394">
        <v>13</v>
      </c>
      <c r="J32" s="397">
        <v>0</v>
      </c>
      <c r="K32" s="394">
        <v>1</v>
      </c>
      <c r="L32" s="394">
        <v>1</v>
      </c>
      <c r="M32" s="397">
        <v>0</v>
      </c>
      <c r="N32" s="394">
        <v>7</v>
      </c>
      <c r="O32" s="394">
        <v>168</v>
      </c>
      <c r="P32" s="394">
        <v>22</v>
      </c>
      <c r="Q32" s="395">
        <v>190</v>
      </c>
      <c r="R32" s="397">
        <v>0</v>
      </c>
      <c r="S32" s="397">
        <v>0</v>
      </c>
      <c r="T32" s="396">
        <v>0</v>
      </c>
    </row>
    <row r="33" spans="1:20" ht="24.75" hidden="1" customHeight="1" outlineLevel="1" x14ac:dyDescent="0.2">
      <c r="A33" s="692"/>
      <c r="B33" s="391" t="s">
        <v>1405</v>
      </c>
      <c r="C33" s="392">
        <v>6</v>
      </c>
      <c r="D33" s="393">
        <v>0</v>
      </c>
      <c r="E33" s="392">
        <v>1</v>
      </c>
      <c r="F33" s="393">
        <v>0</v>
      </c>
      <c r="G33" s="393">
        <v>0</v>
      </c>
      <c r="H33" s="394">
        <v>2</v>
      </c>
      <c r="I33" s="393">
        <v>0</v>
      </c>
      <c r="J33" s="393">
        <v>0</v>
      </c>
      <c r="K33" s="393">
        <v>0</v>
      </c>
      <c r="L33" s="393">
        <v>0</v>
      </c>
      <c r="M33" s="393">
        <v>0</v>
      </c>
      <c r="N33" s="393">
        <v>0</v>
      </c>
      <c r="O33" s="395">
        <v>9</v>
      </c>
      <c r="P33" s="396">
        <v>0</v>
      </c>
      <c r="Q33" s="395">
        <v>9</v>
      </c>
      <c r="R33" s="394">
        <v>1</v>
      </c>
      <c r="S33" s="397">
        <v>0</v>
      </c>
      <c r="T33" s="395">
        <v>1</v>
      </c>
    </row>
    <row r="34" spans="1:20" ht="24.75" hidden="1" customHeight="1" outlineLevel="1" x14ac:dyDescent="0.2">
      <c r="A34" s="692"/>
      <c r="B34" s="391" t="s">
        <v>1406</v>
      </c>
      <c r="C34" s="394">
        <v>14</v>
      </c>
      <c r="D34" s="397">
        <v>0</v>
      </c>
      <c r="E34" s="397">
        <v>0</v>
      </c>
      <c r="F34" s="397">
        <v>0</v>
      </c>
      <c r="G34" s="397">
        <v>0</v>
      </c>
      <c r="H34" s="394">
        <v>6</v>
      </c>
      <c r="I34" s="397">
        <v>0</v>
      </c>
      <c r="J34" s="397">
        <v>0</v>
      </c>
      <c r="K34" s="397">
        <v>0</v>
      </c>
      <c r="L34" s="397">
        <v>0</v>
      </c>
      <c r="M34" s="397">
        <v>0</v>
      </c>
      <c r="N34" s="397">
        <v>0</v>
      </c>
      <c r="O34" s="394">
        <v>20</v>
      </c>
      <c r="P34" s="397">
        <v>0</v>
      </c>
      <c r="Q34" s="395">
        <v>20</v>
      </c>
      <c r="R34" s="397">
        <v>0</v>
      </c>
      <c r="S34" s="397">
        <v>0</v>
      </c>
      <c r="T34" s="396">
        <v>0</v>
      </c>
    </row>
    <row r="35" spans="1:20" ht="24.75" hidden="1" customHeight="1" outlineLevel="1" x14ac:dyDescent="0.2">
      <c r="A35" s="692"/>
      <c r="B35" s="391" t="s">
        <v>1407</v>
      </c>
      <c r="C35" s="392">
        <v>10</v>
      </c>
      <c r="D35" s="393">
        <v>0</v>
      </c>
      <c r="E35" s="393">
        <v>0</v>
      </c>
      <c r="F35" s="393">
        <v>0</v>
      </c>
      <c r="G35" s="393">
        <v>0</v>
      </c>
      <c r="H35" s="394">
        <v>7</v>
      </c>
      <c r="I35" s="393">
        <v>0</v>
      </c>
      <c r="J35" s="393">
        <v>0</v>
      </c>
      <c r="K35" s="393">
        <v>0</v>
      </c>
      <c r="L35" s="393">
        <v>0</v>
      </c>
      <c r="M35" s="393">
        <v>0</v>
      </c>
      <c r="N35" s="394">
        <v>3</v>
      </c>
      <c r="O35" s="395">
        <v>17</v>
      </c>
      <c r="P35" s="395">
        <v>3</v>
      </c>
      <c r="Q35" s="395">
        <v>20</v>
      </c>
      <c r="R35" s="397">
        <v>0</v>
      </c>
      <c r="S35" s="397">
        <v>0</v>
      </c>
      <c r="T35" s="396">
        <v>0</v>
      </c>
    </row>
    <row r="36" spans="1:20" ht="24.75" hidden="1" customHeight="1" outlineLevel="1" x14ac:dyDescent="0.2">
      <c r="A36" s="391" t="s">
        <v>1408</v>
      </c>
      <c r="B36" s="391" t="s">
        <v>1409</v>
      </c>
      <c r="C36" s="394">
        <v>7</v>
      </c>
      <c r="D36" s="397">
        <v>0</v>
      </c>
      <c r="E36" s="394">
        <v>1</v>
      </c>
      <c r="F36" s="397">
        <v>0</v>
      </c>
      <c r="G36" s="397">
        <v>0</v>
      </c>
      <c r="H36" s="394">
        <v>3</v>
      </c>
      <c r="I36" s="394">
        <v>1</v>
      </c>
      <c r="J36" s="397">
        <v>0</v>
      </c>
      <c r="K36" s="397">
        <v>0</v>
      </c>
      <c r="L36" s="397">
        <v>0</v>
      </c>
      <c r="M36" s="397">
        <v>0</v>
      </c>
      <c r="N36" s="397">
        <v>0</v>
      </c>
      <c r="O36" s="394">
        <v>11</v>
      </c>
      <c r="P36" s="394">
        <v>1</v>
      </c>
      <c r="Q36" s="395">
        <v>12</v>
      </c>
      <c r="R36" s="397">
        <v>0</v>
      </c>
      <c r="S36" s="397">
        <v>0</v>
      </c>
      <c r="T36" s="396">
        <v>0</v>
      </c>
    </row>
    <row r="37" spans="1:20" ht="24.75" hidden="1" customHeight="1" outlineLevel="1" x14ac:dyDescent="0.2">
      <c r="A37" s="692" t="s">
        <v>1410</v>
      </c>
      <c r="B37" s="391" t="s">
        <v>1411</v>
      </c>
      <c r="C37" s="393">
        <v>0</v>
      </c>
      <c r="D37" s="393">
        <v>0</v>
      </c>
      <c r="E37" s="393">
        <v>0</v>
      </c>
      <c r="F37" s="393">
        <v>0</v>
      </c>
      <c r="G37" s="393">
        <v>0</v>
      </c>
      <c r="H37" s="393">
        <v>0</v>
      </c>
      <c r="I37" s="393">
        <v>0</v>
      </c>
      <c r="J37" s="393">
        <v>0</v>
      </c>
      <c r="K37" s="393">
        <v>0</v>
      </c>
      <c r="L37" s="393">
        <v>0</v>
      </c>
      <c r="M37" s="393">
        <v>0</v>
      </c>
      <c r="N37" s="393">
        <v>0</v>
      </c>
      <c r="O37" s="396">
        <v>0</v>
      </c>
      <c r="P37" s="396">
        <v>0</v>
      </c>
      <c r="Q37" s="396">
        <v>0</v>
      </c>
      <c r="R37" s="397">
        <v>0</v>
      </c>
      <c r="S37" s="397">
        <v>0</v>
      </c>
      <c r="T37" s="396">
        <v>0</v>
      </c>
    </row>
    <row r="38" spans="1:20" ht="24.75" hidden="1" customHeight="1" outlineLevel="1" x14ac:dyDescent="0.2">
      <c r="A38" s="692"/>
      <c r="B38" s="391" t="s">
        <v>1412</v>
      </c>
      <c r="C38" s="394">
        <v>2</v>
      </c>
      <c r="D38" s="397">
        <v>0</v>
      </c>
      <c r="E38" s="397">
        <v>0</v>
      </c>
      <c r="F38" s="397">
        <v>0</v>
      </c>
      <c r="G38" s="397">
        <v>0</v>
      </c>
      <c r="H38" s="394">
        <v>1</v>
      </c>
      <c r="I38" s="397">
        <v>0</v>
      </c>
      <c r="J38" s="397">
        <v>0</v>
      </c>
      <c r="K38" s="397">
        <v>0</v>
      </c>
      <c r="L38" s="397">
        <v>0</v>
      </c>
      <c r="M38" s="397">
        <v>0</v>
      </c>
      <c r="N38" s="397">
        <v>0</v>
      </c>
      <c r="O38" s="394">
        <v>3</v>
      </c>
      <c r="P38" s="397">
        <v>0</v>
      </c>
      <c r="Q38" s="395">
        <v>3</v>
      </c>
      <c r="R38" s="397">
        <v>0</v>
      </c>
      <c r="S38" s="397">
        <v>0</v>
      </c>
      <c r="T38" s="396">
        <v>0</v>
      </c>
    </row>
    <row r="39" spans="1:20" ht="24.75" hidden="1" customHeight="1" outlineLevel="1" x14ac:dyDescent="0.2">
      <c r="A39" s="692"/>
      <c r="B39" s="391" t="s">
        <v>1413</v>
      </c>
      <c r="C39" s="393">
        <v>0</v>
      </c>
      <c r="D39" s="393">
        <v>0</v>
      </c>
      <c r="E39" s="393">
        <v>0</v>
      </c>
      <c r="F39" s="393">
        <v>0</v>
      </c>
      <c r="G39" s="393">
        <v>0</v>
      </c>
      <c r="H39" s="393">
        <v>0</v>
      </c>
      <c r="I39" s="393">
        <v>0</v>
      </c>
      <c r="J39" s="393">
        <v>0</v>
      </c>
      <c r="K39" s="393">
        <v>0</v>
      </c>
      <c r="L39" s="393">
        <v>0</v>
      </c>
      <c r="M39" s="393">
        <v>0</v>
      </c>
      <c r="N39" s="393">
        <v>0</v>
      </c>
      <c r="O39" s="396">
        <v>0</v>
      </c>
      <c r="P39" s="396">
        <v>0</v>
      </c>
      <c r="Q39" s="396">
        <v>0</v>
      </c>
      <c r="R39" s="397">
        <v>0</v>
      </c>
      <c r="S39" s="397">
        <v>0</v>
      </c>
      <c r="T39" s="396">
        <v>0</v>
      </c>
    </row>
    <row r="40" spans="1:20" ht="24.75" hidden="1" customHeight="1" outlineLevel="1" x14ac:dyDescent="0.2">
      <c r="A40" s="692"/>
      <c r="B40" s="391" t="s">
        <v>1414</v>
      </c>
      <c r="C40" s="397">
        <v>0</v>
      </c>
      <c r="D40" s="397">
        <v>0</v>
      </c>
      <c r="E40" s="397">
        <v>0</v>
      </c>
      <c r="F40" s="397">
        <v>0</v>
      </c>
      <c r="G40" s="397">
        <v>0</v>
      </c>
      <c r="H40" s="397">
        <v>0</v>
      </c>
      <c r="I40" s="397">
        <v>0</v>
      </c>
      <c r="J40" s="397">
        <v>0</v>
      </c>
      <c r="K40" s="397">
        <v>0</v>
      </c>
      <c r="L40" s="397">
        <v>0</v>
      </c>
      <c r="M40" s="397">
        <v>0</v>
      </c>
      <c r="N40" s="397">
        <v>0</v>
      </c>
      <c r="O40" s="397">
        <v>0</v>
      </c>
      <c r="P40" s="397">
        <v>0</v>
      </c>
      <c r="Q40" s="396">
        <v>0</v>
      </c>
      <c r="R40" s="397">
        <v>0</v>
      </c>
      <c r="S40" s="397">
        <v>0</v>
      </c>
      <c r="T40" s="396">
        <v>0</v>
      </c>
    </row>
    <row r="41" spans="1:20" ht="24.75" hidden="1" customHeight="1" outlineLevel="1" x14ac:dyDescent="0.2">
      <c r="A41" s="692"/>
      <c r="B41" s="391" t="s">
        <v>1415</v>
      </c>
      <c r="C41" s="393">
        <v>0</v>
      </c>
      <c r="D41" s="393">
        <v>0</v>
      </c>
      <c r="E41" s="393">
        <v>0</v>
      </c>
      <c r="F41" s="393">
        <v>0</v>
      </c>
      <c r="G41" s="393">
        <v>0</v>
      </c>
      <c r="H41" s="394">
        <v>1</v>
      </c>
      <c r="I41" s="393">
        <v>0</v>
      </c>
      <c r="J41" s="393">
        <v>0</v>
      </c>
      <c r="K41" s="393">
        <v>0</v>
      </c>
      <c r="L41" s="393">
        <v>0</v>
      </c>
      <c r="M41" s="393">
        <v>0</v>
      </c>
      <c r="N41" s="393">
        <v>0</v>
      </c>
      <c r="O41" s="395">
        <v>1</v>
      </c>
      <c r="P41" s="396">
        <v>0</v>
      </c>
      <c r="Q41" s="395">
        <v>1</v>
      </c>
      <c r="R41" s="397">
        <v>0</v>
      </c>
      <c r="S41" s="397">
        <v>0</v>
      </c>
      <c r="T41" s="396">
        <v>0</v>
      </c>
    </row>
    <row r="42" spans="1:20" ht="24.75" hidden="1" customHeight="1" outlineLevel="1" x14ac:dyDescent="0.2">
      <c r="A42" s="692"/>
      <c r="B42" s="391" t="s">
        <v>1416</v>
      </c>
      <c r="C42" s="397">
        <v>0</v>
      </c>
      <c r="D42" s="397">
        <v>0</v>
      </c>
      <c r="E42" s="397">
        <v>0</v>
      </c>
      <c r="F42" s="394">
        <v>1</v>
      </c>
      <c r="G42" s="397">
        <v>0</v>
      </c>
      <c r="H42" s="397">
        <v>0</v>
      </c>
      <c r="I42" s="397">
        <v>0</v>
      </c>
      <c r="J42" s="397">
        <v>0</v>
      </c>
      <c r="K42" s="397">
        <v>0</v>
      </c>
      <c r="L42" s="397">
        <v>0</v>
      </c>
      <c r="M42" s="397">
        <v>0</v>
      </c>
      <c r="N42" s="397">
        <v>0</v>
      </c>
      <c r="O42" s="394">
        <v>1</v>
      </c>
      <c r="P42" s="397">
        <v>0</v>
      </c>
      <c r="Q42" s="395">
        <v>1</v>
      </c>
      <c r="R42" s="397">
        <v>0</v>
      </c>
      <c r="S42" s="397">
        <v>0</v>
      </c>
      <c r="T42" s="396">
        <v>0</v>
      </c>
    </row>
    <row r="43" spans="1:20" ht="24.75" hidden="1" customHeight="1" outlineLevel="1" x14ac:dyDescent="0.2">
      <c r="A43" s="692"/>
      <c r="B43" s="391" t="s">
        <v>1417</v>
      </c>
      <c r="C43" s="392">
        <v>34</v>
      </c>
      <c r="D43" s="393">
        <v>0</v>
      </c>
      <c r="E43" s="393">
        <v>0</v>
      </c>
      <c r="F43" s="392">
        <v>1</v>
      </c>
      <c r="G43" s="392">
        <v>2</v>
      </c>
      <c r="H43" s="394">
        <v>29</v>
      </c>
      <c r="I43" s="392">
        <v>15</v>
      </c>
      <c r="J43" s="393">
        <v>0</v>
      </c>
      <c r="K43" s="392">
        <v>1</v>
      </c>
      <c r="L43" s="392">
        <v>1</v>
      </c>
      <c r="M43" s="392">
        <v>1</v>
      </c>
      <c r="N43" s="394">
        <v>10</v>
      </c>
      <c r="O43" s="395">
        <v>66</v>
      </c>
      <c r="P43" s="395">
        <v>28</v>
      </c>
      <c r="Q43" s="395">
        <v>94</v>
      </c>
      <c r="R43" s="397">
        <v>0</v>
      </c>
      <c r="S43" s="397">
        <v>0</v>
      </c>
      <c r="T43" s="396">
        <v>0</v>
      </c>
    </row>
    <row r="44" spans="1:20" ht="24.75" customHeight="1" collapsed="1" x14ac:dyDescent="0.2">
      <c r="A44" s="691" t="s">
        <v>1418</v>
      </c>
      <c r="B44" s="691"/>
      <c r="C44" s="392">
        <f>SUM(C45:C49)</f>
        <v>130</v>
      </c>
      <c r="D44" s="392">
        <f t="shared" ref="D44:T44" si="56">SUM(D45:D49)</f>
        <v>1</v>
      </c>
      <c r="E44" s="392">
        <f t="shared" si="56"/>
        <v>5</v>
      </c>
      <c r="F44" s="392">
        <f t="shared" si="56"/>
        <v>13</v>
      </c>
      <c r="G44" s="392">
        <f t="shared" si="56"/>
        <v>2</v>
      </c>
      <c r="H44" s="392">
        <f t="shared" si="56"/>
        <v>56</v>
      </c>
      <c r="I44" s="392">
        <f t="shared" si="56"/>
        <v>45</v>
      </c>
      <c r="J44" s="392">
        <f t="shared" si="56"/>
        <v>1</v>
      </c>
      <c r="K44" s="392">
        <f t="shared" si="56"/>
        <v>1</v>
      </c>
      <c r="L44" s="392">
        <f t="shared" si="56"/>
        <v>1</v>
      </c>
      <c r="M44" s="392">
        <f t="shared" si="56"/>
        <v>1</v>
      </c>
      <c r="N44" s="392">
        <f t="shared" si="56"/>
        <v>8</v>
      </c>
      <c r="O44" s="392">
        <f t="shared" si="56"/>
        <v>207</v>
      </c>
      <c r="P44" s="392">
        <f t="shared" si="56"/>
        <v>57</v>
      </c>
      <c r="Q44" s="388">
        <f t="shared" si="56"/>
        <v>264</v>
      </c>
      <c r="R44" s="392">
        <f t="shared" si="56"/>
        <v>0</v>
      </c>
      <c r="S44" s="392">
        <f t="shared" si="56"/>
        <v>0</v>
      </c>
      <c r="T44" s="388">
        <f t="shared" si="56"/>
        <v>0</v>
      </c>
    </row>
    <row r="45" spans="1:20" ht="24.75" hidden="1" customHeight="1" outlineLevel="1" x14ac:dyDescent="0.2">
      <c r="A45" s="692" t="s">
        <v>1419</v>
      </c>
      <c r="B45" s="391" t="s">
        <v>1420</v>
      </c>
      <c r="C45" s="394">
        <v>14</v>
      </c>
      <c r="D45" s="397">
        <v>0</v>
      </c>
      <c r="E45" s="397">
        <v>0</v>
      </c>
      <c r="F45" s="394">
        <v>1</v>
      </c>
      <c r="G45" s="397">
        <v>0</v>
      </c>
      <c r="H45" s="394">
        <v>3</v>
      </c>
      <c r="I45" s="394">
        <v>8</v>
      </c>
      <c r="J45" s="397">
        <v>0</v>
      </c>
      <c r="K45" s="394">
        <v>1</v>
      </c>
      <c r="L45" s="394">
        <v>1</v>
      </c>
      <c r="M45" s="397">
        <v>0</v>
      </c>
      <c r="N45" s="394">
        <v>1</v>
      </c>
      <c r="O45" s="394">
        <v>18</v>
      </c>
      <c r="P45" s="394">
        <v>11</v>
      </c>
      <c r="Q45" s="395">
        <v>29</v>
      </c>
      <c r="R45" s="397">
        <v>0</v>
      </c>
      <c r="S45" s="397">
        <v>0</v>
      </c>
      <c r="T45" s="396">
        <v>0</v>
      </c>
    </row>
    <row r="46" spans="1:20" ht="24.75" hidden="1" customHeight="1" outlineLevel="1" x14ac:dyDescent="0.2">
      <c r="A46" s="692"/>
      <c r="B46" s="391" t="s">
        <v>1421</v>
      </c>
      <c r="C46" s="392">
        <v>12</v>
      </c>
      <c r="D46" s="393">
        <v>0</v>
      </c>
      <c r="E46" s="393">
        <v>0</v>
      </c>
      <c r="F46" s="392">
        <v>2</v>
      </c>
      <c r="G46" s="392">
        <v>1</v>
      </c>
      <c r="H46" s="394">
        <v>9</v>
      </c>
      <c r="I46" s="392">
        <v>4</v>
      </c>
      <c r="J46" s="393">
        <v>0</v>
      </c>
      <c r="K46" s="393">
        <v>0</v>
      </c>
      <c r="L46" s="393">
        <v>0</v>
      </c>
      <c r="M46" s="393">
        <v>0</v>
      </c>
      <c r="N46" s="393">
        <v>0</v>
      </c>
      <c r="O46" s="395">
        <v>24</v>
      </c>
      <c r="P46" s="395">
        <v>4</v>
      </c>
      <c r="Q46" s="395">
        <v>28</v>
      </c>
      <c r="R46" s="397">
        <v>0</v>
      </c>
      <c r="S46" s="397">
        <v>0</v>
      </c>
      <c r="T46" s="396">
        <v>0</v>
      </c>
    </row>
    <row r="47" spans="1:20" ht="24.75" hidden="1" customHeight="1" outlineLevel="1" x14ac:dyDescent="0.2">
      <c r="A47" s="391" t="s">
        <v>1422</v>
      </c>
      <c r="B47" s="391" t="s">
        <v>1423</v>
      </c>
      <c r="C47" s="394">
        <v>45</v>
      </c>
      <c r="D47" s="397">
        <v>0</v>
      </c>
      <c r="E47" s="394">
        <v>2</v>
      </c>
      <c r="F47" s="394">
        <v>6</v>
      </c>
      <c r="G47" s="394">
        <v>1</v>
      </c>
      <c r="H47" s="394">
        <v>16</v>
      </c>
      <c r="I47" s="394">
        <v>16</v>
      </c>
      <c r="J47" s="394">
        <v>1</v>
      </c>
      <c r="K47" s="397">
        <v>0</v>
      </c>
      <c r="L47" s="397">
        <v>0</v>
      </c>
      <c r="M47" s="394">
        <v>1</v>
      </c>
      <c r="N47" s="394">
        <v>3</v>
      </c>
      <c r="O47" s="394">
        <v>70</v>
      </c>
      <c r="P47" s="394">
        <v>21</v>
      </c>
      <c r="Q47" s="395">
        <v>91</v>
      </c>
      <c r="R47" s="397">
        <v>0</v>
      </c>
      <c r="S47" s="397">
        <v>0</v>
      </c>
      <c r="T47" s="396">
        <v>0</v>
      </c>
    </row>
    <row r="48" spans="1:20" ht="24.75" hidden="1" customHeight="1" outlineLevel="1" x14ac:dyDescent="0.2">
      <c r="A48" s="692" t="s">
        <v>1424</v>
      </c>
      <c r="B48" s="391" t="s">
        <v>1425</v>
      </c>
      <c r="C48" s="392">
        <v>1</v>
      </c>
      <c r="D48" s="393">
        <v>0</v>
      </c>
      <c r="E48" s="393">
        <v>0</v>
      </c>
      <c r="F48" s="393">
        <v>0</v>
      </c>
      <c r="G48" s="393">
        <v>0</v>
      </c>
      <c r="H48" s="394">
        <v>1</v>
      </c>
      <c r="I48" s="392">
        <v>1</v>
      </c>
      <c r="J48" s="393">
        <v>0</v>
      </c>
      <c r="K48" s="393">
        <v>0</v>
      </c>
      <c r="L48" s="393">
        <v>0</v>
      </c>
      <c r="M48" s="393">
        <v>0</v>
      </c>
      <c r="N48" s="394">
        <v>1</v>
      </c>
      <c r="O48" s="395">
        <v>2</v>
      </c>
      <c r="P48" s="395">
        <v>2</v>
      </c>
      <c r="Q48" s="395">
        <v>4</v>
      </c>
      <c r="R48" s="397">
        <v>0</v>
      </c>
      <c r="S48" s="397">
        <v>0</v>
      </c>
      <c r="T48" s="396">
        <v>0</v>
      </c>
    </row>
    <row r="49" spans="1:20" ht="24.75" hidden="1" customHeight="1" outlineLevel="1" x14ac:dyDescent="0.2">
      <c r="A49" s="692"/>
      <c r="B49" s="391" t="s">
        <v>1426</v>
      </c>
      <c r="C49" s="394">
        <v>58</v>
      </c>
      <c r="D49" s="394">
        <v>1</v>
      </c>
      <c r="E49" s="394">
        <v>3</v>
      </c>
      <c r="F49" s="394">
        <v>4</v>
      </c>
      <c r="G49" s="397">
        <v>0</v>
      </c>
      <c r="H49" s="394">
        <v>27</v>
      </c>
      <c r="I49" s="394">
        <v>16</v>
      </c>
      <c r="J49" s="397">
        <v>0</v>
      </c>
      <c r="K49" s="397">
        <v>0</v>
      </c>
      <c r="L49" s="397">
        <v>0</v>
      </c>
      <c r="M49" s="397">
        <v>0</v>
      </c>
      <c r="N49" s="394">
        <v>3</v>
      </c>
      <c r="O49" s="394">
        <v>93</v>
      </c>
      <c r="P49" s="394">
        <v>19</v>
      </c>
      <c r="Q49" s="395">
        <v>112</v>
      </c>
      <c r="R49" s="397">
        <v>0</v>
      </c>
      <c r="S49" s="397">
        <v>0</v>
      </c>
      <c r="T49" s="396">
        <v>0</v>
      </c>
    </row>
    <row r="50" spans="1:20" ht="24.75" customHeight="1" collapsed="1" x14ac:dyDescent="0.2">
      <c r="A50" s="689" t="s">
        <v>1427</v>
      </c>
      <c r="B50" s="689"/>
      <c r="C50" s="395">
        <f>C51+C76+C92+C105+C117+C127</f>
        <v>696</v>
      </c>
      <c r="D50" s="395">
        <f t="shared" ref="D50:T50" si="57">D51+D76+D92+D105+D117+D127</f>
        <v>21</v>
      </c>
      <c r="E50" s="395">
        <f t="shared" si="57"/>
        <v>31</v>
      </c>
      <c r="F50" s="395">
        <f t="shared" si="57"/>
        <v>34</v>
      </c>
      <c r="G50" s="395">
        <f t="shared" si="57"/>
        <v>18</v>
      </c>
      <c r="H50" s="395">
        <f t="shared" si="57"/>
        <v>327</v>
      </c>
      <c r="I50" s="395">
        <f t="shared" si="57"/>
        <v>521</v>
      </c>
      <c r="J50" s="395">
        <f t="shared" si="57"/>
        <v>7</v>
      </c>
      <c r="K50" s="395">
        <f t="shared" si="57"/>
        <v>13</v>
      </c>
      <c r="L50" s="395">
        <f t="shared" si="57"/>
        <v>18</v>
      </c>
      <c r="M50" s="395">
        <f t="shared" si="57"/>
        <v>4</v>
      </c>
      <c r="N50" s="395">
        <f t="shared" si="57"/>
        <v>92</v>
      </c>
      <c r="O50" s="395">
        <f t="shared" si="57"/>
        <v>1127</v>
      </c>
      <c r="P50" s="395">
        <f t="shared" si="57"/>
        <v>655</v>
      </c>
      <c r="Q50" s="395">
        <f t="shared" si="57"/>
        <v>1782</v>
      </c>
      <c r="R50" s="395">
        <f t="shared" si="57"/>
        <v>20</v>
      </c>
      <c r="S50" s="395">
        <f t="shared" si="57"/>
        <v>2</v>
      </c>
      <c r="T50" s="395">
        <f t="shared" si="57"/>
        <v>22</v>
      </c>
    </row>
    <row r="51" spans="1:20" ht="24.75" customHeight="1" x14ac:dyDescent="0.2">
      <c r="A51" s="691" t="s">
        <v>1428</v>
      </c>
      <c r="B51" s="691"/>
      <c r="C51" s="394">
        <f>SUM(C52:C75)</f>
        <v>324</v>
      </c>
      <c r="D51" s="394">
        <f t="shared" ref="D51:T51" si="58">SUM(D52:D75)</f>
        <v>11</v>
      </c>
      <c r="E51" s="394">
        <f t="shared" si="58"/>
        <v>13</v>
      </c>
      <c r="F51" s="394">
        <f t="shared" si="58"/>
        <v>14</v>
      </c>
      <c r="G51" s="394">
        <f t="shared" si="58"/>
        <v>8</v>
      </c>
      <c r="H51" s="394">
        <f t="shared" si="58"/>
        <v>136</v>
      </c>
      <c r="I51" s="394">
        <f t="shared" si="58"/>
        <v>70</v>
      </c>
      <c r="J51" s="394">
        <f t="shared" si="58"/>
        <v>7</v>
      </c>
      <c r="K51" s="394">
        <f t="shared" si="58"/>
        <v>6</v>
      </c>
      <c r="L51" s="394">
        <f t="shared" si="58"/>
        <v>2</v>
      </c>
      <c r="M51" s="394">
        <f t="shared" si="58"/>
        <v>1</v>
      </c>
      <c r="N51" s="394">
        <f t="shared" si="58"/>
        <v>29</v>
      </c>
      <c r="O51" s="394">
        <f t="shared" si="58"/>
        <v>506</v>
      </c>
      <c r="P51" s="394">
        <f t="shared" si="58"/>
        <v>115</v>
      </c>
      <c r="Q51" s="395">
        <f t="shared" si="58"/>
        <v>621</v>
      </c>
      <c r="R51" s="394">
        <f t="shared" si="58"/>
        <v>11</v>
      </c>
      <c r="S51" s="394">
        <f t="shared" si="58"/>
        <v>1</v>
      </c>
      <c r="T51" s="395">
        <f t="shared" si="58"/>
        <v>12</v>
      </c>
    </row>
    <row r="52" spans="1:20" ht="24.75" hidden="1" customHeight="1" outlineLevel="1" x14ac:dyDescent="0.2">
      <c r="A52" s="692" t="s">
        <v>1429</v>
      </c>
      <c r="B52" s="391" t="s">
        <v>1430</v>
      </c>
      <c r="C52" s="392">
        <v>6</v>
      </c>
      <c r="D52" s="393">
        <v>0</v>
      </c>
      <c r="E52" s="393">
        <v>0</v>
      </c>
      <c r="F52" s="393">
        <v>0</v>
      </c>
      <c r="G52" s="393">
        <v>0</v>
      </c>
      <c r="H52" s="394">
        <v>1</v>
      </c>
      <c r="I52" s="393">
        <v>0</v>
      </c>
      <c r="J52" s="393">
        <v>0</v>
      </c>
      <c r="K52" s="393">
        <v>0</v>
      </c>
      <c r="L52" s="393">
        <v>0</v>
      </c>
      <c r="M52" s="393">
        <v>0</v>
      </c>
      <c r="N52" s="393">
        <v>0</v>
      </c>
      <c r="O52" s="395">
        <v>7</v>
      </c>
      <c r="P52" s="396">
        <v>0</v>
      </c>
      <c r="Q52" s="395">
        <v>7</v>
      </c>
      <c r="R52" s="397">
        <v>0</v>
      </c>
      <c r="S52" s="397">
        <v>0</v>
      </c>
      <c r="T52" s="396">
        <v>0</v>
      </c>
    </row>
    <row r="53" spans="1:20" ht="24.75" hidden="1" customHeight="1" outlineLevel="1" x14ac:dyDescent="0.2">
      <c r="A53" s="692"/>
      <c r="B53" s="391" t="s">
        <v>1431</v>
      </c>
      <c r="C53" s="394">
        <v>2</v>
      </c>
      <c r="D53" s="397">
        <v>0</v>
      </c>
      <c r="E53" s="397">
        <v>0</v>
      </c>
      <c r="F53" s="397">
        <v>0</v>
      </c>
      <c r="G53" s="397">
        <v>0</v>
      </c>
      <c r="H53" s="397">
        <v>0</v>
      </c>
      <c r="I53" s="397">
        <v>0</v>
      </c>
      <c r="J53" s="397">
        <v>0</v>
      </c>
      <c r="K53" s="397">
        <v>0</v>
      </c>
      <c r="L53" s="397">
        <v>0</v>
      </c>
      <c r="M53" s="397">
        <v>0</v>
      </c>
      <c r="N53" s="394">
        <v>1</v>
      </c>
      <c r="O53" s="394">
        <v>2</v>
      </c>
      <c r="P53" s="394">
        <v>1</v>
      </c>
      <c r="Q53" s="395">
        <v>3</v>
      </c>
      <c r="R53" s="397">
        <v>0</v>
      </c>
      <c r="S53" s="397">
        <v>0</v>
      </c>
      <c r="T53" s="396">
        <v>0</v>
      </c>
    </row>
    <row r="54" spans="1:20" ht="24.75" hidden="1" customHeight="1" outlineLevel="1" x14ac:dyDescent="0.2">
      <c r="A54" s="692"/>
      <c r="B54" s="391" t="s">
        <v>1432</v>
      </c>
      <c r="C54" s="392">
        <v>6</v>
      </c>
      <c r="D54" s="393">
        <v>0</v>
      </c>
      <c r="E54" s="393">
        <v>0</v>
      </c>
      <c r="F54" s="393">
        <v>0</v>
      </c>
      <c r="G54" s="393">
        <v>0</v>
      </c>
      <c r="H54" s="394">
        <v>5</v>
      </c>
      <c r="I54" s="392">
        <v>9</v>
      </c>
      <c r="J54" s="393">
        <v>0</v>
      </c>
      <c r="K54" s="393">
        <v>0</v>
      </c>
      <c r="L54" s="393">
        <v>0</v>
      </c>
      <c r="M54" s="393">
        <v>0</v>
      </c>
      <c r="N54" s="393">
        <v>0</v>
      </c>
      <c r="O54" s="395">
        <v>11</v>
      </c>
      <c r="P54" s="395">
        <v>9</v>
      </c>
      <c r="Q54" s="395">
        <v>20</v>
      </c>
      <c r="R54" s="397">
        <v>0</v>
      </c>
      <c r="S54" s="397">
        <v>0</v>
      </c>
      <c r="T54" s="396">
        <v>0</v>
      </c>
    </row>
    <row r="55" spans="1:20" ht="24.75" hidden="1" customHeight="1" outlineLevel="1" x14ac:dyDescent="0.2">
      <c r="A55" s="692"/>
      <c r="B55" s="391" t="s">
        <v>1433</v>
      </c>
      <c r="C55" s="394">
        <v>2</v>
      </c>
      <c r="D55" s="397">
        <v>0</v>
      </c>
      <c r="E55" s="397">
        <v>0</v>
      </c>
      <c r="F55" s="397">
        <v>0</v>
      </c>
      <c r="G55" s="397">
        <v>0</v>
      </c>
      <c r="H55" s="394">
        <v>1</v>
      </c>
      <c r="I55" s="397">
        <v>0</v>
      </c>
      <c r="J55" s="397">
        <v>0</v>
      </c>
      <c r="K55" s="394">
        <v>1</v>
      </c>
      <c r="L55" s="397">
        <v>0</v>
      </c>
      <c r="M55" s="397">
        <v>0</v>
      </c>
      <c r="N55" s="397">
        <v>0</v>
      </c>
      <c r="O55" s="394">
        <v>3</v>
      </c>
      <c r="P55" s="394">
        <v>1</v>
      </c>
      <c r="Q55" s="395">
        <v>4</v>
      </c>
      <c r="R55" s="397">
        <v>0</v>
      </c>
      <c r="S55" s="397">
        <v>0</v>
      </c>
      <c r="T55" s="396">
        <v>0</v>
      </c>
    </row>
    <row r="56" spans="1:20" ht="24.75" hidden="1" customHeight="1" outlineLevel="1" x14ac:dyDescent="0.2">
      <c r="A56" s="391" t="s">
        <v>1434</v>
      </c>
      <c r="B56" s="391" t="s">
        <v>1435</v>
      </c>
      <c r="C56" s="393">
        <v>0</v>
      </c>
      <c r="D56" s="393">
        <v>0</v>
      </c>
      <c r="E56" s="393">
        <v>0</v>
      </c>
      <c r="F56" s="393">
        <v>0</v>
      </c>
      <c r="G56" s="393">
        <v>0</v>
      </c>
      <c r="H56" s="394">
        <v>1</v>
      </c>
      <c r="I56" s="392">
        <v>2</v>
      </c>
      <c r="J56" s="393">
        <v>0</v>
      </c>
      <c r="K56" s="393">
        <v>0</v>
      </c>
      <c r="L56" s="393">
        <v>0</v>
      </c>
      <c r="M56" s="393">
        <v>0</v>
      </c>
      <c r="N56" s="393">
        <v>0</v>
      </c>
      <c r="O56" s="395">
        <v>1</v>
      </c>
      <c r="P56" s="395">
        <v>2</v>
      </c>
      <c r="Q56" s="395">
        <v>3</v>
      </c>
      <c r="R56" s="397">
        <v>0</v>
      </c>
      <c r="S56" s="397">
        <v>0</v>
      </c>
      <c r="T56" s="396">
        <v>0</v>
      </c>
    </row>
    <row r="57" spans="1:20" ht="24.75" hidden="1" customHeight="1" outlineLevel="1" x14ac:dyDescent="0.2">
      <c r="A57" s="692" t="s">
        <v>1436</v>
      </c>
      <c r="B57" s="391" t="s">
        <v>1437</v>
      </c>
      <c r="C57" s="394">
        <v>1</v>
      </c>
      <c r="D57" s="397">
        <v>0</v>
      </c>
      <c r="E57" s="397">
        <v>0</v>
      </c>
      <c r="F57" s="397">
        <v>0</v>
      </c>
      <c r="G57" s="397">
        <v>0</v>
      </c>
      <c r="H57" s="397">
        <v>0</v>
      </c>
      <c r="I57" s="394">
        <v>1</v>
      </c>
      <c r="J57" s="394">
        <v>2</v>
      </c>
      <c r="K57" s="397">
        <v>0</v>
      </c>
      <c r="L57" s="397">
        <v>0</v>
      </c>
      <c r="M57" s="397">
        <v>0</v>
      </c>
      <c r="N57" s="397">
        <v>0</v>
      </c>
      <c r="O57" s="394">
        <v>1</v>
      </c>
      <c r="P57" s="394">
        <v>3</v>
      </c>
      <c r="Q57" s="395">
        <v>4</v>
      </c>
      <c r="R57" s="397">
        <v>0</v>
      </c>
      <c r="S57" s="397">
        <v>0</v>
      </c>
      <c r="T57" s="396">
        <v>0</v>
      </c>
    </row>
    <row r="58" spans="1:20" ht="24.75" hidden="1" customHeight="1" outlineLevel="1" x14ac:dyDescent="0.2">
      <c r="A58" s="692"/>
      <c r="B58" s="391" t="s">
        <v>1438</v>
      </c>
      <c r="C58" s="393">
        <v>0</v>
      </c>
      <c r="D58" s="393">
        <v>0</v>
      </c>
      <c r="E58" s="393">
        <v>0</v>
      </c>
      <c r="F58" s="393">
        <v>0</v>
      </c>
      <c r="G58" s="393">
        <v>0</v>
      </c>
      <c r="H58" s="393">
        <v>0</v>
      </c>
      <c r="I58" s="393">
        <v>0</v>
      </c>
      <c r="J58" s="393">
        <v>0</v>
      </c>
      <c r="K58" s="393">
        <v>0</v>
      </c>
      <c r="L58" s="393">
        <v>0</v>
      </c>
      <c r="M58" s="393">
        <v>0</v>
      </c>
      <c r="N58" s="393">
        <v>0</v>
      </c>
      <c r="O58" s="396">
        <v>0</v>
      </c>
      <c r="P58" s="396">
        <v>0</v>
      </c>
      <c r="Q58" s="396">
        <v>0</v>
      </c>
      <c r="R58" s="397">
        <v>0</v>
      </c>
      <c r="S58" s="397">
        <v>0</v>
      </c>
      <c r="T58" s="396">
        <v>0</v>
      </c>
    </row>
    <row r="59" spans="1:20" ht="24.75" hidden="1" customHeight="1" outlineLevel="1" x14ac:dyDescent="0.2">
      <c r="A59" s="692"/>
      <c r="B59" s="391" t="s">
        <v>1439</v>
      </c>
      <c r="C59" s="394">
        <v>2</v>
      </c>
      <c r="D59" s="397">
        <v>0</v>
      </c>
      <c r="E59" s="397">
        <v>0</v>
      </c>
      <c r="F59" s="397">
        <v>0</v>
      </c>
      <c r="G59" s="397">
        <v>0</v>
      </c>
      <c r="H59" s="394">
        <v>1</v>
      </c>
      <c r="I59" s="397">
        <v>0</v>
      </c>
      <c r="J59" s="397">
        <v>0</v>
      </c>
      <c r="K59" s="397">
        <v>0</v>
      </c>
      <c r="L59" s="397">
        <v>0</v>
      </c>
      <c r="M59" s="397">
        <v>0</v>
      </c>
      <c r="N59" s="397">
        <v>0</v>
      </c>
      <c r="O59" s="394">
        <v>3</v>
      </c>
      <c r="P59" s="397">
        <v>0</v>
      </c>
      <c r="Q59" s="395">
        <v>3</v>
      </c>
      <c r="R59" s="397">
        <v>0</v>
      </c>
      <c r="S59" s="397">
        <v>0</v>
      </c>
      <c r="T59" s="396">
        <v>0</v>
      </c>
    </row>
    <row r="60" spans="1:20" ht="24.75" hidden="1" customHeight="1" outlineLevel="1" x14ac:dyDescent="0.2">
      <c r="A60" s="692" t="s">
        <v>1440</v>
      </c>
      <c r="B60" s="391" t="s">
        <v>1441</v>
      </c>
      <c r="C60" s="392">
        <v>21</v>
      </c>
      <c r="D60" s="393">
        <v>0</v>
      </c>
      <c r="E60" s="392">
        <v>1</v>
      </c>
      <c r="F60" s="392">
        <v>1</v>
      </c>
      <c r="G60" s="393">
        <v>0</v>
      </c>
      <c r="H60" s="394">
        <v>11</v>
      </c>
      <c r="I60" s="392">
        <v>8</v>
      </c>
      <c r="J60" s="393">
        <v>0</v>
      </c>
      <c r="K60" s="393">
        <v>0</v>
      </c>
      <c r="L60" s="392">
        <v>1</v>
      </c>
      <c r="M60" s="393">
        <v>0</v>
      </c>
      <c r="N60" s="394">
        <v>2</v>
      </c>
      <c r="O60" s="395">
        <v>34</v>
      </c>
      <c r="P60" s="395">
        <v>11</v>
      </c>
      <c r="Q60" s="395">
        <v>45</v>
      </c>
      <c r="R60" s="397">
        <v>0</v>
      </c>
      <c r="S60" s="397">
        <v>0</v>
      </c>
      <c r="T60" s="396">
        <v>0</v>
      </c>
    </row>
    <row r="61" spans="1:20" ht="24.75" hidden="1" customHeight="1" outlineLevel="1" x14ac:dyDescent="0.2">
      <c r="A61" s="692"/>
      <c r="B61" s="391" t="s">
        <v>1442</v>
      </c>
      <c r="C61" s="394">
        <v>36</v>
      </c>
      <c r="D61" s="397">
        <v>0</v>
      </c>
      <c r="E61" s="397">
        <v>0</v>
      </c>
      <c r="F61" s="397">
        <v>0</v>
      </c>
      <c r="G61" s="397">
        <v>0</v>
      </c>
      <c r="H61" s="394">
        <v>12</v>
      </c>
      <c r="I61" s="394">
        <v>3</v>
      </c>
      <c r="J61" s="397">
        <v>0</v>
      </c>
      <c r="K61" s="397">
        <v>0</v>
      </c>
      <c r="L61" s="397">
        <v>0</v>
      </c>
      <c r="M61" s="397">
        <v>0</v>
      </c>
      <c r="N61" s="394">
        <v>1</v>
      </c>
      <c r="O61" s="394">
        <v>48</v>
      </c>
      <c r="P61" s="394">
        <v>4</v>
      </c>
      <c r="Q61" s="395">
        <v>52</v>
      </c>
      <c r="R61" s="394">
        <v>4</v>
      </c>
      <c r="S61" s="397">
        <v>0</v>
      </c>
      <c r="T61" s="395">
        <v>4</v>
      </c>
    </row>
    <row r="62" spans="1:20" ht="24.75" hidden="1" customHeight="1" outlineLevel="1" x14ac:dyDescent="0.2">
      <c r="A62" s="692"/>
      <c r="B62" s="391" t="s">
        <v>1443</v>
      </c>
      <c r="C62" s="392">
        <v>10</v>
      </c>
      <c r="D62" s="393">
        <v>0</v>
      </c>
      <c r="E62" s="393">
        <v>0</v>
      </c>
      <c r="F62" s="392">
        <v>1</v>
      </c>
      <c r="G62" s="393">
        <v>0</v>
      </c>
      <c r="H62" s="394">
        <v>5</v>
      </c>
      <c r="I62" s="392">
        <v>1</v>
      </c>
      <c r="J62" s="393">
        <v>0</v>
      </c>
      <c r="K62" s="393">
        <v>0</v>
      </c>
      <c r="L62" s="393">
        <v>0</v>
      </c>
      <c r="M62" s="393">
        <v>0</v>
      </c>
      <c r="N62" s="393">
        <v>0</v>
      </c>
      <c r="O62" s="395">
        <v>16</v>
      </c>
      <c r="P62" s="395">
        <v>1</v>
      </c>
      <c r="Q62" s="395">
        <v>17</v>
      </c>
      <c r="R62" s="397">
        <v>0</v>
      </c>
      <c r="S62" s="397">
        <v>0</v>
      </c>
      <c r="T62" s="396">
        <v>0</v>
      </c>
    </row>
    <row r="63" spans="1:20" ht="24.75" hidden="1" customHeight="1" outlineLevel="1" x14ac:dyDescent="0.2">
      <c r="A63" s="692"/>
      <c r="B63" s="391" t="s">
        <v>1444</v>
      </c>
      <c r="C63" s="394">
        <v>63</v>
      </c>
      <c r="D63" s="394">
        <v>4</v>
      </c>
      <c r="E63" s="394">
        <v>4</v>
      </c>
      <c r="F63" s="394">
        <v>5</v>
      </c>
      <c r="G63" s="394">
        <v>2</v>
      </c>
      <c r="H63" s="394">
        <v>34</v>
      </c>
      <c r="I63" s="394">
        <v>7</v>
      </c>
      <c r="J63" s="394">
        <v>1</v>
      </c>
      <c r="K63" s="397">
        <v>0</v>
      </c>
      <c r="L63" s="394">
        <v>1</v>
      </c>
      <c r="M63" s="397">
        <v>0</v>
      </c>
      <c r="N63" s="394">
        <v>1</v>
      </c>
      <c r="O63" s="394">
        <v>112</v>
      </c>
      <c r="P63" s="394">
        <v>10</v>
      </c>
      <c r="Q63" s="395">
        <v>122</v>
      </c>
      <c r="R63" s="394">
        <v>5</v>
      </c>
      <c r="S63" s="397">
        <v>0</v>
      </c>
      <c r="T63" s="395">
        <v>5</v>
      </c>
    </row>
    <row r="64" spans="1:20" ht="24.75" hidden="1" customHeight="1" outlineLevel="1" x14ac:dyDescent="0.2">
      <c r="A64" s="692"/>
      <c r="B64" s="391" t="s">
        <v>1445</v>
      </c>
      <c r="C64" s="392">
        <v>11</v>
      </c>
      <c r="D64" s="392">
        <v>1</v>
      </c>
      <c r="E64" s="392">
        <v>1</v>
      </c>
      <c r="F64" s="393">
        <v>0</v>
      </c>
      <c r="G64" s="393">
        <v>0</v>
      </c>
      <c r="H64" s="394">
        <v>7</v>
      </c>
      <c r="I64" s="392">
        <v>13</v>
      </c>
      <c r="J64" s="392">
        <v>1</v>
      </c>
      <c r="K64" s="392">
        <v>2</v>
      </c>
      <c r="L64" s="393">
        <v>0</v>
      </c>
      <c r="M64" s="393">
        <v>0</v>
      </c>
      <c r="N64" s="394">
        <v>10</v>
      </c>
      <c r="O64" s="395">
        <v>20</v>
      </c>
      <c r="P64" s="395">
        <v>26</v>
      </c>
      <c r="Q64" s="395">
        <v>46</v>
      </c>
      <c r="R64" s="397">
        <v>0</v>
      </c>
      <c r="S64" s="397">
        <v>0</v>
      </c>
      <c r="T64" s="396">
        <v>0</v>
      </c>
    </row>
    <row r="65" spans="1:20" ht="24.75" hidden="1" customHeight="1" outlineLevel="1" x14ac:dyDescent="0.2">
      <c r="A65" s="692"/>
      <c r="B65" s="391" t="s">
        <v>1446</v>
      </c>
      <c r="C65" s="394">
        <v>35</v>
      </c>
      <c r="D65" s="394">
        <v>3</v>
      </c>
      <c r="E65" s="394">
        <v>5</v>
      </c>
      <c r="F65" s="394">
        <v>1</v>
      </c>
      <c r="G65" s="394">
        <v>1</v>
      </c>
      <c r="H65" s="394">
        <v>16</v>
      </c>
      <c r="I65" s="394">
        <v>7</v>
      </c>
      <c r="J65" s="397">
        <v>0</v>
      </c>
      <c r="K65" s="394">
        <v>1</v>
      </c>
      <c r="L65" s="397">
        <v>0</v>
      </c>
      <c r="M65" s="397">
        <v>0</v>
      </c>
      <c r="N65" s="394">
        <v>3</v>
      </c>
      <c r="O65" s="394">
        <v>61</v>
      </c>
      <c r="P65" s="394">
        <v>11</v>
      </c>
      <c r="Q65" s="395">
        <v>72</v>
      </c>
      <c r="R65" s="397">
        <v>0</v>
      </c>
      <c r="S65" s="394">
        <v>1</v>
      </c>
      <c r="T65" s="395">
        <v>1</v>
      </c>
    </row>
    <row r="66" spans="1:20" ht="24.75" hidden="1" customHeight="1" outlineLevel="1" x14ac:dyDescent="0.2">
      <c r="A66" s="692"/>
      <c r="B66" s="391" t="s">
        <v>1447</v>
      </c>
      <c r="C66" s="392">
        <v>87</v>
      </c>
      <c r="D66" s="392">
        <v>1</v>
      </c>
      <c r="E66" s="392">
        <v>1</v>
      </c>
      <c r="F66" s="392">
        <v>3</v>
      </c>
      <c r="G66" s="392">
        <v>3</v>
      </c>
      <c r="H66" s="394">
        <v>29</v>
      </c>
      <c r="I66" s="392">
        <v>12</v>
      </c>
      <c r="J66" s="392">
        <v>3</v>
      </c>
      <c r="K66" s="392">
        <v>2</v>
      </c>
      <c r="L66" s="393">
        <v>0</v>
      </c>
      <c r="M66" s="393">
        <v>0</v>
      </c>
      <c r="N66" s="394">
        <v>6</v>
      </c>
      <c r="O66" s="395">
        <v>124</v>
      </c>
      <c r="P66" s="395">
        <v>23</v>
      </c>
      <c r="Q66" s="395">
        <v>147</v>
      </c>
      <c r="R66" s="394">
        <v>2</v>
      </c>
      <c r="S66" s="397">
        <v>0</v>
      </c>
      <c r="T66" s="395">
        <v>2</v>
      </c>
    </row>
    <row r="67" spans="1:20" ht="24.75" hidden="1" customHeight="1" outlineLevel="1" x14ac:dyDescent="0.2">
      <c r="A67" s="692" t="s">
        <v>1448</v>
      </c>
      <c r="B67" s="391" t="s">
        <v>1449</v>
      </c>
      <c r="C67" s="394">
        <v>12</v>
      </c>
      <c r="D67" s="394">
        <v>1</v>
      </c>
      <c r="E67" s="397">
        <v>0</v>
      </c>
      <c r="F67" s="394">
        <v>1</v>
      </c>
      <c r="G67" s="397">
        <v>0</v>
      </c>
      <c r="H67" s="394">
        <v>7</v>
      </c>
      <c r="I67" s="394">
        <v>1</v>
      </c>
      <c r="J67" s="397">
        <v>0</v>
      </c>
      <c r="K67" s="397">
        <v>0</v>
      </c>
      <c r="L67" s="397">
        <v>0</v>
      </c>
      <c r="M67" s="397">
        <v>0</v>
      </c>
      <c r="N67" s="397">
        <v>0</v>
      </c>
      <c r="O67" s="394">
        <v>21</v>
      </c>
      <c r="P67" s="394">
        <v>1</v>
      </c>
      <c r="Q67" s="395">
        <v>22</v>
      </c>
      <c r="R67" s="397">
        <v>0</v>
      </c>
      <c r="S67" s="397">
        <v>0</v>
      </c>
      <c r="T67" s="396">
        <v>0</v>
      </c>
    </row>
    <row r="68" spans="1:20" ht="24.75" hidden="1" customHeight="1" outlineLevel="1" x14ac:dyDescent="0.2">
      <c r="A68" s="692"/>
      <c r="B68" s="391" t="s">
        <v>1450</v>
      </c>
      <c r="C68" s="392">
        <v>17</v>
      </c>
      <c r="D68" s="393">
        <v>0</v>
      </c>
      <c r="E68" s="392">
        <v>1</v>
      </c>
      <c r="F68" s="393">
        <v>0</v>
      </c>
      <c r="G68" s="393">
        <v>0</v>
      </c>
      <c r="H68" s="394">
        <v>2</v>
      </c>
      <c r="I68" s="392">
        <v>2</v>
      </c>
      <c r="J68" s="393">
        <v>0</v>
      </c>
      <c r="K68" s="393">
        <v>0</v>
      </c>
      <c r="L68" s="393">
        <v>0</v>
      </c>
      <c r="M68" s="393">
        <v>0</v>
      </c>
      <c r="N68" s="393">
        <v>0</v>
      </c>
      <c r="O68" s="395">
        <v>20</v>
      </c>
      <c r="P68" s="395">
        <v>2</v>
      </c>
      <c r="Q68" s="395">
        <v>22</v>
      </c>
      <c r="R68" s="397">
        <v>0</v>
      </c>
      <c r="S68" s="397">
        <v>0</v>
      </c>
      <c r="T68" s="396">
        <v>0</v>
      </c>
    </row>
    <row r="69" spans="1:20" ht="24.75" hidden="1" customHeight="1" outlineLevel="1" x14ac:dyDescent="0.2">
      <c r="A69" s="692"/>
      <c r="B69" s="391" t="s">
        <v>1451</v>
      </c>
      <c r="C69" s="394">
        <v>1</v>
      </c>
      <c r="D69" s="397">
        <v>0</v>
      </c>
      <c r="E69" s="397">
        <v>0</v>
      </c>
      <c r="F69" s="397">
        <v>0</v>
      </c>
      <c r="G69" s="397">
        <v>0</v>
      </c>
      <c r="H69" s="397">
        <v>0</v>
      </c>
      <c r="I69" s="397">
        <v>0</v>
      </c>
      <c r="J69" s="397">
        <v>0</v>
      </c>
      <c r="K69" s="397">
        <v>0</v>
      </c>
      <c r="L69" s="397">
        <v>0</v>
      </c>
      <c r="M69" s="397">
        <v>0</v>
      </c>
      <c r="N69" s="397">
        <v>0</v>
      </c>
      <c r="O69" s="394">
        <v>1</v>
      </c>
      <c r="P69" s="397">
        <v>0</v>
      </c>
      <c r="Q69" s="395">
        <v>1</v>
      </c>
      <c r="R69" s="397">
        <v>0</v>
      </c>
      <c r="S69" s="397">
        <v>0</v>
      </c>
      <c r="T69" s="396">
        <v>0</v>
      </c>
    </row>
    <row r="70" spans="1:20" ht="24.75" hidden="1" customHeight="1" outlineLevel="1" x14ac:dyDescent="0.2">
      <c r="A70" s="692" t="s">
        <v>1452</v>
      </c>
      <c r="B70" s="391" t="s">
        <v>1453</v>
      </c>
      <c r="C70" s="392">
        <v>5</v>
      </c>
      <c r="D70" s="393">
        <v>0</v>
      </c>
      <c r="E70" s="393">
        <v>0</v>
      </c>
      <c r="F70" s="393">
        <v>0</v>
      </c>
      <c r="G70" s="392">
        <v>2</v>
      </c>
      <c r="H70" s="394">
        <v>2</v>
      </c>
      <c r="I70" s="392">
        <v>3</v>
      </c>
      <c r="J70" s="393">
        <v>0</v>
      </c>
      <c r="K70" s="393">
        <v>0</v>
      </c>
      <c r="L70" s="393">
        <v>0</v>
      </c>
      <c r="M70" s="393">
        <v>0</v>
      </c>
      <c r="N70" s="394">
        <v>4</v>
      </c>
      <c r="O70" s="395">
        <v>9</v>
      </c>
      <c r="P70" s="395">
        <v>7</v>
      </c>
      <c r="Q70" s="395">
        <v>16</v>
      </c>
      <c r="R70" s="397">
        <v>0</v>
      </c>
      <c r="S70" s="397">
        <v>0</v>
      </c>
      <c r="T70" s="396">
        <v>0</v>
      </c>
    </row>
    <row r="71" spans="1:20" ht="24.75" hidden="1" customHeight="1" outlineLevel="1" x14ac:dyDescent="0.2">
      <c r="A71" s="692"/>
      <c r="B71" s="391" t="s">
        <v>1454</v>
      </c>
      <c r="C71" s="394">
        <v>1</v>
      </c>
      <c r="D71" s="397">
        <v>0</v>
      </c>
      <c r="E71" s="397">
        <v>0</v>
      </c>
      <c r="F71" s="397">
        <v>0</v>
      </c>
      <c r="G71" s="397">
        <v>0</v>
      </c>
      <c r="H71" s="397">
        <v>0</v>
      </c>
      <c r="I71" s="397">
        <v>0</v>
      </c>
      <c r="J71" s="397">
        <v>0</v>
      </c>
      <c r="K71" s="397">
        <v>0</v>
      </c>
      <c r="L71" s="397">
        <v>0</v>
      </c>
      <c r="M71" s="397">
        <v>0</v>
      </c>
      <c r="N71" s="397">
        <v>0</v>
      </c>
      <c r="O71" s="394">
        <v>1</v>
      </c>
      <c r="P71" s="397">
        <v>0</v>
      </c>
      <c r="Q71" s="395">
        <v>1</v>
      </c>
      <c r="R71" s="397">
        <v>0</v>
      </c>
      <c r="S71" s="397">
        <v>0</v>
      </c>
      <c r="T71" s="396">
        <v>0</v>
      </c>
    </row>
    <row r="72" spans="1:20" ht="24.75" hidden="1" customHeight="1" outlineLevel="1" x14ac:dyDescent="0.2">
      <c r="A72" s="692"/>
      <c r="B72" s="391" t="s">
        <v>1455</v>
      </c>
      <c r="C72" s="392">
        <v>1</v>
      </c>
      <c r="D72" s="393">
        <v>0</v>
      </c>
      <c r="E72" s="393">
        <v>0</v>
      </c>
      <c r="F72" s="393">
        <v>0</v>
      </c>
      <c r="G72" s="393">
        <v>0</v>
      </c>
      <c r="H72" s="393">
        <v>0</v>
      </c>
      <c r="I72" s="392">
        <v>1</v>
      </c>
      <c r="J72" s="393">
        <v>0</v>
      </c>
      <c r="K72" s="393">
        <v>0</v>
      </c>
      <c r="L72" s="393">
        <v>0</v>
      </c>
      <c r="M72" s="393">
        <v>0</v>
      </c>
      <c r="N72" s="394">
        <v>1</v>
      </c>
      <c r="O72" s="395">
        <v>1</v>
      </c>
      <c r="P72" s="395">
        <v>2</v>
      </c>
      <c r="Q72" s="395">
        <v>3</v>
      </c>
      <c r="R72" s="397">
        <v>0</v>
      </c>
      <c r="S72" s="397">
        <v>0</v>
      </c>
      <c r="T72" s="396">
        <v>0</v>
      </c>
    </row>
    <row r="73" spans="1:20" ht="24.75" hidden="1" customHeight="1" outlineLevel="1" x14ac:dyDescent="0.2">
      <c r="A73" s="692"/>
      <c r="B73" s="391" t="s">
        <v>1456</v>
      </c>
      <c r="C73" s="397">
        <v>0</v>
      </c>
      <c r="D73" s="394">
        <v>1</v>
      </c>
      <c r="E73" s="397">
        <v>0</v>
      </c>
      <c r="F73" s="397">
        <v>0</v>
      </c>
      <c r="G73" s="397">
        <v>0</v>
      </c>
      <c r="H73" s="394">
        <v>1</v>
      </c>
      <c r="I73" s="397">
        <v>0</v>
      </c>
      <c r="J73" s="397">
        <v>0</v>
      </c>
      <c r="K73" s="397">
        <v>0</v>
      </c>
      <c r="L73" s="397">
        <v>0</v>
      </c>
      <c r="M73" s="397">
        <v>0</v>
      </c>
      <c r="N73" s="397">
        <v>0</v>
      </c>
      <c r="O73" s="394">
        <v>2</v>
      </c>
      <c r="P73" s="397">
        <v>0</v>
      </c>
      <c r="Q73" s="395">
        <v>2</v>
      </c>
      <c r="R73" s="397">
        <v>0</v>
      </c>
      <c r="S73" s="397">
        <v>0</v>
      </c>
      <c r="T73" s="396">
        <v>0</v>
      </c>
    </row>
    <row r="74" spans="1:20" ht="24.75" hidden="1" customHeight="1" outlineLevel="1" x14ac:dyDescent="0.2">
      <c r="A74" s="692"/>
      <c r="B74" s="391" t="s">
        <v>1457</v>
      </c>
      <c r="C74" s="392">
        <v>5</v>
      </c>
      <c r="D74" s="393">
        <v>0</v>
      </c>
      <c r="E74" s="393">
        <v>0</v>
      </c>
      <c r="F74" s="392">
        <v>2</v>
      </c>
      <c r="G74" s="393">
        <v>0</v>
      </c>
      <c r="H74" s="394">
        <v>1</v>
      </c>
      <c r="I74" s="393">
        <v>0</v>
      </c>
      <c r="J74" s="393">
        <v>0</v>
      </c>
      <c r="K74" s="393">
        <v>0</v>
      </c>
      <c r="L74" s="393">
        <v>0</v>
      </c>
      <c r="M74" s="392">
        <v>1</v>
      </c>
      <c r="N74" s="393">
        <v>0</v>
      </c>
      <c r="O74" s="395">
        <v>8</v>
      </c>
      <c r="P74" s="395">
        <v>1</v>
      </c>
      <c r="Q74" s="395">
        <v>9</v>
      </c>
      <c r="R74" s="397">
        <v>0</v>
      </c>
      <c r="S74" s="397">
        <v>0</v>
      </c>
      <c r="T74" s="396">
        <v>0</v>
      </c>
    </row>
    <row r="75" spans="1:20" ht="24.75" hidden="1" customHeight="1" outlineLevel="1" x14ac:dyDescent="0.2">
      <c r="A75" s="692"/>
      <c r="B75" s="391" t="s">
        <v>1458</v>
      </c>
      <c r="C75" s="397">
        <v>0</v>
      </c>
      <c r="D75" s="397">
        <v>0</v>
      </c>
      <c r="E75" s="397">
        <v>0</v>
      </c>
      <c r="F75" s="397">
        <v>0</v>
      </c>
      <c r="G75" s="397">
        <v>0</v>
      </c>
      <c r="H75" s="397">
        <v>0</v>
      </c>
      <c r="I75" s="397">
        <v>0</v>
      </c>
      <c r="J75" s="397">
        <v>0</v>
      </c>
      <c r="K75" s="397">
        <v>0</v>
      </c>
      <c r="L75" s="397">
        <v>0</v>
      </c>
      <c r="M75" s="397">
        <v>0</v>
      </c>
      <c r="N75" s="397">
        <v>0</v>
      </c>
      <c r="O75" s="397">
        <v>0</v>
      </c>
      <c r="P75" s="397">
        <v>0</v>
      </c>
      <c r="Q75" s="396">
        <v>0</v>
      </c>
      <c r="R75" s="397">
        <v>0</v>
      </c>
      <c r="S75" s="397">
        <v>0</v>
      </c>
      <c r="T75" s="396">
        <v>0</v>
      </c>
    </row>
    <row r="76" spans="1:20" ht="24.75" customHeight="1" collapsed="1" x14ac:dyDescent="0.2">
      <c r="A76" s="691" t="s">
        <v>1459</v>
      </c>
      <c r="B76" s="691"/>
      <c r="C76" s="394">
        <f>SUM(C77:C91)</f>
        <v>117</v>
      </c>
      <c r="D76" s="394">
        <f t="shared" ref="D76:T76" si="59">SUM(D77:D91)</f>
        <v>2</v>
      </c>
      <c r="E76" s="394">
        <f t="shared" si="59"/>
        <v>2</v>
      </c>
      <c r="F76" s="394">
        <f t="shared" si="59"/>
        <v>3</v>
      </c>
      <c r="G76" s="394">
        <f t="shared" si="59"/>
        <v>3</v>
      </c>
      <c r="H76" s="394">
        <f t="shared" si="59"/>
        <v>23</v>
      </c>
      <c r="I76" s="394">
        <f t="shared" si="59"/>
        <v>313</v>
      </c>
      <c r="J76" s="394">
        <f t="shared" si="59"/>
        <v>0</v>
      </c>
      <c r="K76" s="394">
        <f t="shared" si="59"/>
        <v>4</v>
      </c>
      <c r="L76" s="394">
        <f t="shared" si="59"/>
        <v>6</v>
      </c>
      <c r="M76" s="394">
        <f t="shared" si="59"/>
        <v>2</v>
      </c>
      <c r="N76" s="394">
        <f t="shared" si="59"/>
        <v>33</v>
      </c>
      <c r="O76" s="394">
        <f t="shared" si="59"/>
        <v>150</v>
      </c>
      <c r="P76" s="394">
        <f t="shared" si="59"/>
        <v>358</v>
      </c>
      <c r="Q76" s="395">
        <f t="shared" si="59"/>
        <v>508</v>
      </c>
      <c r="R76" s="394">
        <f t="shared" si="59"/>
        <v>1</v>
      </c>
      <c r="S76" s="394">
        <f t="shared" si="59"/>
        <v>1</v>
      </c>
      <c r="T76" s="395">
        <f t="shared" si="59"/>
        <v>2</v>
      </c>
    </row>
    <row r="77" spans="1:20" ht="24.75" hidden="1" customHeight="1" outlineLevel="1" x14ac:dyDescent="0.2">
      <c r="A77" s="692" t="s">
        <v>1460</v>
      </c>
      <c r="B77" s="391" t="s">
        <v>1461</v>
      </c>
      <c r="C77" s="392">
        <v>11</v>
      </c>
      <c r="D77" s="393">
        <v>0</v>
      </c>
      <c r="E77" s="393">
        <v>0</v>
      </c>
      <c r="F77" s="392">
        <v>1</v>
      </c>
      <c r="G77" s="393">
        <v>0</v>
      </c>
      <c r="H77" s="394">
        <v>1</v>
      </c>
      <c r="I77" s="392">
        <v>1</v>
      </c>
      <c r="J77" s="393">
        <v>0</v>
      </c>
      <c r="K77" s="393">
        <v>0</v>
      </c>
      <c r="L77" s="393">
        <v>0</v>
      </c>
      <c r="M77" s="393">
        <v>0</v>
      </c>
      <c r="N77" s="394">
        <v>1</v>
      </c>
      <c r="O77" s="395">
        <v>13</v>
      </c>
      <c r="P77" s="395">
        <v>2</v>
      </c>
      <c r="Q77" s="395">
        <v>15</v>
      </c>
      <c r="R77" s="397">
        <v>0</v>
      </c>
      <c r="S77" s="397">
        <v>0</v>
      </c>
      <c r="T77" s="396">
        <v>0</v>
      </c>
    </row>
    <row r="78" spans="1:20" ht="24.75" hidden="1" customHeight="1" outlineLevel="1" x14ac:dyDescent="0.2">
      <c r="A78" s="692"/>
      <c r="B78" s="391" t="s">
        <v>1462</v>
      </c>
      <c r="C78" s="394">
        <v>17</v>
      </c>
      <c r="D78" s="397">
        <v>0</v>
      </c>
      <c r="E78" s="397">
        <v>0</v>
      </c>
      <c r="F78" s="397">
        <v>0</v>
      </c>
      <c r="G78" s="397">
        <v>0</v>
      </c>
      <c r="H78" s="397">
        <v>0</v>
      </c>
      <c r="I78" s="394">
        <v>7</v>
      </c>
      <c r="J78" s="397">
        <v>0</v>
      </c>
      <c r="K78" s="397">
        <v>0</v>
      </c>
      <c r="L78" s="397">
        <v>0</v>
      </c>
      <c r="M78" s="397">
        <v>0</v>
      </c>
      <c r="N78" s="394">
        <v>1</v>
      </c>
      <c r="O78" s="394">
        <v>17</v>
      </c>
      <c r="P78" s="394">
        <v>8</v>
      </c>
      <c r="Q78" s="395">
        <v>25</v>
      </c>
      <c r="R78" s="397">
        <v>0</v>
      </c>
      <c r="S78" s="397">
        <v>0</v>
      </c>
      <c r="T78" s="396">
        <v>0</v>
      </c>
    </row>
    <row r="79" spans="1:20" ht="24.75" hidden="1" customHeight="1" outlineLevel="1" x14ac:dyDescent="0.2">
      <c r="A79" s="692" t="s">
        <v>1463</v>
      </c>
      <c r="B79" s="391" t="s">
        <v>1464</v>
      </c>
      <c r="C79" s="392">
        <v>51</v>
      </c>
      <c r="D79" s="392">
        <v>2</v>
      </c>
      <c r="E79" s="392">
        <v>2</v>
      </c>
      <c r="F79" s="392">
        <v>2</v>
      </c>
      <c r="G79" s="392">
        <v>1</v>
      </c>
      <c r="H79" s="394">
        <v>6</v>
      </c>
      <c r="I79" s="392">
        <v>224</v>
      </c>
      <c r="J79" s="393">
        <v>0</v>
      </c>
      <c r="K79" s="392">
        <v>2</v>
      </c>
      <c r="L79" s="392">
        <v>4</v>
      </c>
      <c r="M79" s="392">
        <v>2</v>
      </c>
      <c r="N79" s="394">
        <v>19</v>
      </c>
      <c r="O79" s="395">
        <v>64</v>
      </c>
      <c r="P79" s="395">
        <v>251</v>
      </c>
      <c r="Q79" s="395">
        <v>315</v>
      </c>
      <c r="R79" s="397">
        <v>0</v>
      </c>
      <c r="S79" s="394">
        <v>1</v>
      </c>
      <c r="T79" s="395">
        <v>1</v>
      </c>
    </row>
    <row r="80" spans="1:20" ht="24.75" hidden="1" customHeight="1" outlineLevel="1" x14ac:dyDescent="0.2">
      <c r="A80" s="692"/>
      <c r="B80" s="391" t="s">
        <v>1465</v>
      </c>
      <c r="C80" s="397">
        <v>0</v>
      </c>
      <c r="D80" s="397">
        <v>0</v>
      </c>
      <c r="E80" s="397">
        <v>0</v>
      </c>
      <c r="F80" s="397">
        <v>0</v>
      </c>
      <c r="G80" s="397">
        <v>0</v>
      </c>
      <c r="H80" s="397">
        <v>0</v>
      </c>
      <c r="I80" s="394">
        <v>14</v>
      </c>
      <c r="J80" s="397">
        <v>0</v>
      </c>
      <c r="K80" s="394">
        <v>1</v>
      </c>
      <c r="L80" s="397">
        <v>0</v>
      </c>
      <c r="M80" s="397">
        <v>0</v>
      </c>
      <c r="N80" s="394">
        <v>1</v>
      </c>
      <c r="O80" s="397">
        <v>0</v>
      </c>
      <c r="P80" s="394">
        <v>16</v>
      </c>
      <c r="Q80" s="395">
        <v>16</v>
      </c>
      <c r="R80" s="397">
        <v>0</v>
      </c>
      <c r="S80" s="397">
        <v>0</v>
      </c>
      <c r="T80" s="396">
        <v>0</v>
      </c>
    </row>
    <row r="81" spans="1:20" ht="24.75" hidden="1" customHeight="1" outlineLevel="1" x14ac:dyDescent="0.2">
      <c r="A81" s="391" t="s">
        <v>1466</v>
      </c>
      <c r="B81" s="391" t="s">
        <v>1467</v>
      </c>
      <c r="C81" s="392">
        <v>1</v>
      </c>
      <c r="D81" s="393">
        <v>0</v>
      </c>
      <c r="E81" s="393">
        <v>0</v>
      </c>
      <c r="F81" s="393">
        <v>0</v>
      </c>
      <c r="G81" s="393">
        <v>0</v>
      </c>
      <c r="H81" s="394">
        <v>3</v>
      </c>
      <c r="I81" s="392">
        <v>6</v>
      </c>
      <c r="J81" s="393">
        <v>0</v>
      </c>
      <c r="K81" s="393">
        <v>0</v>
      </c>
      <c r="L81" s="392">
        <v>1</v>
      </c>
      <c r="M81" s="393">
        <v>0</v>
      </c>
      <c r="N81" s="394">
        <v>1</v>
      </c>
      <c r="O81" s="395">
        <v>4</v>
      </c>
      <c r="P81" s="395">
        <v>8</v>
      </c>
      <c r="Q81" s="395">
        <v>12</v>
      </c>
      <c r="R81" s="397">
        <v>0</v>
      </c>
      <c r="S81" s="397">
        <v>0</v>
      </c>
      <c r="T81" s="396">
        <v>0</v>
      </c>
    </row>
    <row r="82" spans="1:20" ht="24.75" hidden="1" customHeight="1" outlineLevel="1" x14ac:dyDescent="0.2">
      <c r="A82" s="391" t="s">
        <v>1468</v>
      </c>
      <c r="B82" s="391" t="s">
        <v>1469</v>
      </c>
      <c r="C82" s="397">
        <v>0</v>
      </c>
      <c r="D82" s="397">
        <v>0</v>
      </c>
      <c r="E82" s="397">
        <v>0</v>
      </c>
      <c r="F82" s="397">
        <v>0</v>
      </c>
      <c r="G82" s="397">
        <v>0</v>
      </c>
      <c r="H82" s="397">
        <v>0</v>
      </c>
      <c r="I82" s="397">
        <v>0</v>
      </c>
      <c r="J82" s="397">
        <v>0</v>
      </c>
      <c r="K82" s="397">
        <v>0</v>
      </c>
      <c r="L82" s="397">
        <v>0</v>
      </c>
      <c r="M82" s="397">
        <v>0</v>
      </c>
      <c r="N82" s="397">
        <v>0</v>
      </c>
      <c r="O82" s="397">
        <v>0</v>
      </c>
      <c r="P82" s="397">
        <v>0</v>
      </c>
      <c r="Q82" s="396">
        <v>0</v>
      </c>
      <c r="R82" s="397">
        <v>0</v>
      </c>
      <c r="S82" s="397">
        <v>0</v>
      </c>
      <c r="T82" s="396">
        <v>0</v>
      </c>
    </row>
    <row r="83" spans="1:20" ht="24.75" hidden="1" customHeight="1" outlineLevel="1" x14ac:dyDescent="0.2">
      <c r="A83" s="391" t="s">
        <v>1470</v>
      </c>
      <c r="B83" s="391" t="s">
        <v>1471</v>
      </c>
      <c r="C83" s="392">
        <v>1</v>
      </c>
      <c r="D83" s="393">
        <v>0</v>
      </c>
      <c r="E83" s="393">
        <v>0</v>
      </c>
      <c r="F83" s="393">
        <v>0</v>
      </c>
      <c r="G83" s="393">
        <v>0</v>
      </c>
      <c r="H83" s="394">
        <v>2</v>
      </c>
      <c r="I83" s="392">
        <v>4</v>
      </c>
      <c r="J83" s="393">
        <v>0</v>
      </c>
      <c r="K83" s="393">
        <v>0</v>
      </c>
      <c r="L83" s="393">
        <v>0</v>
      </c>
      <c r="M83" s="393">
        <v>0</v>
      </c>
      <c r="N83" s="394">
        <v>1</v>
      </c>
      <c r="O83" s="395">
        <v>3</v>
      </c>
      <c r="P83" s="395">
        <v>5</v>
      </c>
      <c r="Q83" s="395">
        <v>8</v>
      </c>
      <c r="R83" s="397">
        <v>0</v>
      </c>
      <c r="S83" s="397">
        <v>0</v>
      </c>
      <c r="T83" s="396">
        <v>0</v>
      </c>
    </row>
    <row r="84" spans="1:20" ht="24.75" hidden="1" customHeight="1" outlineLevel="1" x14ac:dyDescent="0.2">
      <c r="A84" s="692" t="s">
        <v>1472</v>
      </c>
      <c r="B84" s="391" t="s">
        <v>1473</v>
      </c>
      <c r="C84" s="397">
        <v>0</v>
      </c>
      <c r="D84" s="397">
        <v>0</v>
      </c>
      <c r="E84" s="397">
        <v>0</v>
      </c>
      <c r="F84" s="397">
        <v>0</v>
      </c>
      <c r="G84" s="397">
        <v>0</v>
      </c>
      <c r="H84" s="397">
        <v>0</v>
      </c>
      <c r="I84" s="394">
        <v>2</v>
      </c>
      <c r="J84" s="397">
        <v>0</v>
      </c>
      <c r="K84" s="397">
        <v>0</v>
      </c>
      <c r="L84" s="397">
        <v>0</v>
      </c>
      <c r="M84" s="397">
        <v>0</v>
      </c>
      <c r="N84" s="397">
        <v>0</v>
      </c>
      <c r="O84" s="397">
        <v>0</v>
      </c>
      <c r="P84" s="394">
        <v>2</v>
      </c>
      <c r="Q84" s="395">
        <v>2</v>
      </c>
      <c r="R84" s="397">
        <v>0</v>
      </c>
      <c r="S84" s="397">
        <v>0</v>
      </c>
      <c r="T84" s="396">
        <v>0</v>
      </c>
    </row>
    <row r="85" spans="1:20" ht="24.75" hidden="1" customHeight="1" outlineLevel="1" x14ac:dyDescent="0.2">
      <c r="A85" s="692"/>
      <c r="B85" s="391" t="s">
        <v>1474</v>
      </c>
      <c r="C85" s="393">
        <v>0</v>
      </c>
      <c r="D85" s="393">
        <v>0</v>
      </c>
      <c r="E85" s="393">
        <v>0</v>
      </c>
      <c r="F85" s="393">
        <v>0</v>
      </c>
      <c r="G85" s="393">
        <v>0</v>
      </c>
      <c r="H85" s="393">
        <v>0</v>
      </c>
      <c r="I85" s="392">
        <v>3</v>
      </c>
      <c r="J85" s="393">
        <v>0</v>
      </c>
      <c r="K85" s="393">
        <v>0</v>
      </c>
      <c r="L85" s="393">
        <v>0</v>
      </c>
      <c r="M85" s="393">
        <v>0</v>
      </c>
      <c r="N85" s="394">
        <v>1</v>
      </c>
      <c r="O85" s="396">
        <v>0</v>
      </c>
      <c r="P85" s="395">
        <v>4</v>
      </c>
      <c r="Q85" s="395">
        <v>4</v>
      </c>
      <c r="R85" s="397">
        <v>0</v>
      </c>
      <c r="S85" s="397">
        <v>0</v>
      </c>
      <c r="T85" s="396">
        <v>0</v>
      </c>
    </row>
    <row r="86" spans="1:20" ht="24.75" hidden="1" customHeight="1" outlineLevel="1" x14ac:dyDescent="0.2">
      <c r="A86" s="692"/>
      <c r="B86" s="391" t="s">
        <v>1475</v>
      </c>
      <c r="C86" s="394">
        <v>6</v>
      </c>
      <c r="D86" s="397">
        <v>0</v>
      </c>
      <c r="E86" s="397">
        <v>0</v>
      </c>
      <c r="F86" s="397">
        <v>0</v>
      </c>
      <c r="G86" s="394">
        <v>1</v>
      </c>
      <c r="H86" s="394">
        <v>2</v>
      </c>
      <c r="I86" s="394">
        <v>1</v>
      </c>
      <c r="J86" s="397">
        <v>0</v>
      </c>
      <c r="K86" s="397">
        <v>0</v>
      </c>
      <c r="L86" s="397">
        <v>0</v>
      </c>
      <c r="M86" s="397">
        <v>0</v>
      </c>
      <c r="N86" s="397">
        <v>0</v>
      </c>
      <c r="O86" s="394">
        <v>9</v>
      </c>
      <c r="P86" s="394">
        <v>1</v>
      </c>
      <c r="Q86" s="395">
        <v>10</v>
      </c>
      <c r="R86" s="397">
        <v>0</v>
      </c>
      <c r="S86" s="397">
        <v>0</v>
      </c>
      <c r="T86" s="396">
        <v>0</v>
      </c>
    </row>
    <row r="87" spans="1:20" ht="24.75" hidden="1" customHeight="1" outlineLevel="1" x14ac:dyDescent="0.2">
      <c r="A87" s="692"/>
      <c r="B87" s="391" t="s">
        <v>1476</v>
      </c>
      <c r="C87" s="393">
        <v>0</v>
      </c>
      <c r="D87" s="393">
        <v>0</v>
      </c>
      <c r="E87" s="393">
        <v>0</v>
      </c>
      <c r="F87" s="393">
        <v>0</v>
      </c>
      <c r="G87" s="393">
        <v>0</v>
      </c>
      <c r="H87" s="393">
        <v>0</v>
      </c>
      <c r="I87" s="393">
        <v>0</v>
      </c>
      <c r="J87" s="393">
        <v>0</v>
      </c>
      <c r="K87" s="393">
        <v>0</v>
      </c>
      <c r="L87" s="393">
        <v>0</v>
      </c>
      <c r="M87" s="393">
        <v>0</v>
      </c>
      <c r="N87" s="393">
        <v>0</v>
      </c>
      <c r="O87" s="396">
        <v>0</v>
      </c>
      <c r="P87" s="396">
        <v>0</v>
      </c>
      <c r="Q87" s="396">
        <v>0</v>
      </c>
      <c r="R87" s="397">
        <v>0</v>
      </c>
      <c r="S87" s="397">
        <v>0</v>
      </c>
      <c r="T87" s="396">
        <v>0</v>
      </c>
    </row>
    <row r="88" spans="1:20" ht="24.75" hidden="1" customHeight="1" outlineLevel="1" x14ac:dyDescent="0.2">
      <c r="A88" s="692"/>
      <c r="B88" s="391" t="s">
        <v>1477</v>
      </c>
      <c r="C88" s="397">
        <v>0</v>
      </c>
      <c r="D88" s="397">
        <v>0</v>
      </c>
      <c r="E88" s="397">
        <v>0</v>
      </c>
      <c r="F88" s="397">
        <v>0</v>
      </c>
      <c r="G88" s="397">
        <v>0</v>
      </c>
      <c r="H88" s="397">
        <v>0</v>
      </c>
      <c r="I88" s="397">
        <v>0</v>
      </c>
      <c r="J88" s="397">
        <v>0</v>
      </c>
      <c r="K88" s="397">
        <v>0</v>
      </c>
      <c r="L88" s="397">
        <v>0</v>
      </c>
      <c r="M88" s="397">
        <v>0</v>
      </c>
      <c r="N88" s="397">
        <v>0</v>
      </c>
      <c r="O88" s="397">
        <v>0</v>
      </c>
      <c r="P88" s="397">
        <v>0</v>
      </c>
      <c r="Q88" s="396">
        <v>0</v>
      </c>
      <c r="R88" s="397">
        <v>0</v>
      </c>
      <c r="S88" s="397">
        <v>0</v>
      </c>
      <c r="T88" s="396">
        <v>0</v>
      </c>
    </row>
    <row r="89" spans="1:20" ht="24.75" hidden="1" customHeight="1" outlineLevel="1" x14ac:dyDescent="0.2">
      <c r="A89" s="692"/>
      <c r="B89" s="391" t="s">
        <v>1478</v>
      </c>
      <c r="C89" s="393">
        <v>0</v>
      </c>
      <c r="D89" s="393">
        <v>0</v>
      </c>
      <c r="E89" s="393">
        <v>0</v>
      </c>
      <c r="F89" s="393">
        <v>0</v>
      </c>
      <c r="G89" s="393">
        <v>0</v>
      </c>
      <c r="H89" s="393">
        <v>0</v>
      </c>
      <c r="I89" s="393">
        <v>0</v>
      </c>
      <c r="J89" s="393">
        <v>0</v>
      </c>
      <c r="K89" s="393">
        <v>0</v>
      </c>
      <c r="L89" s="393">
        <v>0</v>
      </c>
      <c r="M89" s="393">
        <v>0</v>
      </c>
      <c r="N89" s="393">
        <v>0</v>
      </c>
      <c r="O89" s="396">
        <v>0</v>
      </c>
      <c r="P89" s="396">
        <v>0</v>
      </c>
      <c r="Q89" s="396">
        <v>0</v>
      </c>
      <c r="R89" s="397">
        <v>0</v>
      </c>
      <c r="S89" s="397">
        <v>0</v>
      </c>
      <c r="T89" s="396">
        <v>0</v>
      </c>
    </row>
    <row r="90" spans="1:20" ht="24.75" hidden="1" customHeight="1" outlineLevel="1" x14ac:dyDescent="0.2">
      <c r="A90" s="692"/>
      <c r="B90" s="391" t="s">
        <v>1479</v>
      </c>
      <c r="C90" s="397">
        <v>0</v>
      </c>
      <c r="D90" s="397">
        <v>0</v>
      </c>
      <c r="E90" s="397">
        <v>0</v>
      </c>
      <c r="F90" s="397">
        <v>0</v>
      </c>
      <c r="G90" s="397">
        <v>0</v>
      </c>
      <c r="H90" s="397">
        <v>0</v>
      </c>
      <c r="I90" s="397">
        <v>0</v>
      </c>
      <c r="J90" s="397">
        <v>0</v>
      </c>
      <c r="K90" s="397">
        <v>0</v>
      </c>
      <c r="L90" s="397">
        <v>0</v>
      </c>
      <c r="M90" s="397">
        <v>0</v>
      </c>
      <c r="N90" s="397">
        <v>0</v>
      </c>
      <c r="O90" s="397">
        <v>0</v>
      </c>
      <c r="P90" s="397">
        <v>0</v>
      </c>
      <c r="Q90" s="396">
        <v>0</v>
      </c>
      <c r="R90" s="397">
        <v>0</v>
      </c>
      <c r="S90" s="397">
        <v>0</v>
      </c>
      <c r="T90" s="396">
        <v>0</v>
      </c>
    </row>
    <row r="91" spans="1:20" ht="24.75" hidden="1" customHeight="1" outlineLevel="1" x14ac:dyDescent="0.2">
      <c r="A91" s="692"/>
      <c r="B91" s="391" t="s">
        <v>1480</v>
      </c>
      <c r="C91" s="392">
        <v>30</v>
      </c>
      <c r="D91" s="393">
        <v>0</v>
      </c>
      <c r="E91" s="393">
        <v>0</v>
      </c>
      <c r="F91" s="393">
        <v>0</v>
      </c>
      <c r="G91" s="392">
        <v>1</v>
      </c>
      <c r="H91" s="394">
        <v>9</v>
      </c>
      <c r="I91" s="392">
        <v>51</v>
      </c>
      <c r="J91" s="393">
        <v>0</v>
      </c>
      <c r="K91" s="392">
        <v>1</v>
      </c>
      <c r="L91" s="392">
        <v>1</v>
      </c>
      <c r="M91" s="393">
        <v>0</v>
      </c>
      <c r="N91" s="394">
        <v>8</v>
      </c>
      <c r="O91" s="395">
        <v>40</v>
      </c>
      <c r="P91" s="395">
        <v>61</v>
      </c>
      <c r="Q91" s="395">
        <v>101</v>
      </c>
      <c r="R91" s="394">
        <v>1</v>
      </c>
      <c r="S91" s="397">
        <v>0</v>
      </c>
      <c r="T91" s="395">
        <v>1</v>
      </c>
    </row>
    <row r="92" spans="1:20" ht="24.75" customHeight="1" collapsed="1" x14ac:dyDescent="0.2">
      <c r="A92" s="691" t="s">
        <v>1481</v>
      </c>
      <c r="B92" s="691"/>
      <c r="C92" s="392">
        <f>SUM(C93:C104)</f>
        <v>40</v>
      </c>
      <c r="D92" s="392">
        <f t="shared" ref="D92:T92" si="60">SUM(D93:D104)</f>
        <v>2</v>
      </c>
      <c r="E92" s="392">
        <f t="shared" si="60"/>
        <v>4</v>
      </c>
      <c r="F92" s="392">
        <f t="shared" si="60"/>
        <v>3</v>
      </c>
      <c r="G92" s="392">
        <f t="shared" si="60"/>
        <v>2</v>
      </c>
      <c r="H92" s="392">
        <f t="shared" si="60"/>
        <v>31</v>
      </c>
      <c r="I92" s="392">
        <f t="shared" si="60"/>
        <v>53</v>
      </c>
      <c r="J92" s="392">
        <f t="shared" si="60"/>
        <v>0</v>
      </c>
      <c r="K92" s="392">
        <f t="shared" si="60"/>
        <v>3</v>
      </c>
      <c r="L92" s="392">
        <f t="shared" si="60"/>
        <v>6</v>
      </c>
      <c r="M92" s="392">
        <f t="shared" si="60"/>
        <v>0</v>
      </c>
      <c r="N92" s="392">
        <f t="shared" si="60"/>
        <v>14</v>
      </c>
      <c r="O92" s="392">
        <f t="shared" si="60"/>
        <v>82</v>
      </c>
      <c r="P92" s="392">
        <f t="shared" si="60"/>
        <v>76</v>
      </c>
      <c r="Q92" s="388">
        <f t="shared" si="60"/>
        <v>158</v>
      </c>
      <c r="R92" s="392">
        <f t="shared" si="60"/>
        <v>3</v>
      </c>
      <c r="S92" s="392">
        <f t="shared" si="60"/>
        <v>0</v>
      </c>
      <c r="T92" s="388">
        <f t="shared" si="60"/>
        <v>3</v>
      </c>
    </row>
    <row r="93" spans="1:20" ht="24.75" hidden="1" customHeight="1" outlineLevel="1" x14ac:dyDescent="0.2">
      <c r="A93" s="391" t="s">
        <v>1482</v>
      </c>
      <c r="B93" s="391" t="s">
        <v>1483</v>
      </c>
      <c r="C93" s="397">
        <v>0</v>
      </c>
      <c r="D93" s="397">
        <v>0</v>
      </c>
      <c r="E93" s="397">
        <v>0</v>
      </c>
      <c r="F93" s="394">
        <v>1</v>
      </c>
      <c r="G93" s="394">
        <v>2</v>
      </c>
      <c r="H93" s="394">
        <v>2</v>
      </c>
      <c r="I93" s="394">
        <v>1</v>
      </c>
      <c r="J93" s="397">
        <v>0</v>
      </c>
      <c r="K93" s="397">
        <v>0</v>
      </c>
      <c r="L93" s="397">
        <v>0</v>
      </c>
      <c r="M93" s="397">
        <v>0</v>
      </c>
      <c r="N93" s="397">
        <v>0</v>
      </c>
      <c r="O93" s="394">
        <v>5</v>
      </c>
      <c r="P93" s="394">
        <v>1</v>
      </c>
      <c r="Q93" s="395">
        <v>6</v>
      </c>
      <c r="R93" s="397">
        <v>0</v>
      </c>
      <c r="S93" s="397">
        <v>0</v>
      </c>
      <c r="T93" s="396">
        <v>0</v>
      </c>
    </row>
    <row r="94" spans="1:20" ht="24.75" hidden="1" customHeight="1" outlineLevel="1" x14ac:dyDescent="0.2">
      <c r="A94" s="391" t="s">
        <v>1484</v>
      </c>
      <c r="B94" s="391" t="s">
        <v>1485</v>
      </c>
      <c r="C94" s="392">
        <v>8</v>
      </c>
      <c r="D94" s="393">
        <v>0</v>
      </c>
      <c r="E94" s="392">
        <v>1</v>
      </c>
      <c r="F94" s="393">
        <v>0</v>
      </c>
      <c r="G94" s="393">
        <v>0</v>
      </c>
      <c r="H94" s="394">
        <v>10</v>
      </c>
      <c r="I94" s="392">
        <v>4</v>
      </c>
      <c r="J94" s="393">
        <v>0</v>
      </c>
      <c r="K94" s="393">
        <v>0</v>
      </c>
      <c r="L94" s="393">
        <v>0</v>
      </c>
      <c r="M94" s="393">
        <v>0</v>
      </c>
      <c r="N94" s="394">
        <v>2</v>
      </c>
      <c r="O94" s="395">
        <v>19</v>
      </c>
      <c r="P94" s="395">
        <v>6</v>
      </c>
      <c r="Q94" s="395">
        <v>25</v>
      </c>
      <c r="R94" s="397">
        <v>0</v>
      </c>
      <c r="S94" s="397">
        <v>0</v>
      </c>
      <c r="T94" s="396">
        <v>0</v>
      </c>
    </row>
    <row r="95" spans="1:20" ht="24.75" hidden="1" customHeight="1" outlineLevel="1" x14ac:dyDescent="0.2">
      <c r="A95" s="391" t="s">
        <v>1486</v>
      </c>
      <c r="B95" s="391" t="s">
        <v>1487</v>
      </c>
      <c r="C95" s="394">
        <v>11</v>
      </c>
      <c r="D95" s="397">
        <v>0</v>
      </c>
      <c r="E95" s="397">
        <v>0</v>
      </c>
      <c r="F95" s="397">
        <v>0</v>
      </c>
      <c r="G95" s="397">
        <v>0</v>
      </c>
      <c r="H95" s="394">
        <v>4</v>
      </c>
      <c r="I95" s="394">
        <v>9</v>
      </c>
      <c r="J95" s="397">
        <v>0</v>
      </c>
      <c r="K95" s="397">
        <v>0</v>
      </c>
      <c r="L95" s="394">
        <v>1</v>
      </c>
      <c r="M95" s="397">
        <v>0</v>
      </c>
      <c r="N95" s="394">
        <v>3</v>
      </c>
      <c r="O95" s="394">
        <v>15</v>
      </c>
      <c r="P95" s="394">
        <v>13</v>
      </c>
      <c r="Q95" s="395">
        <v>28</v>
      </c>
      <c r="R95" s="394">
        <v>1</v>
      </c>
      <c r="S95" s="397">
        <v>0</v>
      </c>
      <c r="T95" s="395">
        <v>1</v>
      </c>
    </row>
    <row r="96" spans="1:20" ht="24.75" hidden="1" customHeight="1" outlineLevel="1" x14ac:dyDescent="0.2">
      <c r="A96" s="692" t="s">
        <v>1488</v>
      </c>
      <c r="B96" s="391" t="s">
        <v>1489</v>
      </c>
      <c r="C96" s="392">
        <v>2</v>
      </c>
      <c r="D96" s="393">
        <v>0</v>
      </c>
      <c r="E96" s="393">
        <v>0</v>
      </c>
      <c r="F96" s="393">
        <v>0</v>
      </c>
      <c r="G96" s="393">
        <v>0</v>
      </c>
      <c r="H96" s="394">
        <v>1</v>
      </c>
      <c r="I96" s="392">
        <v>6</v>
      </c>
      <c r="J96" s="393">
        <v>0</v>
      </c>
      <c r="K96" s="393">
        <v>0</v>
      </c>
      <c r="L96" s="393">
        <v>0</v>
      </c>
      <c r="M96" s="393">
        <v>0</v>
      </c>
      <c r="N96" s="393">
        <v>0</v>
      </c>
      <c r="O96" s="395">
        <v>3</v>
      </c>
      <c r="P96" s="395">
        <v>6</v>
      </c>
      <c r="Q96" s="395">
        <v>9</v>
      </c>
      <c r="R96" s="397">
        <v>0</v>
      </c>
      <c r="S96" s="397">
        <v>0</v>
      </c>
      <c r="T96" s="396">
        <v>0</v>
      </c>
    </row>
    <row r="97" spans="1:20" ht="24.75" hidden="1" customHeight="1" outlineLevel="1" x14ac:dyDescent="0.2">
      <c r="A97" s="692"/>
      <c r="B97" s="391" t="s">
        <v>1490</v>
      </c>
      <c r="C97" s="397">
        <v>0</v>
      </c>
      <c r="D97" s="397">
        <v>0</v>
      </c>
      <c r="E97" s="397">
        <v>0</v>
      </c>
      <c r="F97" s="397">
        <v>0</v>
      </c>
      <c r="G97" s="397">
        <v>0</v>
      </c>
      <c r="H97" s="394">
        <v>1</v>
      </c>
      <c r="I97" s="394">
        <v>9</v>
      </c>
      <c r="J97" s="397">
        <v>0</v>
      </c>
      <c r="K97" s="394">
        <v>1</v>
      </c>
      <c r="L97" s="394">
        <v>1</v>
      </c>
      <c r="M97" s="397">
        <v>0</v>
      </c>
      <c r="N97" s="394">
        <v>3</v>
      </c>
      <c r="O97" s="394">
        <v>1</v>
      </c>
      <c r="P97" s="394">
        <v>14</v>
      </c>
      <c r="Q97" s="395">
        <v>15</v>
      </c>
      <c r="R97" s="397">
        <v>0</v>
      </c>
      <c r="S97" s="397">
        <v>0</v>
      </c>
      <c r="T97" s="396">
        <v>0</v>
      </c>
    </row>
    <row r="98" spans="1:20" ht="24.75" hidden="1" customHeight="1" outlineLevel="1" x14ac:dyDescent="0.2">
      <c r="A98" s="692" t="s">
        <v>1491</v>
      </c>
      <c r="B98" s="391" t="s">
        <v>1492</v>
      </c>
      <c r="C98" s="392">
        <v>1</v>
      </c>
      <c r="D98" s="393">
        <v>0</v>
      </c>
      <c r="E98" s="393">
        <v>0</v>
      </c>
      <c r="F98" s="393">
        <v>0</v>
      </c>
      <c r="G98" s="393">
        <v>0</v>
      </c>
      <c r="H98" s="394">
        <v>3</v>
      </c>
      <c r="I98" s="392">
        <v>1</v>
      </c>
      <c r="J98" s="393">
        <v>0</v>
      </c>
      <c r="K98" s="393">
        <v>0</v>
      </c>
      <c r="L98" s="393">
        <v>0</v>
      </c>
      <c r="M98" s="393">
        <v>0</v>
      </c>
      <c r="N98" s="394">
        <v>1</v>
      </c>
      <c r="O98" s="395">
        <v>4</v>
      </c>
      <c r="P98" s="395">
        <v>2</v>
      </c>
      <c r="Q98" s="395">
        <v>6</v>
      </c>
      <c r="R98" s="397">
        <v>0</v>
      </c>
      <c r="S98" s="397">
        <v>0</v>
      </c>
      <c r="T98" s="396">
        <v>0</v>
      </c>
    </row>
    <row r="99" spans="1:20" ht="24.75" hidden="1" customHeight="1" outlineLevel="1" x14ac:dyDescent="0.2">
      <c r="A99" s="692"/>
      <c r="B99" s="391" t="s">
        <v>1493</v>
      </c>
      <c r="C99" s="397">
        <v>0</v>
      </c>
      <c r="D99" s="397">
        <v>0</v>
      </c>
      <c r="E99" s="397">
        <v>0</v>
      </c>
      <c r="F99" s="394">
        <v>1</v>
      </c>
      <c r="G99" s="397">
        <v>0</v>
      </c>
      <c r="H99" s="394">
        <v>2</v>
      </c>
      <c r="I99" s="394">
        <v>3</v>
      </c>
      <c r="J99" s="397">
        <v>0</v>
      </c>
      <c r="K99" s="397">
        <v>0</v>
      </c>
      <c r="L99" s="397">
        <v>0</v>
      </c>
      <c r="M99" s="397">
        <v>0</v>
      </c>
      <c r="N99" s="394">
        <v>1</v>
      </c>
      <c r="O99" s="394">
        <v>3</v>
      </c>
      <c r="P99" s="394">
        <v>4</v>
      </c>
      <c r="Q99" s="395">
        <v>7</v>
      </c>
      <c r="R99" s="397">
        <v>0</v>
      </c>
      <c r="S99" s="397">
        <v>0</v>
      </c>
      <c r="T99" s="396">
        <v>0</v>
      </c>
    </row>
    <row r="100" spans="1:20" ht="24.75" hidden="1" customHeight="1" outlineLevel="1" x14ac:dyDescent="0.2">
      <c r="A100" s="692"/>
      <c r="B100" s="391" t="s">
        <v>1494</v>
      </c>
      <c r="C100" s="392">
        <v>2</v>
      </c>
      <c r="D100" s="393">
        <v>0</v>
      </c>
      <c r="E100" s="393">
        <v>0</v>
      </c>
      <c r="F100" s="393">
        <v>0</v>
      </c>
      <c r="G100" s="393">
        <v>0</v>
      </c>
      <c r="H100" s="393">
        <v>0</v>
      </c>
      <c r="I100" s="392">
        <v>3</v>
      </c>
      <c r="J100" s="393">
        <v>0</v>
      </c>
      <c r="K100" s="393">
        <v>0</v>
      </c>
      <c r="L100" s="392">
        <v>2</v>
      </c>
      <c r="M100" s="393">
        <v>0</v>
      </c>
      <c r="N100" s="394">
        <v>1</v>
      </c>
      <c r="O100" s="395">
        <v>2</v>
      </c>
      <c r="P100" s="395">
        <v>6</v>
      </c>
      <c r="Q100" s="395">
        <v>8</v>
      </c>
      <c r="R100" s="397">
        <v>0</v>
      </c>
      <c r="S100" s="397">
        <v>0</v>
      </c>
      <c r="T100" s="396">
        <v>0</v>
      </c>
    </row>
    <row r="101" spans="1:20" ht="24.75" hidden="1" customHeight="1" outlineLevel="1" x14ac:dyDescent="0.2">
      <c r="A101" s="692"/>
      <c r="B101" s="391" t="s">
        <v>1495</v>
      </c>
      <c r="C101" s="397">
        <v>0</v>
      </c>
      <c r="D101" s="397">
        <v>0</v>
      </c>
      <c r="E101" s="397">
        <v>0</v>
      </c>
      <c r="F101" s="397">
        <v>0</v>
      </c>
      <c r="G101" s="397">
        <v>0</v>
      </c>
      <c r="H101" s="397">
        <v>0</v>
      </c>
      <c r="I101" s="397">
        <v>0</v>
      </c>
      <c r="J101" s="397">
        <v>0</v>
      </c>
      <c r="K101" s="397">
        <v>0</v>
      </c>
      <c r="L101" s="397">
        <v>0</v>
      </c>
      <c r="M101" s="397">
        <v>0</v>
      </c>
      <c r="N101" s="397">
        <v>0</v>
      </c>
      <c r="O101" s="397">
        <v>0</v>
      </c>
      <c r="P101" s="397">
        <v>0</v>
      </c>
      <c r="Q101" s="396">
        <v>0</v>
      </c>
      <c r="R101" s="397">
        <v>0</v>
      </c>
      <c r="S101" s="397">
        <v>0</v>
      </c>
      <c r="T101" s="396">
        <v>0</v>
      </c>
    </row>
    <row r="102" spans="1:20" ht="24.75" hidden="1" customHeight="1" outlineLevel="1" x14ac:dyDescent="0.2">
      <c r="A102" s="692"/>
      <c r="B102" s="391" t="s">
        <v>1496</v>
      </c>
      <c r="C102" s="392">
        <v>1</v>
      </c>
      <c r="D102" s="393">
        <v>0</v>
      </c>
      <c r="E102" s="393">
        <v>0</v>
      </c>
      <c r="F102" s="393">
        <v>0</v>
      </c>
      <c r="G102" s="393">
        <v>0</v>
      </c>
      <c r="H102" s="393">
        <v>0</v>
      </c>
      <c r="I102" s="393">
        <v>0</v>
      </c>
      <c r="J102" s="393">
        <v>0</v>
      </c>
      <c r="K102" s="393">
        <v>0</v>
      </c>
      <c r="L102" s="393">
        <v>0</v>
      </c>
      <c r="M102" s="393">
        <v>0</v>
      </c>
      <c r="N102" s="393">
        <v>0</v>
      </c>
      <c r="O102" s="395">
        <v>1</v>
      </c>
      <c r="P102" s="396">
        <v>0</v>
      </c>
      <c r="Q102" s="395">
        <v>1</v>
      </c>
      <c r="R102" s="394">
        <v>1</v>
      </c>
      <c r="S102" s="397">
        <v>0</v>
      </c>
      <c r="T102" s="395">
        <v>1</v>
      </c>
    </row>
    <row r="103" spans="1:20" ht="24.75" hidden="1" customHeight="1" outlineLevel="1" x14ac:dyDescent="0.2">
      <c r="A103" s="692"/>
      <c r="B103" s="391" t="s">
        <v>1497</v>
      </c>
      <c r="C103" s="397">
        <v>0</v>
      </c>
      <c r="D103" s="397">
        <v>0</v>
      </c>
      <c r="E103" s="397">
        <v>0</v>
      </c>
      <c r="F103" s="397">
        <v>0</v>
      </c>
      <c r="G103" s="397">
        <v>0</v>
      </c>
      <c r="H103" s="397">
        <v>0</v>
      </c>
      <c r="I103" s="397">
        <v>0</v>
      </c>
      <c r="J103" s="397">
        <v>0</v>
      </c>
      <c r="K103" s="397">
        <v>0</v>
      </c>
      <c r="L103" s="397">
        <v>0</v>
      </c>
      <c r="M103" s="397">
        <v>0</v>
      </c>
      <c r="N103" s="397">
        <v>0</v>
      </c>
      <c r="O103" s="397">
        <v>0</v>
      </c>
      <c r="P103" s="397">
        <v>0</v>
      </c>
      <c r="Q103" s="396">
        <v>0</v>
      </c>
      <c r="R103" s="397">
        <v>0</v>
      </c>
      <c r="S103" s="397">
        <v>0</v>
      </c>
      <c r="T103" s="396">
        <v>0</v>
      </c>
    </row>
    <row r="104" spans="1:20" ht="24.75" hidden="1" customHeight="1" outlineLevel="1" x14ac:dyDescent="0.2">
      <c r="A104" s="692"/>
      <c r="B104" s="391" t="s">
        <v>1498</v>
      </c>
      <c r="C104" s="392">
        <v>15</v>
      </c>
      <c r="D104" s="392">
        <v>2</v>
      </c>
      <c r="E104" s="392">
        <v>3</v>
      </c>
      <c r="F104" s="392">
        <v>1</v>
      </c>
      <c r="G104" s="393">
        <v>0</v>
      </c>
      <c r="H104" s="394">
        <v>8</v>
      </c>
      <c r="I104" s="392">
        <v>17</v>
      </c>
      <c r="J104" s="393">
        <v>0</v>
      </c>
      <c r="K104" s="392">
        <v>2</v>
      </c>
      <c r="L104" s="392">
        <v>2</v>
      </c>
      <c r="M104" s="393">
        <v>0</v>
      </c>
      <c r="N104" s="394">
        <v>3</v>
      </c>
      <c r="O104" s="395">
        <v>29</v>
      </c>
      <c r="P104" s="395">
        <v>24</v>
      </c>
      <c r="Q104" s="395">
        <v>53</v>
      </c>
      <c r="R104" s="394">
        <v>1</v>
      </c>
      <c r="S104" s="397">
        <v>0</v>
      </c>
      <c r="T104" s="395">
        <v>1</v>
      </c>
    </row>
    <row r="105" spans="1:20" ht="24.75" customHeight="1" collapsed="1" x14ac:dyDescent="0.2">
      <c r="A105" s="691" t="s">
        <v>1499</v>
      </c>
      <c r="B105" s="691"/>
      <c r="C105" s="392">
        <f>SUM(C106:C116)</f>
        <v>179</v>
      </c>
      <c r="D105" s="392">
        <f t="shared" ref="D105:T105" si="61">SUM(D106:D116)</f>
        <v>5</v>
      </c>
      <c r="E105" s="392">
        <f t="shared" si="61"/>
        <v>12</v>
      </c>
      <c r="F105" s="392">
        <f t="shared" si="61"/>
        <v>13</v>
      </c>
      <c r="G105" s="392">
        <f t="shared" si="61"/>
        <v>5</v>
      </c>
      <c r="H105" s="392">
        <f t="shared" si="61"/>
        <v>121</v>
      </c>
      <c r="I105" s="392">
        <f t="shared" si="61"/>
        <v>69</v>
      </c>
      <c r="J105" s="392">
        <f t="shared" si="61"/>
        <v>0</v>
      </c>
      <c r="K105" s="392">
        <f t="shared" si="61"/>
        <v>0</v>
      </c>
      <c r="L105" s="392">
        <f t="shared" si="61"/>
        <v>4</v>
      </c>
      <c r="M105" s="392">
        <f t="shared" si="61"/>
        <v>1</v>
      </c>
      <c r="N105" s="392">
        <f t="shared" si="61"/>
        <v>13</v>
      </c>
      <c r="O105" s="392">
        <f t="shared" si="61"/>
        <v>335</v>
      </c>
      <c r="P105" s="392">
        <f t="shared" si="61"/>
        <v>87</v>
      </c>
      <c r="Q105" s="388">
        <f t="shared" si="61"/>
        <v>422</v>
      </c>
      <c r="R105" s="392">
        <f t="shared" si="61"/>
        <v>5</v>
      </c>
      <c r="S105" s="392">
        <f t="shared" si="61"/>
        <v>0</v>
      </c>
      <c r="T105" s="388">
        <f t="shared" si="61"/>
        <v>5</v>
      </c>
    </row>
    <row r="106" spans="1:20" ht="24.75" hidden="1" customHeight="1" outlineLevel="1" x14ac:dyDescent="0.2">
      <c r="A106" s="692" t="s">
        <v>1500</v>
      </c>
      <c r="B106" s="391" t="s">
        <v>1501</v>
      </c>
      <c r="C106" s="394">
        <v>25</v>
      </c>
      <c r="D106" s="397">
        <v>0</v>
      </c>
      <c r="E106" s="394">
        <v>4</v>
      </c>
      <c r="F106" s="394">
        <v>4</v>
      </c>
      <c r="G106" s="394">
        <v>1</v>
      </c>
      <c r="H106" s="394">
        <v>13</v>
      </c>
      <c r="I106" s="394">
        <v>21</v>
      </c>
      <c r="J106" s="397">
        <v>0</v>
      </c>
      <c r="K106" s="397">
        <v>0</v>
      </c>
      <c r="L106" s="394">
        <v>1</v>
      </c>
      <c r="M106" s="397">
        <v>0</v>
      </c>
      <c r="N106" s="394">
        <v>2</v>
      </c>
      <c r="O106" s="394">
        <v>47</v>
      </c>
      <c r="P106" s="394">
        <v>24</v>
      </c>
      <c r="Q106" s="395">
        <v>71</v>
      </c>
      <c r="R106" s="394">
        <v>1</v>
      </c>
      <c r="S106" s="397">
        <v>0</v>
      </c>
      <c r="T106" s="395">
        <v>1</v>
      </c>
    </row>
    <row r="107" spans="1:20" ht="24.75" hidden="1" customHeight="1" outlineLevel="1" x14ac:dyDescent="0.2">
      <c r="A107" s="692"/>
      <c r="B107" s="391" t="s">
        <v>1502</v>
      </c>
      <c r="C107" s="392">
        <v>2</v>
      </c>
      <c r="D107" s="393">
        <v>0</v>
      </c>
      <c r="E107" s="393">
        <v>0</v>
      </c>
      <c r="F107" s="392">
        <v>1</v>
      </c>
      <c r="G107" s="393">
        <v>0</v>
      </c>
      <c r="H107" s="393">
        <v>0</v>
      </c>
      <c r="I107" s="392">
        <v>3</v>
      </c>
      <c r="J107" s="393">
        <v>0</v>
      </c>
      <c r="K107" s="393">
        <v>0</v>
      </c>
      <c r="L107" s="393">
        <v>0</v>
      </c>
      <c r="M107" s="393">
        <v>0</v>
      </c>
      <c r="N107" s="393">
        <v>0</v>
      </c>
      <c r="O107" s="395">
        <v>3</v>
      </c>
      <c r="P107" s="395">
        <v>3</v>
      </c>
      <c r="Q107" s="395">
        <v>6</v>
      </c>
      <c r="R107" s="397">
        <v>0</v>
      </c>
      <c r="S107" s="397">
        <v>0</v>
      </c>
      <c r="T107" s="396">
        <v>0</v>
      </c>
    </row>
    <row r="108" spans="1:20" ht="24.75" hidden="1" customHeight="1" outlineLevel="1" x14ac:dyDescent="0.2">
      <c r="A108" s="692"/>
      <c r="B108" s="391" t="s">
        <v>1503</v>
      </c>
      <c r="C108" s="394">
        <v>2</v>
      </c>
      <c r="D108" s="397">
        <v>0</v>
      </c>
      <c r="E108" s="397">
        <v>0</v>
      </c>
      <c r="F108" s="397">
        <v>0</v>
      </c>
      <c r="G108" s="397">
        <v>0</v>
      </c>
      <c r="H108" s="394">
        <v>1</v>
      </c>
      <c r="I108" s="394">
        <v>1</v>
      </c>
      <c r="J108" s="397">
        <v>0</v>
      </c>
      <c r="K108" s="397">
        <v>0</v>
      </c>
      <c r="L108" s="397">
        <v>0</v>
      </c>
      <c r="M108" s="397">
        <v>0</v>
      </c>
      <c r="N108" s="397">
        <v>0</v>
      </c>
      <c r="O108" s="394">
        <v>3</v>
      </c>
      <c r="P108" s="394">
        <v>1</v>
      </c>
      <c r="Q108" s="395">
        <v>4</v>
      </c>
      <c r="R108" s="397">
        <v>0</v>
      </c>
      <c r="S108" s="397">
        <v>0</v>
      </c>
      <c r="T108" s="396">
        <v>0</v>
      </c>
    </row>
    <row r="109" spans="1:20" ht="24.75" hidden="1" customHeight="1" outlineLevel="1" x14ac:dyDescent="0.2">
      <c r="A109" s="692" t="s">
        <v>1504</v>
      </c>
      <c r="B109" s="391" t="s">
        <v>1505</v>
      </c>
      <c r="C109" s="392">
        <v>26</v>
      </c>
      <c r="D109" s="392">
        <v>1</v>
      </c>
      <c r="E109" s="392">
        <v>1</v>
      </c>
      <c r="F109" s="393">
        <v>0</v>
      </c>
      <c r="G109" s="392">
        <v>1</v>
      </c>
      <c r="H109" s="394">
        <v>21</v>
      </c>
      <c r="I109" s="392">
        <v>7</v>
      </c>
      <c r="J109" s="393">
        <v>0</v>
      </c>
      <c r="K109" s="393">
        <v>0</v>
      </c>
      <c r="L109" s="392">
        <v>1</v>
      </c>
      <c r="M109" s="393">
        <v>0</v>
      </c>
      <c r="N109" s="394">
        <v>1</v>
      </c>
      <c r="O109" s="395">
        <v>50</v>
      </c>
      <c r="P109" s="395">
        <v>9</v>
      </c>
      <c r="Q109" s="395">
        <v>59</v>
      </c>
      <c r="R109" s="394">
        <v>1</v>
      </c>
      <c r="S109" s="397">
        <v>0</v>
      </c>
      <c r="T109" s="395">
        <v>1</v>
      </c>
    </row>
    <row r="110" spans="1:20" ht="24.75" hidden="1" customHeight="1" outlineLevel="1" x14ac:dyDescent="0.2">
      <c r="A110" s="692"/>
      <c r="B110" s="391" t="s">
        <v>1506</v>
      </c>
      <c r="C110" s="394">
        <v>7</v>
      </c>
      <c r="D110" s="397">
        <v>0</v>
      </c>
      <c r="E110" s="397">
        <v>0</v>
      </c>
      <c r="F110" s="397">
        <v>0</v>
      </c>
      <c r="G110" s="397">
        <v>0</v>
      </c>
      <c r="H110" s="394">
        <v>1</v>
      </c>
      <c r="I110" s="394">
        <v>1</v>
      </c>
      <c r="J110" s="397">
        <v>0</v>
      </c>
      <c r="K110" s="397">
        <v>0</v>
      </c>
      <c r="L110" s="397">
        <v>0</v>
      </c>
      <c r="M110" s="397">
        <v>0</v>
      </c>
      <c r="N110" s="397">
        <v>0</v>
      </c>
      <c r="O110" s="394">
        <v>8</v>
      </c>
      <c r="P110" s="394">
        <v>1</v>
      </c>
      <c r="Q110" s="395">
        <v>9</v>
      </c>
      <c r="R110" s="397">
        <v>0</v>
      </c>
      <c r="S110" s="397">
        <v>0</v>
      </c>
      <c r="T110" s="396">
        <v>0</v>
      </c>
    </row>
    <row r="111" spans="1:20" ht="24.75" hidden="1" customHeight="1" outlineLevel="1" x14ac:dyDescent="0.2">
      <c r="A111" s="692"/>
      <c r="B111" s="391" t="s">
        <v>1507</v>
      </c>
      <c r="C111" s="392">
        <v>41</v>
      </c>
      <c r="D111" s="392">
        <v>2</v>
      </c>
      <c r="E111" s="392">
        <v>6</v>
      </c>
      <c r="F111" s="392">
        <v>2</v>
      </c>
      <c r="G111" s="392">
        <v>1</v>
      </c>
      <c r="H111" s="394">
        <v>36</v>
      </c>
      <c r="I111" s="392">
        <v>11</v>
      </c>
      <c r="J111" s="393">
        <v>0</v>
      </c>
      <c r="K111" s="393">
        <v>0</v>
      </c>
      <c r="L111" s="393">
        <v>0</v>
      </c>
      <c r="M111" s="393">
        <v>0</v>
      </c>
      <c r="N111" s="394">
        <v>4</v>
      </c>
      <c r="O111" s="395">
        <v>88</v>
      </c>
      <c r="P111" s="395">
        <v>15</v>
      </c>
      <c r="Q111" s="395">
        <v>103</v>
      </c>
      <c r="R111" s="394">
        <v>1</v>
      </c>
      <c r="S111" s="397">
        <v>0</v>
      </c>
      <c r="T111" s="395">
        <v>1</v>
      </c>
    </row>
    <row r="112" spans="1:20" ht="24.75" hidden="1" customHeight="1" outlineLevel="1" x14ac:dyDescent="0.2">
      <c r="A112" s="692"/>
      <c r="B112" s="391" t="s">
        <v>1508</v>
      </c>
      <c r="C112" s="394">
        <v>34</v>
      </c>
      <c r="D112" s="394">
        <v>2</v>
      </c>
      <c r="E112" s="397">
        <v>0</v>
      </c>
      <c r="F112" s="394">
        <v>6</v>
      </c>
      <c r="G112" s="394">
        <v>2</v>
      </c>
      <c r="H112" s="394">
        <v>29</v>
      </c>
      <c r="I112" s="394">
        <v>7</v>
      </c>
      <c r="J112" s="397">
        <v>0</v>
      </c>
      <c r="K112" s="397">
        <v>0</v>
      </c>
      <c r="L112" s="397">
        <v>0</v>
      </c>
      <c r="M112" s="394">
        <v>1</v>
      </c>
      <c r="N112" s="394">
        <v>3</v>
      </c>
      <c r="O112" s="394">
        <v>73</v>
      </c>
      <c r="P112" s="394">
        <v>11</v>
      </c>
      <c r="Q112" s="395">
        <v>84</v>
      </c>
      <c r="R112" s="397">
        <v>0</v>
      </c>
      <c r="S112" s="397">
        <v>0</v>
      </c>
      <c r="T112" s="396">
        <v>0</v>
      </c>
    </row>
    <row r="113" spans="1:20" ht="24.75" hidden="1" customHeight="1" outlineLevel="1" x14ac:dyDescent="0.2">
      <c r="A113" s="692" t="s">
        <v>1509</v>
      </c>
      <c r="B113" s="391" t="s">
        <v>1510</v>
      </c>
      <c r="C113" s="392">
        <v>12</v>
      </c>
      <c r="D113" s="393">
        <v>0</v>
      </c>
      <c r="E113" s="392">
        <v>1</v>
      </c>
      <c r="F113" s="393">
        <v>0</v>
      </c>
      <c r="G113" s="393">
        <v>0</v>
      </c>
      <c r="H113" s="394">
        <v>8</v>
      </c>
      <c r="I113" s="392">
        <v>8</v>
      </c>
      <c r="J113" s="393">
        <v>0</v>
      </c>
      <c r="K113" s="393">
        <v>0</v>
      </c>
      <c r="L113" s="392">
        <v>1</v>
      </c>
      <c r="M113" s="393">
        <v>0</v>
      </c>
      <c r="N113" s="393">
        <v>0</v>
      </c>
      <c r="O113" s="395">
        <v>21</v>
      </c>
      <c r="P113" s="395">
        <v>9</v>
      </c>
      <c r="Q113" s="395">
        <v>30</v>
      </c>
      <c r="R113" s="397">
        <v>0</v>
      </c>
      <c r="S113" s="397">
        <v>0</v>
      </c>
      <c r="T113" s="396">
        <v>0</v>
      </c>
    </row>
    <row r="114" spans="1:20" ht="24.75" hidden="1" customHeight="1" outlineLevel="1" x14ac:dyDescent="0.2">
      <c r="A114" s="692"/>
      <c r="B114" s="391" t="s">
        <v>1511</v>
      </c>
      <c r="C114" s="394">
        <v>19</v>
      </c>
      <c r="D114" s="397">
        <v>0</v>
      </c>
      <c r="E114" s="397">
        <v>0</v>
      </c>
      <c r="F114" s="397">
        <v>0</v>
      </c>
      <c r="G114" s="397">
        <v>0</v>
      </c>
      <c r="H114" s="394">
        <v>8</v>
      </c>
      <c r="I114" s="394">
        <v>6</v>
      </c>
      <c r="J114" s="397">
        <v>0</v>
      </c>
      <c r="K114" s="397">
        <v>0</v>
      </c>
      <c r="L114" s="397">
        <v>0</v>
      </c>
      <c r="M114" s="397">
        <v>0</v>
      </c>
      <c r="N114" s="394">
        <v>1</v>
      </c>
      <c r="O114" s="394">
        <v>27</v>
      </c>
      <c r="P114" s="394">
        <v>7</v>
      </c>
      <c r="Q114" s="395">
        <v>34</v>
      </c>
      <c r="R114" s="394">
        <v>1</v>
      </c>
      <c r="S114" s="397">
        <v>0</v>
      </c>
      <c r="T114" s="395">
        <v>1</v>
      </c>
    </row>
    <row r="115" spans="1:20" ht="24.75" hidden="1" customHeight="1" outlineLevel="1" x14ac:dyDescent="0.2">
      <c r="A115" s="692"/>
      <c r="B115" s="391" t="s">
        <v>1512</v>
      </c>
      <c r="C115" s="392">
        <v>7</v>
      </c>
      <c r="D115" s="393">
        <v>0</v>
      </c>
      <c r="E115" s="393">
        <v>0</v>
      </c>
      <c r="F115" s="393">
        <v>0</v>
      </c>
      <c r="G115" s="393">
        <v>0</v>
      </c>
      <c r="H115" s="394">
        <v>3</v>
      </c>
      <c r="I115" s="392">
        <v>2</v>
      </c>
      <c r="J115" s="393">
        <v>0</v>
      </c>
      <c r="K115" s="393">
        <v>0</v>
      </c>
      <c r="L115" s="393">
        <v>0</v>
      </c>
      <c r="M115" s="393">
        <v>0</v>
      </c>
      <c r="N115" s="394">
        <v>1</v>
      </c>
      <c r="O115" s="395">
        <v>10</v>
      </c>
      <c r="P115" s="395">
        <v>3</v>
      </c>
      <c r="Q115" s="395">
        <v>13</v>
      </c>
      <c r="R115" s="394">
        <v>1</v>
      </c>
      <c r="S115" s="397">
        <v>0</v>
      </c>
      <c r="T115" s="395">
        <v>1</v>
      </c>
    </row>
    <row r="116" spans="1:20" ht="24.75" hidden="1" customHeight="1" outlineLevel="1" x14ac:dyDescent="0.2">
      <c r="A116" s="692"/>
      <c r="B116" s="391" t="s">
        <v>1513</v>
      </c>
      <c r="C116" s="394">
        <v>4</v>
      </c>
      <c r="D116" s="397">
        <v>0</v>
      </c>
      <c r="E116" s="397">
        <v>0</v>
      </c>
      <c r="F116" s="397">
        <v>0</v>
      </c>
      <c r="G116" s="397">
        <v>0</v>
      </c>
      <c r="H116" s="394">
        <v>1</v>
      </c>
      <c r="I116" s="394">
        <v>2</v>
      </c>
      <c r="J116" s="397">
        <v>0</v>
      </c>
      <c r="K116" s="397">
        <v>0</v>
      </c>
      <c r="L116" s="394">
        <v>1</v>
      </c>
      <c r="M116" s="397">
        <v>0</v>
      </c>
      <c r="N116" s="394">
        <v>1</v>
      </c>
      <c r="O116" s="394">
        <v>5</v>
      </c>
      <c r="P116" s="394">
        <v>4</v>
      </c>
      <c r="Q116" s="395">
        <v>9</v>
      </c>
      <c r="R116" s="397">
        <v>0</v>
      </c>
      <c r="S116" s="397">
        <v>0</v>
      </c>
      <c r="T116" s="396">
        <v>0</v>
      </c>
    </row>
    <row r="117" spans="1:20" ht="24.75" customHeight="1" collapsed="1" x14ac:dyDescent="0.2">
      <c r="A117" s="691" t="s">
        <v>1514</v>
      </c>
      <c r="B117" s="691"/>
      <c r="C117" s="394">
        <f>SUM(C118:C126)</f>
        <v>20</v>
      </c>
      <c r="D117" s="394">
        <f t="shared" ref="D117:T117" si="62">SUM(D118:D126)</f>
        <v>1</v>
      </c>
      <c r="E117" s="394">
        <f t="shared" si="62"/>
        <v>0</v>
      </c>
      <c r="F117" s="394">
        <f t="shared" si="62"/>
        <v>0</v>
      </c>
      <c r="G117" s="394">
        <f t="shared" si="62"/>
        <v>0</v>
      </c>
      <c r="H117" s="394">
        <f t="shared" si="62"/>
        <v>10</v>
      </c>
      <c r="I117" s="394">
        <f t="shared" si="62"/>
        <v>5</v>
      </c>
      <c r="J117" s="394">
        <f t="shared" si="62"/>
        <v>0</v>
      </c>
      <c r="K117" s="394">
        <f t="shared" si="62"/>
        <v>0</v>
      </c>
      <c r="L117" s="394">
        <f t="shared" si="62"/>
        <v>0</v>
      </c>
      <c r="M117" s="394">
        <f t="shared" si="62"/>
        <v>0</v>
      </c>
      <c r="N117" s="394">
        <f t="shared" si="62"/>
        <v>1</v>
      </c>
      <c r="O117" s="394">
        <f t="shared" si="62"/>
        <v>31</v>
      </c>
      <c r="P117" s="394">
        <f t="shared" si="62"/>
        <v>6</v>
      </c>
      <c r="Q117" s="395">
        <f t="shared" si="62"/>
        <v>37</v>
      </c>
      <c r="R117" s="394">
        <f t="shared" si="62"/>
        <v>0</v>
      </c>
      <c r="S117" s="394">
        <f t="shared" si="62"/>
        <v>0</v>
      </c>
      <c r="T117" s="395">
        <f t="shared" si="62"/>
        <v>0</v>
      </c>
    </row>
    <row r="118" spans="1:20" ht="24.75" hidden="1" customHeight="1" outlineLevel="1" x14ac:dyDescent="0.2">
      <c r="A118" s="692" t="s">
        <v>1515</v>
      </c>
      <c r="B118" s="391" t="s">
        <v>1516</v>
      </c>
      <c r="C118" s="392">
        <v>1</v>
      </c>
      <c r="D118" s="393">
        <v>0</v>
      </c>
      <c r="E118" s="393">
        <v>0</v>
      </c>
      <c r="F118" s="393">
        <v>0</v>
      </c>
      <c r="G118" s="393">
        <v>0</v>
      </c>
      <c r="H118" s="393">
        <v>0</v>
      </c>
      <c r="I118" s="392">
        <v>2</v>
      </c>
      <c r="J118" s="393">
        <v>0</v>
      </c>
      <c r="K118" s="393">
        <v>0</v>
      </c>
      <c r="L118" s="393">
        <v>0</v>
      </c>
      <c r="M118" s="393">
        <v>0</v>
      </c>
      <c r="N118" s="394">
        <v>1</v>
      </c>
      <c r="O118" s="395">
        <v>1</v>
      </c>
      <c r="P118" s="395">
        <v>3</v>
      </c>
      <c r="Q118" s="395">
        <v>4</v>
      </c>
      <c r="R118" s="397">
        <v>0</v>
      </c>
      <c r="S118" s="397">
        <v>0</v>
      </c>
      <c r="T118" s="396">
        <v>0</v>
      </c>
    </row>
    <row r="119" spans="1:20" ht="24.75" hidden="1" customHeight="1" outlineLevel="1" x14ac:dyDescent="0.2">
      <c r="A119" s="692"/>
      <c r="B119" s="391" t="s">
        <v>1517</v>
      </c>
      <c r="C119" s="394">
        <v>5</v>
      </c>
      <c r="D119" s="397">
        <v>0</v>
      </c>
      <c r="E119" s="397">
        <v>0</v>
      </c>
      <c r="F119" s="397">
        <v>0</v>
      </c>
      <c r="G119" s="397">
        <v>0</v>
      </c>
      <c r="H119" s="394">
        <v>2</v>
      </c>
      <c r="I119" s="397">
        <v>0</v>
      </c>
      <c r="J119" s="397">
        <v>0</v>
      </c>
      <c r="K119" s="397">
        <v>0</v>
      </c>
      <c r="L119" s="397">
        <v>0</v>
      </c>
      <c r="M119" s="397">
        <v>0</v>
      </c>
      <c r="N119" s="397">
        <v>0</v>
      </c>
      <c r="O119" s="394">
        <v>7</v>
      </c>
      <c r="P119" s="397">
        <v>0</v>
      </c>
      <c r="Q119" s="395">
        <v>7</v>
      </c>
      <c r="R119" s="397">
        <v>0</v>
      </c>
      <c r="S119" s="397">
        <v>0</v>
      </c>
      <c r="T119" s="396">
        <v>0</v>
      </c>
    </row>
    <row r="120" spans="1:20" ht="24.75" hidden="1" customHeight="1" outlineLevel="1" x14ac:dyDescent="0.2">
      <c r="A120" s="692"/>
      <c r="B120" s="391" t="s">
        <v>1518</v>
      </c>
      <c r="C120" s="393">
        <v>0</v>
      </c>
      <c r="D120" s="393">
        <v>0</v>
      </c>
      <c r="E120" s="393">
        <v>0</v>
      </c>
      <c r="F120" s="393">
        <v>0</v>
      </c>
      <c r="G120" s="393">
        <v>0</v>
      </c>
      <c r="H120" s="393">
        <v>0</v>
      </c>
      <c r="I120" s="393">
        <v>0</v>
      </c>
      <c r="J120" s="393">
        <v>0</v>
      </c>
      <c r="K120" s="393">
        <v>0</v>
      </c>
      <c r="L120" s="393">
        <v>0</v>
      </c>
      <c r="M120" s="393">
        <v>0</v>
      </c>
      <c r="N120" s="393">
        <v>0</v>
      </c>
      <c r="O120" s="396">
        <v>0</v>
      </c>
      <c r="P120" s="396">
        <v>0</v>
      </c>
      <c r="Q120" s="396">
        <v>0</v>
      </c>
      <c r="R120" s="397">
        <v>0</v>
      </c>
      <c r="S120" s="397">
        <v>0</v>
      </c>
      <c r="T120" s="396">
        <v>0</v>
      </c>
    </row>
    <row r="121" spans="1:20" ht="24.75" hidden="1" customHeight="1" outlineLevel="1" x14ac:dyDescent="0.2">
      <c r="A121" s="692"/>
      <c r="B121" s="391" t="s">
        <v>1519</v>
      </c>
      <c r="C121" s="397">
        <v>0</v>
      </c>
      <c r="D121" s="397">
        <v>0</v>
      </c>
      <c r="E121" s="397">
        <v>0</v>
      </c>
      <c r="F121" s="397">
        <v>0</v>
      </c>
      <c r="G121" s="397">
        <v>0</v>
      </c>
      <c r="H121" s="397">
        <v>0</v>
      </c>
      <c r="I121" s="394">
        <v>1</v>
      </c>
      <c r="J121" s="397">
        <v>0</v>
      </c>
      <c r="K121" s="397">
        <v>0</v>
      </c>
      <c r="L121" s="397">
        <v>0</v>
      </c>
      <c r="M121" s="397">
        <v>0</v>
      </c>
      <c r="N121" s="397">
        <v>0</v>
      </c>
      <c r="O121" s="397">
        <v>0</v>
      </c>
      <c r="P121" s="394">
        <v>1</v>
      </c>
      <c r="Q121" s="395">
        <v>1</v>
      </c>
      <c r="R121" s="397">
        <v>0</v>
      </c>
      <c r="S121" s="397">
        <v>0</v>
      </c>
      <c r="T121" s="396">
        <v>0</v>
      </c>
    </row>
    <row r="122" spans="1:20" ht="24.75" hidden="1" customHeight="1" outlineLevel="1" x14ac:dyDescent="0.2">
      <c r="A122" s="692"/>
      <c r="B122" s="391" t="s">
        <v>1520</v>
      </c>
      <c r="C122" s="392">
        <v>2</v>
      </c>
      <c r="D122" s="393">
        <v>0</v>
      </c>
      <c r="E122" s="393">
        <v>0</v>
      </c>
      <c r="F122" s="393">
        <v>0</v>
      </c>
      <c r="G122" s="393">
        <v>0</v>
      </c>
      <c r="H122" s="394">
        <v>4</v>
      </c>
      <c r="I122" s="393">
        <v>0</v>
      </c>
      <c r="J122" s="393">
        <v>0</v>
      </c>
      <c r="K122" s="393">
        <v>0</v>
      </c>
      <c r="L122" s="393">
        <v>0</v>
      </c>
      <c r="M122" s="393">
        <v>0</v>
      </c>
      <c r="N122" s="393">
        <v>0</v>
      </c>
      <c r="O122" s="395">
        <v>6</v>
      </c>
      <c r="P122" s="396">
        <v>0</v>
      </c>
      <c r="Q122" s="395">
        <v>6</v>
      </c>
      <c r="R122" s="397">
        <v>0</v>
      </c>
      <c r="S122" s="397">
        <v>0</v>
      </c>
      <c r="T122" s="396">
        <v>0</v>
      </c>
    </row>
    <row r="123" spans="1:20" ht="24.75" hidden="1" customHeight="1" outlineLevel="1" x14ac:dyDescent="0.2">
      <c r="A123" s="692" t="s">
        <v>1521</v>
      </c>
      <c r="B123" s="391" t="s">
        <v>1522</v>
      </c>
      <c r="C123" s="397">
        <v>0</v>
      </c>
      <c r="D123" s="397">
        <v>0</v>
      </c>
      <c r="E123" s="397">
        <v>0</v>
      </c>
      <c r="F123" s="397">
        <v>0</v>
      </c>
      <c r="G123" s="397">
        <v>0</v>
      </c>
      <c r="H123" s="397">
        <v>0</v>
      </c>
      <c r="I123" s="397">
        <v>0</v>
      </c>
      <c r="J123" s="397">
        <v>0</v>
      </c>
      <c r="K123" s="397">
        <v>0</v>
      </c>
      <c r="L123" s="397">
        <v>0</v>
      </c>
      <c r="M123" s="397">
        <v>0</v>
      </c>
      <c r="N123" s="397">
        <v>0</v>
      </c>
      <c r="O123" s="397">
        <v>0</v>
      </c>
      <c r="P123" s="397">
        <v>0</v>
      </c>
      <c r="Q123" s="396">
        <v>0</v>
      </c>
      <c r="R123" s="397">
        <v>0</v>
      </c>
      <c r="S123" s="397">
        <v>0</v>
      </c>
      <c r="T123" s="396">
        <v>0</v>
      </c>
    </row>
    <row r="124" spans="1:20" ht="24.75" hidden="1" customHeight="1" outlineLevel="1" x14ac:dyDescent="0.2">
      <c r="A124" s="692"/>
      <c r="B124" s="391" t="s">
        <v>1523</v>
      </c>
      <c r="C124" s="392">
        <v>1</v>
      </c>
      <c r="D124" s="393">
        <v>0</v>
      </c>
      <c r="E124" s="393">
        <v>0</v>
      </c>
      <c r="F124" s="393">
        <v>0</v>
      </c>
      <c r="G124" s="393">
        <v>0</v>
      </c>
      <c r="H124" s="394">
        <v>1</v>
      </c>
      <c r="I124" s="393">
        <v>0</v>
      </c>
      <c r="J124" s="393">
        <v>0</v>
      </c>
      <c r="K124" s="393">
        <v>0</v>
      </c>
      <c r="L124" s="393">
        <v>0</v>
      </c>
      <c r="M124" s="393">
        <v>0</v>
      </c>
      <c r="N124" s="393">
        <v>0</v>
      </c>
      <c r="O124" s="395">
        <v>2</v>
      </c>
      <c r="P124" s="396">
        <v>0</v>
      </c>
      <c r="Q124" s="395">
        <v>2</v>
      </c>
      <c r="R124" s="397">
        <v>0</v>
      </c>
      <c r="S124" s="397">
        <v>0</v>
      </c>
      <c r="T124" s="396">
        <v>0</v>
      </c>
    </row>
    <row r="125" spans="1:20" ht="24.75" hidden="1" customHeight="1" outlineLevel="1" x14ac:dyDescent="0.2">
      <c r="A125" s="692"/>
      <c r="B125" s="391" t="s">
        <v>1524</v>
      </c>
      <c r="C125" s="394">
        <v>7</v>
      </c>
      <c r="D125" s="397">
        <v>0</v>
      </c>
      <c r="E125" s="397">
        <v>0</v>
      </c>
      <c r="F125" s="397">
        <v>0</v>
      </c>
      <c r="G125" s="397">
        <v>0</v>
      </c>
      <c r="H125" s="394">
        <v>1</v>
      </c>
      <c r="I125" s="394">
        <v>1</v>
      </c>
      <c r="J125" s="397">
        <v>0</v>
      </c>
      <c r="K125" s="397">
        <v>0</v>
      </c>
      <c r="L125" s="397">
        <v>0</v>
      </c>
      <c r="M125" s="397">
        <v>0</v>
      </c>
      <c r="N125" s="397">
        <v>0</v>
      </c>
      <c r="O125" s="394">
        <v>8</v>
      </c>
      <c r="P125" s="394">
        <v>1</v>
      </c>
      <c r="Q125" s="395">
        <v>9</v>
      </c>
      <c r="R125" s="397">
        <v>0</v>
      </c>
      <c r="S125" s="397">
        <v>0</v>
      </c>
      <c r="T125" s="396">
        <v>0</v>
      </c>
    </row>
    <row r="126" spans="1:20" ht="24.75" hidden="1" customHeight="1" outlineLevel="1" x14ac:dyDescent="0.2">
      <c r="A126" s="692"/>
      <c r="B126" s="391" t="s">
        <v>1525</v>
      </c>
      <c r="C126" s="392">
        <v>4</v>
      </c>
      <c r="D126" s="392">
        <v>1</v>
      </c>
      <c r="E126" s="393">
        <v>0</v>
      </c>
      <c r="F126" s="393">
        <v>0</v>
      </c>
      <c r="G126" s="393">
        <v>0</v>
      </c>
      <c r="H126" s="394">
        <v>2</v>
      </c>
      <c r="I126" s="392">
        <v>1</v>
      </c>
      <c r="J126" s="393">
        <v>0</v>
      </c>
      <c r="K126" s="393">
        <v>0</v>
      </c>
      <c r="L126" s="393">
        <v>0</v>
      </c>
      <c r="M126" s="393">
        <v>0</v>
      </c>
      <c r="N126" s="393">
        <v>0</v>
      </c>
      <c r="O126" s="395">
        <v>7</v>
      </c>
      <c r="P126" s="395">
        <v>1</v>
      </c>
      <c r="Q126" s="395">
        <v>8</v>
      </c>
      <c r="R126" s="397">
        <v>0</v>
      </c>
      <c r="S126" s="397">
        <v>0</v>
      </c>
      <c r="T126" s="396">
        <v>0</v>
      </c>
    </row>
    <row r="127" spans="1:20" ht="24.75" customHeight="1" collapsed="1" x14ac:dyDescent="0.2">
      <c r="A127" s="691" t="s">
        <v>1526</v>
      </c>
      <c r="B127" s="691"/>
      <c r="C127" s="392">
        <f>SUM(C128:C148)</f>
        <v>16</v>
      </c>
      <c r="D127" s="392">
        <f t="shared" ref="D127:T127" si="63">SUM(D128:D148)</f>
        <v>0</v>
      </c>
      <c r="E127" s="392">
        <f t="shared" si="63"/>
        <v>0</v>
      </c>
      <c r="F127" s="392">
        <f t="shared" si="63"/>
        <v>1</v>
      </c>
      <c r="G127" s="392">
        <f t="shared" si="63"/>
        <v>0</v>
      </c>
      <c r="H127" s="392">
        <f t="shared" si="63"/>
        <v>6</v>
      </c>
      <c r="I127" s="392">
        <f t="shared" si="63"/>
        <v>11</v>
      </c>
      <c r="J127" s="392">
        <f t="shared" si="63"/>
        <v>0</v>
      </c>
      <c r="K127" s="392">
        <f t="shared" si="63"/>
        <v>0</v>
      </c>
      <c r="L127" s="392">
        <f t="shared" si="63"/>
        <v>0</v>
      </c>
      <c r="M127" s="392">
        <f t="shared" si="63"/>
        <v>0</v>
      </c>
      <c r="N127" s="392">
        <f t="shared" si="63"/>
        <v>2</v>
      </c>
      <c r="O127" s="392">
        <f t="shared" si="63"/>
        <v>23</v>
      </c>
      <c r="P127" s="392">
        <f t="shared" si="63"/>
        <v>13</v>
      </c>
      <c r="Q127" s="388">
        <f t="shared" si="63"/>
        <v>36</v>
      </c>
      <c r="R127" s="392">
        <f t="shared" si="63"/>
        <v>0</v>
      </c>
      <c r="S127" s="392">
        <f t="shared" si="63"/>
        <v>0</v>
      </c>
      <c r="T127" s="388">
        <f t="shared" si="63"/>
        <v>0</v>
      </c>
    </row>
    <row r="128" spans="1:20" ht="24.75" hidden="1" customHeight="1" outlineLevel="1" x14ac:dyDescent="0.2">
      <c r="A128" s="692" t="s">
        <v>1527</v>
      </c>
      <c r="B128" s="391" t="s">
        <v>1528</v>
      </c>
      <c r="C128" s="397">
        <v>0</v>
      </c>
      <c r="D128" s="397">
        <v>0</v>
      </c>
      <c r="E128" s="397">
        <v>0</v>
      </c>
      <c r="F128" s="397">
        <v>0</v>
      </c>
      <c r="G128" s="397">
        <v>0</v>
      </c>
      <c r="H128" s="397">
        <v>0</v>
      </c>
      <c r="I128" s="394">
        <v>3</v>
      </c>
      <c r="J128" s="397">
        <v>0</v>
      </c>
      <c r="K128" s="397">
        <v>0</v>
      </c>
      <c r="L128" s="397">
        <v>0</v>
      </c>
      <c r="M128" s="397">
        <v>0</v>
      </c>
      <c r="N128" s="397">
        <v>0</v>
      </c>
      <c r="O128" s="397">
        <v>0</v>
      </c>
      <c r="P128" s="394">
        <v>3</v>
      </c>
      <c r="Q128" s="395">
        <v>3</v>
      </c>
      <c r="R128" s="397">
        <v>0</v>
      </c>
      <c r="S128" s="397">
        <v>0</v>
      </c>
      <c r="T128" s="396">
        <v>0</v>
      </c>
    </row>
    <row r="129" spans="1:20" ht="24.75" hidden="1" customHeight="1" outlineLevel="1" x14ac:dyDescent="0.2">
      <c r="A129" s="692"/>
      <c r="B129" s="391" t="s">
        <v>1529</v>
      </c>
      <c r="C129" s="393">
        <v>0</v>
      </c>
      <c r="D129" s="393">
        <v>0</v>
      </c>
      <c r="E129" s="393">
        <v>0</v>
      </c>
      <c r="F129" s="393">
        <v>0</v>
      </c>
      <c r="G129" s="393">
        <v>0</v>
      </c>
      <c r="H129" s="393">
        <v>0</v>
      </c>
      <c r="I129" s="393">
        <v>0</v>
      </c>
      <c r="J129" s="393">
        <v>0</v>
      </c>
      <c r="K129" s="393">
        <v>0</v>
      </c>
      <c r="L129" s="393">
        <v>0</v>
      </c>
      <c r="M129" s="393">
        <v>0</v>
      </c>
      <c r="N129" s="393">
        <v>0</v>
      </c>
      <c r="O129" s="396">
        <v>0</v>
      </c>
      <c r="P129" s="396">
        <v>0</v>
      </c>
      <c r="Q129" s="396">
        <v>0</v>
      </c>
      <c r="R129" s="397">
        <v>0</v>
      </c>
      <c r="S129" s="397">
        <v>0</v>
      </c>
      <c r="T129" s="396">
        <v>0</v>
      </c>
    </row>
    <row r="130" spans="1:20" ht="24.75" hidden="1" customHeight="1" outlineLevel="1" x14ac:dyDescent="0.2">
      <c r="A130" s="692"/>
      <c r="B130" s="391" t="s">
        <v>1530</v>
      </c>
      <c r="C130" s="394">
        <v>1</v>
      </c>
      <c r="D130" s="397">
        <v>0</v>
      </c>
      <c r="E130" s="397">
        <v>0</v>
      </c>
      <c r="F130" s="394">
        <v>1</v>
      </c>
      <c r="G130" s="397">
        <v>0</v>
      </c>
      <c r="H130" s="394">
        <v>1</v>
      </c>
      <c r="I130" s="397">
        <v>0</v>
      </c>
      <c r="J130" s="397">
        <v>0</v>
      </c>
      <c r="K130" s="397">
        <v>0</v>
      </c>
      <c r="L130" s="397">
        <v>0</v>
      </c>
      <c r="M130" s="397">
        <v>0</v>
      </c>
      <c r="N130" s="397">
        <v>0</v>
      </c>
      <c r="O130" s="394">
        <v>3</v>
      </c>
      <c r="P130" s="397">
        <v>0</v>
      </c>
      <c r="Q130" s="395">
        <v>3</v>
      </c>
      <c r="R130" s="397">
        <v>0</v>
      </c>
      <c r="S130" s="397">
        <v>0</v>
      </c>
      <c r="T130" s="396">
        <v>0</v>
      </c>
    </row>
    <row r="131" spans="1:20" ht="24.75" hidden="1" customHeight="1" outlineLevel="1" x14ac:dyDescent="0.2">
      <c r="A131" s="692" t="s">
        <v>1531</v>
      </c>
      <c r="B131" s="391" t="s">
        <v>1532</v>
      </c>
      <c r="C131" s="393">
        <v>0</v>
      </c>
      <c r="D131" s="393">
        <v>0</v>
      </c>
      <c r="E131" s="393">
        <v>0</v>
      </c>
      <c r="F131" s="393">
        <v>0</v>
      </c>
      <c r="G131" s="393">
        <v>0</v>
      </c>
      <c r="H131" s="393">
        <v>0</v>
      </c>
      <c r="I131" s="393">
        <v>0</v>
      </c>
      <c r="J131" s="393">
        <v>0</v>
      </c>
      <c r="K131" s="393">
        <v>0</v>
      </c>
      <c r="L131" s="393">
        <v>0</v>
      </c>
      <c r="M131" s="393">
        <v>0</v>
      </c>
      <c r="N131" s="393">
        <v>0</v>
      </c>
      <c r="O131" s="396">
        <v>0</v>
      </c>
      <c r="P131" s="396">
        <v>0</v>
      </c>
      <c r="Q131" s="396">
        <v>0</v>
      </c>
      <c r="R131" s="397">
        <v>0</v>
      </c>
      <c r="S131" s="397">
        <v>0</v>
      </c>
      <c r="T131" s="396">
        <v>0</v>
      </c>
    </row>
    <row r="132" spans="1:20" ht="24.75" hidden="1" customHeight="1" outlineLevel="1" x14ac:dyDescent="0.2">
      <c r="A132" s="692"/>
      <c r="B132" s="391" t="s">
        <v>1533</v>
      </c>
      <c r="C132" s="397">
        <v>0</v>
      </c>
      <c r="D132" s="397">
        <v>0</v>
      </c>
      <c r="E132" s="397">
        <v>0</v>
      </c>
      <c r="F132" s="397">
        <v>0</v>
      </c>
      <c r="G132" s="397">
        <v>0</v>
      </c>
      <c r="H132" s="397">
        <v>0</v>
      </c>
      <c r="I132" s="397">
        <v>0</v>
      </c>
      <c r="J132" s="397">
        <v>0</v>
      </c>
      <c r="K132" s="397">
        <v>0</v>
      </c>
      <c r="L132" s="397">
        <v>0</v>
      </c>
      <c r="M132" s="397">
        <v>0</v>
      </c>
      <c r="N132" s="397">
        <v>0</v>
      </c>
      <c r="O132" s="397">
        <v>0</v>
      </c>
      <c r="P132" s="397">
        <v>0</v>
      </c>
      <c r="Q132" s="396">
        <v>0</v>
      </c>
      <c r="R132" s="397">
        <v>0</v>
      </c>
      <c r="S132" s="397">
        <v>0</v>
      </c>
      <c r="T132" s="396">
        <v>0</v>
      </c>
    </row>
    <row r="133" spans="1:20" ht="24.75" hidden="1" customHeight="1" outlineLevel="1" x14ac:dyDescent="0.2">
      <c r="A133" s="692" t="s">
        <v>1534</v>
      </c>
      <c r="B133" s="391" t="s">
        <v>1535</v>
      </c>
      <c r="C133" s="393">
        <v>0</v>
      </c>
      <c r="D133" s="393">
        <v>0</v>
      </c>
      <c r="E133" s="393">
        <v>0</v>
      </c>
      <c r="F133" s="393">
        <v>0</v>
      </c>
      <c r="G133" s="393">
        <v>0</v>
      </c>
      <c r="H133" s="393">
        <v>0</v>
      </c>
      <c r="I133" s="393">
        <v>0</v>
      </c>
      <c r="J133" s="393">
        <v>0</v>
      </c>
      <c r="K133" s="393">
        <v>0</v>
      </c>
      <c r="L133" s="393">
        <v>0</v>
      </c>
      <c r="M133" s="393">
        <v>0</v>
      </c>
      <c r="N133" s="393">
        <v>0</v>
      </c>
      <c r="O133" s="396">
        <v>0</v>
      </c>
      <c r="P133" s="396">
        <v>0</v>
      </c>
      <c r="Q133" s="396">
        <v>0</v>
      </c>
      <c r="R133" s="397">
        <v>0</v>
      </c>
      <c r="S133" s="397">
        <v>0</v>
      </c>
      <c r="T133" s="396">
        <v>0</v>
      </c>
    </row>
    <row r="134" spans="1:20" ht="24.75" hidden="1" customHeight="1" outlineLevel="1" x14ac:dyDescent="0.2">
      <c r="A134" s="692"/>
      <c r="B134" s="391" t="s">
        <v>1536</v>
      </c>
      <c r="C134" s="397">
        <v>0</v>
      </c>
      <c r="D134" s="397">
        <v>0</v>
      </c>
      <c r="E134" s="397">
        <v>0</v>
      </c>
      <c r="F134" s="397">
        <v>0</v>
      </c>
      <c r="G134" s="397">
        <v>0</v>
      </c>
      <c r="H134" s="397">
        <v>0</v>
      </c>
      <c r="I134" s="397">
        <v>0</v>
      </c>
      <c r="J134" s="397">
        <v>0</v>
      </c>
      <c r="K134" s="397">
        <v>0</v>
      </c>
      <c r="L134" s="397">
        <v>0</v>
      </c>
      <c r="M134" s="397">
        <v>0</v>
      </c>
      <c r="N134" s="397">
        <v>0</v>
      </c>
      <c r="O134" s="397">
        <v>0</v>
      </c>
      <c r="P134" s="397">
        <v>0</v>
      </c>
      <c r="Q134" s="396">
        <v>0</v>
      </c>
      <c r="R134" s="397">
        <v>0</v>
      </c>
      <c r="S134" s="397">
        <v>0</v>
      </c>
      <c r="T134" s="396">
        <v>0</v>
      </c>
    </row>
    <row r="135" spans="1:20" ht="24.75" hidden="1" customHeight="1" outlineLevel="1" x14ac:dyDescent="0.2">
      <c r="A135" s="692"/>
      <c r="B135" s="391" t="s">
        <v>1537</v>
      </c>
      <c r="C135" s="393">
        <v>0</v>
      </c>
      <c r="D135" s="393">
        <v>0</v>
      </c>
      <c r="E135" s="393">
        <v>0</v>
      </c>
      <c r="F135" s="393">
        <v>0</v>
      </c>
      <c r="G135" s="393">
        <v>0</v>
      </c>
      <c r="H135" s="393">
        <v>0</v>
      </c>
      <c r="I135" s="392">
        <v>1</v>
      </c>
      <c r="J135" s="393">
        <v>0</v>
      </c>
      <c r="K135" s="393">
        <v>0</v>
      </c>
      <c r="L135" s="393">
        <v>0</v>
      </c>
      <c r="M135" s="393">
        <v>0</v>
      </c>
      <c r="N135" s="394">
        <v>1</v>
      </c>
      <c r="O135" s="396">
        <v>0</v>
      </c>
      <c r="P135" s="395">
        <v>2</v>
      </c>
      <c r="Q135" s="395">
        <v>2</v>
      </c>
      <c r="R135" s="397">
        <v>0</v>
      </c>
      <c r="S135" s="397">
        <v>0</v>
      </c>
      <c r="T135" s="396">
        <v>0</v>
      </c>
    </row>
    <row r="136" spans="1:20" ht="24.75" hidden="1" customHeight="1" outlineLevel="1" x14ac:dyDescent="0.2">
      <c r="A136" s="692"/>
      <c r="B136" s="391" t="s">
        <v>1538</v>
      </c>
      <c r="C136" s="397">
        <v>0</v>
      </c>
      <c r="D136" s="397">
        <v>0</v>
      </c>
      <c r="E136" s="397">
        <v>0</v>
      </c>
      <c r="F136" s="397">
        <v>0</v>
      </c>
      <c r="G136" s="397">
        <v>0</v>
      </c>
      <c r="H136" s="397">
        <v>0</v>
      </c>
      <c r="I136" s="397">
        <v>0</v>
      </c>
      <c r="J136" s="397">
        <v>0</v>
      </c>
      <c r="K136" s="397">
        <v>0</v>
      </c>
      <c r="L136" s="397">
        <v>0</v>
      </c>
      <c r="M136" s="397">
        <v>0</v>
      </c>
      <c r="N136" s="397">
        <v>0</v>
      </c>
      <c r="O136" s="397">
        <v>0</v>
      </c>
      <c r="P136" s="397">
        <v>0</v>
      </c>
      <c r="Q136" s="396">
        <v>0</v>
      </c>
      <c r="R136" s="397">
        <v>0</v>
      </c>
      <c r="S136" s="397">
        <v>0</v>
      </c>
      <c r="T136" s="396">
        <v>0</v>
      </c>
    </row>
    <row r="137" spans="1:20" ht="24.75" hidden="1" customHeight="1" outlineLevel="1" x14ac:dyDescent="0.2">
      <c r="A137" s="692"/>
      <c r="B137" s="391" t="s">
        <v>1539</v>
      </c>
      <c r="C137" s="393">
        <v>0</v>
      </c>
      <c r="D137" s="393">
        <v>0</v>
      </c>
      <c r="E137" s="393">
        <v>0</v>
      </c>
      <c r="F137" s="393">
        <v>0</v>
      </c>
      <c r="G137" s="393">
        <v>0</v>
      </c>
      <c r="H137" s="393">
        <v>0</v>
      </c>
      <c r="I137" s="393">
        <v>0</v>
      </c>
      <c r="J137" s="393">
        <v>0</v>
      </c>
      <c r="K137" s="393">
        <v>0</v>
      </c>
      <c r="L137" s="393">
        <v>0</v>
      </c>
      <c r="M137" s="393">
        <v>0</v>
      </c>
      <c r="N137" s="393">
        <v>0</v>
      </c>
      <c r="O137" s="396">
        <v>0</v>
      </c>
      <c r="P137" s="396">
        <v>0</v>
      </c>
      <c r="Q137" s="396">
        <v>0</v>
      </c>
      <c r="R137" s="397">
        <v>0</v>
      </c>
      <c r="S137" s="397">
        <v>0</v>
      </c>
      <c r="T137" s="396">
        <v>0</v>
      </c>
    </row>
    <row r="138" spans="1:20" ht="24.75" hidden="1" customHeight="1" outlineLevel="1" x14ac:dyDescent="0.2">
      <c r="A138" s="692"/>
      <c r="B138" s="391" t="s">
        <v>1540</v>
      </c>
      <c r="C138" s="394">
        <v>1</v>
      </c>
      <c r="D138" s="397">
        <v>0</v>
      </c>
      <c r="E138" s="397">
        <v>0</v>
      </c>
      <c r="F138" s="397">
        <v>0</v>
      </c>
      <c r="G138" s="397">
        <v>0</v>
      </c>
      <c r="H138" s="394">
        <v>1</v>
      </c>
      <c r="I138" s="397">
        <v>0</v>
      </c>
      <c r="J138" s="397">
        <v>0</v>
      </c>
      <c r="K138" s="397">
        <v>0</v>
      </c>
      <c r="L138" s="397">
        <v>0</v>
      </c>
      <c r="M138" s="397">
        <v>0</v>
      </c>
      <c r="N138" s="397">
        <v>0</v>
      </c>
      <c r="O138" s="394">
        <v>2</v>
      </c>
      <c r="P138" s="397">
        <v>0</v>
      </c>
      <c r="Q138" s="395">
        <v>2</v>
      </c>
      <c r="R138" s="397">
        <v>0</v>
      </c>
      <c r="S138" s="397">
        <v>0</v>
      </c>
      <c r="T138" s="396">
        <v>0</v>
      </c>
    </row>
    <row r="139" spans="1:20" ht="24.75" hidden="1" customHeight="1" outlineLevel="1" x14ac:dyDescent="0.2">
      <c r="A139" s="692" t="s">
        <v>1541</v>
      </c>
      <c r="B139" s="391" t="s">
        <v>1542</v>
      </c>
      <c r="C139" s="393">
        <v>0</v>
      </c>
      <c r="D139" s="393">
        <v>0</v>
      </c>
      <c r="E139" s="393">
        <v>0</v>
      </c>
      <c r="F139" s="393">
        <v>0</v>
      </c>
      <c r="G139" s="393">
        <v>0</v>
      </c>
      <c r="H139" s="393">
        <v>0</v>
      </c>
      <c r="I139" s="393">
        <v>0</v>
      </c>
      <c r="J139" s="393">
        <v>0</v>
      </c>
      <c r="K139" s="393">
        <v>0</v>
      </c>
      <c r="L139" s="393">
        <v>0</v>
      </c>
      <c r="M139" s="393">
        <v>0</v>
      </c>
      <c r="N139" s="393">
        <v>0</v>
      </c>
      <c r="O139" s="396">
        <v>0</v>
      </c>
      <c r="P139" s="396">
        <v>0</v>
      </c>
      <c r="Q139" s="396">
        <v>0</v>
      </c>
      <c r="R139" s="397">
        <v>0</v>
      </c>
      <c r="S139" s="397">
        <v>0</v>
      </c>
      <c r="T139" s="396">
        <v>0</v>
      </c>
    </row>
    <row r="140" spans="1:20" ht="24.75" hidden="1" customHeight="1" outlineLevel="1" x14ac:dyDescent="0.2">
      <c r="A140" s="692"/>
      <c r="B140" s="391" t="s">
        <v>1543</v>
      </c>
      <c r="C140" s="394">
        <v>1</v>
      </c>
      <c r="D140" s="397">
        <v>0</v>
      </c>
      <c r="E140" s="397">
        <v>0</v>
      </c>
      <c r="F140" s="397">
        <v>0</v>
      </c>
      <c r="G140" s="397">
        <v>0</v>
      </c>
      <c r="H140" s="394">
        <v>2</v>
      </c>
      <c r="I140" s="394">
        <v>1</v>
      </c>
      <c r="J140" s="397">
        <v>0</v>
      </c>
      <c r="K140" s="397">
        <v>0</v>
      </c>
      <c r="L140" s="397">
        <v>0</v>
      </c>
      <c r="M140" s="397">
        <v>0</v>
      </c>
      <c r="N140" s="394">
        <v>1</v>
      </c>
      <c r="O140" s="394">
        <v>3</v>
      </c>
      <c r="P140" s="394">
        <v>2</v>
      </c>
      <c r="Q140" s="395">
        <v>5</v>
      </c>
      <c r="R140" s="397">
        <v>0</v>
      </c>
      <c r="S140" s="397">
        <v>0</v>
      </c>
      <c r="T140" s="396">
        <v>0</v>
      </c>
    </row>
    <row r="141" spans="1:20" ht="24.75" hidden="1" customHeight="1" outlineLevel="1" x14ac:dyDescent="0.2">
      <c r="A141" s="692"/>
      <c r="B141" s="391" t="s">
        <v>1544</v>
      </c>
      <c r="C141" s="393">
        <v>0</v>
      </c>
      <c r="D141" s="393">
        <v>0</v>
      </c>
      <c r="E141" s="393">
        <v>0</v>
      </c>
      <c r="F141" s="393">
        <v>0</v>
      </c>
      <c r="G141" s="393">
        <v>0</v>
      </c>
      <c r="H141" s="393">
        <v>0</v>
      </c>
      <c r="I141" s="392">
        <v>1</v>
      </c>
      <c r="J141" s="393">
        <v>0</v>
      </c>
      <c r="K141" s="393">
        <v>0</v>
      </c>
      <c r="L141" s="393">
        <v>0</v>
      </c>
      <c r="M141" s="393">
        <v>0</v>
      </c>
      <c r="N141" s="393">
        <v>0</v>
      </c>
      <c r="O141" s="396">
        <v>0</v>
      </c>
      <c r="P141" s="395">
        <v>1</v>
      </c>
      <c r="Q141" s="395">
        <v>1</v>
      </c>
      <c r="R141" s="397">
        <v>0</v>
      </c>
      <c r="S141" s="397">
        <v>0</v>
      </c>
      <c r="T141" s="396">
        <v>0</v>
      </c>
    </row>
    <row r="142" spans="1:20" ht="24.75" hidden="1" customHeight="1" outlineLevel="1" x14ac:dyDescent="0.2">
      <c r="A142" s="692" t="s">
        <v>1545</v>
      </c>
      <c r="B142" s="391" t="s">
        <v>1546</v>
      </c>
      <c r="C142" s="397">
        <v>0</v>
      </c>
      <c r="D142" s="397">
        <v>0</v>
      </c>
      <c r="E142" s="397">
        <v>0</v>
      </c>
      <c r="F142" s="397">
        <v>0</v>
      </c>
      <c r="G142" s="397">
        <v>0</v>
      </c>
      <c r="H142" s="397">
        <v>0</v>
      </c>
      <c r="I142" s="397">
        <v>0</v>
      </c>
      <c r="J142" s="397">
        <v>0</v>
      </c>
      <c r="K142" s="397">
        <v>0</v>
      </c>
      <c r="L142" s="397">
        <v>0</v>
      </c>
      <c r="M142" s="397">
        <v>0</v>
      </c>
      <c r="N142" s="397">
        <v>0</v>
      </c>
      <c r="O142" s="397">
        <v>0</v>
      </c>
      <c r="P142" s="397">
        <v>0</v>
      </c>
      <c r="Q142" s="396">
        <v>0</v>
      </c>
      <c r="R142" s="397">
        <v>0</v>
      </c>
      <c r="S142" s="397">
        <v>0</v>
      </c>
      <c r="T142" s="396">
        <v>0</v>
      </c>
    </row>
    <row r="143" spans="1:20" ht="24.75" hidden="1" customHeight="1" outlineLevel="1" x14ac:dyDescent="0.2">
      <c r="A143" s="692"/>
      <c r="B143" s="391" t="s">
        <v>1547</v>
      </c>
      <c r="C143" s="393">
        <v>0</v>
      </c>
      <c r="D143" s="393">
        <v>0</v>
      </c>
      <c r="E143" s="393">
        <v>0</v>
      </c>
      <c r="F143" s="393">
        <v>0</v>
      </c>
      <c r="G143" s="393">
        <v>0</v>
      </c>
      <c r="H143" s="393">
        <v>0</v>
      </c>
      <c r="I143" s="393">
        <v>0</v>
      </c>
      <c r="J143" s="393">
        <v>0</v>
      </c>
      <c r="K143" s="393">
        <v>0</v>
      </c>
      <c r="L143" s="393">
        <v>0</v>
      </c>
      <c r="M143" s="393">
        <v>0</v>
      </c>
      <c r="N143" s="393">
        <v>0</v>
      </c>
      <c r="O143" s="396">
        <v>0</v>
      </c>
      <c r="P143" s="396">
        <v>0</v>
      </c>
      <c r="Q143" s="396">
        <v>0</v>
      </c>
      <c r="R143" s="397">
        <v>0</v>
      </c>
      <c r="S143" s="397">
        <v>0</v>
      </c>
      <c r="T143" s="396">
        <v>0</v>
      </c>
    </row>
    <row r="144" spans="1:20" ht="24.75" hidden="1" customHeight="1" outlineLevel="1" x14ac:dyDescent="0.2">
      <c r="A144" s="692"/>
      <c r="B144" s="391" t="s">
        <v>1548</v>
      </c>
      <c r="C144" s="394">
        <v>5</v>
      </c>
      <c r="D144" s="397">
        <v>0</v>
      </c>
      <c r="E144" s="397">
        <v>0</v>
      </c>
      <c r="F144" s="397">
        <v>0</v>
      </c>
      <c r="G144" s="397">
        <v>0</v>
      </c>
      <c r="H144" s="394">
        <v>1</v>
      </c>
      <c r="I144" s="394">
        <v>2</v>
      </c>
      <c r="J144" s="397">
        <v>0</v>
      </c>
      <c r="K144" s="397">
        <v>0</v>
      </c>
      <c r="L144" s="397">
        <v>0</v>
      </c>
      <c r="M144" s="397">
        <v>0</v>
      </c>
      <c r="N144" s="397">
        <v>0</v>
      </c>
      <c r="O144" s="394">
        <v>6</v>
      </c>
      <c r="P144" s="394">
        <v>2</v>
      </c>
      <c r="Q144" s="395">
        <v>8</v>
      </c>
      <c r="R144" s="397">
        <v>0</v>
      </c>
      <c r="S144" s="397">
        <v>0</v>
      </c>
      <c r="T144" s="396">
        <v>0</v>
      </c>
    </row>
    <row r="145" spans="1:20" ht="24.75" hidden="1" customHeight="1" outlineLevel="1" x14ac:dyDescent="0.2">
      <c r="A145" s="692"/>
      <c r="B145" s="391" t="s">
        <v>1549</v>
      </c>
      <c r="C145" s="393">
        <v>0</v>
      </c>
      <c r="D145" s="393">
        <v>0</v>
      </c>
      <c r="E145" s="393">
        <v>0</v>
      </c>
      <c r="F145" s="393">
        <v>0</v>
      </c>
      <c r="G145" s="393">
        <v>0</v>
      </c>
      <c r="H145" s="393">
        <v>0</v>
      </c>
      <c r="I145" s="392">
        <v>1</v>
      </c>
      <c r="J145" s="393">
        <v>0</v>
      </c>
      <c r="K145" s="393">
        <v>0</v>
      </c>
      <c r="L145" s="393">
        <v>0</v>
      </c>
      <c r="M145" s="393">
        <v>0</v>
      </c>
      <c r="N145" s="393">
        <v>0</v>
      </c>
      <c r="O145" s="396">
        <v>0</v>
      </c>
      <c r="P145" s="395">
        <v>1</v>
      </c>
      <c r="Q145" s="395">
        <v>1</v>
      </c>
      <c r="R145" s="397">
        <v>0</v>
      </c>
      <c r="S145" s="397">
        <v>0</v>
      </c>
      <c r="T145" s="396">
        <v>0</v>
      </c>
    </row>
    <row r="146" spans="1:20" ht="24.75" hidden="1" customHeight="1" outlineLevel="1" x14ac:dyDescent="0.2">
      <c r="A146" s="692"/>
      <c r="B146" s="391" t="s">
        <v>1550</v>
      </c>
      <c r="C146" s="394">
        <v>1</v>
      </c>
      <c r="D146" s="397">
        <v>0</v>
      </c>
      <c r="E146" s="397">
        <v>0</v>
      </c>
      <c r="F146" s="397">
        <v>0</v>
      </c>
      <c r="G146" s="397">
        <v>0</v>
      </c>
      <c r="H146" s="397">
        <v>0</v>
      </c>
      <c r="I146" s="397">
        <v>0</v>
      </c>
      <c r="J146" s="397">
        <v>0</v>
      </c>
      <c r="K146" s="397">
        <v>0</v>
      </c>
      <c r="L146" s="397">
        <v>0</v>
      </c>
      <c r="M146" s="397">
        <v>0</v>
      </c>
      <c r="N146" s="397">
        <v>0</v>
      </c>
      <c r="O146" s="394">
        <v>1</v>
      </c>
      <c r="P146" s="397">
        <v>0</v>
      </c>
      <c r="Q146" s="395">
        <v>1</v>
      </c>
      <c r="R146" s="397">
        <v>0</v>
      </c>
      <c r="S146" s="397">
        <v>0</v>
      </c>
      <c r="T146" s="396">
        <v>0</v>
      </c>
    </row>
    <row r="147" spans="1:20" ht="24.75" hidden="1" customHeight="1" outlineLevel="1" x14ac:dyDescent="0.2">
      <c r="A147" s="692"/>
      <c r="B147" s="391" t="s">
        <v>1551</v>
      </c>
      <c r="C147" s="392">
        <v>1</v>
      </c>
      <c r="D147" s="393">
        <v>0</v>
      </c>
      <c r="E147" s="393">
        <v>0</v>
      </c>
      <c r="F147" s="393">
        <v>0</v>
      </c>
      <c r="G147" s="393">
        <v>0</v>
      </c>
      <c r="H147" s="393">
        <v>0</v>
      </c>
      <c r="I147" s="393">
        <v>0</v>
      </c>
      <c r="J147" s="393">
        <v>0</v>
      </c>
      <c r="K147" s="393">
        <v>0</v>
      </c>
      <c r="L147" s="393">
        <v>0</v>
      </c>
      <c r="M147" s="393">
        <v>0</v>
      </c>
      <c r="N147" s="393">
        <v>0</v>
      </c>
      <c r="O147" s="395">
        <v>1</v>
      </c>
      <c r="P147" s="396">
        <v>0</v>
      </c>
      <c r="Q147" s="395">
        <v>1</v>
      </c>
      <c r="R147" s="397">
        <v>0</v>
      </c>
      <c r="S147" s="397">
        <v>0</v>
      </c>
      <c r="T147" s="396">
        <v>0</v>
      </c>
    </row>
    <row r="148" spans="1:20" ht="24.75" hidden="1" customHeight="1" outlineLevel="1" x14ac:dyDescent="0.2">
      <c r="A148" s="692"/>
      <c r="B148" s="391" t="s">
        <v>1552</v>
      </c>
      <c r="C148" s="394">
        <v>6</v>
      </c>
      <c r="D148" s="397">
        <v>0</v>
      </c>
      <c r="E148" s="397">
        <v>0</v>
      </c>
      <c r="F148" s="397">
        <v>0</v>
      </c>
      <c r="G148" s="397">
        <v>0</v>
      </c>
      <c r="H148" s="394">
        <v>1</v>
      </c>
      <c r="I148" s="394">
        <v>2</v>
      </c>
      <c r="J148" s="397">
        <v>0</v>
      </c>
      <c r="K148" s="397">
        <v>0</v>
      </c>
      <c r="L148" s="397">
        <v>0</v>
      </c>
      <c r="M148" s="397">
        <v>0</v>
      </c>
      <c r="N148" s="397">
        <v>0</v>
      </c>
      <c r="O148" s="394">
        <v>7</v>
      </c>
      <c r="P148" s="394">
        <v>2</v>
      </c>
      <c r="Q148" s="395">
        <v>9</v>
      </c>
      <c r="R148" s="397">
        <v>0</v>
      </c>
      <c r="S148" s="397">
        <v>0</v>
      </c>
      <c r="T148" s="396">
        <v>0</v>
      </c>
    </row>
    <row r="149" spans="1:20" ht="24.75" customHeight="1" collapsed="1" x14ac:dyDescent="0.2">
      <c r="A149" s="689" t="s">
        <v>1553</v>
      </c>
      <c r="B149" s="689"/>
      <c r="C149" s="395">
        <f>C150+C177+C195+C220+C236</f>
        <v>2959</v>
      </c>
      <c r="D149" s="395">
        <f t="shared" ref="D149:T149" si="64">D150+D177+D195+D220+D236</f>
        <v>126</v>
      </c>
      <c r="E149" s="395">
        <f t="shared" si="64"/>
        <v>189</v>
      </c>
      <c r="F149" s="395">
        <f t="shared" si="64"/>
        <v>241</v>
      </c>
      <c r="G149" s="395">
        <f t="shared" si="64"/>
        <v>77</v>
      </c>
      <c r="H149" s="395">
        <f t="shared" si="64"/>
        <v>1974</v>
      </c>
      <c r="I149" s="395">
        <f t="shared" si="64"/>
        <v>259</v>
      </c>
      <c r="J149" s="395">
        <f t="shared" si="64"/>
        <v>10</v>
      </c>
      <c r="K149" s="395">
        <f t="shared" si="64"/>
        <v>15</v>
      </c>
      <c r="L149" s="395">
        <f t="shared" si="64"/>
        <v>10</v>
      </c>
      <c r="M149" s="395">
        <f t="shared" si="64"/>
        <v>4</v>
      </c>
      <c r="N149" s="395">
        <f t="shared" si="64"/>
        <v>55</v>
      </c>
      <c r="O149" s="395">
        <f t="shared" si="64"/>
        <v>5566</v>
      </c>
      <c r="P149" s="395">
        <f t="shared" si="64"/>
        <v>353</v>
      </c>
      <c r="Q149" s="395">
        <f t="shared" si="64"/>
        <v>5919</v>
      </c>
      <c r="R149" s="395">
        <f t="shared" si="64"/>
        <v>54</v>
      </c>
      <c r="S149" s="395">
        <f t="shared" si="64"/>
        <v>2</v>
      </c>
      <c r="T149" s="395">
        <f t="shared" si="64"/>
        <v>56</v>
      </c>
    </row>
    <row r="150" spans="1:20" ht="24.75" customHeight="1" x14ac:dyDescent="0.2">
      <c r="A150" s="691" t="s">
        <v>1554</v>
      </c>
      <c r="B150" s="691"/>
      <c r="C150" s="394">
        <f>SUM(C151:C176)</f>
        <v>1969</v>
      </c>
      <c r="D150" s="394">
        <f t="shared" ref="D150:T150" si="65">SUM(D151:D176)</f>
        <v>94</v>
      </c>
      <c r="E150" s="394">
        <f t="shared" si="65"/>
        <v>141</v>
      </c>
      <c r="F150" s="394">
        <f t="shared" si="65"/>
        <v>160</v>
      </c>
      <c r="G150" s="394">
        <f t="shared" si="65"/>
        <v>55</v>
      </c>
      <c r="H150" s="394">
        <f t="shared" si="65"/>
        <v>1401</v>
      </c>
      <c r="I150" s="394">
        <f t="shared" si="65"/>
        <v>63</v>
      </c>
      <c r="J150" s="394">
        <f t="shared" si="65"/>
        <v>6</v>
      </c>
      <c r="K150" s="394">
        <f t="shared" si="65"/>
        <v>9</v>
      </c>
      <c r="L150" s="394">
        <f t="shared" si="65"/>
        <v>6</v>
      </c>
      <c r="M150" s="394">
        <f t="shared" si="65"/>
        <v>2</v>
      </c>
      <c r="N150" s="394">
        <f t="shared" si="65"/>
        <v>27</v>
      </c>
      <c r="O150" s="394">
        <f t="shared" si="65"/>
        <v>3820</v>
      </c>
      <c r="P150" s="394">
        <f t="shared" si="65"/>
        <v>113</v>
      </c>
      <c r="Q150" s="395">
        <f t="shared" si="65"/>
        <v>3933</v>
      </c>
      <c r="R150" s="394">
        <f t="shared" si="65"/>
        <v>39</v>
      </c>
      <c r="S150" s="394">
        <f t="shared" si="65"/>
        <v>0</v>
      </c>
      <c r="T150" s="395">
        <f t="shared" si="65"/>
        <v>39</v>
      </c>
    </row>
    <row r="151" spans="1:20" ht="24.75" hidden="1" customHeight="1" outlineLevel="1" x14ac:dyDescent="0.2">
      <c r="A151" s="692" t="s">
        <v>1555</v>
      </c>
      <c r="B151" s="391" t="s">
        <v>1556</v>
      </c>
      <c r="C151" s="392">
        <v>36</v>
      </c>
      <c r="D151" s="392">
        <v>1</v>
      </c>
      <c r="E151" s="392">
        <v>3</v>
      </c>
      <c r="F151" s="392">
        <v>6</v>
      </c>
      <c r="G151" s="392">
        <v>1</v>
      </c>
      <c r="H151" s="394">
        <v>24</v>
      </c>
      <c r="I151" s="392">
        <v>18</v>
      </c>
      <c r="J151" s="392">
        <v>1</v>
      </c>
      <c r="K151" s="392">
        <v>2</v>
      </c>
      <c r="L151" s="392">
        <v>1</v>
      </c>
      <c r="M151" s="392">
        <v>1</v>
      </c>
      <c r="N151" s="394">
        <v>3</v>
      </c>
      <c r="O151" s="395">
        <v>71</v>
      </c>
      <c r="P151" s="395">
        <v>26</v>
      </c>
      <c r="Q151" s="395">
        <v>97</v>
      </c>
      <c r="R151" s="397">
        <v>0</v>
      </c>
      <c r="S151" s="397">
        <v>0</v>
      </c>
      <c r="T151" s="396">
        <v>0</v>
      </c>
    </row>
    <row r="152" spans="1:20" ht="24.75" hidden="1" customHeight="1" outlineLevel="1" x14ac:dyDescent="0.2">
      <c r="A152" s="692"/>
      <c r="B152" s="391" t="s">
        <v>1557</v>
      </c>
      <c r="C152" s="394">
        <v>28</v>
      </c>
      <c r="D152" s="397">
        <v>0</v>
      </c>
      <c r="E152" s="394">
        <v>2</v>
      </c>
      <c r="F152" s="394">
        <v>1</v>
      </c>
      <c r="G152" s="397">
        <v>0</v>
      </c>
      <c r="H152" s="394">
        <v>20</v>
      </c>
      <c r="I152" s="394">
        <v>2</v>
      </c>
      <c r="J152" s="397">
        <v>0</v>
      </c>
      <c r="K152" s="397">
        <v>0</v>
      </c>
      <c r="L152" s="397">
        <v>0</v>
      </c>
      <c r="M152" s="397">
        <v>0</v>
      </c>
      <c r="N152" s="397">
        <v>0</v>
      </c>
      <c r="O152" s="394">
        <v>51</v>
      </c>
      <c r="P152" s="394">
        <v>2</v>
      </c>
      <c r="Q152" s="395">
        <v>53</v>
      </c>
      <c r="R152" s="394">
        <v>3</v>
      </c>
      <c r="S152" s="397">
        <v>0</v>
      </c>
      <c r="T152" s="395">
        <v>3</v>
      </c>
    </row>
    <row r="153" spans="1:20" ht="24.75" hidden="1" customHeight="1" outlineLevel="1" x14ac:dyDescent="0.2">
      <c r="A153" s="692"/>
      <c r="B153" s="391" t="s">
        <v>1558</v>
      </c>
      <c r="C153" s="392">
        <v>439</v>
      </c>
      <c r="D153" s="392">
        <v>20</v>
      </c>
      <c r="E153" s="392">
        <v>23</v>
      </c>
      <c r="F153" s="392">
        <v>24</v>
      </c>
      <c r="G153" s="392">
        <v>10</v>
      </c>
      <c r="H153" s="394">
        <v>316</v>
      </c>
      <c r="I153" s="392">
        <v>1</v>
      </c>
      <c r="J153" s="393">
        <v>0</v>
      </c>
      <c r="K153" s="393">
        <v>0</v>
      </c>
      <c r="L153" s="393">
        <v>0</v>
      </c>
      <c r="M153" s="393">
        <v>0</v>
      </c>
      <c r="N153" s="394">
        <v>1</v>
      </c>
      <c r="O153" s="395">
        <v>832</v>
      </c>
      <c r="P153" s="395">
        <v>2</v>
      </c>
      <c r="Q153" s="395">
        <v>834</v>
      </c>
      <c r="R153" s="394">
        <v>15</v>
      </c>
      <c r="S153" s="397">
        <v>0</v>
      </c>
      <c r="T153" s="395">
        <v>15</v>
      </c>
    </row>
    <row r="154" spans="1:20" ht="24.75" hidden="1" customHeight="1" outlineLevel="1" x14ac:dyDescent="0.2">
      <c r="A154" s="692"/>
      <c r="B154" s="391" t="s">
        <v>1559</v>
      </c>
      <c r="C154" s="394">
        <v>72</v>
      </c>
      <c r="D154" s="394">
        <v>4</v>
      </c>
      <c r="E154" s="394">
        <v>3</v>
      </c>
      <c r="F154" s="394">
        <v>9</v>
      </c>
      <c r="G154" s="394">
        <v>2</v>
      </c>
      <c r="H154" s="394">
        <v>39</v>
      </c>
      <c r="I154" s="394">
        <v>3</v>
      </c>
      <c r="J154" s="397">
        <v>0</v>
      </c>
      <c r="K154" s="397">
        <v>0</v>
      </c>
      <c r="L154" s="397">
        <v>0</v>
      </c>
      <c r="M154" s="397">
        <v>0</v>
      </c>
      <c r="N154" s="394">
        <v>1</v>
      </c>
      <c r="O154" s="394">
        <v>129</v>
      </c>
      <c r="P154" s="394">
        <v>4</v>
      </c>
      <c r="Q154" s="395">
        <v>133</v>
      </c>
      <c r="R154" s="397">
        <v>0</v>
      </c>
      <c r="S154" s="397">
        <v>0</v>
      </c>
      <c r="T154" s="396">
        <v>0</v>
      </c>
    </row>
    <row r="155" spans="1:20" ht="24.75" hidden="1" customHeight="1" outlineLevel="1" x14ac:dyDescent="0.2">
      <c r="A155" s="692"/>
      <c r="B155" s="391" t="s">
        <v>1560</v>
      </c>
      <c r="C155" s="392">
        <v>308</v>
      </c>
      <c r="D155" s="392">
        <v>16</v>
      </c>
      <c r="E155" s="392">
        <v>31</v>
      </c>
      <c r="F155" s="392">
        <v>30</v>
      </c>
      <c r="G155" s="392">
        <v>11</v>
      </c>
      <c r="H155" s="394">
        <v>244</v>
      </c>
      <c r="I155" s="392">
        <v>1</v>
      </c>
      <c r="J155" s="393">
        <v>0</v>
      </c>
      <c r="K155" s="393">
        <v>0</v>
      </c>
      <c r="L155" s="393">
        <v>0</v>
      </c>
      <c r="M155" s="393">
        <v>0</v>
      </c>
      <c r="N155" s="393">
        <v>0</v>
      </c>
      <c r="O155" s="395">
        <v>640</v>
      </c>
      <c r="P155" s="395">
        <v>1</v>
      </c>
      <c r="Q155" s="395">
        <v>641</v>
      </c>
      <c r="R155" s="394">
        <v>2</v>
      </c>
      <c r="S155" s="397">
        <v>0</v>
      </c>
      <c r="T155" s="395">
        <v>2</v>
      </c>
    </row>
    <row r="156" spans="1:20" ht="24.75" hidden="1" customHeight="1" outlineLevel="1" x14ac:dyDescent="0.2">
      <c r="A156" s="692"/>
      <c r="B156" s="391" t="s">
        <v>1561</v>
      </c>
      <c r="C156" s="394">
        <v>10</v>
      </c>
      <c r="D156" s="397">
        <v>0</v>
      </c>
      <c r="E156" s="397">
        <v>0</v>
      </c>
      <c r="F156" s="394">
        <v>1</v>
      </c>
      <c r="G156" s="394">
        <v>1</v>
      </c>
      <c r="H156" s="394">
        <v>9</v>
      </c>
      <c r="I156" s="394">
        <v>4</v>
      </c>
      <c r="J156" s="397">
        <v>0</v>
      </c>
      <c r="K156" s="397">
        <v>0</v>
      </c>
      <c r="L156" s="394">
        <v>1</v>
      </c>
      <c r="M156" s="397">
        <v>0</v>
      </c>
      <c r="N156" s="394">
        <v>5</v>
      </c>
      <c r="O156" s="394">
        <v>21</v>
      </c>
      <c r="P156" s="394">
        <v>10</v>
      </c>
      <c r="Q156" s="395">
        <v>31</v>
      </c>
      <c r="R156" s="397">
        <v>0</v>
      </c>
      <c r="S156" s="397">
        <v>0</v>
      </c>
      <c r="T156" s="396">
        <v>0</v>
      </c>
    </row>
    <row r="157" spans="1:20" ht="24.75" hidden="1" customHeight="1" outlineLevel="1" x14ac:dyDescent="0.2">
      <c r="A157" s="692"/>
      <c r="B157" s="391" t="s">
        <v>1562</v>
      </c>
      <c r="C157" s="392">
        <v>14</v>
      </c>
      <c r="D157" s="392">
        <v>1</v>
      </c>
      <c r="E157" s="392">
        <v>1</v>
      </c>
      <c r="F157" s="392">
        <v>4</v>
      </c>
      <c r="G157" s="393">
        <v>0</v>
      </c>
      <c r="H157" s="394">
        <v>21</v>
      </c>
      <c r="I157" s="393">
        <v>0</v>
      </c>
      <c r="J157" s="393">
        <v>0</v>
      </c>
      <c r="K157" s="393">
        <v>0</v>
      </c>
      <c r="L157" s="393">
        <v>0</v>
      </c>
      <c r="M157" s="393">
        <v>0</v>
      </c>
      <c r="N157" s="394">
        <v>1</v>
      </c>
      <c r="O157" s="395">
        <v>41</v>
      </c>
      <c r="P157" s="395">
        <v>1</v>
      </c>
      <c r="Q157" s="395">
        <v>42</v>
      </c>
      <c r="R157" s="394">
        <v>1</v>
      </c>
      <c r="S157" s="397">
        <v>0</v>
      </c>
      <c r="T157" s="395">
        <v>1</v>
      </c>
    </row>
    <row r="158" spans="1:20" ht="24.75" hidden="1" customHeight="1" outlineLevel="1" x14ac:dyDescent="0.2">
      <c r="A158" s="692"/>
      <c r="B158" s="391" t="s">
        <v>1563</v>
      </c>
      <c r="C158" s="394">
        <v>7</v>
      </c>
      <c r="D158" s="397">
        <v>0</v>
      </c>
      <c r="E158" s="394">
        <v>1</v>
      </c>
      <c r="F158" s="394">
        <v>1</v>
      </c>
      <c r="G158" s="397">
        <v>0</v>
      </c>
      <c r="H158" s="394">
        <v>6</v>
      </c>
      <c r="I158" s="397">
        <v>0</v>
      </c>
      <c r="J158" s="397">
        <v>0</v>
      </c>
      <c r="K158" s="397">
        <v>0</v>
      </c>
      <c r="L158" s="397">
        <v>0</v>
      </c>
      <c r="M158" s="397">
        <v>0</v>
      </c>
      <c r="N158" s="394">
        <v>1</v>
      </c>
      <c r="O158" s="394">
        <v>15</v>
      </c>
      <c r="P158" s="394">
        <v>1</v>
      </c>
      <c r="Q158" s="395">
        <v>16</v>
      </c>
      <c r="R158" s="397">
        <v>0</v>
      </c>
      <c r="S158" s="397">
        <v>0</v>
      </c>
      <c r="T158" s="396">
        <v>0</v>
      </c>
    </row>
    <row r="159" spans="1:20" ht="24.75" hidden="1" customHeight="1" outlineLevel="1" x14ac:dyDescent="0.2">
      <c r="A159" s="692"/>
      <c r="B159" s="391" t="s">
        <v>1564</v>
      </c>
      <c r="C159" s="392">
        <v>205</v>
      </c>
      <c r="D159" s="392">
        <v>6</v>
      </c>
      <c r="E159" s="392">
        <v>14</v>
      </c>
      <c r="F159" s="392">
        <v>16</v>
      </c>
      <c r="G159" s="392">
        <v>6</v>
      </c>
      <c r="H159" s="394">
        <v>105</v>
      </c>
      <c r="I159" s="392">
        <v>4</v>
      </c>
      <c r="J159" s="392">
        <v>1</v>
      </c>
      <c r="K159" s="392">
        <v>1</v>
      </c>
      <c r="L159" s="393">
        <v>0</v>
      </c>
      <c r="M159" s="393">
        <v>0</v>
      </c>
      <c r="N159" s="394">
        <v>1</v>
      </c>
      <c r="O159" s="395">
        <v>352</v>
      </c>
      <c r="P159" s="395">
        <v>7</v>
      </c>
      <c r="Q159" s="395">
        <v>359</v>
      </c>
      <c r="R159" s="394">
        <v>3</v>
      </c>
      <c r="S159" s="397">
        <v>0</v>
      </c>
      <c r="T159" s="395">
        <v>3</v>
      </c>
    </row>
    <row r="160" spans="1:20" ht="24.75" hidden="1" customHeight="1" outlineLevel="1" x14ac:dyDescent="0.2">
      <c r="A160" s="692" t="s">
        <v>1565</v>
      </c>
      <c r="B160" s="391" t="s">
        <v>1566</v>
      </c>
      <c r="C160" s="394">
        <v>22</v>
      </c>
      <c r="D160" s="394">
        <v>1</v>
      </c>
      <c r="E160" s="394">
        <v>1</v>
      </c>
      <c r="F160" s="394">
        <v>2</v>
      </c>
      <c r="G160" s="394">
        <v>2</v>
      </c>
      <c r="H160" s="394">
        <v>26</v>
      </c>
      <c r="I160" s="397">
        <v>0</v>
      </c>
      <c r="J160" s="397">
        <v>0</v>
      </c>
      <c r="K160" s="397">
        <v>0</v>
      </c>
      <c r="L160" s="397">
        <v>0</v>
      </c>
      <c r="M160" s="397">
        <v>0</v>
      </c>
      <c r="N160" s="397">
        <v>0</v>
      </c>
      <c r="O160" s="394">
        <v>54</v>
      </c>
      <c r="P160" s="397">
        <v>0</v>
      </c>
      <c r="Q160" s="395">
        <v>54</v>
      </c>
      <c r="R160" s="397">
        <v>0</v>
      </c>
      <c r="S160" s="397">
        <v>0</v>
      </c>
      <c r="T160" s="396">
        <v>0</v>
      </c>
    </row>
    <row r="161" spans="1:20" ht="24.75" hidden="1" customHeight="1" outlineLevel="1" x14ac:dyDescent="0.2">
      <c r="A161" s="692"/>
      <c r="B161" s="391" t="s">
        <v>1567</v>
      </c>
      <c r="C161" s="392">
        <v>146</v>
      </c>
      <c r="D161" s="392">
        <v>8</v>
      </c>
      <c r="E161" s="392">
        <v>12</v>
      </c>
      <c r="F161" s="392">
        <v>14</v>
      </c>
      <c r="G161" s="392">
        <v>7</v>
      </c>
      <c r="H161" s="394">
        <v>167</v>
      </c>
      <c r="I161" s="392">
        <v>2</v>
      </c>
      <c r="J161" s="393">
        <v>0</v>
      </c>
      <c r="K161" s="392">
        <v>1</v>
      </c>
      <c r="L161" s="392">
        <v>1</v>
      </c>
      <c r="M161" s="393">
        <v>0</v>
      </c>
      <c r="N161" s="393">
        <v>0</v>
      </c>
      <c r="O161" s="395">
        <v>354</v>
      </c>
      <c r="P161" s="395">
        <v>4</v>
      </c>
      <c r="Q161" s="395">
        <v>358</v>
      </c>
      <c r="R161" s="394">
        <v>1</v>
      </c>
      <c r="S161" s="397">
        <v>0</v>
      </c>
      <c r="T161" s="395">
        <v>1</v>
      </c>
    </row>
    <row r="162" spans="1:20" ht="24.75" hidden="1" customHeight="1" outlineLevel="1" x14ac:dyDescent="0.2">
      <c r="A162" s="692"/>
      <c r="B162" s="391" t="s">
        <v>1568</v>
      </c>
      <c r="C162" s="394">
        <v>88</v>
      </c>
      <c r="D162" s="397">
        <v>0</v>
      </c>
      <c r="E162" s="394">
        <v>3</v>
      </c>
      <c r="F162" s="394">
        <v>3</v>
      </c>
      <c r="G162" s="394">
        <v>2</v>
      </c>
      <c r="H162" s="394">
        <v>44</v>
      </c>
      <c r="I162" s="394">
        <v>2</v>
      </c>
      <c r="J162" s="397">
        <v>0</v>
      </c>
      <c r="K162" s="397">
        <v>0</v>
      </c>
      <c r="L162" s="397">
        <v>0</v>
      </c>
      <c r="M162" s="397">
        <v>0</v>
      </c>
      <c r="N162" s="394">
        <v>2</v>
      </c>
      <c r="O162" s="394">
        <v>140</v>
      </c>
      <c r="P162" s="394">
        <v>4</v>
      </c>
      <c r="Q162" s="395">
        <v>144</v>
      </c>
      <c r="R162" s="394">
        <v>2</v>
      </c>
      <c r="S162" s="397">
        <v>0</v>
      </c>
      <c r="T162" s="395">
        <v>2</v>
      </c>
    </row>
    <row r="163" spans="1:20" ht="24.75" hidden="1" customHeight="1" outlineLevel="1" x14ac:dyDescent="0.2">
      <c r="A163" s="692" t="s">
        <v>1569</v>
      </c>
      <c r="B163" s="391" t="s">
        <v>1570</v>
      </c>
      <c r="C163" s="392">
        <v>36</v>
      </c>
      <c r="D163" s="392">
        <v>1</v>
      </c>
      <c r="E163" s="392">
        <v>5</v>
      </c>
      <c r="F163" s="392">
        <v>3</v>
      </c>
      <c r="G163" s="393">
        <v>0</v>
      </c>
      <c r="H163" s="394">
        <v>31</v>
      </c>
      <c r="I163" s="393">
        <v>0</v>
      </c>
      <c r="J163" s="393">
        <v>0</v>
      </c>
      <c r="K163" s="393">
        <v>0</v>
      </c>
      <c r="L163" s="393">
        <v>0</v>
      </c>
      <c r="M163" s="393">
        <v>0</v>
      </c>
      <c r="N163" s="393">
        <v>0</v>
      </c>
      <c r="O163" s="395">
        <v>76</v>
      </c>
      <c r="P163" s="396">
        <v>0</v>
      </c>
      <c r="Q163" s="395">
        <v>76</v>
      </c>
      <c r="R163" s="397">
        <v>0</v>
      </c>
      <c r="S163" s="397">
        <v>0</v>
      </c>
      <c r="T163" s="396">
        <v>0</v>
      </c>
    </row>
    <row r="164" spans="1:20" ht="24.75" hidden="1" customHeight="1" outlineLevel="1" x14ac:dyDescent="0.2">
      <c r="A164" s="692"/>
      <c r="B164" s="391" t="s">
        <v>1571</v>
      </c>
      <c r="C164" s="394">
        <v>1</v>
      </c>
      <c r="D164" s="397">
        <v>0</v>
      </c>
      <c r="E164" s="394">
        <v>1</v>
      </c>
      <c r="F164" s="397">
        <v>0</v>
      </c>
      <c r="G164" s="397">
        <v>0</v>
      </c>
      <c r="H164" s="394">
        <v>4</v>
      </c>
      <c r="I164" s="397">
        <v>0</v>
      </c>
      <c r="J164" s="397">
        <v>0</v>
      </c>
      <c r="K164" s="397">
        <v>0</v>
      </c>
      <c r="L164" s="397">
        <v>0</v>
      </c>
      <c r="M164" s="397">
        <v>0</v>
      </c>
      <c r="N164" s="397">
        <v>0</v>
      </c>
      <c r="O164" s="394">
        <v>6</v>
      </c>
      <c r="P164" s="397">
        <v>0</v>
      </c>
      <c r="Q164" s="395">
        <v>6</v>
      </c>
      <c r="R164" s="394">
        <v>1</v>
      </c>
      <c r="S164" s="397">
        <v>0</v>
      </c>
      <c r="T164" s="395">
        <v>1</v>
      </c>
    </row>
    <row r="165" spans="1:20" ht="24.75" hidden="1" customHeight="1" outlineLevel="1" x14ac:dyDescent="0.2">
      <c r="A165" s="692"/>
      <c r="B165" s="391" t="s">
        <v>1572</v>
      </c>
      <c r="C165" s="392">
        <v>4</v>
      </c>
      <c r="D165" s="393">
        <v>0</v>
      </c>
      <c r="E165" s="393">
        <v>0</v>
      </c>
      <c r="F165" s="393">
        <v>0</v>
      </c>
      <c r="G165" s="393">
        <v>0</v>
      </c>
      <c r="H165" s="394">
        <v>6</v>
      </c>
      <c r="I165" s="392">
        <v>5</v>
      </c>
      <c r="J165" s="393">
        <v>0</v>
      </c>
      <c r="K165" s="392">
        <v>1</v>
      </c>
      <c r="L165" s="393">
        <v>0</v>
      </c>
      <c r="M165" s="393">
        <v>0</v>
      </c>
      <c r="N165" s="393">
        <v>0</v>
      </c>
      <c r="O165" s="395">
        <v>10</v>
      </c>
      <c r="P165" s="395">
        <v>6</v>
      </c>
      <c r="Q165" s="395">
        <v>16</v>
      </c>
      <c r="R165" s="397">
        <v>0</v>
      </c>
      <c r="S165" s="397">
        <v>0</v>
      </c>
      <c r="T165" s="396">
        <v>0</v>
      </c>
    </row>
    <row r="166" spans="1:20" ht="24.75" hidden="1" customHeight="1" outlineLevel="1" x14ac:dyDescent="0.2">
      <c r="A166" s="692"/>
      <c r="B166" s="391" t="s">
        <v>1573</v>
      </c>
      <c r="C166" s="394">
        <v>10</v>
      </c>
      <c r="D166" s="394">
        <v>1</v>
      </c>
      <c r="E166" s="394">
        <v>1</v>
      </c>
      <c r="F166" s="397">
        <v>0</v>
      </c>
      <c r="G166" s="397">
        <v>0</v>
      </c>
      <c r="H166" s="394">
        <v>7</v>
      </c>
      <c r="I166" s="397">
        <v>0</v>
      </c>
      <c r="J166" s="397">
        <v>0</v>
      </c>
      <c r="K166" s="397">
        <v>0</v>
      </c>
      <c r="L166" s="397">
        <v>0</v>
      </c>
      <c r="M166" s="397">
        <v>0</v>
      </c>
      <c r="N166" s="397">
        <v>0</v>
      </c>
      <c r="O166" s="394">
        <v>19</v>
      </c>
      <c r="P166" s="397">
        <v>0</v>
      </c>
      <c r="Q166" s="395">
        <v>19</v>
      </c>
      <c r="R166" s="394">
        <v>1</v>
      </c>
      <c r="S166" s="397">
        <v>0</v>
      </c>
      <c r="T166" s="395">
        <v>1</v>
      </c>
    </row>
    <row r="167" spans="1:20" ht="24.75" hidden="1" customHeight="1" outlineLevel="1" x14ac:dyDescent="0.2">
      <c r="A167" s="692"/>
      <c r="B167" s="391" t="s">
        <v>1574</v>
      </c>
      <c r="C167" s="392">
        <v>103</v>
      </c>
      <c r="D167" s="392">
        <v>22</v>
      </c>
      <c r="E167" s="392">
        <v>8</v>
      </c>
      <c r="F167" s="392">
        <v>16</v>
      </c>
      <c r="G167" s="392">
        <v>2</v>
      </c>
      <c r="H167" s="394">
        <v>64</v>
      </c>
      <c r="I167" s="392">
        <v>2</v>
      </c>
      <c r="J167" s="392">
        <v>2</v>
      </c>
      <c r="K167" s="392">
        <v>1</v>
      </c>
      <c r="L167" s="393">
        <v>0</v>
      </c>
      <c r="M167" s="393">
        <v>0</v>
      </c>
      <c r="N167" s="394">
        <v>2</v>
      </c>
      <c r="O167" s="395">
        <v>215</v>
      </c>
      <c r="P167" s="395">
        <v>7</v>
      </c>
      <c r="Q167" s="395">
        <v>222</v>
      </c>
      <c r="R167" s="397">
        <v>0</v>
      </c>
      <c r="S167" s="397">
        <v>0</v>
      </c>
      <c r="T167" s="396">
        <v>0</v>
      </c>
    </row>
    <row r="168" spans="1:20" ht="24.75" hidden="1" customHeight="1" outlineLevel="1" x14ac:dyDescent="0.2">
      <c r="A168" s="692"/>
      <c r="B168" s="391" t="s">
        <v>1575</v>
      </c>
      <c r="C168" s="394">
        <v>309</v>
      </c>
      <c r="D168" s="394">
        <v>9</v>
      </c>
      <c r="E168" s="394">
        <v>26</v>
      </c>
      <c r="F168" s="394">
        <v>22</v>
      </c>
      <c r="G168" s="394">
        <v>9</v>
      </c>
      <c r="H168" s="394">
        <v>194</v>
      </c>
      <c r="I168" s="394">
        <v>14</v>
      </c>
      <c r="J168" s="394">
        <v>2</v>
      </c>
      <c r="K168" s="394">
        <v>3</v>
      </c>
      <c r="L168" s="394">
        <v>3</v>
      </c>
      <c r="M168" s="394">
        <v>1</v>
      </c>
      <c r="N168" s="394">
        <v>9</v>
      </c>
      <c r="O168" s="394">
        <v>569</v>
      </c>
      <c r="P168" s="394">
        <v>32</v>
      </c>
      <c r="Q168" s="395">
        <v>601</v>
      </c>
      <c r="R168" s="394">
        <v>9</v>
      </c>
      <c r="S168" s="397">
        <v>0</v>
      </c>
      <c r="T168" s="395">
        <v>9</v>
      </c>
    </row>
    <row r="169" spans="1:20" ht="24.75" hidden="1" customHeight="1" outlineLevel="1" x14ac:dyDescent="0.2">
      <c r="A169" s="692" t="s">
        <v>1576</v>
      </c>
      <c r="B169" s="391" t="s">
        <v>1577</v>
      </c>
      <c r="C169" s="392">
        <v>22</v>
      </c>
      <c r="D169" s="392">
        <v>1</v>
      </c>
      <c r="E169" s="393">
        <v>0</v>
      </c>
      <c r="F169" s="392">
        <v>1</v>
      </c>
      <c r="G169" s="392">
        <v>1</v>
      </c>
      <c r="H169" s="394">
        <v>13</v>
      </c>
      <c r="I169" s="392">
        <v>4</v>
      </c>
      <c r="J169" s="393">
        <v>0</v>
      </c>
      <c r="K169" s="393">
        <v>0</v>
      </c>
      <c r="L169" s="393">
        <v>0</v>
      </c>
      <c r="M169" s="393">
        <v>0</v>
      </c>
      <c r="N169" s="393">
        <v>0</v>
      </c>
      <c r="O169" s="395">
        <v>38</v>
      </c>
      <c r="P169" s="395">
        <v>4</v>
      </c>
      <c r="Q169" s="395">
        <v>42</v>
      </c>
      <c r="R169" s="397">
        <v>0</v>
      </c>
      <c r="S169" s="397">
        <v>0</v>
      </c>
      <c r="T169" s="396">
        <v>0</v>
      </c>
    </row>
    <row r="170" spans="1:20" ht="24.75" hidden="1" customHeight="1" outlineLevel="1" x14ac:dyDescent="0.2">
      <c r="A170" s="692"/>
      <c r="B170" s="391" t="s">
        <v>1578</v>
      </c>
      <c r="C170" s="394">
        <v>2</v>
      </c>
      <c r="D170" s="397">
        <v>0</v>
      </c>
      <c r="E170" s="397">
        <v>0</v>
      </c>
      <c r="F170" s="397">
        <v>0</v>
      </c>
      <c r="G170" s="397">
        <v>0</v>
      </c>
      <c r="H170" s="394">
        <v>2</v>
      </c>
      <c r="I170" s="397">
        <v>0</v>
      </c>
      <c r="J170" s="397">
        <v>0</v>
      </c>
      <c r="K170" s="397">
        <v>0</v>
      </c>
      <c r="L170" s="397">
        <v>0</v>
      </c>
      <c r="M170" s="397">
        <v>0</v>
      </c>
      <c r="N170" s="397">
        <v>0</v>
      </c>
      <c r="O170" s="394">
        <v>4</v>
      </c>
      <c r="P170" s="397">
        <v>0</v>
      </c>
      <c r="Q170" s="395">
        <v>4</v>
      </c>
      <c r="R170" s="397">
        <v>0</v>
      </c>
      <c r="S170" s="397">
        <v>0</v>
      </c>
      <c r="T170" s="396">
        <v>0</v>
      </c>
    </row>
    <row r="171" spans="1:20" ht="24.75" hidden="1" customHeight="1" outlineLevel="1" x14ac:dyDescent="0.2">
      <c r="A171" s="692"/>
      <c r="B171" s="391" t="s">
        <v>1579</v>
      </c>
      <c r="C171" s="392">
        <v>1</v>
      </c>
      <c r="D171" s="393">
        <v>0</v>
      </c>
      <c r="E171" s="393">
        <v>0</v>
      </c>
      <c r="F171" s="393">
        <v>0</v>
      </c>
      <c r="G171" s="393">
        <v>0</v>
      </c>
      <c r="H171" s="393">
        <v>0</v>
      </c>
      <c r="I171" s="393">
        <v>0</v>
      </c>
      <c r="J171" s="393">
        <v>0</v>
      </c>
      <c r="K171" s="393">
        <v>0</v>
      </c>
      <c r="L171" s="393">
        <v>0</v>
      </c>
      <c r="M171" s="393">
        <v>0</v>
      </c>
      <c r="N171" s="393">
        <v>0</v>
      </c>
      <c r="O171" s="395">
        <v>1</v>
      </c>
      <c r="P171" s="396">
        <v>0</v>
      </c>
      <c r="Q171" s="395">
        <v>1</v>
      </c>
      <c r="R171" s="397">
        <v>0</v>
      </c>
      <c r="S171" s="397">
        <v>0</v>
      </c>
      <c r="T171" s="396">
        <v>0</v>
      </c>
    </row>
    <row r="172" spans="1:20" ht="24.75" hidden="1" customHeight="1" outlineLevel="1" x14ac:dyDescent="0.2">
      <c r="A172" s="692" t="s">
        <v>1580</v>
      </c>
      <c r="B172" s="391" t="s">
        <v>1581</v>
      </c>
      <c r="C172" s="394">
        <v>17</v>
      </c>
      <c r="D172" s="397">
        <v>0</v>
      </c>
      <c r="E172" s="397">
        <v>0</v>
      </c>
      <c r="F172" s="397">
        <v>0</v>
      </c>
      <c r="G172" s="397">
        <v>0</v>
      </c>
      <c r="H172" s="394">
        <v>15</v>
      </c>
      <c r="I172" s="397">
        <v>0</v>
      </c>
      <c r="J172" s="397">
        <v>0</v>
      </c>
      <c r="K172" s="397">
        <v>0</v>
      </c>
      <c r="L172" s="397">
        <v>0</v>
      </c>
      <c r="M172" s="397">
        <v>0</v>
      </c>
      <c r="N172" s="397">
        <v>0</v>
      </c>
      <c r="O172" s="394">
        <v>32</v>
      </c>
      <c r="P172" s="397">
        <v>0</v>
      </c>
      <c r="Q172" s="395">
        <v>32</v>
      </c>
      <c r="R172" s="397">
        <v>0</v>
      </c>
      <c r="S172" s="397">
        <v>0</v>
      </c>
      <c r="T172" s="396">
        <v>0</v>
      </c>
    </row>
    <row r="173" spans="1:20" ht="24.75" hidden="1" customHeight="1" outlineLevel="1" x14ac:dyDescent="0.2">
      <c r="A173" s="692"/>
      <c r="B173" s="391" t="s">
        <v>1582</v>
      </c>
      <c r="C173" s="392">
        <v>8</v>
      </c>
      <c r="D173" s="393">
        <v>0</v>
      </c>
      <c r="E173" s="392">
        <v>1</v>
      </c>
      <c r="F173" s="393">
        <v>0</v>
      </c>
      <c r="G173" s="393">
        <v>0</v>
      </c>
      <c r="H173" s="394">
        <v>9</v>
      </c>
      <c r="I173" s="393">
        <v>0</v>
      </c>
      <c r="J173" s="393">
        <v>0</v>
      </c>
      <c r="K173" s="393">
        <v>0</v>
      </c>
      <c r="L173" s="393">
        <v>0</v>
      </c>
      <c r="M173" s="393">
        <v>0</v>
      </c>
      <c r="N173" s="393">
        <v>0</v>
      </c>
      <c r="O173" s="395">
        <v>18</v>
      </c>
      <c r="P173" s="396">
        <v>0</v>
      </c>
      <c r="Q173" s="395">
        <v>18</v>
      </c>
      <c r="R173" s="397">
        <v>0</v>
      </c>
      <c r="S173" s="397">
        <v>0</v>
      </c>
      <c r="T173" s="396">
        <v>0</v>
      </c>
    </row>
    <row r="174" spans="1:20" ht="24.75" hidden="1" customHeight="1" outlineLevel="1" x14ac:dyDescent="0.2">
      <c r="A174" s="692"/>
      <c r="B174" s="391" t="s">
        <v>1583</v>
      </c>
      <c r="C174" s="394">
        <v>47</v>
      </c>
      <c r="D174" s="394">
        <v>2</v>
      </c>
      <c r="E174" s="394">
        <v>4</v>
      </c>
      <c r="F174" s="394">
        <v>6</v>
      </c>
      <c r="G174" s="394">
        <v>1</v>
      </c>
      <c r="H174" s="394">
        <v>24</v>
      </c>
      <c r="I174" s="397">
        <v>0</v>
      </c>
      <c r="J174" s="397">
        <v>0</v>
      </c>
      <c r="K174" s="397">
        <v>0</v>
      </c>
      <c r="L174" s="397">
        <v>0</v>
      </c>
      <c r="M174" s="397">
        <v>0</v>
      </c>
      <c r="N174" s="394">
        <v>1</v>
      </c>
      <c r="O174" s="394">
        <v>84</v>
      </c>
      <c r="P174" s="394">
        <v>1</v>
      </c>
      <c r="Q174" s="395">
        <v>85</v>
      </c>
      <c r="R174" s="397">
        <v>0</v>
      </c>
      <c r="S174" s="397">
        <v>0</v>
      </c>
      <c r="T174" s="396">
        <v>0</v>
      </c>
    </row>
    <row r="175" spans="1:20" ht="24.75" hidden="1" customHeight="1" outlineLevel="1" x14ac:dyDescent="0.2">
      <c r="A175" s="692"/>
      <c r="B175" s="391" t="s">
        <v>1584</v>
      </c>
      <c r="C175" s="392">
        <v>1</v>
      </c>
      <c r="D175" s="393">
        <v>0</v>
      </c>
      <c r="E175" s="393">
        <v>0</v>
      </c>
      <c r="F175" s="393">
        <v>0</v>
      </c>
      <c r="G175" s="393">
        <v>0</v>
      </c>
      <c r="H175" s="394">
        <v>1</v>
      </c>
      <c r="I175" s="393">
        <v>0</v>
      </c>
      <c r="J175" s="393">
        <v>0</v>
      </c>
      <c r="K175" s="393">
        <v>0</v>
      </c>
      <c r="L175" s="393">
        <v>0</v>
      </c>
      <c r="M175" s="393">
        <v>0</v>
      </c>
      <c r="N175" s="393">
        <v>0</v>
      </c>
      <c r="O175" s="395">
        <v>2</v>
      </c>
      <c r="P175" s="396">
        <v>0</v>
      </c>
      <c r="Q175" s="395">
        <v>2</v>
      </c>
      <c r="R175" s="397">
        <v>0</v>
      </c>
      <c r="S175" s="397">
        <v>0</v>
      </c>
      <c r="T175" s="396">
        <v>0</v>
      </c>
    </row>
    <row r="176" spans="1:20" ht="24.75" hidden="1" customHeight="1" outlineLevel="1" x14ac:dyDescent="0.2">
      <c r="A176" s="692"/>
      <c r="B176" s="391" t="s">
        <v>1585</v>
      </c>
      <c r="C176" s="394">
        <v>33</v>
      </c>
      <c r="D176" s="394">
        <v>1</v>
      </c>
      <c r="E176" s="394">
        <v>1</v>
      </c>
      <c r="F176" s="394">
        <v>1</v>
      </c>
      <c r="G176" s="397">
        <v>0</v>
      </c>
      <c r="H176" s="394">
        <v>10</v>
      </c>
      <c r="I176" s="394">
        <v>1</v>
      </c>
      <c r="J176" s="397">
        <v>0</v>
      </c>
      <c r="K176" s="397">
        <v>0</v>
      </c>
      <c r="L176" s="397">
        <v>0</v>
      </c>
      <c r="M176" s="397">
        <v>0</v>
      </c>
      <c r="N176" s="397">
        <v>0</v>
      </c>
      <c r="O176" s="394">
        <v>46</v>
      </c>
      <c r="P176" s="394">
        <v>1</v>
      </c>
      <c r="Q176" s="395">
        <v>47</v>
      </c>
      <c r="R176" s="394">
        <v>1</v>
      </c>
      <c r="S176" s="397">
        <v>0</v>
      </c>
      <c r="T176" s="395">
        <v>1</v>
      </c>
    </row>
    <row r="177" spans="1:20" ht="24.75" customHeight="1" collapsed="1" x14ac:dyDescent="0.2">
      <c r="A177" s="691" t="s">
        <v>1586</v>
      </c>
      <c r="B177" s="691"/>
      <c r="C177" s="394">
        <f>SUM(C178:C194)</f>
        <v>99</v>
      </c>
      <c r="D177" s="394">
        <f t="shared" ref="D177:T177" si="66">SUM(D178:D194)</f>
        <v>4</v>
      </c>
      <c r="E177" s="394">
        <f t="shared" si="66"/>
        <v>1</v>
      </c>
      <c r="F177" s="394">
        <f t="shared" si="66"/>
        <v>5</v>
      </c>
      <c r="G177" s="394">
        <f t="shared" si="66"/>
        <v>2</v>
      </c>
      <c r="H177" s="394">
        <f t="shared" si="66"/>
        <v>56</v>
      </c>
      <c r="I177" s="394">
        <f t="shared" si="66"/>
        <v>155</v>
      </c>
      <c r="J177" s="394">
        <f t="shared" si="66"/>
        <v>2</v>
      </c>
      <c r="K177" s="394">
        <f t="shared" si="66"/>
        <v>2</v>
      </c>
      <c r="L177" s="394">
        <f t="shared" si="66"/>
        <v>1</v>
      </c>
      <c r="M177" s="394">
        <f t="shared" si="66"/>
        <v>0</v>
      </c>
      <c r="N177" s="394">
        <f t="shared" si="66"/>
        <v>19</v>
      </c>
      <c r="O177" s="394">
        <f t="shared" si="66"/>
        <v>167</v>
      </c>
      <c r="P177" s="394">
        <f t="shared" si="66"/>
        <v>179</v>
      </c>
      <c r="Q177" s="395">
        <f t="shared" si="66"/>
        <v>346</v>
      </c>
      <c r="R177" s="394">
        <f t="shared" si="66"/>
        <v>1</v>
      </c>
      <c r="S177" s="394">
        <f t="shared" si="66"/>
        <v>1</v>
      </c>
      <c r="T177" s="395">
        <f t="shared" si="66"/>
        <v>2</v>
      </c>
    </row>
    <row r="178" spans="1:20" ht="24.75" hidden="1" customHeight="1" outlineLevel="1" x14ac:dyDescent="0.2">
      <c r="A178" s="692" t="s">
        <v>1587</v>
      </c>
      <c r="B178" s="391" t="s">
        <v>1588</v>
      </c>
      <c r="C178" s="392">
        <v>3</v>
      </c>
      <c r="D178" s="393">
        <v>0</v>
      </c>
      <c r="E178" s="393">
        <v>0</v>
      </c>
      <c r="F178" s="393">
        <v>0</v>
      </c>
      <c r="G178" s="393">
        <v>0</v>
      </c>
      <c r="H178" s="394">
        <v>2</v>
      </c>
      <c r="I178" s="392">
        <v>4</v>
      </c>
      <c r="J178" s="393">
        <v>0</v>
      </c>
      <c r="K178" s="393">
        <v>0</v>
      </c>
      <c r="L178" s="393">
        <v>0</v>
      </c>
      <c r="M178" s="393">
        <v>0</v>
      </c>
      <c r="N178" s="394">
        <v>1</v>
      </c>
      <c r="O178" s="395">
        <v>5</v>
      </c>
      <c r="P178" s="395">
        <v>5</v>
      </c>
      <c r="Q178" s="395">
        <v>10</v>
      </c>
      <c r="R178" s="394">
        <v>1</v>
      </c>
      <c r="S178" s="397">
        <v>0</v>
      </c>
      <c r="T178" s="395">
        <v>1</v>
      </c>
    </row>
    <row r="179" spans="1:20" ht="24.75" hidden="1" customHeight="1" outlineLevel="1" x14ac:dyDescent="0.2">
      <c r="A179" s="692"/>
      <c r="B179" s="391" t="s">
        <v>1589</v>
      </c>
      <c r="C179" s="394">
        <v>4</v>
      </c>
      <c r="D179" s="394">
        <v>1</v>
      </c>
      <c r="E179" s="397">
        <v>0</v>
      </c>
      <c r="F179" s="397">
        <v>0</v>
      </c>
      <c r="G179" s="397">
        <v>0</v>
      </c>
      <c r="H179" s="394">
        <v>1</v>
      </c>
      <c r="I179" s="394">
        <v>7</v>
      </c>
      <c r="J179" s="397">
        <v>0</v>
      </c>
      <c r="K179" s="397">
        <v>0</v>
      </c>
      <c r="L179" s="397">
        <v>0</v>
      </c>
      <c r="M179" s="397">
        <v>0</v>
      </c>
      <c r="N179" s="397">
        <v>0</v>
      </c>
      <c r="O179" s="394">
        <v>6</v>
      </c>
      <c r="P179" s="394">
        <v>7</v>
      </c>
      <c r="Q179" s="395">
        <v>13</v>
      </c>
      <c r="R179" s="397">
        <v>0</v>
      </c>
      <c r="S179" s="397">
        <v>0</v>
      </c>
      <c r="T179" s="396">
        <v>0</v>
      </c>
    </row>
    <row r="180" spans="1:20" ht="24.75" hidden="1" customHeight="1" outlineLevel="1" x14ac:dyDescent="0.2">
      <c r="A180" s="692"/>
      <c r="B180" s="391" t="s">
        <v>1590</v>
      </c>
      <c r="C180" s="392">
        <v>1</v>
      </c>
      <c r="D180" s="393">
        <v>0</v>
      </c>
      <c r="E180" s="393">
        <v>0</v>
      </c>
      <c r="F180" s="393">
        <v>0</v>
      </c>
      <c r="G180" s="393">
        <v>0</v>
      </c>
      <c r="H180" s="394">
        <v>1</v>
      </c>
      <c r="I180" s="393">
        <v>0</v>
      </c>
      <c r="J180" s="393">
        <v>0</v>
      </c>
      <c r="K180" s="393">
        <v>0</v>
      </c>
      <c r="L180" s="393">
        <v>0</v>
      </c>
      <c r="M180" s="393">
        <v>0</v>
      </c>
      <c r="N180" s="393">
        <v>0</v>
      </c>
      <c r="O180" s="395">
        <v>2</v>
      </c>
      <c r="P180" s="396">
        <v>0</v>
      </c>
      <c r="Q180" s="395">
        <v>2</v>
      </c>
      <c r="R180" s="397">
        <v>0</v>
      </c>
      <c r="S180" s="397">
        <v>0</v>
      </c>
      <c r="T180" s="396">
        <v>0</v>
      </c>
    </row>
    <row r="181" spans="1:20" ht="24.75" hidden="1" customHeight="1" outlineLevel="1" x14ac:dyDescent="0.2">
      <c r="A181" s="692"/>
      <c r="B181" s="391" t="s">
        <v>1591</v>
      </c>
      <c r="C181" s="397">
        <v>0</v>
      </c>
      <c r="D181" s="397">
        <v>0</v>
      </c>
      <c r="E181" s="397">
        <v>0</v>
      </c>
      <c r="F181" s="397">
        <v>0</v>
      </c>
      <c r="G181" s="397">
        <v>0</v>
      </c>
      <c r="H181" s="397">
        <v>0</v>
      </c>
      <c r="I181" s="394">
        <v>1</v>
      </c>
      <c r="J181" s="397">
        <v>0</v>
      </c>
      <c r="K181" s="397">
        <v>0</v>
      </c>
      <c r="L181" s="397">
        <v>0</v>
      </c>
      <c r="M181" s="397">
        <v>0</v>
      </c>
      <c r="N181" s="397">
        <v>0</v>
      </c>
      <c r="O181" s="397">
        <v>0</v>
      </c>
      <c r="P181" s="394">
        <v>1</v>
      </c>
      <c r="Q181" s="395">
        <v>1</v>
      </c>
      <c r="R181" s="397">
        <v>0</v>
      </c>
      <c r="S181" s="397">
        <v>0</v>
      </c>
      <c r="T181" s="396">
        <v>0</v>
      </c>
    </row>
    <row r="182" spans="1:20" ht="24.75" hidden="1" customHeight="1" outlineLevel="1" x14ac:dyDescent="0.2">
      <c r="A182" s="692" t="s">
        <v>1592</v>
      </c>
      <c r="B182" s="391" t="s">
        <v>1593</v>
      </c>
      <c r="C182" s="392">
        <v>23</v>
      </c>
      <c r="D182" s="393">
        <v>0</v>
      </c>
      <c r="E182" s="393">
        <v>0</v>
      </c>
      <c r="F182" s="392">
        <v>1</v>
      </c>
      <c r="G182" s="392">
        <v>1</v>
      </c>
      <c r="H182" s="394">
        <v>8</v>
      </c>
      <c r="I182" s="392">
        <v>54</v>
      </c>
      <c r="J182" s="392">
        <v>1</v>
      </c>
      <c r="K182" s="393">
        <v>0</v>
      </c>
      <c r="L182" s="393">
        <v>0</v>
      </c>
      <c r="M182" s="393">
        <v>0</v>
      </c>
      <c r="N182" s="394">
        <v>5</v>
      </c>
      <c r="O182" s="395">
        <v>33</v>
      </c>
      <c r="P182" s="395">
        <v>60</v>
      </c>
      <c r="Q182" s="395">
        <v>93</v>
      </c>
      <c r="R182" s="397">
        <v>0</v>
      </c>
      <c r="S182" s="394">
        <v>1</v>
      </c>
      <c r="T182" s="395">
        <v>1</v>
      </c>
    </row>
    <row r="183" spans="1:20" ht="24.75" hidden="1" customHeight="1" outlineLevel="1" x14ac:dyDescent="0.2">
      <c r="A183" s="692"/>
      <c r="B183" s="391" t="s">
        <v>1594</v>
      </c>
      <c r="C183" s="397">
        <v>0</v>
      </c>
      <c r="D183" s="397">
        <v>0</v>
      </c>
      <c r="E183" s="397">
        <v>0</v>
      </c>
      <c r="F183" s="397">
        <v>0</v>
      </c>
      <c r="G183" s="397">
        <v>0</v>
      </c>
      <c r="H183" s="397">
        <v>0</v>
      </c>
      <c r="I183" s="394">
        <v>7</v>
      </c>
      <c r="J183" s="397">
        <v>0</v>
      </c>
      <c r="K183" s="397">
        <v>0</v>
      </c>
      <c r="L183" s="397">
        <v>0</v>
      </c>
      <c r="M183" s="397">
        <v>0</v>
      </c>
      <c r="N183" s="394">
        <v>2</v>
      </c>
      <c r="O183" s="397">
        <v>0</v>
      </c>
      <c r="P183" s="394">
        <v>9</v>
      </c>
      <c r="Q183" s="395">
        <v>9</v>
      </c>
      <c r="R183" s="397">
        <v>0</v>
      </c>
      <c r="S183" s="397">
        <v>0</v>
      </c>
      <c r="T183" s="396">
        <v>0</v>
      </c>
    </row>
    <row r="184" spans="1:20" ht="24.75" hidden="1" customHeight="1" outlineLevel="1" x14ac:dyDescent="0.2">
      <c r="A184" s="391" t="s">
        <v>1595</v>
      </c>
      <c r="B184" s="391" t="s">
        <v>1596</v>
      </c>
      <c r="C184" s="393">
        <v>0</v>
      </c>
      <c r="D184" s="393">
        <v>0</v>
      </c>
      <c r="E184" s="393">
        <v>0</v>
      </c>
      <c r="F184" s="392">
        <v>1</v>
      </c>
      <c r="G184" s="393">
        <v>0</v>
      </c>
      <c r="H184" s="394">
        <v>6</v>
      </c>
      <c r="I184" s="392">
        <v>6</v>
      </c>
      <c r="J184" s="393">
        <v>0</v>
      </c>
      <c r="K184" s="393">
        <v>0</v>
      </c>
      <c r="L184" s="393">
        <v>0</v>
      </c>
      <c r="M184" s="393">
        <v>0</v>
      </c>
      <c r="N184" s="394">
        <v>1</v>
      </c>
      <c r="O184" s="395">
        <v>7</v>
      </c>
      <c r="P184" s="395">
        <v>7</v>
      </c>
      <c r="Q184" s="395">
        <v>14</v>
      </c>
      <c r="R184" s="397">
        <v>0</v>
      </c>
      <c r="S184" s="397">
        <v>0</v>
      </c>
      <c r="T184" s="396">
        <v>0</v>
      </c>
    </row>
    <row r="185" spans="1:20" ht="24.75" hidden="1" customHeight="1" outlineLevel="1" x14ac:dyDescent="0.2">
      <c r="A185" s="391" t="s">
        <v>1597</v>
      </c>
      <c r="B185" s="391" t="s">
        <v>1598</v>
      </c>
      <c r="C185" s="394">
        <v>5</v>
      </c>
      <c r="D185" s="394">
        <v>1</v>
      </c>
      <c r="E185" s="397">
        <v>0</v>
      </c>
      <c r="F185" s="394">
        <v>1</v>
      </c>
      <c r="G185" s="397">
        <v>0</v>
      </c>
      <c r="H185" s="394">
        <v>3</v>
      </c>
      <c r="I185" s="397">
        <v>0</v>
      </c>
      <c r="J185" s="397">
        <v>0</v>
      </c>
      <c r="K185" s="397">
        <v>0</v>
      </c>
      <c r="L185" s="397">
        <v>0</v>
      </c>
      <c r="M185" s="397">
        <v>0</v>
      </c>
      <c r="N185" s="394">
        <v>1</v>
      </c>
      <c r="O185" s="394">
        <v>10</v>
      </c>
      <c r="P185" s="394">
        <v>1</v>
      </c>
      <c r="Q185" s="395">
        <v>11</v>
      </c>
      <c r="R185" s="397">
        <v>0</v>
      </c>
      <c r="S185" s="397">
        <v>0</v>
      </c>
      <c r="T185" s="396">
        <v>0</v>
      </c>
    </row>
    <row r="186" spans="1:20" ht="24.75" hidden="1" customHeight="1" outlineLevel="1" x14ac:dyDescent="0.2">
      <c r="A186" s="692" t="s">
        <v>1599</v>
      </c>
      <c r="B186" s="391" t="s">
        <v>1600</v>
      </c>
      <c r="C186" s="393">
        <v>0</v>
      </c>
      <c r="D186" s="393">
        <v>0</v>
      </c>
      <c r="E186" s="393">
        <v>0</v>
      </c>
      <c r="F186" s="393">
        <v>0</v>
      </c>
      <c r="G186" s="393">
        <v>0</v>
      </c>
      <c r="H186" s="394">
        <v>3</v>
      </c>
      <c r="I186" s="392">
        <v>4</v>
      </c>
      <c r="J186" s="393">
        <v>0</v>
      </c>
      <c r="K186" s="393">
        <v>0</v>
      </c>
      <c r="L186" s="393">
        <v>0</v>
      </c>
      <c r="M186" s="393">
        <v>0</v>
      </c>
      <c r="N186" s="393">
        <v>0</v>
      </c>
      <c r="O186" s="395">
        <v>3</v>
      </c>
      <c r="P186" s="395">
        <v>4</v>
      </c>
      <c r="Q186" s="395">
        <v>7</v>
      </c>
      <c r="R186" s="397">
        <v>0</v>
      </c>
      <c r="S186" s="397">
        <v>0</v>
      </c>
      <c r="T186" s="396">
        <v>0</v>
      </c>
    </row>
    <row r="187" spans="1:20" ht="24.75" hidden="1" customHeight="1" outlineLevel="1" x14ac:dyDescent="0.2">
      <c r="A187" s="692"/>
      <c r="B187" s="391" t="s">
        <v>1601</v>
      </c>
      <c r="C187" s="397">
        <v>0</v>
      </c>
      <c r="D187" s="397">
        <v>0</v>
      </c>
      <c r="E187" s="397">
        <v>0</v>
      </c>
      <c r="F187" s="394">
        <v>1</v>
      </c>
      <c r="G187" s="397">
        <v>0</v>
      </c>
      <c r="H187" s="394">
        <v>1</v>
      </c>
      <c r="I187" s="394">
        <v>1</v>
      </c>
      <c r="J187" s="397">
        <v>0</v>
      </c>
      <c r="K187" s="397">
        <v>0</v>
      </c>
      <c r="L187" s="397">
        <v>0</v>
      </c>
      <c r="M187" s="397">
        <v>0</v>
      </c>
      <c r="N187" s="394">
        <v>1</v>
      </c>
      <c r="O187" s="394">
        <v>2</v>
      </c>
      <c r="P187" s="394">
        <v>2</v>
      </c>
      <c r="Q187" s="395">
        <v>4</v>
      </c>
      <c r="R187" s="397">
        <v>0</v>
      </c>
      <c r="S187" s="397">
        <v>0</v>
      </c>
      <c r="T187" s="396">
        <v>0</v>
      </c>
    </row>
    <row r="188" spans="1:20" ht="24.75" hidden="1" customHeight="1" outlineLevel="1" x14ac:dyDescent="0.2">
      <c r="A188" s="692"/>
      <c r="B188" s="391" t="s">
        <v>1602</v>
      </c>
      <c r="C188" s="393">
        <v>0</v>
      </c>
      <c r="D188" s="393">
        <v>0</v>
      </c>
      <c r="E188" s="393">
        <v>0</v>
      </c>
      <c r="F188" s="393">
        <v>0</v>
      </c>
      <c r="G188" s="393">
        <v>0</v>
      </c>
      <c r="H188" s="394">
        <v>1</v>
      </c>
      <c r="I188" s="392">
        <v>1</v>
      </c>
      <c r="J188" s="393">
        <v>0</v>
      </c>
      <c r="K188" s="393">
        <v>0</v>
      </c>
      <c r="L188" s="393">
        <v>0</v>
      </c>
      <c r="M188" s="393">
        <v>0</v>
      </c>
      <c r="N188" s="393">
        <v>0</v>
      </c>
      <c r="O188" s="395">
        <v>1</v>
      </c>
      <c r="P188" s="395">
        <v>1</v>
      </c>
      <c r="Q188" s="395">
        <v>2</v>
      </c>
      <c r="R188" s="397">
        <v>0</v>
      </c>
      <c r="S188" s="397">
        <v>0</v>
      </c>
      <c r="T188" s="396">
        <v>0</v>
      </c>
    </row>
    <row r="189" spans="1:20" ht="24.75" hidden="1" customHeight="1" outlineLevel="1" x14ac:dyDescent="0.2">
      <c r="A189" s="692"/>
      <c r="B189" s="391" t="s">
        <v>1603</v>
      </c>
      <c r="C189" s="397">
        <v>0</v>
      </c>
      <c r="D189" s="397">
        <v>0</v>
      </c>
      <c r="E189" s="397">
        <v>0</v>
      </c>
      <c r="F189" s="397">
        <v>0</v>
      </c>
      <c r="G189" s="397">
        <v>0</v>
      </c>
      <c r="H189" s="397">
        <v>0</v>
      </c>
      <c r="I189" s="397">
        <v>0</v>
      </c>
      <c r="J189" s="397">
        <v>0</v>
      </c>
      <c r="K189" s="397">
        <v>0</v>
      </c>
      <c r="L189" s="397">
        <v>0</v>
      </c>
      <c r="M189" s="397">
        <v>0</v>
      </c>
      <c r="N189" s="397">
        <v>0</v>
      </c>
      <c r="O189" s="397">
        <v>0</v>
      </c>
      <c r="P189" s="397">
        <v>0</v>
      </c>
      <c r="Q189" s="396">
        <v>0</v>
      </c>
      <c r="R189" s="397">
        <v>0</v>
      </c>
      <c r="S189" s="397">
        <v>0</v>
      </c>
      <c r="T189" s="396">
        <v>0</v>
      </c>
    </row>
    <row r="190" spans="1:20" ht="24.75" hidden="1" customHeight="1" outlineLevel="1" x14ac:dyDescent="0.2">
      <c r="A190" s="692"/>
      <c r="B190" s="391" t="s">
        <v>1604</v>
      </c>
      <c r="C190" s="393">
        <v>0</v>
      </c>
      <c r="D190" s="393">
        <v>0</v>
      </c>
      <c r="E190" s="393">
        <v>0</v>
      </c>
      <c r="F190" s="393">
        <v>0</v>
      </c>
      <c r="G190" s="393">
        <v>0</v>
      </c>
      <c r="H190" s="393">
        <v>0</v>
      </c>
      <c r="I190" s="393">
        <v>0</v>
      </c>
      <c r="J190" s="393">
        <v>0</v>
      </c>
      <c r="K190" s="393">
        <v>0</v>
      </c>
      <c r="L190" s="393">
        <v>0</v>
      </c>
      <c r="M190" s="393">
        <v>0</v>
      </c>
      <c r="N190" s="393">
        <v>0</v>
      </c>
      <c r="O190" s="396">
        <v>0</v>
      </c>
      <c r="P190" s="396">
        <v>0</v>
      </c>
      <c r="Q190" s="396">
        <v>0</v>
      </c>
      <c r="R190" s="397">
        <v>0</v>
      </c>
      <c r="S190" s="397">
        <v>0</v>
      </c>
      <c r="T190" s="396">
        <v>0</v>
      </c>
    </row>
    <row r="191" spans="1:20" ht="24.75" hidden="1" customHeight="1" outlineLevel="1" x14ac:dyDescent="0.2">
      <c r="A191" s="692"/>
      <c r="B191" s="391" t="s">
        <v>1605</v>
      </c>
      <c r="C191" s="394">
        <v>1</v>
      </c>
      <c r="D191" s="397">
        <v>0</v>
      </c>
      <c r="E191" s="397">
        <v>0</v>
      </c>
      <c r="F191" s="397">
        <v>0</v>
      </c>
      <c r="G191" s="397">
        <v>0</v>
      </c>
      <c r="H191" s="394">
        <v>1</v>
      </c>
      <c r="I191" s="394">
        <v>1</v>
      </c>
      <c r="J191" s="397">
        <v>0</v>
      </c>
      <c r="K191" s="397">
        <v>0</v>
      </c>
      <c r="L191" s="397">
        <v>0</v>
      </c>
      <c r="M191" s="397">
        <v>0</v>
      </c>
      <c r="N191" s="394">
        <v>1</v>
      </c>
      <c r="O191" s="394">
        <v>2</v>
      </c>
      <c r="P191" s="394">
        <v>2</v>
      </c>
      <c r="Q191" s="395">
        <v>4</v>
      </c>
      <c r="R191" s="397">
        <v>0</v>
      </c>
      <c r="S191" s="397">
        <v>0</v>
      </c>
      <c r="T191" s="396">
        <v>0</v>
      </c>
    </row>
    <row r="192" spans="1:20" ht="24.75" hidden="1" customHeight="1" outlineLevel="1" x14ac:dyDescent="0.2">
      <c r="A192" s="692"/>
      <c r="B192" s="391" t="s">
        <v>1606</v>
      </c>
      <c r="C192" s="392">
        <v>4</v>
      </c>
      <c r="D192" s="392">
        <v>1</v>
      </c>
      <c r="E192" s="393">
        <v>0</v>
      </c>
      <c r="F192" s="393">
        <v>0</v>
      </c>
      <c r="G192" s="393">
        <v>0</v>
      </c>
      <c r="H192" s="394">
        <v>2</v>
      </c>
      <c r="I192" s="392">
        <v>4</v>
      </c>
      <c r="J192" s="393">
        <v>0</v>
      </c>
      <c r="K192" s="393">
        <v>0</v>
      </c>
      <c r="L192" s="393">
        <v>0</v>
      </c>
      <c r="M192" s="393">
        <v>0</v>
      </c>
      <c r="N192" s="393">
        <v>0</v>
      </c>
      <c r="O192" s="395">
        <v>7</v>
      </c>
      <c r="P192" s="395">
        <v>4</v>
      </c>
      <c r="Q192" s="395">
        <v>11</v>
      </c>
      <c r="R192" s="397">
        <v>0</v>
      </c>
      <c r="S192" s="397">
        <v>0</v>
      </c>
      <c r="T192" s="396">
        <v>0</v>
      </c>
    </row>
    <row r="193" spans="1:20" ht="24.75" hidden="1" customHeight="1" outlineLevel="1" x14ac:dyDescent="0.2">
      <c r="A193" s="692"/>
      <c r="B193" s="391" t="s">
        <v>1607</v>
      </c>
      <c r="C193" s="394">
        <v>9</v>
      </c>
      <c r="D193" s="397">
        <v>0</v>
      </c>
      <c r="E193" s="397">
        <v>0</v>
      </c>
      <c r="F193" s="397">
        <v>0</v>
      </c>
      <c r="G193" s="397">
        <v>0</v>
      </c>
      <c r="H193" s="394">
        <v>6</v>
      </c>
      <c r="I193" s="394">
        <v>19</v>
      </c>
      <c r="J193" s="397">
        <v>0</v>
      </c>
      <c r="K193" s="397">
        <v>0</v>
      </c>
      <c r="L193" s="394">
        <v>1</v>
      </c>
      <c r="M193" s="397">
        <v>0</v>
      </c>
      <c r="N193" s="397">
        <v>0</v>
      </c>
      <c r="O193" s="394">
        <v>15</v>
      </c>
      <c r="P193" s="394">
        <v>20</v>
      </c>
      <c r="Q193" s="395">
        <v>35</v>
      </c>
      <c r="R193" s="397">
        <v>0</v>
      </c>
      <c r="S193" s="397">
        <v>0</v>
      </c>
      <c r="T193" s="396">
        <v>0</v>
      </c>
    </row>
    <row r="194" spans="1:20" ht="24.75" hidden="1" customHeight="1" outlineLevel="1" x14ac:dyDescent="0.2">
      <c r="A194" s="692"/>
      <c r="B194" s="391" t="s">
        <v>1608</v>
      </c>
      <c r="C194" s="392">
        <v>49</v>
      </c>
      <c r="D194" s="392">
        <v>1</v>
      </c>
      <c r="E194" s="392">
        <v>1</v>
      </c>
      <c r="F194" s="392">
        <v>1</v>
      </c>
      <c r="G194" s="392">
        <v>1</v>
      </c>
      <c r="H194" s="394">
        <v>21</v>
      </c>
      <c r="I194" s="392">
        <v>46</v>
      </c>
      <c r="J194" s="392">
        <v>1</v>
      </c>
      <c r="K194" s="392">
        <v>2</v>
      </c>
      <c r="L194" s="393">
        <v>0</v>
      </c>
      <c r="M194" s="393">
        <v>0</v>
      </c>
      <c r="N194" s="394">
        <v>7</v>
      </c>
      <c r="O194" s="395">
        <v>74</v>
      </c>
      <c r="P194" s="395">
        <v>56</v>
      </c>
      <c r="Q194" s="395">
        <v>130</v>
      </c>
      <c r="R194" s="397">
        <v>0</v>
      </c>
      <c r="S194" s="397">
        <v>0</v>
      </c>
      <c r="T194" s="396">
        <v>0</v>
      </c>
    </row>
    <row r="195" spans="1:20" ht="24.75" customHeight="1" collapsed="1" x14ac:dyDescent="0.2">
      <c r="A195" s="691" t="s">
        <v>1609</v>
      </c>
      <c r="B195" s="691"/>
      <c r="C195" s="392">
        <f>SUM(C196:C219)</f>
        <v>531</v>
      </c>
      <c r="D195" s="392">
        <f t="shared" ref="D195:T195" si="67">SUM(D196:D219)</f>
        <v>14</v>
      </c>
      <c r="E195" s="392">
        <f t="shared" si="67"/>
        <v>35</v>
      </c>
      <c r="F195" s="392">
        <f t="shared" si="67"/>
        <v>59</v>
      </c>
      <c r="G195" s="392">
        <f t="shared" si="67"/>
        <v>14</v>
      </c>
      <c r="H195" s="392">
        <f t="shared" si="67"/>
        <v>351</v>
      </c>
      <c r="I195" s="392">
        <f t="shared" si="67"/>
        <v>33</v>
      </c>
      <c r="J195" s="392">
        <f t="shared" si="67"/>
        <v>0</v>
      </c>
      <c r="K195" s="392">
        <f t="shared" si="67"/>
        <v>3</v>
      </c>
      <c r="L195" s="392">
        <f t="shared" si="67"/>
        <v>2</v>
      </c>
      <c r="M195" s="392">
        <f t="shared" si="67"/>
        <v>1</v>
      </c>
      <c r="N195" s="392">
        <f t="shared" si="67"/>
        <v>4</v>
      </c>
      <c r="O195" s="392">
        <f t="shared" si="67"/>
        <v>1004</v>
      </c>
      <c r="P195" s="392">
        <f t="shared" si="67"/>
        <v>43</v>
      </c>
      <c r="Q195" s="388">
        <f t="shared" si="67"/>
        <v>1047</v>
      </c>
      <c r="R195" s="392">
        <f t="shared" si="67"/>
        <v>7</v>
      </c>
      <c r="S195" s="392">
        <f t="shared" si="67"/>
        <v>0</v>
      </c>
      <c r="T195" s="388">
        <f t="shared" si="67"/>
        <v>7</v>
      </c>
    </row>
    <row r="196" spans="1:20" ht="24.75" hidden="1" customHeight="1" outlineLevel="1" x14ac:dyDescent="0.2">
      <c r="A196" s="692" t="s">
        <v>1610</v>
      </c>
      <c r="B196" s="391" t="s">
        <v>1611</v>
      </c>
      <c r="C196" s="394">
        <v>1</v>
      </c>
      <c r="D196" s="397">
        <v>0</v>
      </c>
      <c r="E196" s="397">
        <v>0</v>
      </c>
      <c r="F196" s="397">
        <v>0</v>
      </c>
      <c r="G196" s="397">
        <v>0</v>
      </c>
      <c r="H196" s="397">
        <v>0</v>
      </c>
      <c r="I196" s="397">
        <v>0</v>
      </c>
      <c r="J196" s="397">
        <v>0</v>
      </c>
      <c r="K196" s="397">
        <v>0</v>
      </c>
      <c r="L196" s="397">
        <v>0</v>
      </c>
      <c r="M196" s="397">
        <v>0</v>
      </c>
      <c r="N196" s="397">
        <v>0</v>
      </c>
      <c r="O196" s="394">
        <v>1</v>
      </c>
      <c r="P196" s="397">
        <v>0</v>
      </c>
      <c r="Q196" s="395">
        <v>1</v>
      </c>
      <c r="R196" s="397">
        <v>0</v>
      </c>
      <c r="S196" s="397">
        <v>0</v>
      </c>
      <c r="T196" s="396">
        <v>0</v>
      </c>
    </row>
    <row r="197" spans="1:20" ht="24.75" hidden="1" customHeight="1" outlineLevel="1" x14ac:dyDescent="0.2">
      <c r="A197" s="692"/>
      <c r="B197" s="391" t="s">
        <v>1612</v>
      </c>
      <c r="C197" s="393">
        <v>0</v>
      </c>
      <c r="D197" s="393">
        <v>0</v>
      </c>
      <c r="E197" s="393">
        <v>0</v>
      </c>
      <c r="F197" s="393">
        <v>0</v>
      </c>
      <c r="G197" s="393">
        <v>0</v>
      </c>
      <c r="H197" s="393">
        <v>0</v>
      </c>
      <c r="I197" s="393">
        <v>0</v>
      </c>
      <c r="J197" s="393">
        <v>0</v>
      </c>
      <c r="K197" s="393">
        <v>0</v>
      </c>
      <c r="L197" s="393">
        <v>0</v>
      </c>
      <c r="M197" s="393">
        <v>0</v>
      </c>
      <c r="N197" s="393">
        <v>0</v>
      </c>
      <c r="O197" s="396">
        <v>0</v>
      </c>
      <c r="P197" s="396">
        <v>0</v>
      </c>
      <c r="Q197" s="396">
        <v>0</v>
      </c>
      <c r="R197" s="397">
        <v>0</v>
      </c>
      <c r="S197" s="397">
        <v>0</v>
      </c>
      <c r="T197" s="396">
        <v>0</v>
      </c>
    </row>
    <row r="198" spans="1:20" ht="24.75" hidden="1" customHeight="1" outlineLevel="1" x14ac:dyDescent="0.2">
      <c r="A198" s="692"/>
      <c r="B198" s="391" t="s">
        <v>1613</v>
      </c>
      <c r="C198" s="394">
        <v>4</v>
      </c>
      <c r="D198" s="397">
        <v>0</v>
      </c>
      <c r="E198" s="397">
        <v>0</v>
      </c>
      <c r="F198" s="394">
        <v>2</v>
      </c>
      <c r="G198" s="394">
        <v>1</v>
      </c>
      <c r="H198" s="394">
        <v>6</v>
      </c>
      <c r="I198" s="397">
        <v>0</v>
      </c>
      <c r="J198" s="397">
        <v>0</v>
      </c>
      <c r="K198" s="397">
        <v>0</v>
      </c>
      <c r="L198" s="397">
        <v>0</v>
      </c>
      <c r="M198" s="397">
        <v>0</v>
      </c>
      <c r="N198" s="397">
        <v>0</v>
      </c>
      <c r="O198" s="394">
        <v>13</v>
      </c>
      <c r="P198" s="397">
        <v>0</v>
      </c>
      <c r="Q198" s="395">
        <v>13</v>
      </c>
      <c r="R198" s="397">
        <v>0</v>
      </c>
      <c r="S198" s="397">
        <v>0</v>
      </c>
      <c r="T198" s="396">
        <v>0</v>
      </c>
    </row>
    <row r="199" spans="1:20" ht="24.75" hidden="1" customHeight="1" outlineLevel="1" x14ac:dyDescent="0.2">
      <c r="A199" s="692"/>
      <c r="B199" s="391" t="s">
        <v>1614</v>
      </c>
      <c r="C199" s="393">
        <v>0</v>
      </c>
      <c r="D199" s="393">
        <v>0</v>
      </c>
      <c r="E199" s="393">
        <v>0</v>
      </c>
      <c r="F199" s="393">
        <v>0</v>
      </c>
      <c r="G199" s="393">
        <v>0</v>
      </c>
      <c r="H199" s="394">
        <v>1</v>
      </c>
      <c r="I199" s="393">
        <v>0</v>
      </c>
      <c r="J199" s="393">
        <v>0</v>
      </c>
      <c r="K199" s="393">
        <v>0</v>
      </c>
      <c r="L199" s="393">
        <v>0</v>
      </c>
      <c r="M199" s="393">
        <v>0</v>
      </c>
      <c r="N199" s="393">
        <v>0</v>
      </c>
      <c r="O199" s="395">
        <v>1</v>
      </c>
      <c r="P199" s="396">
        <v>0</v>
      </c>
      <c r="Q199" s="395">
        <v>1</v>
      </c>
      <c r="R199" s="397">
        <v>0</v>
      </c>
      <c r="S199" s="397">
        <v>0</v>
      </c>
      <c r="T199" s="396">
        <v>0</v>
      </c>
    </row>
    <row r="200" spans="1:20" ht="24.75" hidden="1" customHeight="1" outlineLevel="1" x14ac:dyDescent="0.2">
      <c r="A200" s="692"/>
      <c r="B200" s="391" t="s">
        <v>1615</v>
      </c>
      <c r="C200" s="394">
        <v>1</v>
      </c>
      <c r="D200" s="397">
        <v>0</v>
      </c>
      <c r="E200" s="397">
        <v>0</v>
      </c>
      <c r="F200" s="397">
        <v>0</v>
      </c>
      <c r="G200" s="397">
        <v>0</v>
      </c>
      <c r="H200" s="394">
        <v>1</v>
      </c>
      <c r="I200" s="397">
        <v>0</v>
      </c>
      <c r="J200" s="397">
        <v>0</v>
      </c>
      <c r="K200" s="397">
        <v>0</v>
      </c>
      <c r="L200" s="397">
        <v>0</v>
      </c>
      <c r="M200" s="397">
        <v>0</v>
      </c>
      <c r="N200" s="397">
        <v>0</v>
      </c>
      <c r="O200" s="394">
        <v>2</v>
      </c>
      <c r="P200" s="397">
        <v>0</v>
      </c>
      <c r="Q200" s="395">
        <v>2</v>
      </c>
      <c r="R200" s="397">
        <v>0</v>
      </c>
      <c r="S200" s="397">
        <v>0</v>
      </c>
      <c r="T200" s="396">
        <v>0</v>
      </c>
    </row>
    <row r="201" spans="1:20" ht="24.75" hidden="1" customHeight="1" outlineLevel="1" x14ac:dyDescent="0.2">
      <c r="A201" s="692" t="s">
        <v>1616</v>
      </c>
      <c r="B201" s="391" t="s">
        <v>1617</v>
      </c>
      <c r="C201" s="392">
        <v>1</v>
      </c>
      <c r="D201" s="393">
        <v>0</v>
      </c>
      <c r="E201" s="393">
        <v>0</v>
      </c>
      <c r="F201" s="393">
        <v>0</v>
      </c>
      <c r="G201" s="393">
        <v>0</v>
      </c>
      <c r="H201" s="393">
        <v>0</v>
      </c>
      <c r="I201" s="393">
        <v>0</v>
      </c>
      <c r="J201" s="393">
        <v>0</v>
      </c>
      <c r="K201" s="393">
        <v>0</v>
      </c>
      <c r="L201" s="393">
        <v>0</v>
      </c>
      <c r="M201" s="393">
        <v>0</v>
      </c>
      <c r="N201" s="393">
        <v>0</v>
      </c>
      <c r="O201" s="395">
        <v>1</v>
      </c>
      <c r="P201" s="396">
        <v>0</v>
      </c>
      <c r="Q201" s="395">
        <v>1</v>
      </c>
      <c r="R201" s="397">
        <v>0</v>
      </c>
      <c r="S201" s="397">
        <v>0</v>
      </c>
      <c r="T201" s="396">
        <v>0</v>
      </c>
    </row>
    <row r="202" spans="1:20" ht="24.75" hidden="1" customHeight="1" outlineLevel="1" x14ac:dyDescent="0.2">
      <c r="A202" s="692"/>
      <c r="B202" s="391" t="s">
        <v>1618</v>
      </c>
      <c r="C202" s="394">
        <v>3</v>
      </c>
      <c r="D202" s="397">
        <v>0</v>
      </c>
      <c r="E202" s="394">
        <v>1</v>
      </c>
      <c r="F202" s="397">
        <v>0</v>
      </c>
      <c r="G202" s="397">
        <v>0</v>
      </c>
      <c r="H202" s="394">
        <v>4</v>
      </c>
      <c r="I202" s="397">
        <v>0</v>
      </c>
      <c r="J202" s="397">
        <v>0</v>
      </c>
      <c r="K202" s="397">
        <v>0</v>
      </c>
      <c r="L202" s="397">
        <v>0</v>
      </c>
      <c r="M202" s="397">
        <v>0</v>
      </c>
      <c r="N202" s="397">
        <v>0</v>
      </c>
      <c r="O202" s="394">
        <v>8</v>
      </c>
      <c r="P202" s="397">
        <v>0</v>
      </c>
      <c r="Q202" s="395">
        <v>8</v>
      </c>
      <c r="R202" s="394">
        <v>1</v>
      </c>
      <c r="S202" s="397">
        <v>0</v>
      </c>
      <c r="T202" s="395">
        <v>1</v>
      </c>
    </row>
    <row r="203" spans="1:20" ht="24.75" hidden="1" customHeight="1" outlineLevel="1" x14ac:dyDescent="0.2">
      <c r="A203" s="692"/>
      <c r="B203" s="391" t="s">
        <v>1619</v>
      </c>
      <c r="C203" s="392">
        <v>7</v>
      </c>
      <c r="D203" s="393">
        <v>0</v>
      </c>
      <c r="E203" s="393">
        <v>0</v>
      </c>
      <c r="F203" s="393">
        <v>0</v>
      </c>
      <c r="G203" s="393">
        <v>0</v>
      </c>
      <c r="H203" s="394">
        <v>7</v>
      </c>
      <c r="I203" s="392">
        <v>2</v>
      </c>
      <c r="J203" s="393">
        <v>0</v>
      </c>
      <c r="K203" s="393">
        <v>0</v>
      </c>
      <c r="L203" s="393">
        <v>0</v>
      </c>
      <c r="M203" s="393">
        <v>0</v>
      </c>
      <c r="N203" s="393">
        <v>0</v>
      </c>
      <c r="O203" s="395">
        <v>14</v>
      </c>
      <c r="P203" s="395">
        <v>2</v>
      </c>
      <c r="Q203" s="395">
        <v>16</v>
      </c>
      <c r="R203" s="397">
        <v>0</v>
      </c>
      <c r="S203" s="397">
        <v>0</v>
      </c>
      <c r="T203" s="396">
        <v>0</v>
      </c>
    </row>
    <row r="204" spans="1:20" ht="24.75" hidden="1" customHeight="1" outlineLevel="1" x14ac:dyDescent="0.2">
      <c r="A204" s="692"/>
      <c r="B204" s="391" t="s">
        <v>1620</v>
      </c>
      <c r="C204" s="397">
        <v>0</v>
      </c>
      <c r="D204" s="397">
        <v>0</v>
      </c>
      <c r="E204" s="397">
        <v>0</v>
      </c>
      <c r="F204" s="397">
        <v>0</v>
      </c>
      <c r="G204" s="397">
        <v>0</v>
      </c>
      <c r="H204" s="394">
        <v>1</v>
      </c>
      <c r="I204" s="397">
        <v>0</v>
      </c>
      <c r="J204" s="397">
        <v>0</v>
      </c>
      <c r="K204" s="397">
        <v>0</v>
      </c>
      <c r="L204" s="397">
        <v>0</v>
      </c>
      <c r="M204" s="397">
        <v>0</v>
      </c>
      <c r="N204" s="397">
        <v>0</v>
      </c>
      <c r="O204" s="394">
        <v>1</v>
      </c>
      <c r="P204" s="397">
        <v>0</v>
      </c>
      <c r="Q204" s="395">
        <v>1</v>
      </c>
      <c r="R204" s="397">
        <v>0</v>
      </c>
      <c r="S204" s="397">
        <v>0</v>
      </c>
      <c r="T204" s="396">
        <v>0</v>
      </c>
    </row>
    <row r="205" spans="1:20" ht="24.75" hidden="1" customHeight="1" outlineLevel="1" x14ac:dyDescent="0.2">
      <c r="A205" s="692" t="s">
        <v>1621</v>
      </c>
      <c r="B205" s="391" t="s">
        <v>1622</v>
      </c>
      <c r="C205" s="392">
        <v>7</v>
      </c>
      <c r="D205" s="393">
        <v>0</v>
      </c>
      <c r="E205" s="393">
        <v>0</v>
      </c>
      <c r="F205" s="393">
        <v>0</v>
      </c>
      <c r="G205" s="393">
        <v>0</v>
      </c>
      <c r="H205" s="394">
        <v>3</v>
      </c>
      <c r="I205" s="393">
        <v>0</v>
      </c>
      <c r="J205" s="393">
        <v>0</v>
      </c>
      <c r="K205" s="393">
        <v>0</v>
      </c>
      <c r="L205" s="393">
        <v>0</v>
      </c>
      <c r="M205" s="393">
        <v>0</v>
      </c>
      <c r="N205" s="393">
        <v>0</v>
      </c>
      <c r="O205" s="395">
        <v>10</v>
      </c>
      <c r="P205" s="396">
        <v>0</v>
      </c>
      <c r="Q205" s="395">
        <v>10</v>
      </c>
      <c r="R205" s="397">
        <v>0</v>
      </c>
      <c r="S205" s="397">
        <v>0</v>
      </c>
      <c r="T205" s="396">
        <v>0</v>
      </c>
    </row>
    <row r="206" spans="1:20" ht="24.75" hidden="1" customHeight="1" outlineLevel="1" x14ac:dyDescent="0.2">
      <c r="A206" s="692"/>
      <c r="B206" s="391" t="s">
        <v>1623</v>
      </c>
      <c r="C206" s="394">
        <v>2</v>
      </c>
      <c r="D206" s="397">
        <v>0</v>
      </c>
      <c r="E206" s="394">
        <v>1</v>
      </c>
      <c r="F206" s="397">
        <v>0</v>
      </c>
      <c r="G206" s="397">
        <v>0</v>
      </c>
      <c r="H206" s="394">
        <v>1</v>
      </c>
      <c r="I206" s="397">
        <v>0</v>
      </c>
      <c r="J206" s="397">
        <v>0</v>
      </c>
      <c r="K206" s="397">
        <v>0</v>
      </c>
      <c r="L206" s="397">
        <v>0</v>
      </c>
      <c r="M206" s="397">
        <v>0</v>
      </c>
      <c r="N206" s="397">
        <v>0</v>
      </c>
      <c r="O206" s="394">
        <v>4</v>
      </c>
      <c r="P206" s="397">
        <v>0</v>
      </c>
      <c r="Q206" s="395">
        <v>4</v>
      </c>
      <c r="R206" s="397">
        <v>0</v>
      </c>
      <c r="S206" s="397">
        <v>0</v>
      </c>
      <c r="T206" s="396">
        <v>0</v>
      </c>
    </row>
    <row r="207" spans="1:20" ht="24.75" hidden="1" customHeight="1" outlineLevel="1" x14ac:dyDescent="0.2">
      <c r="A207" s="692"/>
      <c r="B207" s="391" t="s">
        <v>1624</v>
      </c>
      <c r="C207" s="392">
        <v>70</v>
      </c>
      <c r="D207" s="393">
        <v>0</v>
      </c>
      <c r="E207" s="392">
        <v>2</v>
      </c>
      <c r="F207" s="392">
        <v>6</v>
      </c>
      <c r="G207" s="392">
        <v>1</v>
      </c>
      <c r="H207" s="394">
        <v>22</v>
      </c>
      <c r="I207" s="392">
        <v>2</v>
      </c>
      <c r="J207" s="393">
        <v>0</v>
      </c>
      <c r="K207" s="392">
        <v>1</v>
      </c>
      <c r="L207" s="393">
        <v>0</v>
      </c>
      <c r="M207" s="393">
        <v>0</v>
      </c>
      <c r="N207" s="393">
        <v>0</v>
      </c>
      <c r="O207" s="395">
        <v>101</v>
      </c>
      <c r="P207" s="395">
        <v>3</v>
      </c>
      <c r="Q207" s="395">
        <v>104</v>
      </c>
      <c r="R207" s="394">
        <v>1</v>
      </c>
      <c r="S207" s="397">
        <v>0</v>
      </c>
      <c r="T207" s="395">
        <v>1</v>
      </c>
    </row>
    <row r="208" spans="1:20" ht="24.75" hidden="1" customHeight="1" outlineLevel="1" x14ac:dyDescent="0.2">
      <c r="A208" s="692"/>
      <c r="B208" s="391" t="s">
        <v>1625</v>
      </c>
      <c r="C208" s="394">
        <v>1</v>
      </c>
      <c r="D208" s="397">
        <v>0</v>
      </c>
      <c r="E208" s="397">
        <v>0</v>
      </c>
      <c r="F208" s="394">
        <v>1</v>
      </c>
      <c r="G208" s="397">
        <v>0</v>
      </c>
      <c r="H208" s="397">
        <v>0</v>
      </c>
      <c r="I208" s="394">
        <v>1</v>
      </c>
      <c r="J208" s="397">
        <v>0</v>
      </c>
      <c r="K208" s="397">
        <v>0</v>
      </c>
      <c r="L208" s="397">
        <v>0</v>
      </c>
      <c r="M208" s="397">
        <v>0</v>
      </c>
      <c r="N208" s="397">
        <v>0</v>
      </c>
      <c r="O208" s="394">
        <v>2</v>
      </c>
      <c r="P208" s="394">
        <v>1</v>
      </c>
      <c r="Q208" s="395">
        <v>3</v>
      </c>
      <c r="R208" s="397">
        <v>0</v>
      </c>
      <c r="S208" s="397">
        <v>0</v>
      </c>
      <c r="T208" s="396">
        <v>0</v>
      </c>
    </row>
    <row r="209" spans="1:20" ht="24.75" hidden="1" customHeight="1" outlineLevel="1" x14ac:dyDescent="0.2">
      <c r="A209" s="692"/>
      <c r="B209" s="391" t="s">
        <v>1626</v>
      </c>
      <c r="C209" s="392">
        <v>393</v>
      </c>
      <c r="D209" s="392">
        <v>14</v>
      </c>
      <c r="E209" s="392">
        <v>29</v>
      </c>
      <c r="F209" s="392">
        <v>47</v>
      </c>
      <c r="G209" s="392">
        <v>10</v>
      </c>
      <c r="H209" s="394">
        <v>278</v>
      </c>
      <c r="I209" s="392">
        <v>23</v>
      </c>
      <c r="J209" s="393">
        <v>0</v>
      </c>
      <c r="K209" s="392">
        <v>2</v>
      </c>
      <c r="L209" s="392">
        <v>2</v>
      </c>
      <c r="M209" s="392">
        <v>1</v>
      </c>
      <c r="N209" s="394">
        <v>3</v>
      </c>
      <c r="O209" s="395">
        <v>771</v>
      </c>
      <c r="P209" s="395">
        <v>31</v>
      </c>
      <c r="Q209" s="395">
        <v>802</v>
      </c>
      <c r="R209" s="394">
        <v>4</v>
      </c>
      <c r="S209" s="397">
        <v>0</v>
      </c>
      <c r="T209" s="395">
        <v>4</v>
      </c>
    </row>
    <row r="210" spans="1:20" ht="24.75" hidden="1" customHeight="1" outlineLevel="1" x14ac:dyDescent="0.2">
      <c r="A210" s="692" t="s">
        <v>1627</v>
      </c>
      <c r="B210" s="391" t="s">
        <v>1628</v>
      </c>
      <c r="C210" s="394">
        <v>6</v>
      </c>
      <c r="D210" s="397">
        <v>0</v>
      </c>
      <c r="E210" s="397">
        <v>0</v>
      </c>
      <c r="F210" s="397">
        <v>0</v>
      </c>
      <c r="G210" s="394">
        <v>1</v>
      </c>
      <c r="H210" s="394">
        <v>2</v>
      </c>
      <c r="I210" s="394">
        <v>2</v>
      </c>
      <c r="J210" s="397">
        <v>0</v>
      </c>
      <c r="K210" s="397">
        <v>0</v>
      </c>
      <c r="L210" s="397">
        <v>0</v>
      </c>
      <c r="M210" s="397">
        <v>0</v>
      </c>
      <c r="N210" s="394">
        <v>1</v>
      </c>
      <c r="O210" s="394">
        <v>9</v>
      </c>
      <c r="P210" s="394">
        <v>3</v>
      </c>
      <c r="Q210" s="395">
        <v>12</v>
      </c>
      <c r="R210" s="397">
        <v>0</v>
      </c>
      <c r="S210" s="397">
        <v>0</v>
      </c>
      <c r="T210" s="396">
        <v>0</v>
      </c>
    </row>
    <row r="211" spans="1:20" ht="24.75" hidden="1" customHeight="1" outlineLevel="1" x14ac:dyDescent="0.2">
      <c r="A211" s="692"/>
      <c r="B211" s="391" t="s">
        <v>1629</v>
      </c>
      <c r="C211" s="392">
        <v>2</v>
      </c>
      <c r="D211" s="393">
        <v>0</v>
      </c>
      <c r="E211" s="393">
        <v>0</v>
      </c>
      <c r="F211" s="393">
        <v>0</v>
      </c>
      <c r="G211" s="393">
        <v>0</v>
      </c>
      <c r="H211" s="393">
        <v>0</v>
      </c>
      <c r="I211" s="393">
        <v>0</v>
      </c>
      <c r="J211" s="393">
        <v>0</v>
      </c>
      <c r="K211" s="393">
        <v>0</v>
      </c>
      <c r="L211" s="393">
        <v>0</v>
      </c>
      <c r="M211" s="393">
        <v>0</v>
      </c>
      <c r="N211" s="393">
        <v>0</v>
      </c>
      <c r="O211" s="395">
        <v>2</v>
      </c>
      <c r="P211" s="396">
        <v>0</v>
      </c>
      <c r="Q211" s="395">
        <v>2</v>
      </c>
      <c r="R211" s="397">
        <v>0</v>
      </c>
      <c r="S211" s="397">
        <v>0</v>
      </c>
      <c r="T211" s="396">
        <v>0</v>
      </c>
    </row>
    <row r="212" spans="1:20" ht="24.75" hidden="1" customHeight="1" outlineLevel="1" x14ac:dyDescent="0.2">
      <c r="A212" s="692"/>
      <c r="B212" s="391" t="s">
        <v>1630</v>
      </c>
      <c r="C212" s="394">
        <v>6</v>
      </c>
      <c r="D212" s="397">
        <v>0</v>
      </c>
      <c r="E212" s="397">
        <v>0</v>
      </c>
      <c r="F212" s="394">
        <v>1</v>
      </c>
      <c r="G212" s="397">
        <v>0</v>
      </c>
      <c r="H212" s="394">
        <v>8</v>
      </c>
      <c r="I212" s="394">
        <v>1</v>
      </c>
      <c r="J212" s="397">
        <v>0</v>
      </c>
      <c r="K212" s="397">
        <v>0</v>
      </c>
      <c r="L212" s="397">
        <v>0</v>
      </c>
      <c r="M212" s="397">
        <v>0</v>
      </c>
      <c r="N212" s="397">
        <v>0</v>
      </c>
      <c r="O212" s="394">
        <v>15</v>
      </c>
      <c r="P212" s="394">
        <v>1</v>
      </c>
      <c r="Q212" s="395">
        <v>16</v>
      </c>
      <c r="R212" s="397">
        <v>0</v>
      </c>
      <c r="S212" s="397">
        <v>0</v>
      </c>
      <c r="T212" s="396">
        <v>0</v>
      </c>
    </row>
    <row r="213" spans="1:20" ht="24.75" hidden="1" customHeight="1" outlineLevel="1" x14ac:dyDescent="0.2">
      <c r="A213" s="692"/>
      <c r="B213" s="391" t="s">
        <v>1631</v>
      </c>
      <c r="C213" s="392">
        <v>1</v>
      </c>
      <c r="D213" s="393">
        <v>0</v>
      </c>
      <c r="E213" s="393">
        <v>0</v>
      </c>
      <c r="F213" s="393">
        <v>0</v>
      </c>
      <c r="G213" s="393">
        <v>0</v>
      </c>
      <c r="H213" s="393">
        <v>0</v>
      </c>
      <c r="I213" s="393">
        <v>0</v>
      </c>
      <c r="J213" s="393">
        <v>0</v>
      </c>
      <c r="K213" s="393">
        <v>0</v>
      </c>
      <c r="L213" s="393">
        <v>0</v>
      </c>
      <c r="M213" s="393">
        <v>0</v>
      </c>
      <c r="N213" s="393">
        <v>0</v>
      </c>
      <c r="O213" s="395">
        <v>1</v>
      </c>
      <c r="P213" s="396">
        <v>0</v>
      </c>
      <c r="Q213" s="395">
        <v>1</v>
      </c>
      <c r="R213" s="397">
        <v>0</v>
      </c>
      <c r="S213" s="397">
        <v>0</v>
      </c>
      <c r="T213" s="396">
        <v>0</v>
      </c>
    </row>
    <row r="214" spans="1:20" ht="24.75" hidden="1" customHeight="1" outlineLevel="1" x14ac:dyDescent="0.2">
      <c r="A214" s="692" t="s">
        <v>1632</v>
      </c>
      <c r="B214" s="391" t="s">
        <v>1633</v>
      </c>
      <c r="C214" s="394">
        <v>1</v>
      </c>
      <c r="D214" s="397">
        <v>0</v>
      </c>
      <c r="E214" s="397">
        <v>0</v>
      </c>
      <c r="F214" s="397">
        <v>0</v>
      </c>
      <c r="G214" s="397">
        <v>0</v>
      </c>
      <c r="H214" s="397">
        <v>0</v>
      </c>
      <c r="I214" s="397">
        <v>0</v>
      </c>
      <c r="J214" s="397">
        <v>0</v>
      </c>
      <c r="K214" s="397">
        <v>0</v>
      </c>
      <c r="L214" s="397">
        <v>0</v>
      </c>
      <c r="M214" s="397">
        <v>0</v>
      </c>
      <c r="N214" s="397">
        <v>0</v>
      </c>
      <c r="O214" s="394">
        <v>1</v>
      </c>
      <c r="P214" s="397">
        <v>0</v>
      </c>
      <c r="Q214" s="395">
        <v>1</v>
      </c>
      <c r="R214" s="397">
        <v>0</v>
      </c>
      <c r="S214" s="397">
        <v>0</v>
      </c>
      <c r="T214" s="396">
        <v>0</v>
      </c>
    </row>
    <row r="215" spans="1:20" ht="24.75" hidden="1" customHeight="1" outlineLevel="1" x14ac:dyDescent="0.2">
      <c r="A215" s="692"/>
      <c r="B215" s="391" t="s">
        <v>1634</v>
      </c>
      <c r="C215" s="392">
        <v>1</v>
      </c>
      <c r="D215" s="393">
        <v>0</v>
      </c>
      <c r="E215" s="393">
        <v>0</v>
      </c>
      <c r="F215" s="393">
        <v>0</v>
      </c>
      <c r="G215" s="393">
        <v>0</v>
      </c>
      <c r="H215" s="393">
        <v>0</v>
      </c>
      <c r="I215" s="393">
        <v>0</v>
      </c>
      <c r="J215" s="393">
        <v>0</v>
      </c>
      <c r="K215" s="393">
        <v>0</v>
      </c>
      <c r="L215" s="393">
        <v>0</v>
      </c>
      <c r="M215" s="393">
        <v>0</v>
      </c>
      <c r="N215" s="393">
        <v>0</v>
      </c>
      <c r="O215" s="395">
        <v>1</v>
      </c>
      <c r="P215" s="396">
        <v>0</v>
      </c>
      <c r="Q215" s="395">
        <v>1</v>
      </c>
      <c r="R215" s="397">
        <v>0</v>
      </c>
      <c r="S215" s="397">
        <v>0</v>
      </c>
      <c r="T215" s="396">
        <v>0</v>
      </c>
    </row>
    <row r="216" spans="1:20" ht="24.75" hidden="1" customHeight="1" outlineLevel="1" x14ac:dyDescent="0.2">
      <c r="A216" s="692"/>
      <c r="B216" s="391" t="s">
        <v>1635</v>
      </c>
      <c r="C216" s="397">
        <v>0</v>
      </c>
      <c r="D216" s="397">
        <v>0</v>
      </c>
      <c r="E216" s="397">
        <v>0</v>
      </c>
      <c r="F216" s="397">
        <v>0</v>
      </c>
      <c r="G216" s="397">
        <v>0</v>
      </c>
      <c r="H216" s="397">
        <v>0</v>
      </c>
      <c r="I216" s="397">
        <v>0</v>
      </c>
      <c r="J216" s="397">
        <v>0</v>
      </c>
      <c r="K216" s="397">
        <v>0</v>
      </c>
      <c r="L216" s="397">
        <v>0</v>
      </c>
      <c r="M216" s="397">
        <v>0</v>
      </c>
      <c r="N216" s="397">
        <v>0</v>
      </c>
      <c r="O216" s="397">
        <v>0</v>
      </c>
      <c r="P216" s="397">
        <v>0</v>
      </c>
      <c r="Q216" s="396">
        <v>0</v>
      </c>
      <c r="R216" s="397">
        <v>0</v>
      </c>
      <c r="S216" s="397">
        <v>0</v>
      </c>
      <c r="T216" s="396">
        <v>0</v>
      </c>
    </row>
    <row r="217" spans="1:20" ht="24.75" hidden="1" customHeight="1" outlineLevel="1" x14ac:dyDescent="0.2">
      <c r="A217" s="692"/>
      <c r="B217" s="391" t="s">
        <v>1636</v>
      </c>
      <c r="C217" s="393">
        <v>0</v>
      </c>
      <c r="D217" s="393">
        <v>0</v>
      </c>
      <c r="E217" s="393">
        <v>0</v>
      </c>
      <c r="F217" s="393">
        <v>0</v>
      </c>
      <c r="G217" s="393">
        <v>0</v>
      </c>
      <c r="H217" s="393">
        <v>0</v>
      </c>
      <c r="I217" s="393">
        <v>0</v>
      </c>
      <c r="J217" s="393">
        <v>0</v>
      </c>
      <c r="K217" s="393">
        <v>0</v>
      </c>
      <c r="L217" s="393">
        <v>0</v>
      </c>
      <c r="M217" s="393">
        <v>0</v>
      </c>
      <c r="N217" s="393">
        <v>0</v>
      </c>
      <c r="O217" s="396">
        <v>0</v>
      </c>
      <c r="P217" s="396">
        <v>0</v>
      </c>
      <c r="Q217" s="396">
        <v>0</v>
      </c>
      <c r="R217" s="397">
        <v>0</v>
      </c>
      <c r="S217" s="397">
        <v>0</v>
      </c>
      <c r="T217" s="396">
        <v>0</v>
      </c>
    </row>
    <row r="218" spans="1:20" ht="24.75" hidden="1" customHeight="1" outlineLevel="1" x14ac:dyDescent="0.2">
      <c r="A218" s="692"/>
      <c r="B218" s="391" t="s">
        <v>1637</v>
      </c>
      <c r="C218" s="397">
        <v>0</v>
      </c>
      <c r="D218" s="397">
        <v>0</v>
      </c>
      <c r="E218" s="397">
        <v>0</v>
      </c>
      <c r="F218" s="397">
        <v>0</v>
      </c>
      <c r="G218" s="397">
        <v>0</v>
      </c>
      <c r="H218" s="397">
        <v>0</v>
      </c>
      <c r="I218" s="397">
        <v>0</v>
      </c>
      <c r="J218" s="397">
        <v>0</v>
      </c>
      <c r="K218" s="397">
        <v>0</v>
      </c>
      <c r="L218" s="397">
        <v>0</v>
      </c>
      <c r="M218" s="397">
        <v>0</v>
      </c>
      <c r="N218" s="397">
        <v>0</v>
      </c>
      <c r="O218" s="397">
        <v>0</v>
      </c>
      <c r="P218" s="397">
        <v>0</v>
      </c>
      <c r="Q218" s="396">
        <v>0</v>
      </c>
      <c r="R218" s="397">
        <v>0</v>
      </c>
      <c r="S218" s="397">
        <v>0</v>
      </c>
      <c r="T218" s="396">
        <v>0</v>
      </c>
    </row>
    <row r="219" spans="1:20" ht="24.75" hidden="1" customHeight="1" outlineLevel="1" x14ac:dyDescent="0.2">
      <c r="A219" s="692"/>
      <c r="B219" s="391" t="s">
        <v>1638</v>
      </c>
      <c r="C219" s="392">
        <v>24</v>
      </c>
      <c r="D219" s="393">
        <v>0</v>
      </c>
      <c r="E219" s="392">
        <v>2</v>
      </c>
      <c r="F219" s="392">
        <v>2</v>
      </c>
      <c r="G219" s="392">
        <v>1</v>
      </c>
      <c r="H219" s="394">
        <v>17</v>
      </c>
      <c r="I219" s="392">
        <v>2</v>
      </c>
      <c r="J219" s="393">
        <v>0</v>
      </c>
      <c r="K219" s="393">
        <v>0</v>
      </c>
      <c r="L219" s="393">
        <v>0</v>
      </c>
      <c r="M219" s="393">
        <v>0</v>
      </c>
      <c r="N219" s="393">
        <v>0</v>
      </c>
      <c r="O219" s="395">
        <v>46</v>
      </c>
      <c r="P219" s="395">
        <v>2</v>
      </c>
      <c r="Q219" s="395">
        <v>48</v>
      </c>
      <c r="R219" s="394">
        <v>1</v>
      </c>
      <c r="S219" s="397">
        <v>0</v>
      </c>
      <c r="T219" s="395">
        <v>1</v>
      </c>
    </row>
    <row r="220" spans="1:20" ht="24.75" customHeight="1" collapsed="1" x14ac:dyDescent="0.2">
      <c r="A220" s="691" t="s">
        <v>1639</v>
      </c>
      <c r="B220" s="691"/>
      <c r="C220" s="392">
        <f>SUM(C221:C235)</f>
        <v>27</v>
      </c>
      <c r="D220" s="392">
        <f t="shared" ref="D220:T220" si="68">SUM(D221:D235)</f>
        <v>4</v>
      </c>
      <c r="E220" s="392">
        <f t="shared" si="68"/>
        <v>0</v>
      </c>
      <c r="F220" s="392">
        <f t="shared" si="68"/>
        <v>0</v>
      </c>
      <c r="G220" s="392">
        <f t="shared" si="68"/>
        <v>1</v>
      </c>
      <c r="H220" s="392">
        <f t="shared" si="68"/>
        <v>11</v>
      </c>
      <c r="I220" s="392">
        <f t="shared" si="68"/>
        <v>3</v>
      </c>
      <c r="J220" s="392">
        <f t="shared" si="68"/>
        <v>2</v>
      </c>
      <c r="K220" s="392">
        <f t="shared" si="68"/>
        <v>0</v>
      </c>
      <c r="L220" s="392">
        <f t="shared" si="68"/>
        <v>0</v>
      </c>
      <c r="M220" s="392">
        <f t="shared" si="68"/>
        <v>1</v>
      </c>
      <c r="N220" s="392">
        <f t="shared" si="68"/>
        <v>3</v>
      </c>
      <c r="O220" s="392">
        <f t="shared" si="68"/>
        <v>43</v>
      </c>
      <c r="P220" s="392">
        <f t="shared" si="68"/>
        <v>9</v>
      </c>
      <c r="Q220" s="388">
        <f t="shared" si="68"/>
        <v>52</v>
      </c>
      <c r="R220" s="392">
        <f t="shared" si="68"/>
        <v>0</v>
      </c>
      <c r="S220" s="392">
        <f t="shared" si="68"/>
        <v>1</v>
      </c>
      <c r="T220" s="388">
        <f t="shared" si="68"/>
        <v>1</v>
      </c>
    </row>
    <row r="221" spans="1:20" ht="24.75" hidden="1" customHeight="1" outlineLevel="1" x14ac:dyDescent="0.2">
      <c r="A221" s="692" t="s">
        <v>1640</v>
      </c>
      <c r="B221" s="391" t="s">
        <v>1641</v>
      </c>
      <c r="C221" s="394">
        <v>3</v>
      </c>
      <c r="D221" s="397">
        <v>0</v>
      </c>
      <c r="E221" s="397">
        <v>0</v>
      </c>
      <c r="F221" s="397">
        <v>0</v>
      </c>
      <c r="G221" s="397">
        <v>0</v>
      </c>
      <c r="H221" s="394">
        <v>1</v>
      </c>
      <c r="I221" s="397">
        <v>0</v>
      </c>
      <c r="J221" s="394">
        <v>1</v>
      </c>
      <c r="K221" s="397">
        <v>0</v>
      </c>
      <c r="L221" s="397">
        <v>0</v>
      </c>
      <c r="M221" s="397">
        <v>0</v>
      </c>
      <c r="N221" s="397">
        <v>0</v>
      </c>
      <c r="O221" s="394">
        <v>4</v>
      </c>
      <c r="P221" s="394">
        <v>1</v>
      </c>
      <c r="Q221" s="395">
        <v>5</v>
      </c>
      <c r="R221" s="397">
        <v>0</v>
      </c>
      <c r="S221" s="397">
        <v>0</v>
      </c>
      <c r="T221" s="396">
        <v>0</v>
      </c>
    </row>
    <row r="222" spans="1:20" ht="24.75" hidden="1" customHeight="1" outlineLevel="1" x14ac:dyDescent="0.2">
      <c r="A222" s="692"/>
      <c r="B222" s="391" t="s">
        <v>1642</v>
      </c>
      <c r="C222" s="392">
        <v>1</v>
      </c>
      <c r="D222" s="393">
        <v>0</v>
      </c>
      <c r="E222" s="393">
        <v>0</v>
      </c>
      <c r="F222" s="393">
        <v>0</v>
      </c>
      <c r="G222" s="393">
        <v>0</v>
      </c>
      <c r="H222" s="394">
        <v>2</v>
      </c>
      <c r="I222" s="392">
        <v>1</v>
      </c>
      <c r="J222" s="392">
        <v>1</v>
      </c>
      <c r="K222" s="393">
        <v>0</v>
      </c>
      <c r="L222" s="393">
        <v>0</v>
      </c>
      <c r="M222" s="393">
        <v>0</v>
      </c>
      <c r="N222" s="394">
        <v>1</v>
      </c>
      <c r="O222" s="395">
        <v>3</v>
      </c>
      <c r="P222" s="395">
        <v>3</v>
      </c>
      <c r="Q222" s="395">
        <v>6</v>
      </c>
      <c r="R222" s="397">
        <v>0</v>
      </c>
      <c r="S222" s="394">
        <v>1</v>
      </c>
      <c r="T222" s="395">
        <v>1</v>
      </c>
    </row>
    <row r="223" spans="1:20" ht="24.75" hidden="1" customHeight="1" outlineLevel="1" x14ac:dyDescent="0.2">
      <c r="A223" s="692"/>
      <c r="B223" s="391" t="s">
        <v>1643</v>
      </c>
      <c r="C223" s="394">
        <v>2</v>
      </c>
      <c r="D223" s="397">
        <v>0</v>
      </c>
      <c r="E223" s="397">
        <v>0</v>
      </c>
      <c r="F223" s="397">
        <v>0</v>
      </c>
      <c r="G223" s="397">
        <v>0</v>
      </c>
      <c r="H223" s="397">
        <v>0</v>
      </c>
      <c r="I223" s="397">
        <v>0</v>
      </c>
      <c r="J223" s="397">
        <v>0</v>
      </c>
      <c r="K223" s="397">
        <v>0</v>
      </c>
      <c r="L223" s="397">
        <v>0</v>
      </c>
      <c r="M223" s="397">
        <v>0</v>
      </c>
      <c r="N223" s="397">
        <v>0</v>
      </c>
      <c r="O223" s="394">
        <v>2</v>
      </c>
      <c r="P223" s="397">
        <v>0</v>
      </c>
      <c r="Q223" s="395">
        <v>2</v>
      </c>
      <c r="R223" s="397">
        <v>0</v>
      </c>
      <c r="S223" s="397">
        <v>0</v>
      </c>
      <c r="T223" s="396">
        <v>0</v>
      </c>
    </row>
    <row r="224" spans="1:20" ht="24.75" hidden="1" customHeight="1" outlineLevel="1" x14ac:dyDescent="0.2">
      <c r="A224" s="692" t="s">
        <v>1644</v>
      </c>
      <c r="B224" s="391" t="s">
        <v>1645</v>
      </c>
      <c r="C224" s="393">
        <v>0</v>
      </c>
      <c r="D224" s="392">
        <v>1</v>
      </c>
      <c r="E224" s="393">
        <v>0</v>
      </c>
      <c r="F224" s="393">
        <v>0</v>
      </c>
      <c r="G224" s="393">
        <v>0</v>
      </c>
      <c r="H224" s="394">
        <v>1</v>
      </c>
      <c r="I224" s="393">
        <v>0</v>
      </c>
      <c r="J224" s="393">
        <v>0</v>
      </c>
      <c r="K224" s="393">
        <v>0</v>
      </c>
      <c r="L224" s="393">
        <v>0</v>
      </c>
      <c r="M224" s="393">
        <v>0</v>
      </c>
      <c r="N224" s="393">
        <v>0</v>
      </c>
      <c r="O224" s="395">
        <v>2</v>
      </c>
      <c r="P224" s="396">
        <v>0</v>
      </c>
      <c r="Q224" s="395">
        <v>2</v>
      </c>
      <c r="R224" s="397">
        <v>0</v>
      </c>
      <c r="S224" s="397">
        <v>0</v>
      </c>
      <c r="T224" s="396">
        <v>0</v>
      </c>
    </row>
    <row r="225" spans="1:20" ht="24.75" hidden="1" customHeight="1" outlineLevel="1" x14ac:dyDescent="0.2">
      <c r="A225" s="692"/>
      <c r="B225" s="391" t="s">
        <v>1646</v>
      </c>
      <c r="C225" s="394">
        <v>1</v>
      </c>
      <c r="D225" s="397">
        <v>0</v>
      </c>
      <c r="E225" s="397">
        <v>0</v>
      </c>
      <c r="F225" s="397">
        <v>0</v>
      </c>
      <c r="G225" s="397">
        <v>0</v>
      </c>
      <c r="H225" s="397">
        <v>0</v>
      </c>
      <c r="I225" s="397">
        <v>0</v>
      </c>
      <c r="J225" s="397">
        <v>0</v>
      </c>
      <c r="K225" s="397">
        <v>0</v>
      </c>
      <c r="L225" s="397">
        <v>0</v>
      </c>
      <c r="M225" s="397">
        <v>0</v>
      </c>
      <c r="N225" s="397">
        <v>0</v>
      </c>
      <c r="O225" s="394">
        <v>1</v>
      </c>
      <c r="P225" s="397">
        <v>0</v>
      </c>
      <c r="Q225" s="395">
        <v>1</v>
      </c>
      <c r="R225" s="397">
        <v>0</v>
      </c>
      <c r="S225" s="397">
        <v>0</v>
      </c>
      <c r="T225" s="396">
        <v>0</v>
      </c>
    </row>
    <row r="226" spans="1:20" ht="24.75" hidden="1" customHeight="1" outlineLevel="1" x14ac:dyDescent="0.2">
      <c r="A226" s="692"/>
      <c r="B226" s="391" t="s">
        <v>1647</v>
      </c>
      <c r="C226" s="392">
        <v>1</v>
      </c>
      <c r="D226" s="393">
        <v>0</v>
      </c>
      <c r="E226" s="393">
        <v>0</v>
      </c>
      <c r="F226" s="393">
        <v>0</v>
      </c>
      <c r="G226" s="393">
        <v>0</v>
      </c>
      <c r="H226" s="393">
        <v>0</v>
      </c>
      <c r="I226" s="393">
        <v>0</v>
      </c>
      <c r="J226" s="393">
        <v>0</v>
      </c>
      <c r="K226" s="393">
        <v>0</v>
      </c>
      <c r="L226" s="393">
        <v>0</v>
      </c>
      <c r="M226" s="393">
        <v>0</v>
      </c>
      <c r="N226" s="393">
        <v>0</v>
      </c>
      <c r="O226" s="395">
        <v>1</v>
      </c>
      <c r="P226" s="396">
        <v>0</v>
      </c>
      <c r="Q226" s="395">
        <v>1</v>
      </c>
      <c r="R226" s="397">
        <v>0</v>
      </c>
      <c r="S226" s="397">
        <v>0</v>
      </c>
      <c r="T226" s="396">
        <v>0</v>
      </c>
    </row>
    <row r="227" spans="1:20" ht="24.75" hidden="1" customHeight="1" outlineLevel="1" x14ac:dyDescent="0.2">
      <c r="A227" s="692" t="s">
        <v>1648</v>
      </c>
      <c r="B227" s="391" t="s">
        <v>1649</v>
      </c>
      <c r="C227" s="397">
        <v>0</v>
      </c>
      <c r="D227" s="397">
        <v>0</v>
      </c>
      <c r="E227" s="397">
        <v>0</v>
      </c>
      <c r="F227" s="397">
        <v>0</v>
      </c>
      <c r="G227" s="397">
        <v>0</v>
      </c>
      <c r="H227" s="397">
        <v>0</v>
      </c>
      <c r="I227" s="397">
        <v>0</v>
      </c>
      <c r="J227" s="397">
        <v>0</v>
      </c>
      <c r="K227" s="397">
        <v>0</v>
      </c>
      <c r="L227" s="397">
        <v>0</v>
      </c>
      <c r="M227" s="397">
        <v>0</v>
      </c>
      <c r="N227" s="397">
        <v>0</v>
      </c>
      <c r="O227" s="397">
        <v>0</v>
      </c>
      <c r="P227" s="397">
        <v>0</v>
      </c>
      <c r="Q227" s="396">
        <v>0</v>
      </c>
      <c r="R227" s="397">
        <v>0</v>
      </c>
      <c r="S227" s="397">
        <v>0</v>
      </c>
      <c r="T227" s="396">
        <v>0</v>
      </c>
    </row>
    <row r="228" spans="1:20" ht="24.75" hidden="1" customHeight="1" outlineLevel="1" x14ac:dyDescent="0.2">
      <c r="A228" s="692"/>
      <c r="B228" s="391" t="s">
        <v>1650</v>
      </c>
      <c r="C228" s="392">
        <v>1</v>
      </c>
      <c r="D228" s="393">
        <v>0</v>
      </c>
      <c r="E228" s="393">
        <v>0</v>
      </c>
      <c r="F228" s="393">
        <v>0</v>
      </c>
      <c r="G228" s="393">
        <v>0</v>
      </c>
      <c r="H228" s="394">
        <v>1</v>
      </c>
      <c r="I228" s="393">
        <v>0</v>
      </c>
      <c r="J228" s="393">
        <v>0</v>
      </c>
      <c r="K228" s="393">
        <v>0</v>
      </c>
      <c r="L228" s="393">
        <v>0</v>
      </c>
      <c r="M228" s="393">
        <v>0</v>
      </c>
      <c r="N228" s="394">
        <v>1</v>
      </c>
      <c r="O228" s="395">
        <v>2</v>
      </c>
      <c r="P228" s="395">
        <v>1</v>
      </c>
      <c r="Q228" s="395">
        <v>3</v>
      </c>
      <c r="R228" s="397">
        <v>0</v>
      </c>
      <c r="S228" s="397">
        <v>0</v>
      </c>
      <c r="T228" s="396">
        <v>0</v>
      </c>
    </row>
    <row r="229" spans="1:20" ht="24.75" hidden="1" customHeight="1" outlineLevel="1" x14ac:dyDescent="0.2">
      <c r="A229" s="692"/>
      <c r="B229" s="391" t="s">
        <v>1651</v>
      </c>
      <c r="C229" s="397">
        <v>0</v>
      </c>
      <c r="D229" s="397">
        <v>0</v>
      </c>
      <c r="E229" s="397">
        <v>0</v>
      </c>
      <c r="F229" s="397">
        <v>0</v>
      </c>
      <c r="G229" s="397">
        <v>0</v>
      </c>
      <c r="H229" s="397">
        <v>0</v>
      </c>
      <c r="I229" s="397">
        <v>0</v>
      </c>
      <c r="J229" s="397">
        <v>0</v>
      </c>
      <c r="K229" s="397">
        <v>0</v>
      </c>
      <c r="L229" s="397">
        <v>0</v>
      </c>
      <c r="M229" s="397">
        <v>0</v>
      </c>
      <c r="N229" s="397">
        <v>0</v>
      </c>
      <c r="O229" s="397">
        <v>0</v>
      </c>
      <c r="P229" s="397">
        <v>0</v>
      </c>
      <c r="Q229" s="396">
        <v>0</v>
      </c>
      <c r="R229" s="397">
        <v>0</v>
      </c>
      <c r="S229" s="397">
        <v>0</v>
      </c>
      <c r="T229" s="396">
        <v>0</v>
      </c>
    </row>
    <row r="230" spans="1:20" ht="24.75" hidden="1" customHeight="1" outlineLevel="1" x14ac:dyDescent="0.2">
      <c r="A230" s="692"/>
      <c r="B230" s="391" t="s">
        <v>1652</v>
      </c>
      <c r="C230" s="392">
        <v>6</v>
      </c>
      <c r="D230" s="393">
        <v>0</v>
      </c>
      <c r="E230" s="393">
        <v>0</v>
      </c>
      <c r="F230" s="393">
        <v>0</v>
      </c>
      <c r="G230" s="393">
        <v>0</v>
      </c>
      <c r="H230" s="394">
        <v>2</v>
      </c>
      <c r="I230" s="393">
        <v>0</v>
      </c>
      <c r="J230" s="393">
        <v>0</v>
      </c>
      <c r="K230" s="393">
        <v>0</v>
      </c>
      <c r="L230" s="393">
        <v>0</v>
      </c>
      <c r="M230" s="393">
        <v>0</v>
      </c>
      <c r="N230" s="393">
        <v>0</v>
      </c>
      <c r="O230" s="395">
        <v>8</v>
      </c>
      <c r="P230" s="396">
        <v>0</v>
      </c>
      <c r="Q230" s="395">
        <v>8</v>
      </c>
      <c r="R230" s="397">
        <v>0</v>
      </c>
      <c r="S230" s="397">
        <v>0</v>
      </c>
      <c r="T230" s="396">
        <v>0</v>
      </c>
    </row>
    <row r="231" spans="1:20" ht="24.75" hidden="1" customHeight="1" outlineLevel="1" x14ac:dyDescent="0.2">
      <c r="A231" s="692"/>
      <c r="B231" s="391" t="s">
        <v>1653</v>
      </c>
      <c r="C231" s="394">
        <v>8</v>
      </c>
      <c r="D231" s="394">
        <v>1</v>
      </c>
      <c r="E231" s="397">
        <v>0</v>
      </c>
      <c r="F231" s="397">
        <v>0</v>
      </c>
      <c r="G231" s="394">
        <v>1</v>
      </c>
      <c r="H231" s="397">
        <v>0</v>
      </c>
      <c r="I231" s="394">
        <v>1</v>
      </c>
      <c r="J231" s="397">
        <v>0</v>
      </c>
      <c r="K231" s="397">
        <v>0</v>
      </c>
      <c r="L231" s="397">
        <v>0</v>
      </c>
      <c r="M231" s="394">
        <v>1</v>
      </c>
      <c r="N231" s="394">
        <v>1</v>
      </c>
      <c r="O231" s="394">
        <v>10</v>
      </c>
      <c r="P231" s="394">
        <v>3</v>
      </c>
      <c r="Q231" s="395">
        <v>13</v>
      </c>
      <c r="R231" s="397">
        <v>0</v>
      </c>
      <c r="S231" s="397">
        <v>0</v>
      </c>
      <c r="T231" s="396">
        <v>0</v>
      </c>
    </row>
    <row r="232" spans="1:20" ht="24.75" hidden="1" customHeight="1" outlineLevel="1" x14ac:dyDescent="0.2">
      <c r="A232" s="692" t="s">
        <v>1654</v>
      </c>
      <c r="B232" s="391" t="s">
        <v>1655</v>
      </c>
      <c r="C232" s="392">
        <v>2</v>
      </c>
      <c r="D232" s="392">
        <v>1</v>
      </c>
      <c r="E232" s="393">
        <v>0</v>
      </c>
      <c r="F232" s="393">
        <v>0</v>
      </c>
      <c r="G232" s="393">
        <v>0</v>
      </c>
      <c r="H232" s="394">
        <v>1</v>
      </c>
      <c r="I232" s="393">
        <v>0</v>
      </c>
      <c r="J232" s="393">
        <v>0</v>
      </c>
      <c r="K232" s="393">
        <v>0</v>
      </c>
      <c r="L232" s="393">
        <v>0</v>
      </c>
      <c r="M232" s="393">
        <v>0</v>
      </c>
      <c r="N232" s="393">
        <v>0</v>
      </c>
      <c r="O232" s="395">
        <v>4</v>
      </c>
      <c r="P232" s="396">
        <v>0</v>
      </c>
      <c r="Q232" s="395">
        <v>4</v>
      </c>
      <c r="R232" s="397">
        <v>0</v>
      </c>
      <c r="S232" s="397">
        <v>0</v>
      </c>
      <c r="T232" s="396">
        <v>0</v>
      </c>
    </row>
    <row r="233" spans="1:20" ht="24.75" hidden="1" customHeight="1" outlineLevel="1" x14ac:dyDescent="0.2">
      <c r="A233" s="692"/>
      <c r="B233" s="391" t="s">
        <v>1656</v>
      </c>
      <c r="C233" s="394">
        <v>1</v>
      </c>
      <c r="D233" s="397">
        <v>0</v>
      </c>
      <c r="E233" s="397">
        <v>0</v>
      </c>
      <c r="F233" s="397">
        <v>0</v>
      </c>
      <c r="G233" s="397">
        <v>0</v>
      </c>
      <c r="H233" s="394">
        <v>2</v>
      </c>
      <c r="I233" s="397">
        <v>0</v>
      </c>
      <c r="J233" s="397">
        <v>0</v>
      </c>
      <c r="K233" s="397">
        <v>0</v>
      </c>
      <c r="L233" s="397">
        <v>0</v>
      </c>
      <c r="M233" s="397">
        <v>0</v>
      </c>
      <c r="N233" s="397">
        <v>0</v>
      </c>
      <c r="O233" s="394">
        <v>3</v>
      </c>
      <c r="P233" s="397">
        <v>0</v>
      </c>
      <c r="Q233" s="395">
        <v>3</v>
      </c>
      <c r="R233" s="397">
        <v>0</v>
      </c>
      <c r="S233" s="397">
        <v>0</v>
      </c>
      <c r="T233" s="396">
        <v>0</v>
      </c>
    </row>
    <row r="234" spans="1:20" ht="24.75" hidden="1" customHeight="1" outlineLevel="1" x14ac:dyDescent="0.2">
      <c r="A234" s="692"/>
      <c r="B234" s="391" t="s">
        <v>1657</v>
      </c>
      <c r="C234" s="392">
        <v>1</v>
      </c>
      <c r="D234" s="392">
        <v>1</v>
      </c>
      <c r="E234" s="393">
        <v>0</v>
      </c>
      <c r="F234" s="393">
        <v>0</v>
      </c>
      <c r="G234" s="393">
        <v>0</v>
      </c>
      <c r="H234" s="393">
        <v>0</v>
      </c>
      <c r="I234" s="392">
        <v>1</v>
      </c>
      <c r="J234" s="393">
        <v>0</v>
      </c>
      <c r="K234" s="393">
        <v>0</v>
      </c>
      <c r="L234" s="393">
        <v>0</v>
      </c>
      <c r="M234" s="393">
        <v>0</v>
      </c>
      <c r="N234" s="393">
        <v>0</v>
      </c>
      <c r="O234" s="395">
        <v>2</v>
      </c>
      <c r="P234" s="395">
        <v>1</v>
      </c>
      <c r="Q234" s="395">
        <v>3</v>
      </c>
      <c r="R234" s="397">
        <v>0</v>
      </c>
      <c r="S234" s="397">
        <v>0</v>
      </c>
      <c r="T234" s="396">
        <v>0</v>
      </c>
    </row>
    <row r="235" spans="1:20" ht="24.75" hidden="1" customHeight="1" outlineLevel="1" x14ac:dyDescent="0.2">
      <c r="A235" s="692"/>
      <c r="B235" s="391" t="s">
        <v>1658</v>
      </c>
      <c r="C235" s="397">
        <v>0</v>
      </c>
      <c r="D235" s="397">
        <v>0</v>
      </c>
      <c r="E235" s="397">
        <v>0</v>
      </c>
      <c r="F235" s="397">
        <v>0</v>
      </c>
      <c r="G235" s="397">
        <v>0</v>
      </c>
      <c r="H235" s="394">
        <v>1</v>
      </c>
      <c r="I235" s="397">
        <v>0</v>
      </c>
      <c r="J235" s="397">
        <v>0</v>
      </c>
      <c r="K235" s="397">
        <v>0</v>
      </c>
      <c r="L235" s="397">
        <v>0</v>
      </c>
      <c r="M235" s="397">
        <v>0</v>
      </c>
      <c r="N235" s="397">
        <v>0</v>
      </c>
      <c r="O235" s="394">
        <v>1</v>
      </c>
      <c r="P235" s="397">
        <v>0</v>
      </c>
      <c r="Q235" s="395">
        <v>1</v>
      </c>
      <c r="R235" s="397">
        <v>0</v>
      </c>
      <c r="S235" s="397">
        <v>0</v>
      </c>
      <c r="T235" s="396">
        <v>0</v>
      </c>
    </row>
    <row r="236" spans="1:20" ht="24.75" customHeight="1" collapsed="1" x14ac:dyDescent="0.2">
      <c r="A236" s="691" t="s">
        <v>1659</v>
      </c>
      <c r="B236" s="691"/>
      <c r="C236" s="394">
        <f t="shared" ref="C236:T236" si="69">SUM(C237:C238)</f>
        <v>333</v>
      </c>
      <c r="D236" s="394">
        <f t="shared" si="69"/>
        <v>10</v>
      </c>
      <c r="E236" s="394">
        <f t="shared" si="69"/>
        <v>12</v>
      </c>
      <c r="F236" s="394">
        <f t="shared" si="69"/>
        <v>17</v>
      </c>
      <c r="G236" s="394">
        <f t="shared" si="69"/>
        <v>5</v>
      </c>
      <c r="H236" s="394">
        <f t="shared" si="69"/>
        <v>155</v>
      </c>
      <c r="I236" s="394">
        <f t="shared" si="69"/>
        <v>5</v>
      </c>
      <c r="J236" s="394">
        <f t="shared" si="69"/>
        <v>0</v>
      </c>
      <c r="K236" s="394">
        <f t="shared" si="69"/>
        <v>1</v>
      </c>
      <c r="L236" s="394">
        <f t="shared" si="69"/>
        <v>1</v>
      </c>
      <c r="M236" s="394">
        <f t="shared" si="69"/>
        <v>0</v>
      </c>
      <c r="N236" s="394">
        <f t="shared" si="69"/>
        <v>2</v>
      </c>
      <c r="O236" s="394">
        <f t="shared" si="69"/>
        <v>532</v>
      </c>
      <c r="P236" s="394">
        <f t="shared" si="69"/>
        <v>9</v>
      </c>
      <c r="Q236" s="395">
        <f t="shared" si="69"/>
        <v>541</v>
      </c>
      <c r="R236" s="394">
        <f t="shared" si="69"/>
        <v>7</v>
      </c>
      <c r="S236" s="394">
        <f t="shared" si="69"/>
        <v>0</v>
      </c>
      <c r="T236" s="395">
        <f t="shared" si="69"/>
        <v>7</v>
      </c>
    </row>
    <row r="237" spans="1:20" ht="24.75" hidden="1" customHeight="1" outlineLevel="1" x14ac:dyDescent="0.2">
      <c r="A237" s="692" t="s">
        <v>1660</v>
      </c>
      <c r="B237" s="391" t="s">
        <v>1661</v>
      </c>
      <c r="C237" s="392">
        <v>77</v>
      </c>
      <c r="D237" s="392">
        <v>3</v>
      </c>
      <c r="E237" s="392">
        <v>3</v>
      </c>
      <c r="F237" s="392">
        <v>2</v>
      </c>
      <c r="G237" s="392">
        <v>1</v>
      </c>
      <c r="H237" s="394">
        <v>27</v>
      </c>
      <c r="I237" s="392">
        <v>2</v>
      </c>
      <c r="J237" s="393">
        <v>0</v>
      </c>
      <c r="K237" s="393">
        <v>0</v>
      </c>
      <c r="L237" s="393">
        <v>0</v>
      </c>
      <c r="M237" s="393">
        <v>0</v>
      </c>
      <c r="N237" s="393">
        <v>0</v>
      </c>
      <c r="O237" s="395">
        <v>113</v>
      </c>
      <c r="P237" s="395">
        <v>2</v>
      </c>
      <c r="Q237" s="395">
        <v>115</v>
      </c>
      <c r="R237" s="394">
        <v>1</v>
      </c>
      <c r="S237" s="397">
        <v>0</v>
      </c>
      <c r="T237" s="395">
        <v>1</v>
      </c>
    </row>
    <row r="238" spans="1:20" ht="24.75" hidden="1" customHeight="1" outlineLevel="1" x14ac:dyDescent="0.2">
      <c r="A238" s="692"/>
      <c r="B238" s="391" t="s">
        <v>1662</v>
      </c>
      <c r="C238" s="394">
        <v>256</v>
      </c>
      <c r="D238" s="394">
        <v>7</v>
      </c>
      <c r="E238" s="394">
        <v>9</v>
      </c>
      <c r="F238" s="394">
        <v>15</v>
      </c>
      <c r="G238" s="394">
        <v>4</v>
      </c>
      <c r="H238" s="394">
        <v>128</v>
      </c>
      <c r="I238" s="394">
        <v>3</v>
      </c>
      <c r="J238" s="397">
        <v>0</v>
      </c>
      <c r="K238" s="394">
        <v>1</v>
      </c>
      <c r="L238" s="394">
        <v>1</v>
      </c>
      <c r="M238" s="397">
        <v>0</v>
      </c>
      <c r="N238" s="394">
        <v>2</v>
      </c>
      <c r="O238" s="394">
        <v>419</v>
      </c>
      <c r="P238" s="394">
        <v>7</v>
      </c>
      <c r="Q238" s="395">
        <v>426</v>
      </c>
      <c r="R238" s="394">
        <v>6</v>
      </c>
      <c r="S238" s="397">
        <v>0</v>
      </c>
      <c r="T238" s="395">
        <v>6</v>
      </c>
    </row>
    <row r="239" spans="1:20" ht="24.75" customHeight="1" collapsed="1" x14ac:dyDescent="0.2">
      <c r="A239" s="689" t="s">
        <v>1663</v>
      </c>
      <c r="B239" s="689"/>
      <c r="C239" s="395">
        <f>C240+C245+C258+C265</f>
        <v>1484</v>
      </c>
      <c r="D239" s="395">
        <f t="shared" ref="D239:T239" si="70">D240+D245+D258+D265</f>
        <v>40</v>
      </c>
      <c r="E239" s="395">
        <f t="shared" si="70"/>
        <v>92</v>
      </c>
      <c r="F239" s="395">
        <f t="shared" si="70"/>
        <v>114</v>
      </c>
      <c r="G239" s="395">
        <f t="shared" si="70"/>
        <v>36</v>
      </c>
      <c r="H239" s="395">
        <f t="shared" si="70"/>
        <v>1046</v>
      </c>
      <c r="I239" s="395">
        <f t="shared" si="70"/>
        <v>814</v>
      </c>
      <c r="J239" s="395">
        <f t="shared" si="70"/>
        <v>12</v>
      </c>
      <c r="K239" s="395">
        <f t="shared" si="70"/>
        <v>24</v>
      </c>
      <c r="L239" s="395">
        <f t="shared" si="70"/>
        <v>43</v>
      </c>
      <c r="M239" s="395">
        <f t="shared" si="70"/>
        <v>12</v>
      </c>
      <c r="N239" s="395">
        <f t="shared" si="70"/>
        <v>268</v>
      </c>
      <c r="O239" s="395">
        <f t="shared" si="70"/>
        <v>2812</v>
      </c>
      <c r="P239" s="395">
        <f t="shared" si="70"/>
        <v>1173</v>
      </c>
      <c r="Q239" s="395">
        <f t="shared" si="70"/>
        <v>3985</v>
      </c>
      <c r="R239" s="395">
        <f t="shared" si="70"/>
        <v>25</v>
      </c>
      <c r="S239" s="395">
        <f t="shared" si="70"/>
        <v>2</v>
      </c>
      <c r="T239" s="395">
        <f t="shared" si="70"/>
        <v>27</v>
      </c>
    </row>
    <row r="240" spans="1:20" ht="24.75" customHeight="1" x14ac:dyDescent="0.2">
      <c r="A240" s="691" t="s">
        <v>1664</v>
      </c>
      <c r="B240" s="691"/>
      <c r="C240" s="394">
        <f>SUM(C241:C244)</f>
        <v>601</v>
      </c>
      <c r="D240" s="394">
        <f t="shared" ref="D240:T240" si="71">SUM(D241:D244)</f>
        <v>12</v>
      </c>
      <c r="E240" s="394">
        <f t="shared" si="71"/>
        <v>41</v>
      </c>
      <c r="F240" s="394">
        <f t="shared" si="71"/>
        <v>42</v>
      </c>
      <c r="G240" s="394">
        <f t="shared" si="71"/>
        <v>15</v>
      </c>
      <c r="H240" s="394">
        <f t="shared" si="71"/>
        <v>465</v>
      </c>
      <c r="I240" s="394">
        <f t="shared" si="71"/>
        <v>361</v>
      </c>
      <c r="J240" s="394">
        <f t="shared" si="71"/>
        <v>9</v>
      </c>
      <c r="K240" s="394">
        <f t="shared" si="71"/>
        <v>12</v>
      </c>
      <c r="L240" s="394">
        <f t="shared" si="71"/>
        <v>22</v>
      </c>
      <c r="M240" s="394">
        <f t="shared" si="71"/>
        <v>6</v>
      </c>
      <c r="N240" s="394">
        <f t="shared" si="71"/>
        <v>122</v>
      </c>
      <c r="O240" s="394">
        <f t="shared" si="71"/>
        <v>1176</v>
      </c>
      <c r="P240" s="394">
        <f t="shared" si="71"/>
        <v>532</v>
      </c>
      <c r="Q240" s="395">
        <f t="shared" si="71"/>
        <v>1708</v>
      </c>
      <c r="R240" s="394">
        <f t="shared" si="71"/>
        <v>9</v>
      </c>
      <c r="S240" s="394">
        <f t="shared" si="71"/>
        <v>1</v>
      </c>
      <c r="T240" s="395">
        <f t="shared" si="71"/>
        <v>10</v>
      </c>
    </row>
    <row r="241" spans="1:20" ht="24.75" hidden="1" customHeight="1" outlineLevel="1" x14ac:dyDescent="0.2">
      <c r="A241" s="391" t="s">
        <v>1665</v>
      </c>
      <c r="B241" s="391" t="s">
        <v>1666</v>
      </c>
      <c r="C241" s="392">
        <v>568</v>
      </c>
      <c r="D241" s="392">
        <v>11</v>
      </c>
      <c r="E241" s="392">
        <v>38</v>
      </c>
      <c r="F241" s="392">
        <v>39</v>
      </c>
      <c r="G241" s="392">
        <v>14</v>
      </c>
      <c r="H241" s="394">
        <v>432</v>
      </c>
      <c r="I241" s="392">
        <v>289</v>
      </c>
      <c r="J241" s="392">
        <v>8</v>
      </c>
      <c r="K241" s="392">
        <v>9</v>
      </c>
      <c r="L241" s="392">
        <v>17</v>
      </c>
      <c r="M241" s="392">
        <v>5</v>
      </c>
      <c r="N241" s="394">
        <v>97</v>
      </c>
      <c r="O241" s="395">
        <v>1102</v>
      </c>
      <c r="P241" s="395">
        <v>425</v>
      </c>
      <c r="Q241" s="395">
        <v>1527</v>
      </c>
      <c r="R241" s="394">
        <v>8</v>
      </c>
      <c r="S241" s="394">
        <v>1</v>
      </c>
      <c r="T241" s="395">
        <v>9</v>
      </c>
    </row>
    <row r="242" spans="1:20" ht="24.75" hidden="1" customHeight="1" outlineLevel="1" x14ac:dyDescent="0.2">
      <c r="A242" s="391" t="s">
        <v>1667</v>
      </c>
      <c r="B242" s="391" t="s">
        <v>1668</v>
      </c>
      <c r="C242" s="394">
        <v>13</v>
      </c>
      <c r="D242" s="394">
        <v>1</v>
      </c>
      <c r="E242" s="394">
        <v>2</v>
      </c>
      <c r="F242" s="394">
        <v>2</v>
      </c>
      <c r="G242" s="397">
        <v>0</v>
      </c>
      <c r="H242" s="394">
        <v>19</v>
      </c>
      <c r="I242" s="394">
        <v>50</v>
      </c>
      <c r="J242" s="397">
        <v>0</v>
      </c>
      <c r="K242" s="394">
        <v>2</v>
      </c>
      <c r="L242" s="394">
        <v>2</v>
      </c>
      <c r="M242" s="397">
        <v>0</v>
      </c>
      <c r="N242" s="394">
        <v>18</v>
      </c>
      <c r="O242" s="394">
        <v>37</v>
      </c>
      <c r="P242" s="394">
        <v>72</v>
      </c>
      <c r="Q242" s="395">
        <v>109</v>
      </c>
      <c r="R242" s="397">
        <v>0</v>
      </c>
      <c r="S242" s="397">
        <v>0</v>
      </c>
      <c r="T242" s="396">
        <v>0</v>
      </c>
    </row>
    <row r="243" spans="1:20" ht="24.75" hidden="1" customHeight="1" outlineLevel="1" x14ac:dyDescent="0.2">
      <c r="A243" s="692" t="s">
        <v>1669</v>
      </c>
      <c r="B243" s="391" t="s">
        <v>1670</v>
      </c>
      <c r="C243" s="392">
        <v>2</v>
      </c>
      <c r="D243" s="393">
        <v>0</v>
      </c>
      <c r="E243" s="393">
        <v>0</v>
      </c>
      <c r="F243" s="392">
        <v>1</v>
      </c>
      <c r="G243" s="393">
        <v>0</v>
      </c>
      <c r="H243" s="393">
        <v>0</v>
      </c>
      <c r="I243" s="392">
        <v>1</v>
      </c>
      <c r="J243" s="393">
        <v>0</v>
      </c>
      <c r="K243" s="393">
        <v>0</v>
      </c>
      <c r="L243" s="393">
        <v>0</v>
      </c>
      <c r="M243" s="393">
        <v>0</v>
      </c>
      <c r="N243" s="393">
        <v>0</v>
      </c>
      <c r="O243" s="395">
        <v>3</v>
      </c>
      <c r="P243" s="395">
        <v>1</v>
      </c>
      <c r="Q243" s="395">
        <v>4</v>
      </c>
      <c r="R243" s="397">
        <v>0</v>
      </c>
      <c r="S243" s="397">
        <v>0</v>
      </c>
      <c r="T243" s="396">
        <v>0</v>
      </c>
    </row>
    <row r="244" spans="1:20" ht="24.75" hidden="1" customHeight="1" outlineLevel="1" x14ac:dyDescent="0.2">
      <c r="A244" s="692"/>
      <c r="B244" s="391" t="s">
        <v>1671</v>
      </c>
      <c r="C244" s="394">
        <v>18</v>
      </c>
      <c r="D244" s="397">
        <v>0</v>
      </c>
      <c r="E244" s="394">
        <v>1</v>
      </c>
      <c r="F244" s="397">
        <v>0</v>
      </c>
      <c r="G244" s="394">
        <v>1</v>
      </c>
      <c r="H244" s="394">
        <v>14</v>
      </c>
      <c r="I244" s="394">
        <v>21</v>
      </c>
      <c r="J244" s="394">
        <v>1</v>
      </c>
      <c r="K244" s="394">
        <v>1</v>
      </c>
      <c r="L244" s="394">
        <v>3</v>
      </c>
      <c r="M244" s="394">
        <v>1</v>
      </c>
      <c r="N244" s="394">
        <v>7</v>
      </c>
      <c r="O244" s="394">
        <v>34</v>
      </c>
      <c r="P244" s="394">
        <v>34</v>
      </c>
      <c r="Q244" s="395">
        <v>68</v>
      </c>
      <c r="R244" s="394">
        <v>1</v>
      </c>
      <c r="S244" s="397">
        <v>0</v>
      </c>
      <c r="T244" s="395">
        <v>1</v>
      </c>
    </row>
    <row r="245" spans="1:20" ht="24.75" customHeight="1" collapsed="1" x14ac:dyDescent="0.2">
      <c r="A245" s="691" t="s">
        <v>1672</v>
      </c>
      <c r="B245" s="691"/>
      <c r="C245" s="394">
        <f>SUM(C246:C257)</f>
        <v>111</v>
      </c>
      <c r="D245" s="394">
        <f t="shared" ref="D245:T245" si="72">SUM(D246:D257)</f>
        <v>1</v>
      </c>
      <c r="E245" s="394">
        <f t="shared" si="72"/>
        <v>5</v>
      </c>
      <c r="F245" s="394">
        <f t="shared" si="72"/>
        <v>6</v>
      </c>
      <c r="G245" s="394">
        <f t="shared" si="72"/>
        <v>2</v>
      </c>
      <c r="H245" s="394">
        <f t="shared" si="72"/>
        <v>41</v>
      </c>
      <c r="I245" s="394">
        <f t="shared" si="72"/>
        <v>155</v>
      </c>
      <c r="J245" s="394">
        <f t="shared" si="72"/>
        <v>0</v>
      </c>
      <c r="K245" s="394">
        <f t="shared" si="72"/>
        <v>1</v>
      </c>
      <c r="L245" s="394">
        <f t="shared" si="72"/>
        <v>5</v>
      </c>
      <c r="M245" s="394">
        <f t="shared" si="72"/>
        <v>1</v>
      </c>
      <c r="N245" s="394">
        <f t="shared" si="72"/>
        <v>23</v>
      </c>
      <c r="O245" s="394">
        <f t="shared" si="72"/>
        <v>166</v>
      </c>
      <c r="P245" s="394">
        <f t="shared" si="72"/>
        <v>185</v>
      </c>
      <c r="Q245" s="395">
        <f t="shared" si="72"/>
        <v>351</v>
      </c>
      <c r="R245" s="394">
        <f t="shared" si="72"/>
        <v>5</v>
      </c>
      <c r="S245" s="394">
        <f t="shared" si="72"/>
        <v>0</v>
      </c>
      <c r="T245" s="395">
        <f t="shared" si="72"/>
        <v>5</v>
      </c>
    </row>
    <row r="246" spans="1:20" ht="24.75" hidden="1" customHeight="1" outlineLevel="1" x14ac:dyDescent="0.2">
      <c r="A246" s="692" t="s">
        <v>1673</v>
      </c>
      <c r="B246" s="391" t="s">
        <v>1674</v>
      </c>
      <c r="C246" s="393">
        <v>0</v>
      </c>
      <c r="D246" s="393">
        <v>0</v>
      </c>
      <c r="E246" s="393">
        <v>0</v>
      </c>
      <c r="F246" s="393">
        <v>0</v>
      </c>
      <c r="G246" s="393">
        <v>0</v>
      </c>
      <c r="H246" s="394">
        <v>2</v>
      </c>
      <c r="I246" s="392">
        <v>1</v>
      </c>
      <c r="J246" s="393">
        <v>0</v>
      </c>
      <c r="K246" s="393">
        <v>0</v>
      </c>
      <c r="L246" s="393">
        <v>0</v>
      </c>
      <c r="M246" s="393">
        <v>0</v>
      </c>
      <c r="N246" s="394">
        <v>1</v>
      </c>
      <c r="O246" s="395">
        <v>2</v>
      </c>
      <c r="P246" s="395">
        <v>2</v>
      </c>
      <c r="Q246" s="395">
        <v>4</v>
      </c>
      <c r="R246" s="397">
        <v>0</v>
      </c>
      <c r="S246" s="397">
        <v>0</v>
      </c>
      <c r="T246" s="396">
        <v>0</v>
      </c>
    </row>
    <row r="247" spans="1:20" ht="24.75" hidden="1" customHeight="1" outlineLevel="1" x14ac:dyDescent="0.2">
      <c r="A247" s="692"/>
      <c r="B247" s="391" t="s">
        <v>1675</v>
      </c>
      <c r="C247" s="397">
        <v>0</v>
      </c>
      <c r="D247" s="397">
        <v>0</v>
      </c>
      <c r="E247" s="397">
        <v>0</v>
      </c>
      <c r="F247" s="397">
        <v>0</v>
      </c>
      <c r="G247" s="397">
        <v>0</v>
      </c>
      <c r="H247" s="394">
        <v>4</v>
      </c>
      <c r="I247" s="397">
        <v>0</v>
      </c>
      <c r="J247" s="397">
        <v>0</v>
      </c>
      <c r="K247" s="397">
        <v>0</v>
      </c>
      <c r="L247" s="397">
        <v>0</v>
      </c>
      <c r="M247" s="397">
        <v>0</v>
      </c>
      <c r="N247" s="397">
        <v>0</v>
      </c>
      <c r="O247" s="394">
        <v>4</v>
      </c>
      <c r="P247" s="397">
        <v>0</v>
      </c>
      <c r="Q247" s="395">
        <v>4</v>
      </c>
      <c r="R247" s="397">
        <v>0</v>
      </c>
      <c r="S247" s="397">
        <v>0</v>
      </c>
      <c r="T247" s="396">
        <v>0</v>
      </c>
    </row>
    <row r="248" spans="1:20" ht="24.75" hidden="1" customHeight="1" outlineLevel="1" x14ac:dyDescent="0.2">
      <c r="A248" s="692"/>
      <c r="B248" s="391" t="s">
        <v>1676</v>
      </c>
      <c r="C248" s="393">
        <v>0</v>
      </c>
      <c r="D248" s="393">
        <v>0</v>
      </c>
      <c r="E248" s="393">
        <v>0</v>
      </c>
      <c r="F248" s="393">
        <v>0</v>
      </c>
      <c r="G248" s="393">
        <v>0</v>
      </c>
      <c r="H248" s="393">
        <v>0</v>
      </c>
      <c r="I248" s="393">
        <v>0</v>
      </c>
      <c r="J248" s="393">
        <v>0</v>
      </c>
      <c r="K248" s="393">
        <v>0</v>
      </c>
      <c r="L248" s="393">
        <v>0</v>
      </c>
      <c r="M248" s="393">
        <v>0</v>
      </c>
      <c r="N248" s="393">
        <v>0</v>
      </c>
      <c r="O248" s="396">
        <v>0</v>
      </c>
      <c r="P248" s="396">
        <v>0</v>
      </c>
      <c r="Q248" s="396">
        <v>0</v>
      </c>
      <c r="R248" s="397">
        <v>0</v>
      </c>
      <c r="S248" s="397">
        <v>0</v>
      </c>
      <c r="T248" s="396">
        <v>0</v>
      </c>
    </row>
    <row r="249" spans="1:20" ht="24.75" hidden="1" customHeight="1" outlineLevel="1" x14ac:dyDescent="0.2">
      <c r="A249" s="692"/>
      <c r="B249" s="391" t="s">
        <v>1677</v>
      </c>
      <c r="C249" s="394">
        <v>4</v>
      </c>
      <c r="D249" s="397">
        <v>0</v>
      </c>
      <c r="E249" s="397">
        <v>0</v>
      </c>
      <c r="F249" s="397">
        <v>0</v>
      </c>
      <c r="G249" s="397">
        <v>0</v>
      </c>
      <c r="H249" s="394">
        <v>4</v>
      </c>
      <c r="I249" s="394">
        <v>4</v>
      </c>
      <c r="J249" s="397">
        <v>0</v>
      </c>
      <c r="K249" s="397">
        <v>0</v>
      </c>
      <c r="L249" s="397">
        <v>0</v>
      </c>
      <c r="M249" s="397">
        <v>0</v>
      </c>
      <c r="N249" s="397">
        <v>0</v>
      </c>
      <c r="O249" s="394">
        <v>8</v>
      </c>
      <c r="P249" s="394">
        <v>4</v>
      </c>
      <c r="Q249" s="395">
        <v>12</v>
      </c>
      <c r="R249" s="397">
        <v>0</v>
      </c>
      <c r="S249" s="397">
        <v>0</v>
      </c>
      <c r="T249" s="396">
        <v>0</v>
      </c>
    </row>
    <row r="250" spans="1:20" ht="24.75" hidden="1" customHeight="1" outlineLevel="1" collapsed="1" x14ac:dyDescent="0.2">
      <c r="A250" s="692" t="s">
        <v>1678</v>
      </c>
      <c r="B250" s="391" t="s">
        <v>1679</v>
      </c>
      <c r="C250" s="392">
        <v>7</v>
      </c>
      <c r="D250" s="393">
        <v>0</v>
      </c>
      <c r="E250" s="392">
        <v>1</v>
      </c>
      <c r="F250" s="393">
        <v>0</v>
      </c>
      <c r="G250" s="393">
        <v>0</v>
      </c>
      <c r="H250" s="394">
        <v>2</v>
      </c>
      <c r="I250" s="392">
        <v>15</v>
      </c>
      <c r="J250" s="393">
        <v>0</v>
      </c>
      <c r="K250" s="393">
        <v>0</v>
      </c>
      <c r="L250" s="393">
        <v>0</v>
      </c>
      <c r="M250" s="393">
        <v>0</v>
      </c>
      <c r="N250" s="394">
        <v>2</v>
      </c>
      <c r="O250" s="395">
        <v>10</v>
      </c>
      <c r="P250" s="395">
        <v>17</v>
      </c>
      <c r="Q250" s="395">
        <v>27</v>
      </c>
      <c r="R250" s="397">
        <v>0</v>
      </c>
      <c r="S250" s="397">
        <v>0</v>
      </c>
      <c r="T250" s="396">
        <v>0</v>
      </c>
    </row>
    <row r="251" spans="1:20" ht="24.75" hidden="1" customHeight="1" outlineLevel="1" x14ac:dyDescent="0.2">
      <c r="A251" s="692"/>
      <c r="B251" s="391" t="s">
        <v>1680</v>
      </c>
      <c r="C251" s="394">
        <v>25</v>
      </c>
      <c r="D251" s="397">
        <v>0</v>
      </c>
      <c r="E251" s="397">
        <v>0</v>
      </c>
      <c r="F251" s="397">
        <v>0</v>
      </c>
      <c r="G251" s="397">
        <v>0</v>
      </c>
      <c r="H251" s="394">
        <v>4</v>
      </c>
      <c r="I251" s="394">
        <v>37</v>
      </c>
      <c r="J251" s="397">
        <v>0</v>
      </c>
      <c r="K251" s="397">
        <v>0</v>
      </c>
      <c r="L251" s="394">
        <v>3</v>
      </c>
      <c r="M251" s="397">
        <v>0</v>
      </c>
      <c r="N251" s="394">
        <v>5</v>
      </c>
      <c r="O251" s="394">
        <v>29</v>
      </c>
      <c r="P251" s="394">
        <v>45</v>
      </c>
      <c r="Q251" s="395">
        <v>74</v>
      </c>
      <c r="R251" s="397">
        <v>0</v>
      </c>
      <c r="S251" s="397">
        <v>0</v>
      </c>
      <c r="T251" s="396">
        <v>0</v>
      </c>
    </row>
    <row r="252" spans="1:20" ht="24.75" hidden="1" customHeight="1" outlineLevel="1" x14ac:dyDescent="0.2">
      <c r="A252" s="692"/>
      <c r="B252" s="391" t="s">
        <v>1681</v>
      </c>
      <c r="C252" s="392">
        <v>8</v>
      </c>
      <c r="D252" s="393">
        <v>0</v>
      </c>
      <c r="E252" s="393">
        <v>0</v>
      </c>
      <c r="F252" s="392">
        <v>1</v>
      </c>
      <c r="G252" s="393">
        <v>0</v>
      </c>
      <c r="H252" s="394">
        <v>3</v>
      </c>
      <c r="I252" s="392">
        <v>30</v>
      </c>
      <c r="J252" s="393">
        <v>0</v>
      </c>
      <c r="K252" s="393">
        <v>0</v>
      </c>
      <c r="L252" s="393">
        <v>0</v>
      </c>
      <c r="M252" s="393">
        <v>0</v>
      </c>
      <c r="N252" s="394">
        <v>7</v>
      </c>
      <c r="O252" s="395">
        <v>12</v>
      </c>
      <c r="P252" s="395">
        <v>37</v>
      </c>
      <c r="Q252" s="395">
        <v>49</v>
      </c>
      <c r="R252" s="397">
        <v>0</v>
      </c>
      <c r="S252" s="397">
        <v>0</v>
      </c>
      <c r="T252" s="396">
        <v>0</v>
      </c>
    </row>
    <row r="253" spans="1:20" ht="24.75" hidden="1" customHeight="1" outlineLevel="1" x14ac:dyDescent="0.2">
      <c r="A253" s="692"/>
      <c r="B253" s="391" t="s">
        <v>1682</v>
      </c>
      <c r="C253" s="394">
        <v>3</v>
      </c>
      <c r="D253" s="397">
        <v>0</v>
      </c>
      <c r="E253" s="394">
        <v>1</v>
      </c>
      <c r="F253" s="397">
        <v>0</v>
      </c>
      <c r="G253" s="397">
        <v>0</v>
      </c>
      <c r="H253" s="394">
        <v>1</v>
      </c>
      <c r="I253" s="394">
        <v>1</v>
      </c>
      <c r="J253" s="397">
        <v>0</v>
      </c>
      <c r="K253" s="397">
        <v>0</v>
      </c>
      <c r="L253" s="397">
        <v>0</v>
      </c>
      <c r="M253" s="397">
        <v>0</v>
      </c>
      <c r="N253" s="394">
        <v>1</v>
      </c>
      <c r="O253" s="394">
        <v>5</v>
      </c>
      <c r="P253" s="394">
        <v>2</v>
      </c>
      <c r="Q253" s="395">
        <v>7</v>
      </c>
      <c r="R253" s="397">
        <v>0</v>
      </c>
      <c r="S253" s="397">
        <v>0</v>
      </c>
      <c r="T253" s="396">
        <v>0</v>
      </c>
    </row>
    <row r="254" spans="1:20" ht="24.75" hidden="1" customHeight="1" outlineLevel="1" x14ac:dyDescent="0.2">
      <c r="A254" s="692"/>
      <c r="B254" s="391" t="s">
        <v>1683</v>
      </c>
      <c r="C254" s="392">
        <v>24</v>
      </c>
      <c r="D254" s="393">
        <v>0</v>
      </c>
      <c r="E254" s="393">
        <v>0</v>
      </c>
      <c r="F254" s="392">
        <v>1</v>
      </c>
      <c r="G254" s="393">
        <v>0</v>
      </c>
      <c r="H254" s="394">
        <v>9</v>
      </c>
      <c r="I254" s="392">
        <v>16</v>
      </c>
      <c r="J254" s="393">
        <v>0</v>
      </c>
      <c r="K254" s="393">
        <v>0</v>
      </c>
      <c r="L254" s="392">
        <v>1</v>
      </c>
      <c r="M254" s="393">
        <v>0</v>
      </c>
      <c r="N254" s="394">
        <v>4</v>
      </c>
      <c r="O254" s="395">
        <v>34</v>
      </c>
      <c r="P254" s="395">
        <v>21</v>
      </c>
      <c r="Q254" s="395">
        <v>55</v>
      </c>
      <c r="R254" s="394">
        <v>1</v>
      </c>
      <c r="S254" s="397">
        <v>0</v>
      </c>
      <c r="T254" s="395">
        <v>1</v>
      </c>
    </row>
    <row r="255" spans="1:20" ht="24.75" hidden="1" customHeight="1" outlineLevel="1" x14ac:dyDescent="0.2">
      <c r="A255" s="692"/>
      <c r="B255" s="391" t="s">
        <v>1684</v>
      </c>
      <c r="C255" s="394">
        <v>5</v>
      </c>
      <c r="D255" s="397">
        <v>0</v>
      </c>
      <c r="E255" s="397">
        <v>0</v>
      </c>
      <c r="F255" s="397">
        <v>0</v>
      </c>
      <c r="G255" s="397">
        <v>0</v>
      </c>
      <c r="H255" s="397">
        <v>0</v>
      </c>
      <c r="I255" s="394">
        <v>1</v>
      </c>
      <c r="J255" s="397">
        <v>0</v>
      </c>
      <c r="K255" s="397">
        <v>0</v>
      </c>
      <c r="L255" s="397">
        <v>0</v>
      </c>
      <c r="M255" s="397">
        <v>0</v>
      </c>
      <c r="N255" s="397">
        <v>0</v>
      </c>
      <c r="O255" s="394">
        <v>5</v>
      </c>
      <c r="P255" s="394">
        <v>1</v>
      </c>
      <c r="Q255" s="395">
        <v>6</v>
      </c>
      <c r="R255" s="397">
        <v>0</v>
      </c>
      <c r="S255" s="397">
        <v>0</v>
      </c>
      <c r="T255" s="396">
        <v>0</v>
      </c>
    </row>
    <row r="256" spans="1:20" ht="24.75" hidden="1" customHeight="1" outlineLevel="1" x14ac:dyDescent="0.2">
      <c r="A256" s="692"/>
      <c r="B256" s="391" t="s">
        <v>1685</v>
      </c>
      <c r="C256" s="393">
        <v>0</v>
      </c>
      <c r="D256" s="393">
        <v>0</v>
      </c>
      <c r="E256" s="393">
        <v>0</v>
      </c>
      <c r="F256" s="393">
        <v>0</v>
      </c>
      <c r="G256" s="393">
        <v>0</v>
      </c>
      <c r="H256" s="393">
        <v>0</v>
      </c>
      <c r="I256" s="392">
        <v>1</v>
      </c>
      <c r="J256" s="393">
        <v>0</v>
      </c>
      <c r="K256" s="393">
        <v>0</v>
      </c>
      <c r="L256" s="393">
        <v>0</v>
      </c>
      <c r="M256" s="393">
        <v>0</v>
      </c>
      <c r="N256" s="393">
        <v>0</v>
      </c>
      <c r="O256" s="396">
        <v>0</v>
      </c>
      <c r="P256" s="395">
        <v>1</v>
      </c>
      <c r="Q256" s="395">
        <v>1</v>
      </c>
      <c r="R256" s="397">
        <v>0</v>
      </c>
      <c r="S256" s="397">
        <v>0</v>
      </c>
      <c r="T256" s="396">
        <v>0</v>
      </c>
    </row>
    <row r="257" spans="1:20" ht="24.75" hidden="1" customHeight="1" outlineLevel="1" x14ac:dyDescent="0.2">
      <c r="A257" s="692"/>
      <c r="B257" s="391" t="s">
        <v>1686</v>
      </c>
      <c r="C257" s="394">
        <v>35</v>
      </c>
      <c r="D257" s="394">
        <v>1</v>
      </c>
      <c r="E257" s="394">
        <v>3</v>
      </c>
      <c r="F257" s="394">
        <v>4</v>
      </c>
      <c r="G257" s="394">
        <v>2</v>
      </c>
      <c r="H257" s="394">
        <v>12</v>
      </c>
      <c r="I257" s="394">
        <v>49</v>
      </c>
      <c r="J257" s="397">
        <v>0</v>
      </c>
      <c r="K257" s="394">
        <v>1</v>
      </c>
      <c r="L257" s="394">
        <v>1</v>
      </c>
      <c r="M257" s="394">
        <v>1</v>
      </c>
      <c r="N257" s="394">
        <v>3</v>
      </c>
      <c r="O257" s="394">
        <v>57</v>
      </c>
      <c r="P257" s="394">
        <v>55</v>
      </c>
      <c r="Q257" s="395">
        <v>112</v>
      </c>
      <c r="R257" s="394">
        <v>4</v>
      </c>
      <c r="S257" s="397">
        <v>0</v>
      </c>
      <c r="T257" s="395">
        <v>4</v>
      </c>
    </row>
    <row r="258" spans="1:20" ht="24.75" customHeight="1" collapsed="1" x14ac:dyDescent="0.2">
      <c r="A258" s="691" t="s">
        <v>1687</v>
      </c>
      <c r="B258" s="691"/>
      <c r="C258" s="394">
        <f>SUM(C259:C264)</f>
        <v>97</v>
      </c>
      <c r="D258" s="394">
        <f t="shared" ref="D258:T258" si="73">SUM(D259:D264)</f>
        <v>7</v>
      </c>
      <c r="E258" s="394">
        <f t="shared" si="73"/>
        <v>11</v>
      </c>
      <c r="F258" s="394">
        <f t="shared" si="73"/>
        <v>7</v>
      </c>
      <c r="G258" s="394">
        <f t="shared" si="73"/>
        <v>2</v>
      </c>
      <c r="H258" s="394">
        <f t="shared" si="73"/>
        <v>80</v>
      </c>
      <c r="I258" s="394">
        <f t="shared" si="73"/>
        <v>38</v>
      </c>
      <c r="J258" s="394">
        <f t="shared" si="73"/>
        <v>2</v>
      </c>
      <c r="K258" s="394">
        <f t="shared" si="73"/>
        <v>1</v>
      </c>
      <c r="L258" s="394">
        <f t="shared" si="73"/>
        <v>2</v>
      </c>
      <c r="M258" s="394">
        <f t="shared" si="73"/>
        <v>0</v>
      </c>
      <c r="N258" s="394">
        <f t="shared" si="73"/>
        <v>16</v>
      </c>
      <c r="O258" s="394">
        <f t="shared" si="73"/>
        <v>204</v>
      </c>
      <c r="P258" s="394">
        <f t="shared" si="73"/>
        <v>59</v>
      </c>
      <c r="Q258" s="395">
        <f t="shared" si="73"/>
        <v>263</v>
      </c>
      <c r="R258" s="394">
        <f t="shared" si="73"/>
        <v>3</v>
      </c>
      <c r="S258" s="394">
        <f t="shared" si="73"/>
        <v>1</v>
      </c>
      <c r="T258" s="395">
        <f t="shared" si="73"/>
        <v>4</v>
      </c>
    </row>
    <row r="259" spans="1:20" ht="24.75" hidden="1" customHeight="1" outlineLevel="1" x14ac:dyDescent="0.2">
      <c r="A259" s="692" t="s">
        <v>1688</v>
      </c>
      <c r="B259" s="391" t="s">
        <v>1689</v>
      </c>
      <c r="C259" s="392">
        <v>36</v>
      </c>
      <c r="D259" s="392">
        <v>1</v>
      </c>
      <c r="E259" s="392">
        <v>2</v>
      </c>
      <c r="F259" s="392">
        <v>2</v>
      </c>
      <c r="G259" s="392">
        <v>1</v>
      </c>
      <c r="H259" s="394">
        <v>24</v>
      </c>
      <c r="I259" s="392">
        <v>25</v>
      </c>
      <c r="J259" s="392">
        <v>1</v>
      </c>
      <c r="K259" s="393">
        <v>0</v>
      </c>
      <c r="L259" s="392">
        <v>1</v>
      </c>
      <c r="M259" s="393">
        <v>0</v>
      </c>
      <c r="N259" s="394">
        <v>7</v>
      </c>
      <c r="O259" s="395">
        <v>66</v>
      </c>
      <c r="P259" s="395">
        <v>34</v>
      </c>
      <c r="Q259" s="395">
        <v>100</v>
      </c>
      <c r="R259" s="394">
        <v>2</v>
      </c>
      <c r="S259" s="394">
        <v>1</v>
      </c>
      <c r="T259" s="395">
        <v>3</v>
      </c>
    </row>
    <row r="260" spans="1:20" ht="24.75" hidden="1" customHeight="1" outlineLevel="1" x14ac:dyDescent="0.2">
      <c r="A260" s="692"/>
      <c r="B260" s="391" t="s">
        <v>1690</v>
      </c>
      <c r="C260" s="394">
        <v>4</v>
      </c>
      <c r="D260" s="397">
        <v>0</v>
      </c>
      <c r="E260" s="397">
        <v>0</v>
      </c>
      <c r="F260" s="394">
        <v>1</v>
      </c>
      <c r="G260" s="397">
        <v>0</v>
      </c>
      <c r="H260" s="394">
        <v>4</v>
      </c>
      <c r="I260" s="394">
        <v>2</v>
      </c>
      <c r="J260" s="397">
        <v>0</v>
      </c>
      <c r="K260" s="397">
        <v>0</v>
      </c>
      <c r="L260" s="397">
        <v>0</v>
      </c>
      <c r="M260" s="397">
        <v>0</v>
      </c>
      <c r="N260" s="394">
        <v>1</v>
      </c>
      <c r="O260" s="394">
        <v>9</v>
      </c>
      <c r="P260" s="394">
        <v>3</v>
      </c>
      <c r="Q260" s="395">
        <v>12</v>
      </c>
      <c r="R260" s="397">
        <v>0</v>
      </c>
      <c r="S260" s="397">
        <v>0</v>
      </c>
      <c r="T260" s="396">
        <v>0</v>
      </c>
    </row>
    <row r="261" spans="1:20" ht="24.75" hidden="1" customHeight="1" outlineLevel="1" x14ac:dyDescent="0.2">
      <c r="A261" s="692"/>
      <c r="B261" s="391" t="s">
        <v>1691</v>
      </c>
      <c r="C261" s="392">
        <v>1</v>
      </c>
      <c r="D261" s="393">
        <v>0</v>
      </c>
      <c r="E261" s="393">
        <v>0</v>
      </c>
      <c r="F261" s="393">
        <v>0</v>
      </c>
      <c r="G261" s="393">
        <v>0</v>
      </c>
      <c r="H261" s="394">
        <v>1</v>
      </c>
      <c r="I261" s="392">
        <v>2</v>
      </c>
      <c r="J261" s="392">
        <v>1</v>
      </c>
      <c r="K261" s="393">
        <v>0</v>
      </c>
      <c r="L261" s="393">
        <v>0</v>
      </c>
      <c r="M261" s="393">
        <v>0</v>
      </c>
      <c r="N261" s="394">
        <v>2</v>
      </c>
      <c r="O261" s="395">
        <v>2</v>
      </c>
      <c r="P261" s="395">
        <v>5</v>
      </c>
      <c r="Q261" s="395">
        <v>7</v>
      </c>
      <c r="R261" s="397">
        <v>0</v>
      </c>
      <c r="S261" s="397">
        <v>0</v>
      </c>
      <c r="T261" s="396">
        <v>0</v>
      </c>
    </row>
    <row r="262" spans="1:20" ht="24.75" hidden="1" customHeight="1" outlineLevel="1" x14ac:dyDescent="0.2">
      <c r="A262" s="692" t="s">
        <v>1692</v>
      </c>
      <c r="B262" s="391" t="s">
        <v>1693</v>
      </c>
      <c r="C262" s="394">
        <v>34</v>
      </c>
      <c r="D262" s="394">
        <v>3</v>
      </c>
      <c r="E262" s="394">
        <v>7</v>
      </c>
      <c r="F262" s="394">
        <v>1</v>
      </c>
      <c r="G262" s="394">
        <v>1</v>
      </c>
      <c r="H262" s="394">
        <v>31</v>
      </c>
      <c r="I262" s="394">
        <v>2</v>
      </c>
      <c r="J262" s="397">
        <v>0</v>
      </c>
      <c r="K262" s="394">
        <v>1</v>
      </c>
      <c r="L262" s="397">
        <v>0</v>
      </c>
      <c r="M262" s="397">
        <v>0</v>
      </c>
      <c r="N262" s="394">
        <v>2</v>
      </c>
      <c r="O262" s="394">
        <v>77</v>
      </c>
      <c r="P262" s="394">
        <v>5</v>
      </c>
      <c r="Q262" s="395">
        <v>82</v>
      </c>
      <c r="R262" s="397">
        <v>0</v>
      </c>
      <c r="S262" s="397">
        <v>0</v>
      </c>
      <c r="T262" s="396">
        <v>0</v>
      </c>
    </row>
    <row r="263" spans="1:20" ht="24.75" hidden="1" customHeight="1" outlineLevel="1" x14ac:dyDescent="0.2">
      <c r="A263" s="692"/>
      <c r="B263" s="391" t="s">
        <v>1694</v>
      </c>
      <c r="C263" s="392">
        <v>6</v>
      </c>
      <c r="D263" s="392">
        <v>2</v>
      </c>
      <c r="E263" s="393">
        <v>0</v>
      </c>
      <c r="F263" s="393">
        <v>0</v>
      </c>
      <c r="G263" s="393">
        <v>0</v>
      </c>
      <c r="H263" s="394">
        <v>8</v>
      </c>
      <c r="I263" s="392">
        <v>1</v>
      </c>
      <c r="J263" s="393">
        <v>0</v>
      </c>
      <c r="K263" s="393">
        <v>0</v>
      </c>
      <c r="L263" s="393">
        <v>0</v>
      </c>
      <c r="M263" s="393">
        <v>0</v>
      </c>
      <c r="N263" s="394">
        <v>2</v>
      </c>
      <c r="O263" s="395">
        <v>16</v>
      </c>
      <c r="P263" s="395">
        <v>3</v>
      </c>
      <c r="Q263" s="395">
        <v>19</v>
      </c>
      <c r="R263" s="397">
        <v>0</v>
      </c>
      <c r="S263" s="397">
        <v>0</v>
      </c>
      <c r="T263" s="396">
        <v>0</v>
      </c>
    </row>
    <row r="264" spans="1:20" ht="24.75" hidden="1" customHeight="1" outlineLevel="1" x14ac:dyDescent="0.2">
      <c r="A264" s="692"/>
      <c r="B264" s="391" t="s">
        <v>1695</v>
      </c>
      <c r="C264" s="394">
        <v>16</v>
      </c>
      <c r="D264" s="394">
        <v>1</v>
      </c>
      <c r="E264" s="394">
        <v>2</v>
      </c>
      <c r="F264" s="394">
        <v>3</v>
      </c>
      <c r="G264" s="397">
        <v>0</v>
      </c>
      <c r="H264" s="394">
        <v>12</v>
      </c>
      <c r="I264" s="394">
        <v>6</v>
      </c>
      <c r="J264" s="397">
        <v>0</v>
      </c>
      <c r="K264" s="397">
        <v>0</v>
      </c>
      <c r="L264" s="394">
        <v>1</v>
      </c>
      <c r="M264" s="397">
        <v>0</v>
      </c>
      <c r="N264" s="394">
        <v>2</v>
      </c>
      <c r="O264" s="394">
        <v>34</v>
      </c>
      <c r="P264" s="394">
        <v>9</v>
      </c>
      <c r="Q264" s="395">
        <v>43</v>
      </c>
      <c r="R264" s="394">
        <v>1</v>
      </c>
      <c r="S264" s="397">
        <v>0</v>
      </c>
      <c r="T264" s="395">
        <v>1</v>
      </c>
    </row>
    <row r="265" spans="1:20" ht="24.75" customHeight="1" collapsed="1" x14ac:dyDescent="0.2">
      <c r="A265" s="693" t="s">
        <v>1696</v>
      </c>
      <c r="B265" s="693"/>
      <c r="C265" s="443">
        <f>SUM(C266:C272)</f>
        <v>675</v>
      </c>
      <c r="D265" s="443">
        <f t="shared" ref="D265:T265" si="74">SUM(D266:D272)</f>
        <v>20</v>
      </c>
      <c r="E265" s="443">
        <f t="shared" si="74"/>
        <v>35</v>
      </c>
      <c r="F265" s="443">
        <f t="shared" si="74"/>
        <v>59</v>
      </c>
      <c r="G265" s="443">
        <f t="shared" si="74"/>
        <v>17</v>
      </c>
      <c r="H265" s="443">
        <f t="shared" si="74"/>
        <v>460</v>
      </c>
      <c r="I265" s="443">
        <f t="shared" si="74"/>
        <v>260</v>
      </c>
      <c r="J265" s="443">
        <f t="shared" si="74"/>
        <v>1</v>
      </c>
      <c r="K265" s="443">
        <f t="shared" si="74"/>
        <v>10</v>
      </c>
      <c r="L265" s="443">
        <f t="shared" si="74"/>
        <v>14</v>
      </c>
      <c r="M265" s="443">
        <f t="shared" si="74"/>
        <v>5</v>
      </c>
      <c r="N265" s="443">
        <f t="shared" si="74"/>
        <v>107</v>
      </c>
      <c r="O265" s="443">
        <f t="shared" si="74"/>
        <v>1266</v>
      </c>
      <c r="P265" s="443">
        <f t="shared" si="74"/>
        <v>397</v>
      </c>
      <c r="Q265" s="444">
        <f t="shared" si="74"/>
        <v>1663</v>
      </c>
      <c r="R265" s="443">
        <f t="shared" si="74"/>
        <v>8</v>
      </c>
      <c r="S265" s="443">
        <f t="shared" si="74"/>
        <v>0</v>
      </c>
      <c r="T265" s="444">
        <f t="shared" si="74"/>
        <v>8</v>
      </c>
    </row>
    <row r="266" spans="1:20" ht="21" hidden="1" customHeight="1" outlineLevel="1" x14ac:dyDescent="0.2">
      <c r="A266" s="692" t="s">
        <v>1697</v>
      </c>
      <c r="B266" s="391" t="s">
        <v>1698</v>
      </c>
      <c r="C266" s="392">
        <v>1</v>
      </c>
      <c r="D266" s="393">
        <v>0</v>
      </c>
      <c r="E266" s="392">
        <v>2</v>
      </c>
      <c r="F266" s="392">
        <v>1</v>
      </c>
      <c r="G266" s="393">
        <v>0</v>
      </c>
      <c r="H266" s="394">
        <v>1</v>
      </c>
      <c r="I266" s="392">
        <v>1</v>
      </c>
      <c r="J266" s="393">
        <v>0</v>
      </c>
      <c r="K266" s="393">
        <v>0</v>
      </c>
      <c r="L266" s="393">
        <v>0</v>
      </c>
      <c r="M266" s="393">
        <v>0</v>
      </c>
      <c r="N266" s="393">
        <v>0</v>
      </c>
      <c r="O266" s="395">
        <v>5</v>
      </c>
      <c r="P266" s="395">
        <v>1</v>
      </c>
      <c r="Q266" s="395">
        <v>6</v>
      </c>
      <c r="R266" s="397">
        <v>0</v>
      </c>
      <c r="S266" s="397">
        <v>0</v>
      </c>
      <c r="T266" s="396">
        <v>0</v>
      </c>
    </row>
    <row r="267" spans="1:20" ht="21" hidden="1" customHeight="1" outlineLevel="1" x14ac:dyDescent="0.2">
      <c r="A267" s="692"/>
      <c r="B267" s="391" t="s">
        <v>1699</v>
      </c>
      <c r="C267" s="394">
        <v>13</v>
      </c>
      <c r="D267" s="397">
        <v>0</v>
      </c>
      <c r="E267" s="397">
        <v>0</v>
      </c>
      <c r="F267" s="394">
        <v>1</v>
      </c>
      <c r="G267" s="397">
        <v>0</v>
      </c>
      <c r="H267" s="394">
        <v>7</v>
      </c>
      <c r="I267" s="394">
        <v>1</v>
      </c>
      <c r="J267" s="397">
        <v>0</v>
      </c>
      <c r="K267" s="397">
        <v>0</v>
      </c>
      <c r="L267" s="397">
        <v>0</v>
      </c>
      <c r="M267" s="397">
        <v>0</v>
      </c>
      <c r="N267" s="397">
        <v>0</v>
      </c>
      <c r="O267" s="394">
        <v>21</v>
      </c>
      <c r="P267" s="394">
        <v>1</v>
      </c>
      <c r="Q267" s="394">
        <v>22</v>
      </c>
      <c r="R267" s="397">
        <v>0</v>
      </c>
      <c r="S267" s="397">
        <v>0</v>
      </c>
      <c r="T267" s="397">
        <v>0</v>
      </c>
    </row>
    <row r="268" spans="1:20" ht="21" hidden="1" customHeight="1" outlineLevel="1" x14ac:dyDescent="0.2">
      <c r="A268" s="692"/>
      <c r="B268" s="391" t="s">
        <v>1700</v>
      </c>
      <c r="C268" s="393">
        <v>0</v>
      </c>
      <c r="D268" s="393">
        <v>0</v>
      </c>
      <c r="E268" s="393">
        <v>0</v>
      </c>
      <c r="F268" s="392">
        <v>1</v>
      </c>
      <c r="G268" s="393">
        <v>0</v>
      </c>
      <c r="H268" s="394">
        <v>1</v>
      </c>
      <c r="I268" s="393">
        <v>0</v>
      </c>
      <c r="J268" s="393">
        <v>0</v>
      </c>
      <c r="K268" s="393">
        <v>0</v>
      </c>
      <c r="L268" s="393">
        <v>0</v>
      </c>
      <c r="M268" s="393">
        <v>0</v>
      </c>
      <c r="N268" s="394">
        <v>1</v>
      </c>
      <c r="O268" s="395">
        <v>2</v>
      </c>
      <c r="P268" s="395">
        <v>1</v>
      </c>
      <c r="Q268" s="395">
        <v>3</v>
      </c>
      <c r="R268" s="397">
        <v>0</v>
      </c>
      <c r="S268" s="397">
        <v>0</v>
      </c>
      <c r="T268" s="396">
        <v>0</v>
      </c>
    </row>
    <row r="269" spans="1:20" ht="21" hidden="1" customHeight="1" outlineLevel="1" x14ac:dyDescent="0.2">
      <c r="A269" s="692"/>
      <c r="B269" s="391" t="s">
        <v>1701</v>
      </c>
      <c r="C269" s="394">
        <v>1</v>
      </c>
      <c r="D269" s="397">
        <v>0</v>
      </c>
      <c r="E269" s="397">
        <v>0</v>
      </c>
      <c r="F269" s="397">
        <v>0</v>
      </c>
      <c r="G269" s="397">
        <v>0</v>
      </c>
      <c r="H269" s="397">
        <v>0</v>
      </c>
      <c r="I269" s="397">
        <v>0</v>
      </c>
      <c r="J269" s="397">
        <v>0</v>
      </c>
      <c r="K269" s="397">
        <v>0</v>
      </c>
      <c r="L269" s="397">
        <v>0</v>
      </c>
      <c r="M269" s="397">
        <v>0</v>
      </c>
      <c r="N269" s="397">
        <v>0</v>
      </c>
      <c r="O269" s="394">
        <v>1</v>
      </c>
      <c r="P269" s="397">
        <v>0</v>
      </c>
      <c r="Q269" s="394">
        <v>1</v>
      </c>
      <c r="R269" s="397">
        <v>0</v>
      </c>
      <c r="S269" s="397">
        <v>0</v>
      </c>
      <c r="T269" s="397">
        <v>0</v>
      </c>
    </row>
    <row r="270" spans="1:20" ht="21" hidden="1" customHeight="1" outlineLevel="1" x14ac:dyDescent="0.2">
      <c r="A270" s="692"/>
      <c r="B270" s="391" t="s">
        <v>1702</v>
      </c>
      <c r="C270" s="392">
        <v>18</v>
      </c>
      <c r="D270" s="393">
        <v>0</v>
      </c>
      <c r="E270" s="393">
        <v>0</v>
      </c>
      <c r="F270" s="392">
        <v>2</v>
      </c>
      <c r="G270" s="393">
        <v>0</v>
      </c>
      <c r="H270" s="394">
        <v>8</v>
      </c>
      <c r="I270" s="392">
        <v>9</v>
      </c>
      <c r="J270" s="393">
        <v>0</v>
      </c>
      <c r="K270" s="392">
        <v>1</v>
      </c>
      <c r="L270" s="393">
        <v>0</v>
      </c>
      <c r="M270" s="393">
        <v>0</v>
      </c>
      <c r="N270" s="394">
        <v>2</v>
      </c>
      <c r="O270" s="395">
        <v>28</v>
      </c>
      <c r="P270" s="395">
        <v>12</v>
      </c>
      <c r="Q270" s="395">
        <v>40</v>
      </c>
      <c r="R270" s="397">
        <v>0</v>
      </c>
      <c r="S270" s="397">
        <v>0</v>
      </c>
      <c r="T270" s="396">
        <v>0</v>
      </c>
    </row>
    <row r="271" spans="1:20" ht="21" hidden="1" customHeight="1" outlineLevel="1" x14ac:dyDescent="0.2">
      <c r="A271" s="692"/>
      <c r="B271" s="391" t="s">
        <v>1703</v>
      </c>
      <c r="C271" s="394">
        <v>178</v>
      </c>
      <c r="D271" s="394">
        <v>8</v>
      </c>
      <c r="E271" s="394">
        <v>7</v>
      </c>
      <c r="F271" s="394">
        <v>21</v>
      </c>
      <c r="G271" s="394">
        <v>5</v>
      </c>
      <c r="H271" s="394">
        <v>149</v>
      </c>
      <c r="I271" s="394">
        <v>67</v>
      </c>
      <c r="J271" s="394">
        <v>1</v>
      </c>
      <c r="K271" s="394">
        <v>3</v>
      </c>
      <c r="L271" s="394">
        <v>4</v>
      </c>
      <c r="M271" s="394">
        <v>1</v>
      </c>
      <c r="N271" s="394">
        <v>29</v>
      </c>
      <c r="O271" s="394">
        <v>368</v>
      </c>
      <c r="P271" s="394">
        <v>105</v>
      </c>
      <c r="Q271" s="394">
        <v>473</v>
      </c>
      <c r="R271" s="394">
        <v>2</v>
      </c>
      <c r="S271" s="397">
        <v>0</v>
      </c>
      <c r="T271" s="394">
        <v>2</v>
      </c>
    </row>
    <row r="272" spans="1:20" ht="21" hidden="1" customHeight="1" outlineLevel="1" x14ac:dyDescent="0.2">
      <c r="A272" s="692"/>
      <c r="B272" s="391" t="s">
        <v>1704</v>
      </c>
      <c r="C272" s="392">
        <v>464</v>
      </c>
      <c r="D272" s="392">
        <v>12</v>
      </c>
      <c r="E272" s="392">
        <v>26</v>
      </c>
      <c r="F272" s="392">
        <v>33</v>
      </c>
      <c r="G272" s="392">
        <v>12</v>
      </c>
      <c r="H272" s="394">
        <v>294</v>
      </c>
      <c r="I272" s="392">
        <v>182</v>
      </c>
      <c r="J272" s="393">
        <v>0</v>
      </c>
      <c r="K272" s="392">
        <v>6</v>
      </c>
      <c r="L272" s="392">
        <v>10</v>
      </c>
      <c r="M272" s="392">
        <v>4</v>
      </c>
      <c r="N272" s="394">
        <v>75</v>
      </c>
      <c r="O272" s="395">
        <v>841</v>
      </c>
      <c r="P272" s="395">
        <v>277</v>
      </c>
      <c r="Q272" s="395">
        <v>1118</v>
      </c>
      <c r="R272" s="394">
        <v>6</v>
      </c>
      <c r="S272" s="397">
        <v>0</v>
      </c>
      <c r="T272" s="395">
        <v>6</v>
      </c>
    </row>
    <row r="273" spans="1:20" ht="12" customHeight="1" collapsed="1" x14ac:dyDescent="0.2">
      <c r="A273" s="391"/>
      <c r="B273" s="391"/>
      <c r="C273" s="394"/>
      <c r="D273" s="394"/>
      <c r="E273" s="394"/>
      <c r="F273" s="394"/>
      <c r="G273" s="394"/>
      <c r="H273" s="394"/>
      <c r="I273" s="394"/>
      <c r="J273" s="397"/>
      <c r="K273" s="394"/>
      <c r="L273" s="394"/>
      <c r="M273" s="397"/>
      <c r="N273" s="394"/>
      <c r="O273" s="394"/>
      <c r="P273" s="394"/>
      <c r="Q273" s="394"/>
      <c r="R273" s="394"/>
      <c r="S273" s="397"/>
      <c r="T273" s="394" t="s">
        <v>3070</v>
      </c>
    </row>
    <row r="274" spans="1:20" ht="26.25" customHeight="1" x14ac:dyDescent="0.2">
      <c r="A274" s="694" t="s">
        <v>3178</v>
      </c>
      <c r="B274" s="694"/>
      <c r="C274" s="699" t="s">
        <v>2926</v>
      </c>
      <c r="D274" s="700"/>
      <c r="E274" s="700"/>
      <c r="F274" s="700"/>
      <c r="G274" s="700"/>
      <c r="H274" s="700"/>
      <c r="I274" s="700"/>
      <c r="J274" s="700"/>
      <c r="K274" s="700"/>
      <c r="L274" s="700"/>
      <c r="M274" s="700"/>
      <c r="N274" s="700"/>
      <c r="O274" s="700"/>
      <c r="P274" s="700"/>
      <c r="Q274" s="701"/>
      <c r="R274" s="679" t="s">
        <v>3132</v>
      </c>
      <c r="S274" s="680"/>
      <c r="T274" s="680"/>
    </row>
    <row r="275" spans="1:20" ht="17.25" customHeight="1" x14ac:dyDescent="0.2">
      <c r="A275" s="695"/>
      <c r="B275" s="695"/>
      <c r="C275" s="698" t="s">
        <v>3072</v>
      </c>
      <c r="D275" s="698"/>
      <c r="E275" s="698"/>
      <c r="F275" s="698"/>
      <c r="G275" s="698"/>
      <c r="H275" s="698"/>
      <c r="I275" s="698" t="s">
        <v>3073</v>
      </c>
      <c r="J275" s="698"/>
      <c r="K275" s="698"/>
      <c r="L275" s="698"/>
      <c r="M275" s="698"/>
      <c r="N275" s="698"/>
      <c r="O275" s="686" t="s">
        <v>3074</v>
      </c>
      <c r="P275" s="687"/>
      <c r="Q275" s="688"/>
      <c r="R275" s="681" t="s">
        <v>2917</v>
      </c>
      <c r="S275" s="683" t="s">
        <v>2918</v>
      </c>
      <c r="T275" s="684" t="s">
        <v>2934</v>
      </c>
    </row>
    <row r="276" spans="1:20" ht="72.75" customHeight="1" x14ac:dyDescent="0.2">
      <c r="A276" s="696"/>
      <c r="B276" s="696"/>
      <c r="C276" s="471" t="s">
        <v>3122</v>
      </c>
      <c r="D276" s="471" t="s">
        <v>3123</v>
      </c>
      <c r="E276" s="471" t="s">
        <v>2906</v>
      </c>
      <c r="F276" s="471" t="s">
        <v>2907</v>
      </c>
      <c r="G276" s="471" t="s">
        <v>2908</v>
      </c>
      <c r="H276" s="471" t="s">
        <v>3124</v>
      </c>
      <c r="I276" s="471" t="s">
        <v>3122</v>
      </c>
      <c r="J276" s="471" t="s">
        <v>3123</v>
      </c>
      <c r="K276" s="471" t="s">
        <v>2906</v>
      </c>
      <c r="L276" s="471" t="s">
        <v>2907</v>
      </c>
      <c r="M276" s="471" t="s">
        <v>2908</v>
      </c>
      <c r="N276" s="471" t="s">
        <v>3124</v>
      </c>
      <c r="O276" s="463" t="s">
        <v>2936</v>
      </c>
      <c r="P276" s="463" t="s">
        <v>2937</v>
      </c>
      <c r="Q276" s="463" t="s">
        <v>2919</v>
      </c>
      <c r="R276" s="682"/>
      <c r="S276" s="683"/>
      <c r="T276" s="685"/>
    </row>
    <row r="277" spans="1:20" ht="24.75" customHeight="1" x14ac:dyDescent="0.2">
      <c r="A277" s="689" t="s">
        <v>1705</v>
      </c>
      <c r="B277" s="689"/>
      <c r="C277" s="388">
        <f>C278+C296+C310+C316</f>
        <v>6075</v>
      </c>
      <c r="D277" s="388">
        <f t="shared" ref="D277:T277" si="75">D278+D296+D310+D316</f>
        <v>108</v>
      </c>
      <c r="E277" s="388">
        <f t="shared" si="75"/>
        <v>207</v>
      </c>
      <c r="F277" s="388">
        <f t="shared" si="75"/>
        <v>367</v>
      </c>
      <c r="G277" s="388">
        <f t="shared" si="75"/>
        <v>84</v>
      </c>
      <c r="H277" s="388">
        <f t="shared" si="75"/>
        <v>2880</v>
      </c>
      <c r="I277" s="388">
        <f t="shared" si="75"/>
        <v>2225</v>
      </c>
      <c r="J277" s="388">
        <f t="shared" si="75"/>
        <v>54</v>
      </c>
      <c r="K277" s="388">
        <f t="shared" si="75"/>
        <v>91</v>
      </c>
      <c r="L277" s="388">
        <f t="shared" si="75"/>
        <v>135</v>
      </c>
      <c r="M277" s="388">
        <f t="shared" si="75"/>
        <v>44</v>
      </c>
      <c r="N277" s="388">
        <f t="shared" si="75"/>
        <v>646</v>
      </c>
      <c r="O277" s="388">
        <f t="shared" si="75"/>
        <v>9721</v>
      </c>
      <c r="P277" s="388">
        <f t="shared" si="75"/>
        <v>3195</v>
      </c>
      <c r="Q277" s="388">
        <f t="shared" si="75"/>
        <v>12916</v>
      </c>
      <c r="R277" s="388">
        <f t="shared" si="75"/>
        <v>91</v>
      </c>
      <c r="S277" s="388">
        <f t="shared" si="75"/>
        <v>4</v>
      </c>
      <c r="T277" s="388">
        <f t="shared" si="75"/>
        <v>95</v>
      </c>
    </row>
    <row r="278" spans="1:20" ht="24.75" customHeight="1" x14ac:dyDescent="0.2">
      <c r="A278" s="691" t="s">
        <v>1706</v>
      </c>
      <c r="B278" s="691"/>
      <c r="C278" s="392">
        <f>SUM(C279:C295)</f>
        <v>1890</v>
      </c>
      <c r="D278" s="392">
        <f t="shared" ref="D278:T278" si="76">SUM(D279:D295)</f>
        <v>31</v>
      </c>
      <c r="E278" s="392">
        <f t="shared" si="76"/>
        <v>73</v>
      </c>
      <c r="F278" s="392">
        <f t="shared" si="76"/>
        <v>118</v>
      </c>
      <c r="G278" s="392">
        <f t="shared" si="76"/>
        <v>16</v>
      </c>
      <c r="H278" s="392">
        <f t="shared" si="76"/>
        <v>944</v>
      </c>
      <c r="I278" s="392">
        <f t="shared" si="76"/>
        <v>907</v>
      </c>
      <c r="J278" s="392">
        <f t="shared" si="76"/>
        <v>29</v>
      </c>
      <c r="K278" s="392">
        <f t="shared" si="76"/>
        <v>48</v>
      </c>
      <c r="L278" s="392">
        <f t="shared" si="76"/>
        <v>51</v>
      </c>
      <c r="M278" s="392">
        <f t="shared" si="76"/>
        <v>23</v>
      </c>
      <c r="N278" s="392">
        <f t="shared" si="76"/>
        <v>275</v>
      </c>
      <c r="O278" s="392">
        <f t="shared" si="76"/>
        <v>3072</v>
      </c>
      <c r="P278" s="392">
        <f t="shared" si="76"/>
        <v>1333</v>
      </c>
      <c r="Q278" s="388">
        <f t="shared" si="76"/>
        <v>4405</v>
      </c>
      <c r="R278" s="392">
        <f t="shared" si="76"/>
        <v>32</v>
      </c>
      <c r="S278" s="392">
        <f t="shared" si="76"/>
        <v>3</v>
      </c>
      <c r="T278" s="388">
        <f t="shared" si="76"/>
        <v>35</v>
      </c>
    </row>
    <row r="279" spans="1:20" ht="24.75" hidden="1" customHeight="1" outlineLevel="1" x14ac:dyDescent="0.2">
      <c r="A279" s="692" t="s">
        <v>1707</v>
      </c>
      <c r="B279" s="391" t="s">
        <v>1708</v>
      </c>
      <c r="C279" s="394">
        <v>188</v>
      </c>
      <c r="D279" s="394">
        <v>4</v>
      </c>
      <c r="E279" s="394">
        <v>6</v>
      </c>
      <c r="F279" s="394">
        <v>6</v>
      </c>
      <c r="G279" s="394">
        <v>1</v>
      </c>
      <c r="H279" s="394">
        <v>36</v>
      </c>
      <c r="I279" s="394">
        <v>432</v>
      </c>
      <c r="J279" s="394">
        <v>18</v>
      </c>
      <c r="K279" s="394">
        <v>28</v>
      </c>
      <c r="L279" s="394">
        <v>25</v>
      </c>
      <c r="M279" s="394">
        <v>13</v>
      </c>
      <c r="N279" s="394">
        <v>116</v>
      </c>
      <c r="O279" s="394">
        <v>241</v>
      </c>
      <c r="P279" s="394">
        <v>632</v>
      </c>
      <c r="Q279" s="395">
        <v>873</v>
      </c>
      <c r="R279" s="394">
        <v>3</v>
      </c>
      <c r="S279" s="394">
        <v>3</v>
      </c>
      <c r="T279" s="395">
        <v>6</v>
      </c>
    </row>
    <row r="280" spans="1:20" ht="24.75" hidden="1" customHeight="1" outlineLevel="1" x14ac:dyDescent="0.2">
      <c r="A280" s="692"/>
      <c r="B280" s="391" t="s">
        <v>1709</v>
      </c>
      <c r="C280" s="392">
        <v>28</v>
      </c>
      <c r="D280" s="392">
        <v>1</v>
      </c>
      <c r="E280" s="393">
        <v>0</v>
      </c>
      <c r="F280" s="392">
        <v>2</v>
      </c>
      <c r="G280" s="393">
        <v>0</v>
      </c>
      <c r="H280" s="394">
        <v>14</v>
      </c>
      <c r="I280" s="392">
        <v>5</v>
      </c>
      <c r="J280" s="393">
        <v>0</v>
      </c>
      <c r="K280" s="393">
        <v>0</v>
      </c>
      <c r="L280" s="393">
        <v>0</v>
      </c>
      <c r="M280" s="393">
        <v>0</v>
      </c>
      <c r="N280" s="394">
        <v>1</v>
      </c>
      <c r="O280" s="395">
        <v>45</v>
      </c>
      <c r="P280" s="395">
        <v>6</v>
      </c>
      <c r="Q280" s="395">
        <v>51</v>
      </c>
      <c r="R280" s="394">
        <v>3</v>
      </c>
      <c r="S280" s="397">
        <v>0</v>
      </c>
      <c r="T280" s="395">
        <v>3</v>
      </c>
    </row>
    <row r="281" spans="1:20" ht="24.75" hidden="1" customHeight="1" outlineLevel="1" x14ac:dyDescent="0.2">
      <c r="A281" s="692"/>
      <c r="B281" s="391" t="s">
        <v>1710</v>
      </c>
      <c r="C281" s="397">
        <v>0</v>
      </c>
      <c r="D281" s="397">
        <v>0</v>
      </c>
      <c r="E281" s="397">
        <v>0</v>
      </c>
      <c r="F281" s="397">
        <v>0</v>
      </c>
      <c r="G281" s="397">
        <v>0</v>
      </c>
      <c r="H281" s="394">
        <v>1</v>
      </c>
      <c r="I281" s="394">
        <v>1</v>
      </c>
      <c r="J281" s="397">
        <v>0</v>
      </c>
      <c r="K281" s="397">
        <v>0</v>
      </c>
      <c r="L281" s="397">
        <v>0</v>
      </c>
      <c r="M281" s="397">
        <v>0</v>
      </c>
      <c r="N281" s="397">
        <v>0</v>
      </c>
      <c r="O281" s="394">
        <v>1</v>
      </c>
      <c r="P281" s="394">
        <v>1</v>
      </c>
      <c r="Q281" s="395">
        <v>2</v>
      </c>
      <c r="R281" s="397">
        <v>0</v>
      </c>
      <c r="S281" s="397">
        <v>0</v>
      </c>
      <c r="T281" s="396">
        <v>0</v>
      </c>
    </row>
    <row r="282" spans="1:20" ht="24.75" hidden="1" customHeight="1" outlineLevel="1" x14ac:dyDescent="0.2">
      <c r="A282" s="391" t="s">
        <v>1711</v>
      </c>
      <c r="B282" s="391" t="s">
        <v>1712</v>
      </c>
      <c r="C282" s="392">
        <v>382</v>
      </c>
      <c r="D282" s="392">
        <v>7</v>
      </c>
      <c r="E282" s="392">
        <v>12</v>
      </c>
      <c r="F282" s="392">
        <v>21</v>
      </c>
      <c r="G282" s="392">
        <v>4</v>
      </c>
      <c r="H282" s="394">
        <v>188</v>
      </c>
      <c r="I282" s="392">
        <v>95</v>
      </c>
      <c r="J282" s="392">
        <v>2</v>
      </c>
      <c r="K282" s="392">
        <v>1</v>
      </c>
      <c r="L282" s="392">
        <v>3</v>
      </c>
      <c r="M282" s="392">
        <v>1</v>
      </c>
      <c r="N282" s="394">
        <v>27</v>
      </c>
      <c r="O282" s="395">
        <v>614</v>
      </c>
      <c r="P282" s="395">
        <v>129</v>
      </c>
      <c r="Q282" s="395">
        <v>743</v>
      </c>
      <c r="R282" s="394">
        <v>1</v>
      </c>
      <c r="S282" s="397">
        <v>0</v>
      </c>
      <c r="T282" s="395">
        <v>1</v>
      </c>
    </row>
    <row r="283" spans="1:20" ht="24.75" hidden="1" customHeight="1" outlineLevel="1" x14ac:dyDescent="0.2">
      <c r="A283" s="692" t="s">
        <v>1713</v>
      </c>
      <c r="B283" s="391" t="s">
        <v>1714</v>
      </c>
      <c r="C283" s="394">
        <v>446</v>
      </c>
      <c r="D283" s="394">
        <v>7</v>
      </c>
      <c r="E283" s="394">
        <v>22</v>
      </c>
      <c r="F283" s="394">
        <v>23</v>
      </c>
      <c r="G283" s="394">
        <v>5</v>
      </c>
      <c r="H283" s="394">
        <v>118</v>
      </c>
      <c r="I283" s="394">
        <v>153</v>
      </c>
      <c r="J283" s="394">
        <v>4</v>
      </c>
      <c r="K283" s="394">
        <v>7</v>
      </c>
      <c r="L283" s="394">
        <v>10</v>
      </c>
      <c r="M283" s="394">
        <v>1</v>
      </c>
      <c r="N283" s="394">
        <v>38</v>
      </c>
      <c r="O283" s="394">
        <v>621</v>
      </c>
      <c r="P283" s="394">
        <v>213</v>
      </c>
      <c r="Q283" s="395">
        <v>834</v>
      </c>
      <c r="R283" s="394">
        <v>3</v>
      </c>
      <c r="S283" s="397">
        <v>0</v>
      </c>
      <c r="T283" s="395">
        <v>3</v>
      </c>
    </row>
    <row r="284" spans="1:20" ht="24.75" hidden="1" customHeight="1" outlineLevel="1" x14ac:dyDescent="0.2">
      <c r="A284" s="692"/>
      <c r="B284" s="391" t="s">
        <v>1715</v>
      </c>
      <c r="C284" s="392">
        <v>95</v>
      </c>
      <c r="D284" s="392">
        <v>2</v>
      </c>
      <c r="E284" s="393">
        <v>0</v>
      </c>
      <c r="F284" s="392">
        <v>8</v>
      </c>
      <c r="G284" s="392">
        <v>1</v>
      </c>
      <c r="H284" s="394">
        <v>16</v>
      </c>
      <c r="I284" s="392">
        <v>20</v>
      </c>
      <c r="J284" s="393">
        <v>0</v>
      </c>
      <c r="K284" s="392">
        <v>1</v>
      </c>
      <c r="L284" s="393">
        <v>0</v>
      </c>
      <c r="M284" s="393">
        <v>0</v>
      </c>
      <c r="N284" s="394">
        <v>3</v>
      </c>
      <c r="O284" s="395">
        <v>122</v>
      </c>
      <c r="P284" s="395">
        <v>24</v>
      </c>
      <c r="Q284" s="395">
        <v>146</v>
      </c>
      <c r="R284" s="397">
        <v>0</v>
      </c>
      <c r="S284" s="397">
        <v>0</v>
      </c>
      <c r="T284" s="396">
        <v>0</v>
      </c>
    </row>
    <row r="285" spans="1:20" ht="24.75" hidden="1" customHeight="1" outlineLevel="1" x14ac:dyDescent="0.2">
      <c r="A285" s="692" t="s">
        <v>1716</v>
      </c>
      <c r="B285" s="391" t="s">
        <v>1717</v>
      </c>
      <c r="C285" s="394">
        <v>4</v>
      </c>
      <c r="D285" s="397">
        <v>0</v>
      </c>
      <c r="E285" s="397">
        <v>0</v>
      </c>
      <c r="F285" s="397">
        <v>0</v>
      </c>
      <c r="G285" s="397">
        <v>0</v>
      </c>
      <c r="H285" s="394">
        <v>3</v>
      </c>
      <c r="I285" s="394">
        <v>2</v>
      </c>
      <c r="J285" s="397">
        <v>0</v>
      </c>
      <c r="K285" s="397">
        <v>0</v>
      </c>
      <c r="L285" s="397">
        <v>0</v>
      </c>
      <c r="M285" s="397">
        <v>0</v>
      </c>
      <c r="N285" s="394">
        <v>2</v>
      </c>
      <c r="O285" s="394">
        <v>7</v>
      </c>
      <c r="P285" s="394">
        <v>4</v>
      </c>
      <c r="Q285" s="395">
        <v>11</v>
      </c>
      <c r="R285" s="394">
        <v>1</v>
      </c>
      <c r="S285" s="397">
        <v>0</v>
      </c>
      <c r="T285" s="395">
        <v>1</v>
      </c>
    </row>
    <row r="286" spans="1:20" ht="24.75" hidden="1" customHeight="1" outlineLevel="1" x14ac:dyDescent="0.2">
      <c r="A286" s="692"/>
      <c r="B286" s="391" t="s">
        <v>1718</v>
      </c>
      <c r="C286" s="392">
        <v>1</v>
      </c>
      <c r="D286" s="393">
        <v>0</v>
      </c>
      <c r="E286" s="393">
        <v>0</v>
      </c>
      <c r="F286" s="393">
        <v>0</v>
      </c>
      <c r="G286" s="393">
        <v>0</v>
      </c>
      <c r="H286" s="393">
        <v>0</v>
      </c>
      <c r="I286" s="392">
        <v>4</v>
      </c>
      <c r="J286" s="393">
        <v>0</v>
      </c>
      <c r="K286" s="392">
        <v>1</v>
      </c>
      <c r="L286" s="393">
        <v>0</v>
      </c>
      <c r="M286" s="393">
        <v>0</v>
      </c>
      <c r="N286" s="394">
        <v>1</v>
      </c>
      <c r="O286" s="395">
        <v>1</v>
      </c>
      <c r="P286" s="395">
        <v>6</v>
      </c>
      <c r="Q286" s="395">
        <v>7</v>
      </c>
      <c r="R286" s="397">
        <v>0</v>
      </c>
      <c r="S286" s="397">
        <v>0</v>
      </c>
      <c r="T286" s="396">
        <v>0</v>
      </c>
    </row>
    <row r="287" spans="1:20" ht="24.75" hidden="1" customHeight="1" outlineLevel="1" x14ac:dyDescent="0.2">
      <c r="A287" s="692" t="s">
        <v>1719</v>
      </c>
      <c r="B287" s="391" t="s">
        <v>1720</v>
      </c>
      <c r="C287" s="394">
        <v>65</v>
      </c>
      <c r="D287" s="394">
        <v>3</v>
      </c>
      <c r="E287" s="394">
        <v>7</v>
      </c>
      <c r="F287" s="394">
        <v>4</v>
      </c>
      <c r="G287" s="397">
        <v>0</v>
      </c>
      <c r="H287" s="394">
        <v>38</v>
      </c>
      <c r="I287" s="394">
        <v>75</v>
      </c>
      <c r="J287" s="394">
        <v>2</v>
      </c>
      <c r="K287" s="394">
        <v>5</v>
      </c>
      <c r="L287" s="394">
        <v>4</v>
      </c>
      <c r="M287" s="394">
        <v>1</v>
      </c>
      <c r="N287" s="394">
        <v>21</v>
      </c>
      <c r="O287" s="394">
        <v>117</v>
      </c>
      <c r="P287" s="394">
        <v>108</v>
      </c>
      <c r="Q287" s="395">
        <v>225</v>
      </c>
      <c r="R287" s="394">
        <v>1</v>
      </c>
      <c r="S287" s="397">
        <v>0</v>
      </c>
      <c r="T287" s="395">
        <v>1</v>
      </c>
    </row>
    <row r="288" spans="1:20" ht="24.75" hidden="1" customHeight="1" outlineLevel="1" x14ac:dyDescent="0.2">
      <c r="A288" s="692"/>
      <c r="B288" s="391" t="s">
        <v>1721</v>
      </c>
      <c r="C288" s="393">
        <v>0</v>
      </c>
      <c r="D288" s="393">
        <v>0</v>
      </c>
      <c r="E288" s="393">
        <v>0</v>
      </c>
      <c r="F288" s="393">
        <v>0</v>
      </c>
      <c r="G288" s="393">
        <v>0</v>
      </c>
      <c r="H288" s="393">
        <v>0</v>
      </c>
      <c r="I288" s="392">
        <v>2</v>
      </c>
      <c r="J288" s="393">
        <v>0</v>
      </c>
      <c r="K288" s="393">
        <v>0</v>
      </c>
      <c r="L288" s="393">
        <v>0</v>
      </c>
      <c r="M288" s="393">
        <v>0</v>
      </c>
      <c r="N288" s="393">
        <v>0</v>
      </c>
      <c r="O288" s="396">
        <v>0</v>
      </c>
      <c r="P288" s="395">
        <v>2</v>
      </c>
      <c r="Q288" s="395">
        <v>2</v>
      </c>
      <c r="R288" s="397">
        <v>0</v>
      </c>
      <c r="S288" s="397">
        <v>0</v>
      </c>
      <c r="T288" s="396">
        <v>0</v>
      </c>
    </row>
    <row r="289" spans="1:20" ht="24.75" hidden="1" customHeight="1" outlineLevel="1" x14ac:dyDescent="0.2">
      <c r="A289" s="692"/>
      <c r="B289" s="391" t="s">
        <v>1722</v>
      </c>
      <c r="C289" s="394">
        <v>97</v>
      </c>
      <c r="D289" s="394">
        <v>1</v>
      </c>
      <c r="E289" s="394">
        <v>5</v>
      </c>
      <c r="F289" s="394">
        <v>11</v>
      </c>
      <c r="G289" s="394">
        <v>1</v>
      </c>
      <c r="H289" s="394">
        <v>54</v>
      </c>
      <c r="I289" s="394">
        <v>35</v>
      </c>
      <c r="J289" s="394">
        <v>1</v>
      </c>
      <c r="K289" s="394">
        <v>2</v>
      </c>
      <c r="L289" s="394">
        <v>2</v>
      </c>
      <c r="M289" s="394">
        <v>2</v>
      </c>
      <c r="N289" s="394">
        <v>25</v>
      </c>
      <c r="O289" s="394">
        <v>169</v>
      </c>
      <c r="P289" s="394">
        <v>67</v>
      </c>
      <c r="Q289" s="395">
        <v>236</v>
      </c>
      <c r="R289" s="394">
        <v>2</v>
      </c>
      <c r="S289" s="397">
        <v>0</v>
      </c>
      <c r="T289" s="395">
        <v>2</v>
      </c>
    </row>
    <row r="290" spans="1:20" ht="24.75" hidden="1" customHeight="1" outlineLevel="1" x14ac:dyDescent="0.2">
      <c r="A290" s="692" t="s">
        <v>1723</v>
      </c>
      <c r="B290" s="391" t="s">
        <v>1724</v>
      </c>
      <c r="C290" s="393">
        <v>0</v>
      </c>
      <c r="D290" s="393">
        <v>0</v>
      </c>
      <c r="E290" s="393">
        <v>0</v>
      </c>
      <c r="F290" s="393">
        <v>0</v>
      </c>
      <c r="G290" s="393">
        <v>0</v>
      </c>
      <c r="H290" s="394">
        <v>1</v>
      </c>
      <c r="I290" s="393">
        <v>0</v>
      </c>
      <c r="J290" s="393">
        <v>0</v>
      </c>
      <c r="K290" s="393">
        <v>0</v>
      </c>
      <c r="L290" s="393">
        <v>0</v>
      </c>
      <c r="M290" s="393">
        <v>0</v>
      </c>
      <c r="N290" s="393">
        <v>0</v>
      </c>
      <c r="O290" s="395">
        <v>1</v>
      </c>
      <c r="P290" s="396">
        <v>0</v>
      </c>
      <c r="Q290" s="395">
        <v>1</v>
      </c>
      <c r="R290" s="397">
        <v>0</v>
      </c>
      <c r="S290" s="397">
        <v>0</v>
      </c>
      <c r="T290" s="396">
        <v>0</v>
      </c>
    </row>
    <row r="291" spans="1:20" ht="24.75" hidden="1" customHeight="1" outlineLevel="1" x14ac:dyDescent="0.2">
      <c r="A291" s="692"/>
      <c r="B291" s="391" t="s">
        <v>1725</v>
      </c>
      <c r="C291" s="397">
        <v>0</v>
      </c>
      <c r="D291" s="397">
        <v>0</v>
      </c>
      <c r="E291" s="397">
        <v>0</v>
      </c>
      <c r="F291" s="397">
        <v>0</v>
      </c>
      <c r="G291" s="397">
        <v>0</v>
      </c>
      <c r="H291" s="394">
        <v>2</v>
      </c>
      <c r="I291" s="394">
        <v>5</v>
      </c>
      <c r="J291" s="397">
        <v>0</v>
      </c>
      <c r="K291" s="394">
        <v>1</v>
      </c>
      <c r="L291" s="397">
        <v>0</v>
      </c>
      <c r="M291" s="397">
        <v>0</v>
      </c>
      <c r="N291" s="394">
        <v>1</v>
      </c>
      <c r="O291" s="394">
        <v>2</v>
      </c>
      <c r="P291" s="394">
        <v>7</v>
      </c>
      <c r="Q291" s="395">
        <v>9</v>
      </c>
      <c r="R291" s="397">
        <v>0</v>
      </c>
      <c r="S291" s="397">
        <v>0</v>
      </c>
      <c r="T291" s="396">
        <v>0</v>
      </c>
    </row>
    <row r="292" spans="1:20" ht="24.75" hidden="1" customHeight="1" outlineLevel="1" x14ac:dyDescent="0.2">
      <c r="A292" s="692"/>
      <c r="B292" s="391" t="s">
        <v>1726</v>
      </c>
      <c r="C292" s="393">
        <v>0</v>
      </c>
      <c r="D292" s="393">
        <v>0</v>
      </c>
      <c r="E292" s="393">
        <v>0</v>
      </c>
      <c r="F292" s="393">
        <v>0</v>
      </c>
      <c r="G292" s="393">
        <v>0</v>
      </c>
      <c r="H292" s="393">
        <v>0</v>
      </c>
      <c r="I292" s="393">
        <v>0</v>
      </c>
      <c r="J292" s="393">
        <v>0</v>
      </c>
      <c r="K292" s="393">
        <v>0</v>
      </c>
      <c r="L292" s="393">
        <v>0</v>
      </c>
      <c r="M292" s="393">
        <v>0</v>
      </c>
      <c r="N292" s="393">
        <v>0</v>
      </c>
      <c r="O292" s="396">
        <v>0</v>
      </c>
      <c r="P292" s="396">
        <v>0</v>
      </c>
      <c r="Q292" s="396">
        <v>0</v>
      </c>
      <c r="R292" s="397">
        <v>0</v>
      </c>
      <c r="S292" s="397">
        <v>0</v>
      </c>
      <c r="T292" s="396">
        <v>0</v>
      </c>
    </row>
    <row r="293" spans="1:20" ht="24.75" hidden="1" customHeight="1" outlineLevel="1" x14ac:dyDescent="0.2">
      <c r="A293" s="692"/>
      <c r="B293" s="391" t="s">
        <v>1727</v>
      </c>
      <c r="C293" s="394">
        <v>2</v>
      </c>
      <c r="D293" s="397">
        <v>0</v>
      </c>
      <c r="E293" s="397">
        <v>0</v>
      </c>
      <c r="F293" s="397">
        <v>0</v>
      </c>
      <c r="G293" s="397">
        <v>0</v>
      </c>
      <c r="H293" s="394">
        <v>1</v>
      </c>
      <c r="I293" s="397">
        <v>0</v>
      </c>
      <c r="J293" s="397">
        <v>0</v>
      </c>
      <c r="K293" s="397">
        <v>0</v>
      </c>
      <c r="L293" s="397">
        <v>0</v>
      </c>
      <c r="M293" s="397">
        <v>0</v>
      </c>
      <c r="N293" s="397">
        <v>0</v>
      </c>
      <c r="O293" s="394">
        <v>3</v>
      </c>
      <c r="P293" s="397">
        <v>0</v>
      </c>
      <c r="Q293" s="395">
        <v>3</v>
      </c>
      <c r="R293" s="394">
        <v>1</v>
      </c>
      <c r="S293" s="397">
        <v>0</v>
      </c>
      <c r="T293" s="395">
        <v>1</v>
      </c>
    </row>
    <row r="294" spans="1:20" ht="24.75" hidden="1" customHeight="1" outlineLevel="1" x14ac:dyDescent="0.2">
      <c r="A294" s="692"/>
      <c r="B294" s="391" t="s">
        <v>1728</v>
      </c>
      <c r="C294" s="393">
        <v>0</v>
      </c>
      <c r="D294" s="393">
        <v>0</v>
      </c>
      <c r="E294" s="393">
        <v>0</v>
      </c>
      <c r="F294" s="392">
        <v>1</v>
      </c>
      <c r="G294" s="393">
        <v>0</v>
      </c>
      <c r="H294" s="393">
        <v>0</v>
      </c>
      <c r="I294" s="393">
        <v>0</v>
      </c>
      <c r="J294" s="393">
        <v>0</v>
      </c>
      <c r="K294" s="393">
        <v>0</v>
      </c>
      <c r="L294" s="393">
        <v>0</v>
      </c>
      <c r="M294" s="393">
        <v>0</v>
      </c>
      <c r="N294" s="393">
        <v>0</v>
      </c>
      <c r="O294" s="395">
        <v>1</v>
      </c>
      <c r="P294" s="396">
        <v>0</v>
      </c>
      <c r="Q294" s="395">
        <v>1</v>
      </c>
      <c r="R294" s="397">
        <v>0</v>
      </c>
      <c r="S294" s="397">
        <v>0</v>
      </c>
      <c r="T294" s="396">
        <v>0</v>
      </c>
    </row>
    <row r="295" spans="1:20" ht="24.75" hidden="1" customHeight="1" outlineLevel="1" x14ac:dyDescent="0.2">
      <c r="A295" s="692"/>
      <c r="B295" s="391" t="s">
        <v>1729</v>
      </c>
      <c r="C295" s="394">
        <v>582</v>
      </c>
      <c r="D295" s="394">
        <v>6</v>
      </c>
      <c r="E295" s="394">
        <v>21</v>
      </c>
      <c r="F295" s="394">
        <v>42</v>
      </c>
      <c r="G295" s="394">
        <v>4</v>
      </c>
      <c r="H295" s="394">
        <v>472</v>
      </c>
      <c r="I295" s="394">
        <v>78</v>
      </c>
      <c r="J295" s="394">
        <v>2</v>
      </c>
      <c r="K295" s="394">
        <v>2</v>
      </c>
      <c r="L295" s="394">
        <v>7</v>
      </c>
      <c r="M295" s="394">
        <v>5</v>
      </c>
      <c r="N295" s="394">
        <v>40</v>
      </c>
      <c r="O295" s="394">
        <v>1127</v>
      </c>
      <c r="P295" s="394">
        <v>134</v>
      </c>
      <c r="Q295" s="395">
        <v>1261</v>
      </c>
      <c r="R295" s="394">
        <v>17</v>
      </c>
      <c r="S295" s="397">
        <v>0</v>
      </c>
      <c r="T295" s="395">
        <v>17</v>
      </c>
    </row>
    <row r="296" spans="1:20" ht="24.75" customHeight="1" collapsed="1" x14ac:dyDescent="0.2">
      <c r="A296" s="691" t="s">
        <v>1730</v>
      </c>
      <c r="B296" s="691"/>
      <c r="C296" s="394">
        <f>SUM(C297:C309)</f>
        <v>3573</v>
      </c>
      <c r="D296" s="394">
        <f t="shared" ref="D296:T296" si="77">SUM(D297:D309)</f>
        <v>57</v>
      </c>
      <c r="E296" s="394">
        <f t="shared" si="77"/>
        <v>114</v>
      </c>
      <c r="F296" s="394">
        <f t="shared" si="77"/>
        <v>221</v>
      </c>
      <c r="G296" s="394">
        <f t="shared" si="77"/>
        <v>55</v>
      </c>
      <c r="H296" s="394">
        <f t="shared" si="77"/>
        <v>1621</v>
      </c>
      <c r="I296" s="394">
        <f t="shared" si="77"/>
        <v>1192</v>
      </c>
      <c r="J296" s="394">
        <f t="shared" si="77"/>
        <v>22</v>
      </c>
      <c r="K296" s="394">
        <f t="shared" si="77"/>
        <v>38</v>
      </c>
      <c r="L296" s="394">
        <f t="shared" si="77"/>
        <v>75</v>
      </c>
      <c r="M296" s="394">
        <f t="shared" si="77"/>
        <v>19</v>
      </c>
      <c r="N296" s="394">
        <f t="shared" si="77"/>
        <v>331</v>
      </c>
      <c r="O296" s="394">
        <f t="shared" si="77"/>
        <v>5641</v>
      </c>
      <c r="P296" s="394">
        <f t="shared" si="77"/>
        <v>1677</v>
      </c>
      <c r="Q296" s="395">
        <f t="shared" si="77"/>
        <v>7318</v>
      </c>
      <c r="R296" s="394">
        <f t="shared" si="77"/>
        <v>48</v>
      </c>
      <c r="S296" s="394">
        <f t="shared" si="77"/>
        <v>1</v>
      </c>
      <c r="T296" s="395">
        <f t="shared" si="77"/>
        <v>49</v>
      </c>
    </row>
    <row r="297" spans="1:20" ht="24.75" hidden="1" customHeight="1" outlineLevel="1" x14ac:dyDescent="0.2">
      <c r="A297" s="692" t="s">
        <v>1731</v>
      </c>
      <c r="B297" s="391" t="s">
        <v>1732</v>
      </c>
      <c r="C297" s="392">
        <v>18</v>
      </c>
      <c r="D297" s="393">
        <v>0</v>
      </c>
      <c r="E297" s="392">
        <v>3</v>
      </c>
      <c r="F297" s="392">
        <v>1</v>
      </c>
      <c r="G297" s="393">
        <v>0</v>
      </c>
      <c r="H297" s="394">
        <v>10</v>
      </c>
      <c r="I297" s="392">
        <v>5</v>
      </c>
      <c r="J297" s="392">
        <v>1</v>
      </c>
      <c r="K297" s="393">
        <v>0</v>
      </c>
      <c r="L297" s="393">
        <v>0</v>
      </c>
      <c r="M297" s="393">
        <v>0</v>
      </c>
      <c r="N297" s="394">
        <v>3</v>
      </c>
      <c r="O297" s="395">
        <v>32</v>
      </c>
      <c r="P297" s="395">
        <v>9</v>
      </c>
      <c r="Q297" s="395">
        <v>41</v>
      </c>
      <c r="R297" s="397">
        <v>0</v>
      </c>
      <c r="S297" s="397">
        <v>0</v>
      </c>
      <c r="T297" s="396">
        <v>0</v>
      </c>
    </row>
    <row r="298" spans="1:20" ht="24.75" hidden="1" customHeight="1" outlineLevel="1" x14ac:dyDescent="0.2">
      <c r="A298" s="692"/>
      <c r="B298" s="391" t="s">
        <v>1733</v>
      </c>
      <c r="C298" s="394">
        <v>25</v>
      </c>
      <c r="D298" s="397">
        <v>0</v>
      </c>
      <c r="E298" s="394">
        <v>1</v>
      </c>
      <c r="F298" s="397">
        <v>0</v>
      </c>
      <c r="G298" s="397">
        <v>0</v>
      </c>
      <c r="H298" s="394">
        <v>10</v>
      </c>
      <c r="I298" s="397">
        <v>0</v>
      </c>
      <c r="J298" s="397">
        <v>0</v>
      </c>
      <c r="K298" s="394">
        <v>1</v>
      </c>
      <c r="L298" s="397">
        <v>0</v>
      </c>
      <c r="M298" s="397">
        <v>0</v>
      </c>
      <c r="N298" s="397">
        <v>0</v>
      </c>
      <c r="O298" s="394">
        <v>36</v>
      </c>
      <c r="P298" s="394">
        <v>1</v>
      </c>
      <c r="Q298" s="395">
        <v>37</v>
      </c>
      <c r="R298" s="394">
        <v>1</v>
      </c>
      <c r="S298" s="397">
        <v>0</v>
      </c>
      <c r="T298" s="395">
        <v>1</v>
      </c>
    </row>
    <row r="299" spans="1:20" ht="24.75" hidden="1" customHeight="1" outlineLevel="1" x14ac:dyDescent="0.2">
      <c r="A299" s="692" t="s">
        <v>1734</v>
      </c>
      <c r="B299" s="391" t="s">
        <v>1735</v>
      </c>
      <c r="C299" s="392">
        <v>142</v>
      </c>
      <c r="D299" s="392">
        <v>2</v>
      </c>
      <c r="E299" s="392">
        <v>5</v>
      </c>
      <c r="F299" s="392">
        <v>9</v>
      </c>
      <c r="G299" s="393">
        <v>0</v>
      </c>
      <c r="H299" s="394">
        <v>92</v>
      </c>
      <c r="I299" s="392">
        <v>36</v>
      </c>
      <c r="J299" s="392">
        <v>1</v>
      </c>
      <c r="K299" s="392">
        <v>3</v>
      </c>
      <c r="L299" s="392">
        <v>7</v>
      </c>
      <c r="M299" s="392">
        <v>1</v>
      </c>
      <c r="N299" s="394">
        <v>24</v>
      </c>
      <c r="O299" s="395">
        <v>250</v>
      </c>
      <c r="P299" s="395">
        <v>72</v>
      </c>
      <c r="Q299" s="395">
        <v>322</v>
      </c>
      <c r="R299" s="394">
        <v>2</v>
      </c>
      <c r="S299" s="397">
        <v>0</v>
      </c>
      <c r="T299" s="395">
        <v>2</v>
      </c>
    </row>
    <row r="300" spans="1:20" ht="24.75" hidden="1" customHeight="1" outlineLevel="1" x14ac:dyDescent="0.2">
      <c r="A300" s="692"/>
      <c r="B300" s="391" t="s">
        <v>1736</v>
      </c>
      <c r="C300" s="394">
        <v>105</v>
      </c>
      <c r="D300" s="397">
        <v>0</v>
      </c>
      <c r="E300" s="394">
        <v>3</v>
      </c>
      <c r="F300" s="394">
        <v>10</v>
      </c>
      <c r="G300" s="397">
        <v>0</v>
      </c>
      <c r="H300" s="394">
        <v>31</v>
      </c>
      <c r="I300" s="394">
        <v>39</v>
      </c>
      <c r="J300" s="397">
        <v>0</v>
      </c>
      <c r="K300" s="394">
        <v>1</v>
      </c>
      <c r="L300" s="394">
        <v>1</v>
      </c>
      <c r="M300" s="397">
        <v>0</v>
      </c>
      <c r="N300" s="394">
        <v>11</v>
      </c>
      <c r="O300" s="394">
        <v>149</v>
      </c>
      <c r="P300" s="394">
        <v>52</v>
      </c>
      <c r="Q300" s="395">
        <v>201</v>
      </c>
      <c r="R300" s="397">
        <v>0</v>
      </c>
      <c r="S300" s="397">
        <v>0</v>
      </c>
      <c r="T300" s="396">
        <v>0</v>
      </c>
    </row>
    <row r="301" spans="1:20" ht="24.75" hidden="1" customHeight="1" outlineLevel="1" x14ac:dyDescent="0.2">
      <c r="A301" s="692"/>
      <c r="B301" s="391" t="s">
        <v>1737</v>
      </c>
      <c r="C301" s="392">
        <v>1912</v>
      </c>
      <c r="D301" s="392">
        <v>38</v>
      </c>
      <c r="E301" s="392">
        <v>70</v>
      </c>
      <c r="F301" s="392">
        <v>114</v>
      </c>
      <c r="G301" s="392">
        <v>40</v>
      </c>
      <c r="H301" s="394">
        <v>809</v>
      </c>
      <c r="I301" s="392">
        <v>750</v>
      </c>
      <c r="J301" s="392">
        <v>17</v>
      </c>
      <c r="K301" s="392">
        <v>27</v>
      </c>
      <c r="L301" s="392">
        <v>52</v>
      </c>
      <c r="M301" s="392">
        <v>14</v>
      </c>
      <c r="N301" s="394">
        <v>211</v>
      </c>
      <c r="O301" s="395">
        <v>2983</v>
      </c>
      <c r="P301" s="395">
        <v>1071</v>
      </c>
      <c r="Q301" s="395">
        <v>4054</v>
      </c>
      <c r="R301" s="394">
        <v>17</v>
      </c>
      <c r="S301" s="397">
        <v>0</v>
      </c>
      <c r="T301" s="395">
        <v>17</v>
      </c>
    </row>
    <row r="302" spans="1:20" ht="24.75" hidden="1" customHeight="1" outlineLevel="1" x14ac:dyDescent="0.2">
      <c r="A302" s="391" t="s">
        <v>1738</v>
      </c>
      <c r="B302" s="391" t="s">
        <v>1739</v>
      </c>
      <c r="C302" s="394">
        <v>51</v>
      </c>
      <c r="D302" s="397">
        <v>0</v>
      </c>
      <c r="E302" s="397">
        <v>0</v>
      </c>
      <c r="F302" s="394">
        <v>3</v>
      </c>
      <c r="G302" s="397">
        <v>0</v>
      </c>
      <c r="H302" s="394">
        <v>13</v>
      </c>
      <c r="I302" s="394">
        <v>109</v>
      </c>
      <c r="J302" s="394">
        <v>2</v>
      </c>
      <c r="K302" s="394">
        <v>2</v>
      </c>
      <c r="L302" s="394">
        <v>6</v>
      </c>
      <c r="M302" s="394">
        <v>3</v>
      </c>
      <c r="N302" s="394">
        <v>27</v>
      </c>
      <c r="O302" s="394">
        <v>67</v>
      </c>
      <c r="P302" s="394">
        <v>149</v>
      </c>
      <c r="Q302" s="395">
        <v>216</v>
      </c>
      <c r="R302" s="394">
        <v>1</v>
      </c>
      <c r="S302" s="397">
        <v>0</v>
      </c>
      <c r="T302" s="395">
        <v>1</v>
      </c>
    </row>
    <row r="303" spans="1:20" ht="24.75" hidden="1" customHeight="1" outlineLevel="1" x14ac:dyDescent="0.2">
      <c r="A303" s="692" t="s">
        <v>1740</v>
      </c>
      <c r="B303" s="391" t="s">
        <v>1741</v>
      </c>
      <c r="C303" s="393">
        <v>0</v>
      </c>
      <c r="D303" s="393">
        <v>0</v>
      </c>
      <c r="E303" s="393">
        <v>0</v>
      </c>
      <c r="F303" s="393">
        <v>0</v>
      </c>
      <c r="G303" s="393">
        <v>0</v>
      </c>
      <c r="H303" s="394">
        <v>1</v>
      </c>
      <c r="I303" s="393">
        <v>0</v>
      </c>
      <c r="J303" s="393">
        <v>0</v>
      </c>
      <c r="K303" s="393">
        <v>0</v>
      </c>
      <c r="L303" s="393">
        <v>0</v>
      </c>
      <c r="M303" s="393">
        <v>0</v>
      </c>
      <c r="N303" s="393">
        <v>0</v>
      </c>
      <c r="O303" s="395">
        <v>1</v>
      </c>
      <c r="P303" s="396">
        <v>0</v>
      </c>
      <c r="Q303" s="395">
        <v>1</v>
      </c>
      <c r="R303" s="397">
        <v>0</v>
      </c>
      <c r="S303" s="397">
        <v>0</v>
      </c>
      <c r="T303" s="396">
        <v>0</v>
      </c>
    </row>
    <row r="304" spans="1:20" ht="24.75" hidden="1" customHeight="1" outlineLevel="1" x14ac:dyDescent="0.2">
      <c r="A304" s="692"/>
      <c r="B304" s="391" t="s">
        <v>1742</v>
      </c>
      <c r="C304" s="394">
        <v>159</v>
      </c>
      <c r="D304" s="394">
        <v>1</v>
      </c>
      <c r="E304" s="394">
        <v>3</v>
      </c>
      <c r="F304" s="394">
        <v>10</v>
      </c>
      <c r="G304" s="397">
        <v>0</v>
      </c>
      <c r="H304" s="394">
        <v>73</v>
      </c>
      <c r="I304" s="394">
        <v>67</v>
      </c>
      <c r="J304" s="397">
        <v>0</v>
      </c>
      <c r="K304" s="397">
        <v>0</v>
      </c>
      <c r="L304" s="394">
        <v>1</v>
      </c>
      <c r="M304" s="394">
        <v>1</v>
      </c>
      <c r="N304" s="394">
        <v>7</v>
      </c>
      <c r="O304" s="394">
        <v>246</v>
      </c>
      <c r="P304" s="394">
        <v>76</v>
      </c>
      <c r="Q304" s="395">
        <v>322</v>
      </c>
      <c r="R304" s="394">
        <v>4</v>
      </c>
      <c r="S304" s="394">
        <v>1</v>
      </c>
      <c r="T304" s="395">
        <v>5</v>
      </c>
    </row>
    <row r="305" spans="1:20" ht="24.75" hidden="1" customHeight="1" outlineLevel="1" x14ac:dyDescent="0.2">
      <c r="A305" s="692"/>
      <c r="B305" s="391" t="s">
        <v>1743</v>
      </c>
      <c r="C305" s="392">
        <v>37</v>
      </c>
      <c r="D305" s="393">
        <v>0</v>
      </c>
      <c r="E305" s="392">
        <v>2</v>
      </c>
      <c r="F305" s="392">
        <v>2</v>
      </c>
      <c r="G305" s="393">
        <v>0</v>
      </c>
      <c r="H305" s="394">
        <v>15</v>
      </c>
      <c r="I305" s="392">
        <v>1</v>
      </c>
      <c r="J305" s="393">
        <v>0</v>
      </c>
      <c r="K305" s="393">
        <v>0</v>
      </c>
      <c r="L305" s="393">
        <v>0</v>
      </c>
      <c r="M305" s="393">
        <v>0</v>
      </c>
      <c r="N305" s="393">
        <v>0</v>
      </c>
      <c r="O305" s="395">
        <v>56</v>
      </c>
      <c r="P305" s="395">
        <v>1</v>
      </c>
      <c r="Q305" s="395">
        <v>57</v>
      </c>
      <c r="R305" s="397">
        <v>0</v>
      </c>
      <c r="S305" s="397">
        <v>0</v>
      </c>
      <c r="T305" s="396">
        <v>0</v>
      </c>
    </row>
    <row r="306" spans="1:20" ht="24.75" hidden="1" customHeight="1" outlineLevel="1" x14ac:dyDescent="0.2">
      <c r="A306" s="692"/>
      <c r="B306" s="391" t="s">
        <v>1744</v>
      </c>
      <c r="C306" s="394">
        <v>16</v>
      </c>
      <c r="D306" s="397">
        <v>0</v>
      </c>
      <c r="E306" s="397">
        <v>0</v>
      </c>
      <c r="F306" s="394">
        <v>2</v>
      </c>
      <c r="G306" s="397">
        <v>0</v>
      </c>
      <c r="H306" s="394">
        <v>2</v>
      </c>
      <c r="I306" s="394">
        <v>19</v>
      </c>
      <c r="J306" s="397">
        <v>0</v>
      </c>
      <c r="K306" s="397">
        <v>0</v>
      </c>
      <c r="L306" s="397">
        <v>0</v>
      </c>
      <c r="M306" s="397">
        <v>0</v>
      </c>
      <c r="N306" s="394">
        <v>2</v>
      </c>
      <c r="O306" s="394">
        <v>20</v>
      </c>
      <c r="P306" s="394">
        <v>21</v>
      </c>
      <c r="Q306" s="395">
        <v>41</v>
      </c>
      <c r="R306" s="397">
        <v>0</v>
      </c>
      <c r="S306" s="397">
        <v>0</v>
      </c>
      <c r="T306" s="396">
        <v>0</v>
      </c>
    </row>
    <row r="307" spans="1:20" ht="24.75" hidden="1" customHeight="1" outlineLevel="1" x14ac:dyDescent="0.2">
      <c r="A307" s="692"/>
      <c r="B307" s="391" t="s">
        <v>1745</v>
      </c>
      <c r="C307" s="392">
        <v>34</v>
      </c>
      <c r="D307" s="393">
        <v>0</v>
      </c>
      <c r="E307" s="392">
        <v>3</v>
      </c>
      <c r="F307" s="392">
        <v>5</v>
      </c>
      <c r="G307" s="392">
        <v>1</v>
      </c>
      <c r="H307" s="394">
        <v>35</v>
      </c>
      <c r="I307" s="392">
        <v>3</v>
      </c>
      <c r="J307" s="393">
        <v>0</v>
      </c>
      <c r="K307" s="393">
        <v>0</v>
      </c>
      <c r="L307" s="392">
        <v>1</v>
      </c>
      <c r="M307" s="393">
        <v>0</v>
      </c>
      <c r="N307" s="393">
        <v>0</v>
      </c>
      <c r="O307" s="395">
        <v>78</v>
      </c>
      <c r="P307" s="395">
        <v>4</v>
      </c>
      <c r="Q307" s="395">
        <v>82</v>
      </c>
      <c r="R307" s="397">
        <v>0</v>
      </c>
      <c r="S307" s="397">
        <v>0</v>
      </c>
      <c r="T307" s="396">
        <v>0</v>
      </c>
    </row>
    <row r="308" spans="1:20" ht="24.75" hidden="1" customHeight="1" outlineLevel="1" x14ac:dyDescent="0.2">
      <c r="A308" s="692"/>
      <c r="B308" s="391" t="s">
        <v>1746</v>
      </c>
      <c r="C308" s="394">
        <v>121</v>
      </c>
      <c r="D308" s="394">
        <v>2</v>
      </c>
      <c r="E308" s="394">
        <v>3</v>
      </c>
      <c r="F308" s="394">
        <v>6</v>
      </c>
      <c r="G308" s="394">
        <v>2</v>
      </c>
      <c r="H308" s="394">
        <v>90</v>
      </c>
      <c r="I308" s="394">
        <v>35</v>
      </c>
      <c r="J308" s="397">
        <v>0</v>
      </c>
      <c r="K308" s="394">
        <v>2</v>
      </c>
      <c r="L308" s="394">
        <v>2</v>
      </c>
      <c r="M308" s="397">
        <v>0</v>
      </c>
      <c r="N308" s="394">
        <v>18</v>
      </c>
      <c r="O308" s="394">
        <v>224</v>
      </c>
      <c r="P308" s="394">
        <v>57</v>
      </c>
      <c r="Q308" s="395">
        <v>281</v>
      </c>
      <c r="R308" s="397">
        <v>0</v>
      </c>
      <c r="S308" s="397">
        <v>0</v>
      </c>
      <c r="T308" s="396">
        <v>0</v>
      </c>
    </row>
    <row r="309" spans="1:20" ht="24.75" hidden="1" customHeight="1" outlineLevel="1" x14ac:dyDescent="0.2">
      <c r="A309" s="692"/>
      <c r="B309" s="391" t="s">
        <v>1747</v>
      </c>
      <c r="C309" s="392">
        <v>953</v>
      </c>
      <c r="D309" s="392">
        <v>14</v>
      </c>
      <c r="E309" s="392">
        <v>21</v>
      </c>
      <c r="F309" s="392">
        <v>59</v>
      </c>
      <c r="G309" s="392">
        <v>12</v>
      </c>
      <c r="H309" s="394">
        <v>440</v>
      </c>
      <c r="I309" s="392">
        <v>128</v>
      </c>
      <c r="J309" s="392">
        <v>1</v>
      </c>
      <c r="K309" s="392">
        <v>2</v>
      </c>
      <c r="L309" s="392">
        <v>5</v>
      </c>
      <c r="M309" s="393">
        <v>0</v>
      </c>
      <c r="N309" s="394">
        <v>28</v>
      </c>
      <c r="O309" s="395">
        <v>1499</v>
      </c>
      <c r="P309" s="395">
        <v>164</v>
      </c>
      <c r="Q309" s="395">
        <v>1663</v>
      </c>
      <c r="R309" s="394">
        <v>23</v>
      </c>
      <c r="S309" s="397">
        <v>0</v>
      </c>
      <c r="T309" s="395">
        <v>23</v>
      </c>
    </row>
    <row r="310" spans="1:20" ht="24.75" customHeight="1" collapsed="1" x14ac:dyDescent="0.2">
      <c r="A310" s="691" t="s">
        <v>1748</v>
      </c>
      <c r="B310" s="691"/>
      <c r="C310" s="392">
        <f>SUM(C311:C315)</f>
        <v>17</v>
      </c>
      <c r="D310" s="392">
        <f t="shared" ref="D310:T310" si="78">SUM(D311:D315)</f>
        <v>0</v>
      </c>
      <c r="E310" s="392">
        <f t="shared" si="78"/>
        <v>1</v>
      </c>
      <c r="F310" s="392">
        <f t="shared" si="78"/>
        <v>0</v>
      </c>
      <c r="G310" s="392">
        <f t="shared" si="78"/>
        <v>1</v>
      </c>
      <c r="H310" s="392">
        <f t="shared" si="78"/>
        <v>10</v>
      </c>
      <c r="I310" s="392">
        <f t="shared" si="78"/>
        <v>31</v>
      </c>
      <c r="J310" s="392">
        <f t="shared" si="78"/>
        <v>0</v>
      </c>
      <c r="K310" s="392">
        <f t="shared" si="78"/>
        <v>3</v>
      </c>
      <c r="L310" s="392">
        <f t="shared" si="78"/>
        <v>4</v>
      </c>
      <c r="M310" s="392">
        <f t="shared" si="78"/>
        <v>0</v>
      </c>
      <c r="N310" s="392">
        <f t="shared" si="78"/>
        <v>15</v>
      </c>
      <c r="O310" s="392">
        <f t="shared" si="78"/>
        <v>29</v>
      </c>
      <c r="P310" s="392">
        <f t="shared" si="78"/>
        <v>53</v>
      </c>
      <c r="Q310" s="388">
        <f t="shared" si="78"/>
        <v>82</v>
      </c>
      <c r="R310" s="392">
        <f t="shared" si="78"/>
        <v>0</v>
      </c>
      <c r="S310" s="392">
        <f t="shared" si="78"/>
        <v>0</v>
      </c>
      <c r="T310" s="388">
        <f t="shared" si="78"/>
        <v>0</v>
      </c>
    </row>
    <row r="311" spans="1:20" ht="24.75" hidden="1" customHeight="1" outlineLevel="1" x14ac:dyDescent="0.2">
      <c r="A311" s="692" t="s">
        <v>1749</v>
      </c>
      <c r="B311" s="391" t="s">
        <v>1750</v>
      </c>
      <c r="C311" s="394">
        <v>1</v>
      </c>
      <c r="D311" s="397">
        <v>0</v>
      </c>
      <c r="E311" s="397">
        <v>0</v>
      </c>
      <c r="F311" s="397">
        <v>0</v>
      </c>
      <c r="G311" s="397">
        <v>0</v>
      </c>
      <c r="H311" s="394">
        <v>1</v>
      </c>
      <c r="I311" s="394">
        <v>4</v>
      </c>
      <c r="J311" s="397">
        <v>0</v>
      </c>
      <c r="K311" s="397">
        <v>0</v>
      </c>
      <c r="L311" s="397">
        <v>0</v>
      </c>
      <c r="M311" s="397">
        <v>0</v>
      </c>
      <c r="N311" s="394">
        <v>3</v>
      </c>
      <c r="O311" s="394">
        <v>2</v>
      </c>
      <c r="P311" s="394">
        <v>7</v>
      </c>
      <c r="Q311" s="395">
        <v>9</v>
      </c>
      <c r="R311" s="397">
        <v>0</v>
      </c>
      <c r="S311" s="397">
        <v>0</v>
      </c>
      <c r="T311" s="396">
        <v>0</v>
      </c>
    </row>
    <row r="312" spans="1:20" ht="24.75" hidden="1" customHeight="1" outlineLevel="1" x14ac:dyDescent="0.2">
      <c r="A312" s="692"/>
      <c r="B312" s="391" t="s">
        <v>1751</v>
      </c>
      <c r="C312" s="393">
        <v>0</v>
      </c>
      <c r="D312" s="393">
        <v>0</v>
      </c>
      <c r="E312" s="393">
        <v>0</v>
      </c>
      <c r="F312" s="393">
        <v>0</v>
      </c>
      <c r="G312" s="393">
        <v>0</v>
      </c>
      <c r="H312" s="393">
        <v>0</v>
      </c>
      <c r="I312" s="392">
        <v>1</v>
      </c>
      <c r="J312" s="393">
        <v>0</v>
      </c>
      <c r="K312" s="393">
        <v>0</v>
      </c>
      <c r="L312" s="393">
        <v>0</v>
      </c>
      <c r="M312" s="393">
        <v>0</v>
      </c>
      <c r="N312" s="393">
        <v>0</v>
      </c>
      <c r="O312" s="396">
        <v>0</v>
      </c>
      <c r="P312" s="395">
        <v>1</v>
      </c>
      <c r="Q312" s="395">
        <v>1</v>
      </c>
      <c r="R312" s="397">
        <v>0</v>
      </c>
      <c r="S312" s="397">
        <v>0</v>
      </c>
      <c r="T312" s="396">
        <v>0</v>
      </c>
    </row>
    <row r="313" spans="1:20" ht="24.75" hidden="1" customHeight="1" outlineLevel="1" x14ac:dyDescent="0.2">
      <c r="A313" s="692" t="s">
        <v>1752</v>
      </c>
      <c r="B313" s="391" t="s">
        <v>1753</v>
      </c>
      <c r="C313" s="394">
        <v>6</v>
      </c>
      <c r="D313" s="397">
        <v>0</v>
      </c>
      <c r="E313" s="394">
        <v>1</v>
      </c>
      <c r="F313" s="397">
        <v>0</v>
      </c>
      <c r="G313" s="394">
        <v>1</v>
      </c>
      <c r="H313" s="394">
        <v>3</v>
      </c>
      <c r="I313" s="394">
        <v>12</v>
      </c>
      <c r="J313" s="397">
        <v>0</v>
      </c>
      <c r="K313" s="394">
        <v>1</v>
      </c>
      <c r="L313" s="394">
        <v>1</v>
      </c>
      <c r="M313" s="397">
        <v>0</v>
      </c>
      <c r="N313" s="394">
        <v>2</v>
      </c>
      <c r="O313" s="394">
        <v>11</v>
      </c>
      <c r="P313" s="394">
        <v>16</v>
      </c>
      <c r="Q313" s="395">
        <v>27</v>
      </c>
      <c r="R313" s="397">
        <v>0</v>
      </c>
      <c r="S313" s="397">
        <v>0</v>
      </c>
      <c r="T313" s="396">
        <v>0</v>
      </c>
    </row>
    <row r="314" spans="1:20" ht="24.75" hidden="1" customHeight="1" outlineLevel="1" x14ac:dyDescent="0.2">
      <c r="A314" s="692"/>
      <c r="B314" s="391" t="s">
        <v>1754</v>
      </c>
      <c r="C314" s="393">
        <v>0</v>
      </c>
      <c r="D314" s="393">
        <v>0</v>
      </c>
      <c r="E314" s="393">
        <v>0</v>
      </c>
      <c r="F314" s="393">
        <v>0</v>
      </c>
      <c r="G314" s="393">
        <v>0</v>
      </c>
      <c r="H314" s="393">
        <v>0</v>
      </c>
      <c r="I314" s="393">
        <v>0</v>
      </c>
      <c r="J314" s="393">
        <v>0</v>
      </c>
      <c r="K314" s="393">
        <v>0</v>
      </c>
      <c r="L314" s="393">
        <v>0</v>
      </c>
      <c r="M314" s="393">
        <v>0</v>
      </c>
      <c r="N314" s="393">
        <v>0</v>
      </c>
      <c r="O314" s="396">
        <v>0</v>
      </c>
      <c r="P314" s="396">
        <v>0</v>
      </c>
      <c r="Q314" s="396">
        <v>0</v>
      </c>
      <c r="R314" s="397">
        <v>0</v>
      </c>
      <c r="S314" s="397">
        <v>0</v>
      </c>
      <c r="T314" s="396">
        <v>0</v>
      </c>
    </row>
    <row r="315" spans="1:20" ht="24.75" hidden="1" customHeight="1" outlineLevel="1" x14ac:dyDescent="0.2">
      <c r="A315" s="692"/>
      <c r="B315" s="391" t="s">
        <v>1755</v>
      </c>
      <c r="C315" s="394">
        <v>10</v>
      </c>
      <c r="D315" s="397">
        <v>0</v>
      </c>
      <c r="E315" s="397">
        <v>0</v>
      </c>
      <c r="F315" s="397">
        <v>0</v>
      </c>
      <c r="G315" s="397">
        <v>0</v>
      </c>
      <c r="H315" s="394">
        <v>6</v>
      </c>
      <c r="I315" s="394">
        <v>14</v>
      </c>
      <c r="J315" s="397">
        <v>0</v>
      </c>
      <c r="K315" s="394">
        <v>2</v>
      </c>
      <c r="L315" s="394">
        <v>3</v>
      </c>
      <c r="M315" s="397">
        <v>0</v>
      </c>
      <c r="N315" s="394">
        <v>10</v>
      </c>
      <c r="O315" s="394">
        <v>16</v>
      </c>
      <c r="P315" s="394">
        <v>29</v>
      </c>
      <c r="Q315" s="395">
        <v>45</v>
      </c>
      <c r="R315" s="397">
        <v>0</v>
      </c>
      <c r="S315" s="397">
        <v>0</v>
      </c>
      <c r="T315" s="396">
        <v>0</v>
      </c>
    </row>
    <row r="316" spans="1:20" ht="24.75" customHeight="1" collapsed="1" x14ac:dyDescent="0.2">
      <c r="A316" s="691" t="s">
        <v>1756</v>
      </c>
      <c r="B316" s="691"/>
      <c r="C316" s="394">
        <f>SUM(C317:C321)</f>
        <v>595</v>
      </c>
      <c r="D316" s="394">
        <f t="shared" ref="D316:T316" si="79">SUM(D317:D321)</f>
        <v>20</v>
      </c>
      <c r="E316" s="394">
        <f t="shared" si="79"/>
        <v>19</v>
      </c>
      <c r="F316" s="394">
        <f t="shared" si="79"/>
        <v>28</v>
      </c>
      <c r="G316" s="394">
        <f t="shared" si="79"/>
        <v>12</v>
      </c>
      <c r="H316" s="394">
        <f t="shared" si="79"/>
        <v>305</v>
      </c>
      <c r="I316" s="394">
        <f t="shared" si="79"/>
        <v>95</v>
      </c>
      <c r="J316" s="394">
        <f t="shared" si="79"/>
        <v>3</v>
      </c>
      <c r="K316" s="394">
        <f t="shared" si="79"/>
        <v>2</v>
      </c>
      <c r="L316" s="394">
        <f t="shared" si="79"/>
        <v>5</v>
      </c>
      <c r="M316" s="394">
        <f t="shared" si="79"/>
        <v>2</v>
      </c>
      <c r="N316" s="394">
        <f t="shared" si="79"/>
        <v>25</v>
      </c>
      <c r="O316" s="394">
        <f t="shared" si="79"/>
        <v>979</v>
      </c>
      <c r="P316" s="394">
        <f t="shared" si="79"/>
        <v>132</v>
      </c>
      <c r="Q316" s="395">
        <f t="shared" si="79"/>
        <v>1111</v>
      </c>
      <c r="R316" s="394">
        <f t="shared" si="79"/>
        <v>11</v>
      </c>
      <c r="S316" s="394">
        <f t="shared" si="79"/>
        <v>0</v>
      </c>
      <c r="T316" s="395">
        <f t="shared" si="79"/>
        <v>11</v>
      </c>
    </row>
    <row r="317" spans="1:20" ht="24.75" hidden="1" customHeight="1" outlineLevel="1" x14ac:dyDescent="0.2">
      <c r="A317" s="692" t="s">
        <v>1757</v>
      </c>
      <c r="B317" s="391" t="s">
        <v>1758</v>
      </c>
      <c r="C317" s="392">
        <v>43</v>
      </c>
      <c r="D317" s="393">
        <v>0</v>
      </c>
      <c r="E317" s="392">
        <v>3</v>
      </c>
      <c r="F317" s="392">
        <v>3</v>
      </c>
      <c r="G317" s="393">
        <v>0</v>
      </c>
      <c r="H317" s="394">
        <v>28</v>
      </c>
      <c r="I317" s="393">
        <v>0</v>
      </c>
      <c r="J317" s="393">
        <v>0</v>
      </c>
      <c r="K317" s="393">
        <v>0</v>
      </c>
      <c r="L317" s="393">
        <v>0</v>
      </c>
      <c r="M317" s="393">
        <v>0</v>
      </c>
      <c r="N317" s="393">
        <v>0</v>
      </c>
      <c r="O317" s="395">
        <v>77</v>
      </c>
      <c r="P317" s="396">
        <v>0</v>
      </c>
      <c r="Q317" s="395">
        <v>77</v>
      </c>
      <c r="R317" s="397">
        <v>0</v>
      </c>
      <c r="S317" s="397">
        <v>0</v>
      </c>
      <c r="T317" s="396">
        <v>0</v>
      </c>
    </row>
    <row r="318" spans="1:20" ht="24.75" hidden="1" customHeight="1" outlineLevel="1" x14ac:dyDescent="0.2">
      <c r="A318" s="692"/>
      <c r="B318" s="391" t="s">
        <v>1759</v>
      </c>
      <c r="C318" s="397">
        <v>0</v>
      </c>
      <c r="D318" s="397">
        <v>0</v>
      </c>
      <c r="E318" s="397">
        <v>0</v>
      </c>
      <c r="F318" s="397">
        <v>0</v>
      </c>
      <c r="G318" s="397">
        <v>0</v>
      </c>
      <c r="H318" s="397">
        <v>0</v>
      </c>
      <c r="I318" s="397">
        <v>0</v>
      </c>
      <c r="J318" s="397">
        <v>0</v>
      </c>
      <c r="K318" s="397">
        <v>0</v>
      </c>
      <c r="L318" s="397">
        <v>0</v>
      </c>
      <c r="M318" s="397">
        <v>0</v>
      </c>
      <c r="N318" s="397">
        <v>0</v>
      </c>
      <c r="O318" s="397">
        <v>0</v>
      </c>
      <c r="P318" s="397">
        <v>0</v>
      </c>
      <c r="Q318" s="396">
        <v>0</v>
      </c>
      <c r="R318" s="397">
        <v>0</v>
      </c>
      <c r="S318" s="397">
        <v>0</v>
      </c>
      <c r="T318" s="396">
        <v>0</v>
      </c>
    </row>
    <row r="319" spans="1:20" ht="24.75" hidden="1" customHeight="1" outlineLevel="1" x14ac:dyDescent="0.2">
      <c r="A319" s="692"/>
      <c r="B319" s="391" t="s">
        <v>1760</v>
      </c>
      <c r="C319" s="393">
        <v>0</v>
      </c>
      <c r="D319" s="393">
        <v>0</v>
      </c>
      <c r="E319" s="393">
        <v>0</v>
      </c>
      <c r="F319" s="393">
        <v>0</v>
      </c>
      <c r="G319" s="393">
        <v>0</v>
      </c>
      <c r="H319" s="393">
        <v>0</v>
      </c>
      <c r="I319" s="393">
        <v>0</v>
      </c>
      <c r="J319" s="393">
        <v>0</v>
      </c>
      <c r="K319" s="393">
        <v>0</v>
      </c>
      <c r="L319" s="393">
        <v>0</v>
      </c>
      <c r="M319" s="393">
        <v>0</v>
      </c>
      <c r="N319" s="393">
        <v>0</v>
      </c>
      <c r="O319" s="396">
        <v>0</v>
      </c>
      <c r="P319" s="396">
        <v>0</v>
      </c>
      <c r="Q319" s="396">
        <v>0</v>
      </c>
      <c r="R319" s="397">
        <v>0</v>
      </c>
      <c r="S319" s="397">
        <v>0</v>
      </c>
      <c r="T319" s="396">
        <v>0</v>
      </c>
    </row>
    <row r="320" spans="1:20" ht="24.75" hidden="1" customHeight="1" outlineLevel="1" x14ac:dyDescent="0.2">
      <c r="A320" s="692"/>
      <c r="B320" s="391" t="s">
        <v>1761</v>
      </c>
      <c r="C320" s="394">
        <v>508</v>
      </c>
      <c r="D320" s="394">
        <v>20</v>
      </c>
      <c r="E320" s="394">
        <v>15</v>
      </c>
      <c r="F320" s="394">
        <v>22</v>
      </c>
      <c r="G320" s="394">
        <v>12</v>
      </c>
      <c r="H320" s="394">
        <v>254</v>
      </c>
      <c r="I320" s="394">
        <v>72</v>
      </c>
      <c r="J320" s="394">
        <v>3</v>
      </c>
      <c r="K320" s="394">
        <v>2</v>
      </c>
      <c r="L320" s="394">
        <v>4</v>
      </c>
      <c r="M320" s="394">
        <v>2</v>
      </c>
      <c r="N320" s="394">
        <v>22</v>
      </c>
      <c r="O320" s="394">
        <v>831</v>
      </c>
      <c r="P320" s="394">
        <v>105</v>
      </c>
      <c r="Q320" s="395">
        <v>936</v>
      </c>
      <c r="R320" s="394">
        <v>11</v>
      </c>
      <c r="S320" s="397">
        <v>0</v>
      </c>
      <c r="T320" s="395">
        <v>11</v>
      </c>
    </row>
    <row r="321" spans="1:20" ht="24.75" hidden="1" customHeight="1" outlineLevel="1" x14ac:dyDescent="0.2">
      <c r="A321" s="692"/>
      <c r="B321" s="391" t="s">
        <v>1762</v>
      </c>
      <c r="C321" s="392">
        <v>44</v>
      </c>
      <c r="D321" s="393">
        <v>0</v>
      </c>
      <c r="E321" s="392">
        <v>1</v>
      </c>
      <c r="F321" s="392">
        <v>3</v>
      </c>
      <c r="G321" s="393">
        <v>0</v>
      </c>
      <c r="H321" s="394">
        <v>23</v>
      </c>
      <c r="I321" s="392">
        <v>23</v>
      </c>
      <c r="J321" s="393">
        <v>0</v>
      </c>
      <c r="K321" s="393">
        <v>0</v>
      </c>
      <c r="L321" s="392">
        <v>1</v>
      </c>
      <c r="M321" s="393">
        <v>0</v>
      </c>
      <c r="N321" s="394">
        <v>3</v>
      </c>
      <c r="O321" s="395">
        <v>71</v>
      </c>
      <c r="P321" s="395">
        <v>27</v>
      </c>
      <c r="Q321" s="395">
        <v>98</v>
      </c>
      <c r="R321" s="397">
        <v>0</v>
      </c>
      <c r="S321" s="397">
        <v>0</v>
      </c>
      <c r="T321" s="396">
        <v>0</v>
      </c>
    </row>
    <row r="322" spans="1:20" ht="24.75" customHeight="1" collapsed="1" x14ac:dyDescent="0.2">
      <c r="A322" s="689" t="s">
        <v>1763</v>
      </c>
      <c r="B322" s="689"/>
      <c r="C322" s="388">
        <f>C323+C333+C339</f>
        <v>161</v>
      </c>
      <c r="D322" s="388">
        <f t="shared" ref="D322:T322" si="80">D323+D333+D339</f>
        <v>5</v>
      </c>
      <c r="E322" s="388">
        <f t="shared" si="80"/>
        <v>13</v>
      </c>
      <c r="F322" s="388">
        <f t="shared" si="80"/>
        <v>10</v>
      </c>
      <c r="G322" s="388">
        <f t="shared" si="80"/>
        <v>5</v>
      </c>
      <c r="H322" s="388">
        <f t="shared" si="80"/>
        <v>141</v>
      </c>
      <c r="I322" s="388">
        <f t="shared" si="80"/>
        <v>53</v>
      </c>
      <c r="J322" s="388">
        <f t="shared" si="80"/>
        <v>1</v>
      </c>
      <c r="K322" s="388">
        <f t="shared" si="80"/>
        <v>2</v>
      </c>
      <c r="L322" s="388">
        <f t="shared" si="80"/>
        <v>8</v>
      </c>
      <c r="M322" s="388">
        <f t="shared" si="80"/>
        <v>1</v>
      </c>
      <c r="N322" s="388">
        <f t="shared" si="80"/>
        <v>25</v>
      </c>
      <c r="O322" s="388">
        <f t="shared" si="80"/>
        <v>335</v>
      </c>
      <c r="P322" s="388">
        <f t="shared" si="80"/>
        <v>90</v>
      </c>
      <c r="Q322" s="388">
        <f t="shared" si="80"/>
        <v>425</v>
      </c>
      <c r="R322" s="388">
        <f t="shared" si="80"/>
        <v>11</v>
      </c>
      <c r="S322" s="388">
        <f t="shared" si="80"/>
        <v>0</v>
      </c>
      <c r="T322" s="388">
        <f t="shared" si="80"/>
        <v>11</v>
      </c>
    </row>
    <row r="323" spans="1:20" ht="24.75" customHeight="1" x14ac:dyDescent="0.2">
      <c r="A323" s="691" t="s">
        <v>1764</v>
      </c>
      <c r="B323" s="691"/>
      <c r="C323" s="392">
        <f>SUM(C324:C332)</f>
        <v>53</v>
      </c>
      <c r="D323" s="392">
        <f t="shared" ref="D323:T323" si="81">SUM(D324:D332)</f>
        <v>3</v>
      </c>
      <c r="E323" s="392">
        <f t="shared" si="81"/>
        <v>2</v>
      </c>
      <c r="F323" s="392">
        <f t="shared" si="81"/>
        <v>2</v>
      </c>
      <c r="G323" s="392">
        <f t="shared" si="81"/>
        <v>5</v>
      </c>
      <c r="H323" s="392">
        <f t="shared" si="81"/>
        <v>44</v>
      </c>
      <c r="I323" s="392">
        <f t="shared" si="81"/>
        <v>19</v>
      </c>
      <c r="J323" s="392">
        <f t="shared" si="81"/>
        <v>0</v>
      </c>
      <c r="K323" s="392">
        <f t="shared" si="81"/>
        <v>1</v>
      </c>
      <c r="L323" s="392">
        <f t="shared" si="81"/>
        <v>3</v>
      </c>
      <c r="M323" s="392">
        <f t="shared" si="81"/>
        <v>1</v>
      </c>
      <c r="N323" s="392">
        <f t="shared" si="81"/>
        <v>4</v>
      </c>
      <c r="O323" s="392">
        <f t="shared" si="81"/>
        <v>109</v>
      </c>
      <c r="P323" s="392">
        <f t="shared" si="81"/>
        <v>28</v>
      </c>
      <c r="Q323" s="388">
        <f t="shared" si="81"/>
        <v>137</v>
      </c>
      <c r="R323" s="392">
        <f t="shared" si="81"/>
        <v>3</v>
      </c>
      <c r="S323" s="392">
        <f t="shared" si="81"/>
        <v>0</v>
      </c>
      <c r="T323" s="388">
        <f t="shared" si="81"/>
        <v>3</v>
      </c>
    </row>
    <row r="324" spans="1:20" ht="24.75" hidden="1" customHeight="1" outlineLevel="1" x14ac:dyDescent="0.2">
      <c r="A324" s="692" t="s">
        <v>1765</v>
      </c>
      <c r="B324" s="391" t="s">
        <v>1766</v>
      </c>
      <c r="C324" s="394">
        <v>8</v>
      </c>
      <c r="D324" s="397">
        <v>0</v>
      </c>
      <c r="E324" s="394">
        <v>1</v>
      </c>
      <c r="F324" s="397">
        <v>0</v>
      </c>
      <c r="G324" s="394">
        <v>2</v>
      </c>
      <c r="H324" s="394">
        <v>4</v>
      </c>
      <c r="I324" s="394">
        <v>14</v>
      </c>
      <c r="J324" s="397">
        <v>0</v>
      </c>
      <c r="K324" s="397">
        <v>0</v>
      </c>
      <c r="L324" s="397">
        <v>0</v>
      </c>
      <c r="M324" s="397">
        <v>0</v>
      </c>
      <c r="N324" s="394">
        <v>1</v>
      </c>
      <c r="O324" s="394">
        <v>15</v>
      </c>
      <c r="P324" s="394">
        <v>15</v>
      </c>
      <c r="Q324" s="395">
        <v>30</v>
      </c>
      <c r="R324" s="397">
        <v>0</v>
      </c>
      <c r="S324" s="397">
        <v>0</v>
      </c>
      <c r="T324" s="396">
        <v>0</v>
      </c>
    </row>
    <row r="325" spans="1:20" ht="24.75" hidden="1" customHeight="1" outlineLevel="1" x14ac:dyDescent="0.2">
      <c r="A325" s="692"/>
      <c r="B325" s="391" t="s">
        <v>1767</v>
      </c>
      <c r="C325" s="392">
        <v>1</v>
      </c>
      <c r="D325" s="392">
        <v>1</v>
      </c>
      <c r="E325" s="393">
        <v>0</v>
      </c>
      <c r="F325" s="393">
        <v>0</v>
      </c>
      <c r="G325" s="393">
        <v>0</v>
      </c>
      <c r="H325" s="394">
        <v>2</v>
      </c>
      <c r="I325" s="392">
        <v>1</v>
      </c>
      <c r="J325" s="393">
        <v>0</v>
      </c>
      <c r="K325" s="393">
        <v>0</v>
      </c>
      <c r="L325" s="393">
        <v>0</v>
      </c>
      <c r="M325" s="393">
        <v>0</v>
      </c>
      <c r="N325" s="393">
        <v>0</v>
      </c>
      <c r="O325" s="395">
        <v>4</v>
      </c>
      <c r="P325" s="395">
        <v>1</v>
      </c>
      <c r="Q325" s="395">
        <v>5</v>
      </c>
      <c r="R325" s="397">
        <v>0</v>
      </c>
      <c r="S325" s="397">
        <v>0</v>
      </c>
      <c r="T325" s="396">
        <v>0</v>
      </c>
    </row>
    <row r="326" spans="1:20" ht="24.75" hidden="1" customHeight="1" outlineLevel="1" x14ac:dyDescent="0.2">
      <c r="A326" s="692"/>
      <c r="B326" s="391" t="s">
        <v>1768</v>
      </c>
      <c r="C326" s="394">
        <v>14</v>
      </c>
      <c r="D326" s="397">
        <v>0</v>
      </c>
      <c r="E326" s="397">
        <v>0</v>
      </c>
      <c r="F326" s="394">
        <v>1</v>
      </c>
      <c r="G326" s="397">
        <v>0</v>
      </c>
      <c r="H326" s="394">
        <v>6</v>
      </c>
      <c r="I326" s="394">
        <v>1</v>
      </c>
      <c r="J326" s="397">
        <v>0</v>
      </c>
      <c r="K326" s="397">
        <v>0</v>
      </c>
      <c r="L326" s="394">
        <v>2</v>
      </c>
      <c r="M326" s="397">
        <v>0</v>
      </c>
      <c r="N326" s="394">
        <v>1</v>
      </c>
      <c r="O326" s="394">
        <v>21</v>
      </c>
      <c r="P326" s="394">
        <v>4</v>
      </c>
      <c r="Q326" s="395">
        <v>25</v>
      </c>
      <c r="R326" s="394">
        <v>1</v>
      </c>
      <c r="S326" s="397">
        <v>0</v>
      </c>
      <c r="T326" s="395">
        <v>1</v>
      </c>
    </row>
    <row r="327" spans="1:20" ht="24.75" hidden="1" customHeight="1" outlineLevel="1" x14ac:dyDescent="0.2">
      <c r="A327" s="692"/>
      <c r="B327" s="391" t="s">
        <v>1769</v>
      </c>
      <c r="C327" s="392">
        <v>3</v>
      </c>
      <c r="D327" s="393">
        <v>0</v>
      </c>
      <c r="E327" s="393">
        <v>0</v>
      </c>
      <c r="F327" s="392">
        <v>1</v>
      </c>
      <c r="G327" s="393">
        <v>0</v>
      </c>
      <c r="H327" s="394">
        <v>2</v>
      </c>
      <c r="I327" s="392">
        <v>1</v>
      </c>
      <c r="J327" s="393">
        <v>0</v>
      </c>
      <c r="K327" s="393">
        <v>0</v>
      </c>
      <c r="L327" s="393">
        <v>0</v>
      </c>
      <c r="M327" s="393">
        <v>0</v>
      </c>
      <c r="N327" s="393">
        <v>0</v>
      </c>
      <c r="O327" s="395">
        <v>6</v>
      </c>
      <c r="P327" s="395">
        <v>1</v>
      </c>
      <c r="Q327" s="395">
        <v>7</v>
      </c>
      <c r="R327" s="397">
        <v>0</v>
      </c>
      <c r="S327" s="397">
        <v>0</v>
      </c>
      <c r="T327" s="396">
        <v>0</v>
      </c>
    </row>
    <row r="328" spans="1:20" ht="24.75" hidden="1" customHeight="1" outlineLevel="1" x14ac:dyDescent="0.2">
      <c r="A328" s="692" t="s">
        <v>1770</v>
      </c>
      <c r="B328" s="391" t="s">
        <v>1771</v>
      </c>
      <c r="C328" s="394">
        <v>13</v>
      </c>
      <c r="D328" s="397">
        <v>0</v>
      </c>
      <c r="E328" s="397">
        <v>0</v>
      </c>
      <c r="F328" s="397">
        <v>0</v>
      </c>
      <c r="G328" s="394">
        <v>1</v>
      </c>
      <c r="H328" s="394">
        <v>8</v>
      </c>
      <c r="I328" s="397">
        <v>0</v>
      </c>
      <c r="J328" s="397">
        <v>0</v>
      </c>
      <c r="K328" s="394">
        <v>1</v>
      </c>
      <c r="L328" s="397">
        <v>0</v>
      </c>
      <c r="M328" s="397">
        <v>0</v>
      </c>
      <c r="N328" s="394">
        <v>1</v>
      </c>
      <c r="O328" s="394">
        <v>22</v>
      </c>
      <c r="P328" s="394">
        <v>2</v>
      </c>
      <c r="Q328" s="395">
        <v>24</v>
      </c>
      <c r="R328" s="394">
        <v>1</v>
      </c>
      <c r="S328" s="397">
        <v>0</v>
      </c>
      <c r="T328" s="395">
        <v>1</v>
      </c>
    </row>
    <row r="329" spans="1:20" ht="24.75" hidden="1" customHeight="1" outlineLevel="1" x14ac:dyDescent="0.2">
      <c r="A329" s="692"/>
      <c r="B329" s="391" t="s">
        <v>1772</v>
      </c>
      <c r="C329" s="392">
        <v>7</v>
      </c>
      <c r="D329" s="392">
        <v>1</v>
      </c>
      <c r="E329" s="393">
        <v>0</v>
      </c>
      <c r="F329" s="393">
        <v>0</v>
      </c>
      <c r="G329" s="392">
        <v>1</v>
      </c>
      <c r="H329" s="394">
        <v>7</v>
      </c>
      <c r="I329" s="393">
        <v>0</v>
      </c>
      <c r="J329" s="393">
        <v>0</v>
      </c>
      <c r="K329" s="393">
        <v>0</v>
      </c>
      <c r="L329" s="393">
        <v>0</v>
      </c>
      <c r="M329" s="393">
        <v>0</v>
      </c>
      <c r="N329" s="393">
        <v>0</v>
      </c>
      <c r="O329" s="395">
        <v>16</v>
      </c>
      <c r="P329" s="396">
        <v>0</v>
      </c>
      <c r="Q329" s="395">
        <v>16</v>
      </c>
      <c r="R329" s="394">
        <v>1</v>
      </c>
      <c r="S329" s="397">
        <v>0</v>
      </c>
      <c r="T329" s="395">
        <v>1</v>
      </c>
    </row>
    <row r="330" spans="1:20" ht="24.75" hidden="1" customHeight="1" outlineLevel="1" x14ac:dyDescent="0.2">
      <c r="A330" s="692"/>
      <c r="B330" s="391" t="s">
        <v>1773</v>
      </c>
      <c r="C330" s="397">
        <v>0</v>
      </c>
      <c r="D330" s="397">
        <v>0</v>
      </c>
      <c r="E330" s="397">
        <v>0</v>
      </c>
      <c r="F330" s="397">
        <v>0</v>
      </c>
      <c r="G330" s="397">
        <v>0</v>
      </c>
      <c r="H330" s="397">
        <v>0</v>
      </c>
      <c r="I330" s="397">
        <v>0</v>
      </c>
      <c r="J330" s="397">
        <v>0</v>
      </c>
      <c r="K330" s="397">
        <v>0</v>
      </c>
      <c r="L330" s="397">
        <v>0</v>
      </c>
      <c r="M330" s="397">
        <v>0</v>
      </c>
      <c r="N330" s="397">
        <v>0</v>
      </c>
      <c r="O330" s="397">
        <v>0</v>
      </c>
      <c r="P330" s="397">
        <v>0</v>
      </c>
      <c r="Q330" s="396">
        <v>0</v>
      </c>
      <c r="R330" s="397">
        <v>0</v>
      </c>
      <c r="S330" s="397">
        <v>0</v>
      </c>
      <c r="T330" s="396">
        <v>0</v>
      </c>
    </row>
    <row r="331" spans="1:20" ht="24.75" hidden="1" customHeight="1" outlineLevel="1" x14ac:dyDescent="0.2">
      <c r="A331" s="692"/>
      <c r="B331" s="391" t="s">
        <v>1774</v>
      </c>
      <c r="C331" s="392">
        <v>2</v>
      </c>
      <c r="D331" s="393">
        <v>0</v>
      </c>
      <c r="E331" s="393">
        <v>0</v>
      </c>
      <c r="F331" s="393">
        <v>0</v>
      </c>
      <c r="G331" s="393">
        <v>0</v>
      </c>
      <c r="H331" s="394">
        <v>2</v>
      </c>
      <c r="I331" s="393">
        <v>0</v>
      </c>
      <c r="J331" s="393">
        <v>0</v>
      </c>
      <c r="K331" s="393">
        <v>0</v>
      </c>
      <c r="L331" s="393">
        <v>0</v>
      </c>
      <c r="M331" s="393">
        <v>0</v>
      </c>
      <c r="N331" s="393">
        <v>0</v>
      </c>
      <c r="O331" s="395">
        <v>4</v>
      </c>
      <c r="P331" s="396">
        <v>0</v>
      </c>
      <c r="Q331" s="395">
        <v>4</v>
      </c>
      <c r="R331" s="397">
        <v>0</v>
      </c>
      <c r="S331" s="397">
        <v>0</v>
      </c>
      <c r="T331" s="396">
        <v>0</v>
      </c>
    </row>
    <row r="332" spans="1:20" ht="24.75" hidden="1" customHeight="1" outlineLevel="1" x14ac:dyDescent="0.2">
      <c r="A332" s="391" t="s">
        <v>1775</v>
      </c>
      <c r="B332" s="391" t="s">
        <v>1776</v>
      </c>
      <c r="C332" s="394">
        <v>5</v>
      </c>
      <c r="D332" s="394">
        <v>1</v>
      </c>
      <c r="E332" s="394">
        <v>1</v>
      </c>
      <c r="F332" s="397">
        <v>0</v>
      </c>
      <c r="G332" s="394">
        <v>1</v>
      </c>
      <c r="H332" s="394">
        <v>13</v>
      </c>
      <c r="I332" s="394">
        <v>2</v>
      </c>
      <c r="J332" s="397">
        <v>0</v>
      </c>
      <c r="K332" s="397">
        <v>0</v>
      </c>
      <c r="L332" s="394">
        <v>1</v>
      </c>
      <c r="M332" s="394">
        <v>1</v>
      </c>
      <c r="N332" s="394">
        <v>1</v>
      </c>
      <c r="O332" s="394">
        <v>21</v>
      </c>
      <c r="P332" s="394">
        <v>5</v>
      </c>
      <c r="Q332" s="395">
        <v>26</v>
      </c>
      <c r="R332" s="397">
        <v>0</v>
      </c>
      <c r="S332" s="397">
        <v>0</v>
      </c>
      <c r="T332" s="396">
        <v>0</v>
      </c>
    </row>
    <row r="333" spans="1:20" ht="24.75" customHeight="1" collapsed="1" x14ac:dyDescent="0.2">
      <c r="A333" s="691" t="s">
        <v>1777</v>
      </c>
      <c r="B333" s="691"/>
      <c r="C333" s="394">
        <f>SUM(C334:C338)</f>
        <v>94</v>
      </c>
      <c r="D333" s="394">
        <f t="shared" ref="D333:T333" si="82">SUM(D334:D338)</f>
        <v>1</v>
      </c>
      <c r="E333" s="394">
        <f t="shared" si="82"/>
        <v>10</v>
      </c>
      <c r="F333" s="394">
        <f t="shared" si="82"/>
        <v>8</v>
      </c>
      <c r="G333" s="394">
        <f t="shared" si="82"/>
        <v>0</v>
      </c>
      <c r="H333" s="394">
        <f t="shared" si="82"/>
        <v>77</v>
      </c>
      <c r="I333" s="394">
        <f t="shared" si="82"/>
        <v>29</v>
      </c>
      <c r="J333" s="394">
        <f t="shared" si="82"/>
        <v>1</v>
      </c>
      <c r="K333" s="394">
        <f t="shared" si="82"/>
        <v>1</v>
      </c>
      <c r="L333" s="394">
        <f t="shared" si="82"/>
        <v>5</v>
      </c>
      <c r="M333" s="394">
        <f t="shared" si="82"/>
        <v>0</v>
      </c>
      <c r="N333" s="394">
        <f t="shared" si="82"/>
        <v>21</v>
      </c>
      <c r="O333" s="394">
        <f t="shared" si="82"/>
        <v>190</v>
      </c>
      <c r="P333" s="394">
        <f t="shared" si="82"/>
        <v>57</v>
      </c>
      <c r="Q333" s="395">
        <f t="shared" si="82"/>
        <v>247</v>
      </c>
      <c r="R333" s="394">
        <f t="shared" si="82"/>
        <v>7</v>
      </c>
      <c r="S333" s="394">
        <f t="shared" si="82"/>
        <v>0</v>
      </c>
      <c r="T333" s="395">
        <f t="shared" si="82"/>
        <v>7</v>
      </c>
    </row>
    <row r="334" spans="1:20" ht="24.75" hidden="1" customHeight="1" outlineLevel="1" x14ac:dyDescent="0.2">
      <c r="A334" s="391" t="s">
        <v>1778</v>
      </c>
      <c r="B334" s="391" t="s">
        <v>1779</v>
      </c>
      <c r="C334" s="392">
        <v>65</v>
      </c>
      <c r="D334" s="392">
        <v>1</v>
      </c>
      <c r="E334" s="392">
        <v>7</v>
      </c>
      <c r="F334" s="392">
        <v>4</v>
      </c>
      <c r="G334" s="393">
        <v>0</v>
      </c>
      <c r="H334" s="394">
        <v>59</v>
      </c>
      <c r="I334" s="392">
        <v>5</v>
      </c>
      <c r="J334" s="393">
        <v>0</v>
      </c>
      <c r="K334" s="393">
        <v>0</v>
      </c>
      <c r="L334" s="392">
        <v>1</v>
      </c>
      <c r="M334" s="393">
        <v>0</v>
      </c>
      <c r="N334" s="394">
        <v>1</v>
      </c>
      <c r="O334" s="395">
        <v>136</v>
      </c>
      <c r="P334" s="395">
        <v>7</v>
      </c>
      <c r="Q334" s="395">
        <v>143</v>
      </c>
      <c r="R334" s="394">
        <v>7</v>
      </c>
      <c r="S334" s="397">
        <v>0</v>
      </c>
      <c r="T334" s="395">
        <v>7</v>
      </c>
    </row>
    <row r="335" spans="1:20" ht="24.75" hidden="1" customHeight="1" outlineLevel="1" x14ac:dyDescent="0.2">
      <c r="A335" s="692" t="s">
        <v>1780</v>
      </c>
      <c r="B335" s="391" t="s">
        <v>1781</v>
      </c>
      <c r="C335" s="394">
        <v>20</v>
      </c>
      <c r="D335" s="397">
        <v>0</v>
      </c>
      <c r="E335" s="394">
        <v>2</v>
      </c>
      <c r="F335" s="394">
        <v>2</v>
      </c>
      <c r="G335" s="397">
        <v>0</v>
      </c>
      <c r="H335" s="394">
        <v>11</v>
      </c>
      <c r="I335" s="394">
        <v>24</v>
      </c>
      <c r="J335" s="394">
        <v>1</v>
      </c>
      <c r="K335" s="394">
        <v>1</v>
      </c>
      <c r="L335" s="394">
        <v>4</v>
      </c>
      <c r="M335" s="397">
        <v>0</v>
      </c>
      <c r="N335" s="394">
        <v>19</v>
      </c>
      <c r="O335" s="394">
        <v>35</v>
      </c>
      <c r="P335" s="394">
        <v>49</v>
      </c>
      <c r="Q335" s="395">
        <v>84</v>
      </c>
      <c r="R335" s="397">
        <v>0</v>
      </c>
      <c r="S335" s="397">
        <v>0</v>
      </c>
      <c r="T335" s="396">
        <v>0</v>
      </c>
    </row>
    <row r="336" spans="1:20" ht="24.75" hidden="1" customHeight="1" outlineLevel="1" x14ac:dyDescent="0.2">
      <c r="A336" s="692"/>
      <c r="B336" s="391" t="s">
        <v>1782</v>
      </c>
      <c r="C336" s="392">
        <v>9</v>
      </c>
      <c r="D336" s="393">
        <v>0</v>
      </c>
      <c r="E336" s="393">
        <v>0</v>
      </c>
      <c r="F336" s="392">
        <v>1</v>
      </c>
      <c r="G336" s="393">
        <v>0</v>
      </c>
      <c r="H336" s="394">
        <v>5</v>
      </c>
      <c r="I336" s="393">
        <v>0</v>
      </c>
      <c r="J336" s="393">
        <v>0</v>
      </c>
      <c r="K336" s="393">
        <v>0</v>
      </c>
      <c r="L336" s="393">
        <v>0</v>
      </c>
      <c r="M336" s="393">
        <v>0</v>
      </c>
      <c r="N336" s="394">
        <v>1</v>
      </c>
      <c r="O336" s="395">
        <v>15</v>
      </c>
      <c r="P336" s="395">
        <v>1</v>
      </c>
      <c r="Q336" s="395">
        <v>16</v>
      </c>
      <c r="R336" s="397">
        <v>0</v>
      </c>
      <c r="S336" s="397">
        <v>0</v>
      </c>
      <c r="T336" s="396">
        <v>0</v>
      </c>
    </row>
    <row r="337" spans="1:20" ht="24.75" hidden="1" customHeight="1" outlineLevel="1" x14ac:dyDescent="0.2">
      <c r="A337" s="692"/>
      <c r="B337" s="391" t="s">
        <v>1783</v>
      </c>
      <c r="C337" s="397">
        <v>0</v>
      </c>
      <c r="D337" s="397">
        <v>0</v>
      </c>
      <c r="E337" s="394">
        <v>1</v>
      </c>
      <c r="F337" s="394">
        <v>1</v>
      </c>
      <c r="G337" s="397">
        <v>0</v>
      </c>
      <c r="H337" s="394">
        <v>2</v>
      </c>
      <c r="I337" s="397">
        <v>0</v>
      </c>
      <c r="J337" s="397">
        <v>0</v>
      </c>
      <c r="K337" s="397">
        <v>0</v>
      </c>
      <c r="L337" s="397">
        <v>0</v>
      </c>
      <c r="M337" s="397">
        <v>0</v>
      </c>
      <c r="N337" s="397">
        <v>0</v>
      </c>
      <c r="O337" s="394">
        <v>4</v>
      </c>
      <c r="P337" s="397">
        <v>0</v>
      </c>
      <c r="Q337" s="395">
        <v>4</v>
      </c>
      <c r="R337" s="397">
        <v>0</v>
      </c>
      <c r="S337" s="397">
        <v>0</v>
      </c>
      <c r="T337" s="396">
        <v>0</v>
      </c>
    </row>
    <row r="338" spans="1:20" ht="24.75" hidden="1" customHeight="1" outlineLevel="1" x14ac:dyDescent="0.2">
      <c r="A338" s="692"/>
      <c r="B338" s="391" t="s">
        <v>1784</v>
      </c>
      <c r="C338" s="393">
        <v>0</v>
      </c>
      <c r="D338" s="393">
        <v>0</v>
      </c>
      <c r="E338" s="393">
        <v>0</v>
      </c>
      <c r="F338" s="393">
        <v>0</v>
      </c>
      <c r="G338" s="393">
        <v>0</v>
      </c>
      <c r="H338" s="393">
        <v>0</v>
      </c>
      <c r="I338" s="393">
        <v>0</v>
      </c>
      <c r="J338" s="393">
        <v>0</v>
      </c>
      <c r="K338" s="393">
        <v>0</v>
      </c>
      <c r="L338" s="393">
        <v>0</v>
      </c>
      <c r="M338" s="393">
        <v>0</v>
      </c>
      <c r="N338" s="393">
        <v>0</v>
      </c>
      <c r="O338" s="396">
        <v>0</v>
      </c>
      <c r="P338" s="396">
        <v>0</v>
      </c>
      <c r="Q338" s="396">
        <v>0</v>
      </c>
      <c r="R338" s="397">
        <v>0</v>
      </c>
      <c r="S338" s="397">
        <v>0</v>
      </c>
      <c r="T338" s="396">
        <v>0</v>
      </c>
    </row>
    <row r="339" spans="1:20" ht="24.75" customHeight="1" collapsed="1" x14ac:dyDescent="0.2">
      <c r="A339" s="691" t="s">
        <v>1785</v>
      </c>
      <c r="B339" s="691"/>
      <c r="C339" s="392">
        <f>SUM(C340:C343)</f>
        <v>14</v>
      </c>
      <c r="D339" s="392">
        <f t="shared" ref="D339:T339" si="83">SUM(D340:D343)</f>
        <v>1</v>
      </c>
      <c r="E339" s="392">
        <f t="shared" si="83"/>
        <v>1</v>
      </c>
      <c r="F339" s="392">
        <f t="shared" si="83"/>
        <v>0</v>
      </c>
      <c r="G339" s="392">
        <f t="shared" si="83"/>
        <v>0</v>
      </c>
      <c r="H339" s="392">
        <f t="shared" si="83"/>
        <v>20</v>
      </c>
      <c r="I339" s="392">
        <f t="shared" si="83"/>
        <v>5</v>
      </c>
      <c r="J339" s="392">
        <f t="shared" si="83"/>
        <v>0</v>
      </c>
      <c r="K339" s="392">
        <f t="shared" si="83"/>
        <v>0</v>
      </c>
      <c r="L339" s="392">
        <f t="shared" si="83"/>
        <v>0</v>
      </c>
      <c r="M339" s="392">
        <f t="shared" si="83"/>
        <v>0</v>
      </c>
      <c r="N339" s="392">
        <f t="shared" si="83"/>
        <v>0</v>
      </c>
      <c r="O339" s="392">
        <f t="shared" si="83"/>
        <v>36</v>
      </c>
      <c r="P339" s="392">
        <f t="shared" si="83"/>
        <v>5</v>
      </c>
      <c r="Q339" s="388">
        <f t="shared" si="83"/>
        <v>41</v>
      </c>
      <c r="R339" s="392">
        <f t="shared" si="83"/>
        <v>1</v>
      </c>
      <c r="S339" s="392">
        <f t="shared" si="83"/>
        <v>0</v>
      </c>
      <c r="T339" s="388">
        <f t="shared" si="83"/>
        <v>1</v>
      </c>
    </row>
    <row r="340" spans="1:20" ht="24.75" hidden="1" customHeight="1" outlineLevel="1" x14ac:dyDescent="0.2">
      <c r="A340" s="391" t="s">
        <v>1786</v>
      </c>
      <c r="B340" s="391" t="s">
        <v>1787</v>
      </c>
      <c r="C340" s="394">
        <v>5</v>
      </c>
      <c r="D340" s="397">
        <v>0</v>
      </c>
      <c r="E340" s="394">
        <v>1</v>
      </c>
      <c r="F340" s="397">
        <v>0</v>
      </c>
      <c r="G340" s="397">
        <v>0</v>
      </c>
      <c r="H340" s="394">
        <v>5</v>
      </c>
      <c r="I340" s="397">
        <v>0</v>
      </c>
      <c r="J340" s="397">
        <v>0</v>
      </c>
      <c r="K340" s="397">
        <v>0</v>
      </c>
      <c r="L340" s="397">
        <v>0</v>
      </c>
      <c r="M340" s="397">
        <v>0</v>
      </c>
      <c r="N340" s="397">
        <v>0</v>
      </c>
      <c r="O340" s="394">
        <v>11</v>
      </c>
      <c r="P340" s="397">
        <v>0</v>
      </c>
      <c r="Q340" s="395">
        <v>11</v>
      </c>
      <c r="R340" s="397">
        <v>0</v>
      </c>
      <c r="S340" s="397">
        <v>0</v>
      </c>
      <c r="T340" s="396">
        <v>0</v>
      </c>
    </row>
    <row r="341" spans="1:20" ht="24.75" hidden="1" customHeight="1" outlineLevel="1" x14ac:dyDescent="0.2">
      <c r="A341" s="391" t="s">
        <v>1788</v>
      </c>
      <c r="B341" s="391" t="s">
        <v>1789</v>
      </c>
      <c r="C341" s="392">
        <v>6</v>
      </c>
      <c r="D341" s="392">
        <v>1</v>
      </c>
      <c r="E341" s="393">
        <v>0</v>
      </c>
      <c r="F341" s="393">
        <v>0</v>
      </c>
      <c r="G341" s="393">
        <v>0</v>
      </c>
      <c r="H341" s="394">
        <v>7</v>
      </c>
      <c r="I341" s="392">
        <v>1</v>
      </c>
      <c r="J341" s="393">
        <v>0</v>
      </c>
      <c r="K341" s="393">
        <v>0</v>
      </c>
      <c r="L341" s="393">
        <v>0</v>
      </c>
      <c r="M341" s="393">
        <v>0</v>
      </c>
      <c r="N341" s="393">
        <v>0</v>
      </c>
      <c r="O341" s="395">
        <v>14</v>
      </c>
      <c r="P341" s="395">
        <v>1</v>
      </c>
      <c r="Q341" s="395">
        <v>15</v>
      </c>
      <c r="R341" s="397">
        <v>0</v>
      </c>
      <c r="S341" s="397">
        <v>0</v>
      </c>
      <c r="T341" s="396">
        <v>0</v>
      </c>
    </row>
    <row r="342" spans="1:20" ht="24.75" hidden="1" customHeight="1" outlineLevel="1" x14ac:dyDescent="0.2">
      <c r="A342" s="391" t="s">
        <v>1790</v>
      </c>
      <c r="B342" s="391" t="s">
        <v>1791</v>
      </c>
      <c r="C342" s="397">
        <v>0</v>
      </c>
      <c r="D342" s="397">
        <v>0</v>
      </c>
      <c r="E342" s="397">
        <v>0</v>
      </c>
      <c r="F342" s="397">
        <v>0</v>
      </c>
      <c r="G342" s="397">
        <v>0</v>
      </c>
      <c r="H342" s="394">
        <v>2</v>
      </c>
      <c r="I342" s="394">
        <v>2</v>
      </c>
      <c r="J342" s="397">
        <v>0</v>
      </c>
      <c r="K342" s="397">
        <v>0</v>
      </c>
      <c r="L342" s="397">
        <v>0</v>
      </c>
      <c r="M342" s="397">
        <v>0</v>
      </c>
      <c r="N342" s="397">
        <v>0</v>
      </c>
      <c r="O342" s="394">
        <v>2</v>
      </c>
      <c r="P342" s="394">
        <v>2</v>
      </c>
      <c r="Q342" s="395">
        <v>4</v>
      </c>
      <c r="R342" s="397">
        <v>0</v>
      </c>
      <c r="S342" s="397">
        <v>0</v>
      </c>
      <c r="T342" s="396">
        <v>0</v>
      </c>
    </row>
    <row r="343" spans="1:20" ht="24.75" hidden="1" customHeight="1" outlineLevel="1" x14ac:dyDescent="0.2">
      <c r="A343" s="391" t="s">
        <v>1792</v>
      </c>
      <c r="B343" s="391" t="s">
        <v>1793</v>
      </c>
      <c r="C343" s="392">
        <v>3</v>
      </c>
      <c r="D343" s="393">
        <v>0</v>
      </c>
      <c r="E343" s="393">
        <v>0</v>
      </c>
      <c r="F343" s="393">
        <v>0</v>
      </c>
      <c r="G343" s="393">
        <v>0</v>
      </c>
      <c r="H343" s="394">
        <v>6</v>
      </c>
      <c r="I343" s="392">
        <v>2</v>
      </c>
      <c r="J343" s="393">
        <v>0</v>
      </c>
      <c r="K343" s="393">
        <v>0</v>
      </c>
      <c r="L343" s="393">
        <v>0</v>
      </c>
      <c r="M343" s="393">
        <v>0</v>
      </c>
      <c r="N343" s="393">
        <v>0</v>
      </c>
      <c r="O343" s="395">
        <v>9</v>
      </c>
      <c r="P343" s="395">
        <v>2</v>
      </c>
      <c r="Q343" s="395">
        <v>11</v>
      </c>
      <c r="R343" s="394">
        <v>1</v>
      </c>
      <c r="S343" s="397">
        <v>0</v>
      </c>
      <c r="T343" s="395">
        <v>1</v>
      </c>
    </row>
    <row r="344" spans="1:20" ht="24.75" customHeight="1" collapsed="1" x14ac:dyDescent="0.2">
      <c r="A344" s="689" t="s">
        <v>1794</v>
      </c>
      <c r="B344" s="689"/>
      <c r="C344" s="388">
        <f>C345+C362+C376+C389+C395</f>
        <v>8223</v>
      </c>
      <c r="D344" s="388">
        <f t="shared" ref="D344:T344" si="84">D345+D362+D376+D389+D395</f>
        <v>380</v>
      </c>
      <c r="E344" s="388">
        <f t="shared" si="84"/>
        <v>623</v>
      </c>
      <c r="F344" s="388">
        <f t="shared" si="84"/>
        <v>885</v>
      </c>
      <c r="G344" s="388">
        <f t="shared" si="84"/>
        <v>252</v>
      </c>
      <c r="H344" s="388">
        <f t="shared" si="84"/>
        <v>7384</v>
      </c>
      <c r="I344" s="388">
        <f t="shared" si="84"/>
        <v>373</v>
      </c>
      <c r="J344" s="388">
        <f t="shared" si="84"/>
        <v>47</v>
      </c>
      <c r="K344" s="388">
        <f t="shared" si="84"/>
        <v>28</v>
      </c>
      <c r="L344" s="388">
        <f t="shared" si="84"/>
        <v>47</v>
      </c>
      <c r="M344" s="388">
        <f t="shared" si="84"/>
        <v>15</v>
      </c>
      <c r="N344" s="388">
        <f t="shared" si="84"/>
        <v>212</v>
      </c>
      <c r="O344" s="388">
        <f t="shared" si="84"/>
        <v>17747</v>
      </c>
      <c r="P344" s="388">
        <f t="shared" si="84"/>
        <v>722</v>
      </c>
      <c r="Q344" s="388">
        <f t="shared" si="84"/>
        <v>18469</v>
      </c>
      <c r="R344" s="388">
        <f t="shared" si="84"/>
        <v>142</v>
      </c>
      <c r="S344" s="388">
        <f t="shared" si="84"/>
        <v>1</v>
      </c>
      <c r="T344" s="388">
        <f t="shared" si="84"/>
        <v>143</v>
      </c>
    </row>
    <row r="345" spans="1:20" ht="24.75" customHeight="1" x14ac:dyDescent="0.2">
      <c r="A345" s="691" t="s">
        <v>1795</v>
      </c>
      <c r="B345" s="691"/>
      <c r="C345" s="392">
        <f>SUM(C346:C361)</f>
        <v>1908</v>
      </c>
      <c r="D345" s="392">
        <f t="shared" ref="D345:T345" si="85">SUM(D346:D361)</f>
        <v>28</v>
      </c>
      <c r="E345" s="392">
        <f t="shared" si="85"/>
        <v>71</v>
      </c>
      <c r="F345" s="392">
        <f t="shared" si="85"/>
        <v>90</v>
      </c>
      <c r="G345" s="392">
        <f t="shared" si="85"/>
        <v>26</v>
      </c>
      <c r="H345" s="392">
        <f t="shared" si="85"/>
        <v>1269</v>
      </c>
      <c r="I345" s="392">
        <f t="shared" si="85"/>
        <v>3</v>
      </c>
      <c r="J345" s="392">
        <f t="shared" si="85"/>
        <v>0</v>
      </c>
      <c r="K345" s="392">
        <f t="shared" si="85"/>
        <v>0</v>
      </c>
      <c r="L345" s="392">
        <f t="shared" si="85"/>
        <v>0</v>
      </c>
      <c r="M345" s="392">
        <f t="shared" si="85"/>
        <v>0</v>
      </c>
      <c r="N345" s="392">
        <f t="shared" si="85"/>
        <v>2</v>
      </c>
      <c r="O345" s="392">
        <f t="shared" si="85"/>
        <v>3392</v>
      </c>
      <c r="P345" s="392">
        <f t="shared" si="85"/>
        <v>5</v>
      </c>
      <c r="Q345" s="388">
        <f t="shared" si="85"/>
        <v>3397</v>
      </c>
      <c r="R345" s="392">
        <f t="shared" si="85"/>
        <v>76</v>
      </c>
      <c r="S345" s="392">
        <f t="shared" si="85"/>
        <v>0</v>
      </c>
      <c r="T345" s="388">
        <f t="shared" si="85"/>
        <v>76</v>
      </c>
    </row>
    <row r="346" spans="1:20" ht="24.75" hidden="1" customHeight="1" outlineLevel="1" x14ac:dyDescent="0.2">
      <c r="A346" s="692" t="s">
        <v>1796</v>
      </c>
      <c r="B346" s="391" t="s">
        <v>1797</v>
      </c>
      <c r="C346" s="394">
        <v>101</v>
      </c>
      <c r="D346" s="394">
        <v>1</v>
      </c>
      <c r="E346" s="394">
        <v>5</v>
      </c>
      <c r="F346" s="394">
        <v>2</v>
      </c>
      <c r="G346" s="394">
        <v>2</v>
      </c>
      <c r="H346" s="394">
        <v>79</v>
      </c>
      <c r="I346" s="397">
        <v>0</v>
      </c>
      <c r="J346" s="397">
        <v>0</v>
      </c>
      <c r="K346" s="397">
        <v>0</v>
      </c>
      <c r="L346" s="397">
        <v>0</v>
      </c>
      <c r="M346" s="397">
        <v>0</v>
      </c>
      <c r="N346" s="397">
        <v>0</v>
      </c>
      <c r="O346" s="394">
        <v>190</v>
      </c>
      <c r="P346" s="397">
        <v>0</v>
      </c>
      <c r="Q346" s="395">
        <v>190</v>
      </c>
      <c r="R346" s="394">
        <v>7</v>
      </c>
      <c r="S346" s="397">
        <v>0</v>
      </c>
      <c r="T346" s="395">
        <v>7</v>
      </c>
    </row>
    <row r="347" spans="1:20" ht="24.75" hidden="1" customHeight="1" outlineLevel="1" x14ac:dyDescent="0.2">
      <c r="A347" s="692"/>
      <c r="B347" s="391" t="s">
        <v>1798</v>
      </c>
      <c r="C347" s="392">
        <v>90</v>
      </c>
      <c r="D347" s="392">
        <v>2</v>
      </c>
      <c r="E347" s="392">
        <v>2</v>
      </c>
      <c r="F347" s="392">
        <v>5</v>
      </c>
      <c r="G347" s="392">
        <v>1</v>
      </c>
      <c r="H347" s="394">
        <v>54</v>
      </c>
      <c r="I347" s="393">
        <v>0</v>
      </c>
      <c r="J347" s="393">
        <v>0</v>
      </c>
      <c r="K347" s="393">
        <v>0</v>
      </c>
      <c r="L347" s="393">
        <v>0</v>
      </c>
      <c r="M347" s="393">
        <v>0</v>
      </c>
      <c r="N347" s="393">
        <v>0</v>
      </c>
      <c r="O347" s="395">
        <v>154</v>
      </c>
      <c r="P347" s="396">
        <v>0</v>
      </c>
      <c r="Q347" s="395">
        <v>154</v>
      </c>
      <c r="R347" s="394">
        <v>6</v>
      </c>
      <c r="S347" s="397">
        <v>0</v>
      </c>
      <c r="T347" s="395">
        <v>6</v>
      </c>
    </row>
    <row r="348" spans="1:20" ht="24.75" hidden="1" customHeight="1" outlineLevel="1" x14ac:dyDescent="0.2">
      <c r="A348" s="692"/>
      <c r="B348" s="391" t="s">
        <v>1799</v>
      </c>
      <c r="C348" s="394">
        <v>21</v>
      </c>
      <c r="D348" s="394">
        <v>2</v>
      </c>
      <c r="E348" s="397">
        <v>0</v>
      </c>
      <c r="F348" s="397">
        <v>0</v>
      </c>
      <c r="G348" s="397">
        <v>0</v>
      </c>
      <c r="H348" s="394">
        <v>23</v>
      </c>
      <c r="I348" s="397">
        <v>0</v>
      </c>
      <c r="J348" s="397">
        <v>0</v>
      </c>
      <c r="K348" s="397">
        <v>0</v>
      </c>
      <c r="L348" s="397">
        <v>0</v>
      </c>
      <c r="M348" s="397">
        <v>0</v>
      </c>
      <c r="N348" s="394">
        <v>1</v>
      </c>
      <c r="O348" s="394">
        <v>46</v>
      </c>
      <c r="P348" s="394">
        <v>1</v>
      </c>
      <c r="Q348" s="395">
        <v>47</v>
      </c>
      <c r="R348" s="394">
        <v>1</v>
      </c>
      <c r="S348" s="397">
        <v>0</v>
      </c>
      <c r="T348" s="395">
        <v>1</v>
      </c>
    </row>
    <row r="349" spans="1:20" ht="24.75" hidden="1" customHeight="1" outlineLevel="1" x14ac:dyDescent="0.2">
      <c r="A349" s="692"/>
      <c r="B349" s="391" t="s">
        <v>1800</v>
      </c>
      <c r="C349" s="392">
        <v>308</v>
      </c>
      <c r="D349" s="392">
        <v>3</v>
      </c>
      <c r="E349" s="392">
        <v>14</v>
      </c>
      <c r="F349" s="392">
        <v>17</v>
      </c>
      <c r="G349" s="392">
        <v>3</v>
      </c>
      <c r="H349" s="394">
        <v>178</v>
      </c>
      <c r="I349" s="392">
        <v>1</v>
      </c>
      <c r="J349" s="393">
        <v>0</v>
      </c>
      <c r="K349" s="393">
        <v>0</v>
      </c>
      <c r="L349" s="393">
        <v>0</v>
      </c>
      <c r="M349" s="393">
        <v>0</v>
      </c>
      <c r="N349" s="393">
        <v>0</v>
      </c>
      <c r="O349" s="395">
        <v>523</v>
      </c>
      <c r="P349" s="395">
        <v>1</v>
      </c>
      <c r="Q349" s="395">
        <v>524</v>
      </c>
      <c r="R349" s="394">
        <v>8</v>
      </c>
      <c r="S349" s="397">
        <v>0</v>
      </c>
      <c r="T349" s="395">
        <v>8</v>
      </c>
    </row>
    <row r="350" spans="1:20" ht="24.75" hidden="1" customHeight="1" outlineLevel="1" x14ac:dyDescent="0.2">
      <c r="A350" s="692"/>
      <c r="B350" s="391" t="s">
        <v>1801</v>
      </c>
      <c r="C350" s="394">
        <v>80</v>
      </c>
      <c r="D350" s="394">
        <v>1</v>
      </c>
      <c r="E350" s="394">
        <v>4</v>
      </c>
      <c r="F350" s="394">
        <v>7</v>
      </c>
      <c r="G350" s="397">
        <v>0</v>
      </c>
      <c r="H350" s="394">
        <v>55</v>
      </c>
      <c r="I350" s="397">
        <v>0</v>
      </c>
      <c r="J350" s="397">
        <v>0</v>
      </c>
      <c r="K350" s="397">
        <v>0</v>
      </c>
      <c r="L350" s="397">
        <v>0</v>
      </c>
      <c r="M350" s="397">
        <v>0</v>
      </c>
      <c r="N350" s="397">
        <v>0</v>
      </c>
      <c r="O350" s="394">
        <v>147</v>
      </c>
      <c r="P350" s="397">
        <v>0</v>
      </c>
      <c r="Q350" s="395">
        <v>147</v>
      </c>
      <c r="R350" s="394">
        <v>1</v>
      </c>
      <c r="S350" s="397">
        <v>0</v>
      </c>
      <c r="T350" s="395">
        <v>1</v>
      </c>
    </row>
    <row r="351" spans="1:20" ht="24.75" hidden="1" customHeight="1" outlineLevel="1" x14ac:dyDescent="0.2">
      <c r="A351" s="692"/>
      <c r="B351" s="391" t="s">
        <v>1802</v>
      </c>
      <c r="C351" s="392">
        <v>543</v>
      </c>
      <c r="D351" s="392">
        <v>6</v>
      </c>
      <c r="E351" s="392">
        <v>16</v>
      </c>
      <c r="F351" s="392">
        <v>31</v>
      </c>
      <c r="G351" s="392">
        <v>6</v>
      </c>
      <c r="H351" s="394">
        <v>350</v>
      </c>
      <c r="I351" s="392">
        <v>1</v>
      </c>
      <c r="J351" s="393">
        <v>0</v>
      </c>
      <c r="K351" s="393">
        <v>0</v>
      </c>
      <c r="L351" s="393">
        <v>0</v>
      </c>
      <c r="M351" s="393">
        <v>0</v>
      </c>
      <c r="N351" s="394">
        <v>1</v>
      </c>
      <c r="O351" s="395">
        <v>952</v>
      </c>
      <c r="P351" s="395">
        <v>2</v>
      </c>
      <c r="Q351" s="395">
        <v>954</v>
      </c>
      <c r="R351" s="394">
        <v>16</v>
      </c>
      <c r="S351" s="397">
        <v>0</v>
      </c>
      <c r="T351" s="395">
        <v>16</v>
      </c>
    </row>
    <row r="352" spans="1:20" ht="24.75" hidden="1" customHeight="1" outlineLevel="1" x14ac:dyDescent="0.2">
      <c r="A352" s="692" t="s">
        <v>1803</v>
      </c>
      <c r="B352" s="391" t="s">
        <v>1804</v>
      </c>
      <c r="C352" s="394">
        <v>45</v>
      </c>
      <c r="D352" s="397">
        <v>0</v>
      </c>
      <c r="E352" s="394">
        <v>1</v>
      </c>
      <c r="F352" s="397">
        <v>0</v>
      </c>
      <c r="G352" s="397">
        <v>0</v>
      </c>
      <c r="H352" s="394">
        <v>47</v>
      </c>
      <c r="I352" s="397">
        <v>0</v>
      </c>
      <c r="J352" s="397">
        <v>0</v>
      </c>
      <c r="K352" s="397">
        <v>0</v>
      </c>
      <c r="L352" s="397">
        <v>0</v>
      </c>
      <c r="M352" s="397">
        <v>0</v>
      </c>
      <c r="N352" s="397">
        <v>0</v>
      </c>
      <c r="O352" s="394">
        <v>93</v>
      </c>
      <c r="P352" s="397">
        <v>0</v>
      </c>
      <c r="Q352" s="395">
        <v>93</v>
      </c>
      <c r="R352" s="394">
        <v>3</v>
      </c>
      <c r="S352" s="397">
        <v>0</v>
      </c>
      <c r="T352" s="395">
        <v>3</v>
      </c>
    </row>
    <row r="353" spans="1:20" ht="24.75" hidden="1" customHeight="1" outlineLevel="1" x14ac:dyDescent="0.2">
      <c r="A353" s="692"/>
      <c r="B353" s="391" t="s">
        <v>1805</v>
      </c>
      <c r="C353" s="392">
        <v>147</v>
      </c>
      <c r="D353" s="392">
        <v>3</v>
      </c>
      <c r="E353" s="392">
        <v>6</v>
      </c>
      <c r="F353" s="392">
        <v>3</v>
      </c>
      <c r="G353" s="392">
        <v>4</v>
      </c>
      <c r="H353" s="394">
        <v>118</v>
      </c>
      <c r="I353" s="393">
        <v>0</v>
      </c>
      <c r="J353" s="393">
        <v>0</v>
      </c>
      <c r="K353" s="393">
        <v>0</v>
      </c>
      <c r="L353" s="393">
        <v>0</v>
      </c>
      <c r="M353" s="393">
        <v>0</v>
      </c>
      <c r="N353" s="393">
        <v>0</v>
      </c>
      <c r="O353" s="395">
        <v>281</v>
      </c>
      <c r="P353" s="396">
        <v>0</v>
      </c>
      <c r="Q353" s="395">
        <v>281</v>
      </c>
      <c r="R353" s="394">
        <v>5</v>
      </c>
      <c r="S353" s="397">
        <v>0</v>
      </c>
      <c r="T353" s="395">
        <v>5</v>
      </c>
    </row>
    <row r="354" spans="1:20" ht="24.75" hidden="1" customHeight="1" outlineLevel="1" x14ac:dyDescent="0.2">
      <c r="A354" s="692"/>
      <c r="B354" s="391" t="s">
        <v>1806</v>
      </c>
      <c r="C354" s="394">
        <v>162</v>
      </c>
      <c r="D354" s="394">
        <v>2</v>
      </c>
      <c r="E354" s="394">
        <v>2</v>
      </c>
      <c r="F354" s="394">
        <v>4</v>
      </c>
      <c r="G354" s="394">
        <v>3</v>
      </c>
      <c r="H354" s="394">
        <v>93</v>
      </c>
      <c r="I354" s="397">
        <v>0</v>
      </c>
      <c r="J354" s="397">
        <v>0</v>
      </c>
      <c r="K354" s="397">
        <v>0</v>
      </c>
      <c r="L354" s="397">
        <v>0</v>
      </c>
      <c r="M354" s="397">
        <v>0</v>
      </c>
      <c r="N354" s="397">
        <v>0</v>
      </c>
      <c r="O354" s="394">
        <v>266</v>
      </c>
      <c r="P354" s="397">
        <v>0</v>
      </c>
      <c r="Q354" s="395">
        <v>266</v>
      </c>
      <c r="R354" s="394">
        <v>9</v>
      </c>
      <c r="S354" s="397">
        <v>0</v>
      </c>
      <c r="T354" s="395">
        <v>9</v>
      </c>
    </row>
    <row r="355" spans="1:20" ht="24.75" hidden="1" customHeight="1" outlineLevel="1" x14ac:dyDescent="0.2">
      <c r="A355" s="692"/>
      <c r="B355" s="391" t="s">
        <v>1807</v>
      </c>
      <c r="C355" s="392">
        <v>69</v>
      </c>
      <c r="D355" s="392">
        <v>1</v>
      </c>
      <c r="E355" s="392">
        <v>1</v>
      </c>
      <c r="F355" s="392">
        <v>4</v>
      </c>
      <c r="G355" s="393">
        <v>0</v>
      </c>
      <c r="H355" s="394">
        <v>38</v>
      </c>
      <c r="I355" s="393">
        <v>0</v>
      </c>
      <c r="J355" s="393">
        <v>0</v>
      </c>
      <c r="K355" s="393">
        <v>0</v>
      </c>
      <c r="L355" s="393">
        <v>0</v>
      </c>
      <c r="M355" s="393">
        <v>0</v>
      </c>
      <c r="N355" s="393">
        <v>0</v>
      </c>
      <c r="O355" s="395">
        <v>113</v>
      </c>
      <c r="P355" s="396">
        <v>0</v>
      </c>
      <c r="Q355" s="395">
        <v>113</v>
      </c>
      <c r="R355" s="394">
        <v>6</v>
      </c>
      <c r="S355" s="397">
        <v>0</v>
      </c>
      <c r="T355" s="395">
        <v>6</v>
      </c>
    </row>
    <row r="356" spans="1:20" ht="24.75" hidden="1" customHeight="1" outlineLevel="1" x14ac:dyDescent="0.2">
      <c r="A356" s="692"/>
      <c r="B356" s="391" t="s">
        <v>1808</v>
      </c>
      <c r="C356" s="394">
        <v>39</v>
      </c>
      <c r="D356" s="394">
        <v>2</v>
      </c>
      <c r="E356" s="397">
        <v>0</v>
      </c>
      <c r="F356" s="394">
        <v>3</v>
      </c>
      <c r="G356" s="394">
        <v>2</v>
      </c>
      <c r="H356" s="394">
        <v>34</v>
      </c>
      <c r="I356" s="397">
        <v>0</v>
      </c>
      <c r="J356" s="397">
        <v>0</v>
      </c>
      <c r="K356" s="397">
        <v>0</v>
      </c>
      <c r="L356" s="397">
        <v>0</v>
      </c>
      <c r="M356" s="397">
        <v>0</v>
      </c>
      <c r="N356" s="397">
        <v>0</v>
      </c>
      <c r="O356" s="394">
        <v>80</v>
      </c>
      <c r="P356" s="397">
        <v>0</v>
      </c>
      <c r="Q356" s="395">
        <v>80</v>
      </c>
      <c r="R356" s="397">
        <v>0</v>
      </c>
      <c r="S356" s="397">
        <v>0</v>
      </c>
      <c r="T356" s="396">
        <v>0</v>
      </c>
    </row>
    <row r="357" spans="1:20" ht="24.75" hidden="1" customHeight="1" outlineLevel="1" x14ac:dyDescent="0.2">
      <c r="A357" s="692"/>
      <c r="B357" s="391" t="s">
        <v>1809</v>
      </c>
      <c r="C357" s="392">
        <v>110</v>
      </c>
      <c r="D357" s="392">
        <v>1</v>
      </c>
      <c r="E357" s="392">
        <v>6</v>
      </c>
      <c r="F357" s="392">
        <v>5</v>
      </c>
      <c r="G357" s="392">
        <v>2</v>
      </c>
      <c r="H357" s="394">
        <v>65</v>
      </c>
      <c r="I357" s="393">
        <v>0</v>
      </c>
      <c r="J357" s="393">
        <v>0</v>
      </c>
      <c r="K357" s="393">
        <v>0</v>
      </c>
      <c r="L357" s="393">
        <v>0</v>
      </c>
      <c r="M357" s="393">
        <v>0</v>
      </c>
      <c r="N357" s="393">
        <v>0</v>
      </c>
      <c r="O357" s="395">
        <v>189</v>
      </c>
      <c r="P357" s="396">
        <v>0</v>
      </c>
      <c r="Q357" s="395">
        <v>189</v>
      </c>
      <c r="R357" s="394">
        <v>4</v>
      </c>
      <c r="S357" s="397">
        <v>0</v>
      </c>
      <c r="T357" s="395">
        <v>4</v>
      </c>
    </row>
    <row r="358" spans="1:20" ht="24.75" hidden="1" customHeight="1" outlineLevel="1" x14ac:dyDescent="0.2">
      <c r="A358" s="692"/>
      <c r="B358" s="391" t="s">
        <v>1810</v>
      </c>
      <c r="C358" s="394">
        <v>58</v>
      </c>
      <c r="D358" s="394">
        <v>2</v>
      </c>
      <c r="E358" s="394">
        <v>3</v>
      </c>
      <c r="F358" s="394">
        <v>3</v>
      </c>
      <c r="G358" s="397">
        <v>0</v>
      </c>
      <c r="H358" s="394">
        <v>27</v>
      </c>
      <c r="I358" s="394">
        <v>1</v>
      </c>
      <c r="J358" s="397">
        <v>0</v>
      </c>
      <c r="K358" s="397">
        <v>0</v>
      </c>
      <c r="L358" s="397">
        <v>0</v>
      </c>
      <c r="M358" s="397">
        <v>0</v>
      </c>
      <c r="N358" s="397">
        <v>0</v>
      </c>
      <c r="O358" s="394">
        <v>93</v>
      </c>
      <c r="P358" s="394">
        <v>1</v>
      </c>
      <c r="Q358" s="395">
        <v>94</v>
      </c>
      <c r="R358" s="394">
        <v>2</v>
      </c>
      <c r="S358" s="397">
        <v>0</v>
      </c>
      <c r="T358" s="395">
        <v>2</v>
      </c>
    </row>
    <row r="359" spans="1:20" ht="24.75" hidden="1" customHeight="1" outlineLevel="1" x14ac:dyDescent="0.2">
      <c r="A359" s="692" t="s">
        <v>1811</v>
      </c>
      <c r="B359" s="391" t="s">
        <v>1812</v>
      </c>
      <c r="C359" s="392">
        <v>112</v>
      </c>
      <c r="D359" s="392">
        <v>1</v>
      </c>
      <c r="E359" s="392">
        <v>9</v>
      </c>
      <c r="F359" s="392">
        <v>5</v>
      </c>
      <c r="G359" s="392">
        <v>3</v>
      </c>
      <c r="H359" s="394">
        <v>91</v>
      </c>
      <c r="I359" s="393">
        <v>0</v>
      </c>
      <c r="J359" s="393">
        <v>0</v>
      </c>
      <c r="K359" s="393">
        <v>0</v>
      </c>
      <c r="L359" s="393">
        <v>0</v>
      </c>
      <c r="M359" s="393">
        <v>0</v>
      </c>
      <c r="N359" s="393">
        <v>0</v>
      </c>
      <c r="O359" s="395">
        <v>221</v>
      </c>
      <c r="P359" s="396">
        <v>0</v>
      </c>
      <c r="Q359" s="395">
        <v>221</v>
      </c>
      <c r="R359" s="394">
        <v>6</v>
      </c>
      <c r="S359" s="397">
        <v>0</v>
      </c>
      <c r="T359" s="395">
        <v>6</v>
      </c>
    </row>
    <row r="360" spans="1:20" ht="24.75" hidden="1" customHeight="1" outlineLevel="1" x14ac:dyDescent="0.2">
      <c r="A360" s="692"/>
      <c r="B360" s="391" t="s">
        <v>1813</v>
      </c>
      <c r="C360" s="394">
        <v>14</v>
      </c>
      <c r="D360" s="397">
        <v>0</v>
      </c>
      <c r="E360" s="394">
        <v>1</v>
      </c>
      <c r="F360" s="397">
        <v>0</v>
      </c>
      <c r="G360" s="397">
        <v>0</v>
      </c>
      <c r="H360" s="394">
        <v>8</v>
      </c>
      <c r="I360" s="397">
        <v>0</v>
      </c>
      <c r="J360" s="397">
        <v>0</v>
      </c>
      <c r="K360" s="397">
        <v>0</v>
      </c>
      <c r="L360" s="397">
        <v>0</v>
      </c>
      <c r="M360" s="397">
        <v>0</v>
      </c>
      <c r="N360" s="397">
        <v>0</v>
      </c>
      <c r="O360" s="394">
        <v>23</v>
      </c>
      <c r="P360" s="397">
        <v>0</v>
      </c>
      <c r="Q360" s="395">
        <v>23</v>
      </c>
      <c r="R360" s="394">
        <v>1</v>
      </c>
      <c r="S360" s="397">
        <v>0</v>
      </c>
      <c r="T360" s="395">
        <v>1</v>
      </c>
    </row>
    <row r="361" spans="1:20" ht="24.75" hidden="1" customHeight="1" outlineLevel="1" x14ac:dyDescent="0.2">
      <c r="A361" s="692"/>
      <c r="B361" s="391" t="s">
        <v>1814</v>
      </c>
      <c r="C361" s="392">
        <v>9</v>
      </c>
      <c r="D361" s="392">
        <v>1</v>
      </c>
      <c r="E361" s="392">
        <v>1</v>
      </c>
      <c r="F361" s="392">
        <v>1</v>
      </c>
      <c r="G361" s="393">
        <v>0</v>
      </c>
      <c r="H361" s="394">
        <v>9</v>
      </c>
      <c r="I361" s="393">
        <v>0</v>
      </c>
      <c r="J361" s="393">
        <v>0</v>
      </c>
      <c r="K361" s="393">
        <v>0</v>
      </c>
      <c r="L361" s="393">
        <v>0</v>
      </c>
      <c r="M361" s="393">
        <v>0</v>
      </c>
      <c r="N361" s="393">
        <v>0</v>
      </c>
      <c r="O361" s="395">
        <v>21</v>
      </c>
      <c r="P361" s="396">
        <v>0</v>
      </c>
      <c r="Q361" s="395">
        <v>21</v>
      </c>
      <c r="R361" s="394">
        <v>1</v>
      </c>
      <c r="S361" s="397">
        <v>0</v>
      </c>
      <c r="T361" s="395">
        <v>1</v>
      </c>
    </row>
    <row r="362" spans="1:20" ht="24.75" customHeight="1" collapsed="1" x14ac:dyDescent="0.2">
      <c r="A362" s="691" t="s">
        <v>1815</v>
      </c>
      <c r="B362" s="691"/>
      <c r="C362" s="392">
        <f>SUM(C363:C375)</f>
        <v>3528</v>
      </c>
      <c r="D362" s="392">
        <f t="shared" ref="D362:T362" si="86">SUM(D363:D375)</f>
        <v>221</v>
      </c>
      <c r="E362" s="392">
        <f t="shared" si="86"/>
        <v>365</v>
      </c>
      <c r="F362" s="392">
        <f t="shared" si="86"/>
        <v>496</v>
      </c>
      <c r="G362" s="392">
        <f t="shared" si="86"/>
        <v>155</v>
      </c>
      <c r="H362" s="392">
        <f t="shared" si="86"/>
        <v>3628</v>
      </c>
      <c r="I362" s="392">
        <f t="shared" si="86"/>
        <v>18</v>
      </c>
      <c r="J362" s="392">
        <f t="shared" si="86"/>
        <v>1</v>
      </c>
      <c r="K362" s="392">
        <f t="shared" si="86"/>
        <v>0</v>
      </c>
      <c r="L362" s="392">
        <f t="shared" si="86"/>
        <v>4</v>
      </c>
      <c r="M362" s="392">
        <f t="shared" si="86"/>
        <v>1</v>
      </c>
      <c r="N362" s="392">
        <f t="shared" si="86"/>
        <v>17</v>
      </c>
      <c r="O362" s="392">
        <f t="shared" si="86"/>
        <v>8393</v>
      </c>
      <c r="P362" s="392">
        <f t="shared" si="86"/>
        <v>41</v>
      </c>
      <c r="Q362" s="388">
        <f t="shared" si="86"/>
        <v>8434</v>
      </c>
      <c r="R362" s="392">
        <f t="shared" si="86"/>
        <v>30</v>
      </c>
      <c r="S362" s="392">
        <f t="shared" si="86"/>
        <v>0</v>
      </c>
      <c r="T362" s="388">
        <f t="shared" si="86"/>
        <v>30</v>
      </c>
    </row>
    <row r="363" spans="1:20" ht="24.75" hidden="1" customHeight="1" outlineLevel="1" x14ac:dyDescent="0.2">
      <c r="A363" s="692" t="s">
        <v>1816</v>
      </c>
      <c r="B363" s="391" t="s">
        <v>1817</v>
      </c>
      <c r="C363" s="394">
        <v>278</v>
      </c>
      <c r="D363" s="394">
        <v>20</v>
      </c>
      <c r="E363" s="394">
        <v>22</v>
      </c>
      <c r="F363" s="394">
        <v>31</v>
      </c>
      <c r="G363" s="394">
        <v>13</v>
      </c>
      <c r="H363" s="394">
        <v>259</v>
      </c>
      <c r="I363" s="394">
        <v>2</v>
      </c>
      <c r="J363" s="397">
        <v>0</v>
      </c>
      <c r="K363" s="397">
        <v>0</v>
      </c>
      <c r="L363" s="397">
        <v>0</v>
      </c>
      <c r="M363" s="397">
        <v>0</v>
      </c>
      <c r="N363" s="394">
        <v>2</v>
      </c>
      <c r="O363" s="394">
        <v>623</v>
      </c>
      <c r="P363" s="394">
        <v>4</v>
      </c>
      <c r="Q363" s="395">
        <v>627</v>
      </c>
      <c r="R363" s="394">
        <v>3</v>
      </c>
      <c r="S363" s="397">
        <v>0</v>
      </c>
      <c r="T363" s="395">
        <v>3</v>
      </c>
    </row>
    <row r="364" spans="1:20" ht="24.75" hidden="1" customHeight="1" outlineLevel="1" x14ac:dyDescent="0.2">
      <c r="A364" s="692"/>
      <c r="B364" s="391" t="s">
        <v>1818</v>
      </c>
      <c r="C364" s="392">
        <v>903</v>
      </c>
      <c r="D364" s="392">
        <v>56</v>
      </c>
      <c r="E364" s="392">
        <v>90</v>
      </c>
      <c r="F364" s="392">
        <v>103</v>
      </c>
      <c r="G364" s="392">
        <v>33</v>
      </c>
      <c r="H364" s="394">
        <v>842</v>
      </c>
      <c r="I364" s="392">
        <v>1</v>
      </c>
      <c r="J364" s="393">
        <v>0</v>
      </c>
      <c r="K364" s="393">
        <v>0</v>
      </c>
      <c r="L364" s="393">
        <v>0</v>
      </c>
      <c r="M364" s="393">
        <v>0</v>
      </c>
      <c r="N364" s="394">
        <v>2</v>
      </c>
      <c r="O364" s="395">
        <v>2027</v>
      </c>
      <c r="P364" s="395">
        <v>3</v>
      </c>
      <c r="Q364" s="395">
        <v>2030</v>
      </c>
      <c r="R364" s="394">
        <v>10</v>
      </c>
      <c r="S364" s="397">
        <v>0</v>
      </c>
      <c r="T364" s="395">
        <v>10</v>
      </c>
    </row>
    <row r="365" spans="1:20" ht="24.75" hidden="1" customHeight="1" outlineLevel="1" x14ac:dyDescent="0.2">
      <c r="A365" s="692"/>
      <c r="B365" s="391" t="s">
        <v>1819</v>
      </c>
      <c r="C365" s="394">
        <v>639</v>
      </c>
      <c r="D365" s="394">
        <v>48</v>
      </c>
      <c r="E365" s="394">
        <v>83</v>
      </c>
      <c r="F365" s="394">
        <v>104</v>
      </c>
      <c r="G365" s="394">
        <v>31</v>
      </c>
      <c r="H365" s="394">
        <v>747</v>
      </c>
      <c r="I365" s="394">
        <v>10</v>
      </c>
      <c r="J365" s="394">
        <v>1</v>
      </c>
      <c r="K365" s="397">
        <v>0</v>
      </c>
      <c r="L365" s="394">
        <v>4</v>
      </c>
      <c r="M365" s="394">
        <v>1</v>
      </c>
      <c r="N365" s="394">
        <v>9</v>
      </c>
      <c r="O365" s="394">
        <v>1652</v>
      </c>
      <c r="P365" s="394">
        <v>25</v>
      </c>
      <c r="Q365" s="395">
        <v>1677</v>
      </c>
      <c r="R365" s="394">
        <v>3</v>
      </c>
      <c r="S365" s="397">
        <v>0</v>
      </c>
      <c r="T365" s="395">
        <v>3</v>
      </c>
    </row>
    <row r="366" spans="1:20" ht="24.75" hidden="1" customHeight="1" outlineLevel="1" x14ac:dyDescent="0.2">
      <c r="A366" s="692"/>
      <c r="B366" s="391" t="s">
        <v>1820</v>
      </c>
      <c r="C366" s="392">
        <v>150</v>
      </c>
      <c r="D366" s="392">
        <v>8</v>
      </c>
      <c r="E366" s="392">
        <v>9</v>
      </c>
      <c r="F366" s="392">
        <v>28</v>
      </c>
      <c r="G366" s="392">
        <v>9</v>
      </c>
      <c r="H366" s="394">
        <v>213</v>
      </c>
      <c r="I366" s="392">
        <v>2</v>
      </c>
      <c r="J366" s="393">
        <v>0</v>
      </c>
      <c r="K366" s="393">
        <v>0</v>
      </c>
      <c r="L366" s="393">
        <v>0</v>
      </c>
      <c r="M366" s="393">
        <v>0</v>
      </c>
      <c r="N366" s="393">
        <v>0</v>
      </c>
      <c r="O366" s="395">
        <v>417</v>
      </c>
      <c r="P366" s="395">
        <v>2</v>
      </c>
      <c r="Q366" s="395">
        <v>419</v>
      </c>
      <c r="R366" s="394">
        <v>3</v>
      </c>
      <c r="S366" s="397">
        <v>0</v>
      </c>
      <c r="T366" s="395">
        <v>3</v>
      </c>
    </row>
    <row r="367" spans="1:20" ht="24.75" hidden="1" customHeight="1" outlineLevel="1" x14ac:dyDescent="0.2">
      <c r="A367" s="692"/>
      <c r="B367" s="391" t="s">
        <v>1821</v>
      </c>
      <c r="C367" s="394">
        <v>24</v>
      </c>
      <c r="D367" s="394">
        <v>2</v>
      </c>
      <c r="E367" s="394">
        <v>6</v>
      </c>
      <c r="F367" s="394">
        <v>2</v>
      </c>
      <c r="G367" s="397">
        <v>0</v>
      </c>
      <c r="H367" s="394">
        <v>23</v>
      </c>
      <c r="I367" s="397">
        <v>0</v>
      </c>
      <c r="J367" s="397">
        <v>0</v>
      </c>
      <c r="K367" s="397">
        <v>0</v>
      </c>
      <c r="L367" s="397">
        <v>0</v>
      </c>
      <c r="M367" s="397">
        <v>0</v>
      </c>
      <c r="N367" s="397">
        <v>0</v>
      </c>
      <c r="O367" s="394">
        <v>57</v>
      </c>
      <c r="P367" s="397">
        <v>0</v>
      </c>
      <c r="Q367" s="395">
        <v>57</v>
      </c>
      <c r="R367" s="397">
        <v>0</v>
      </c>
      <c r="S367" s="397">
        <v>0</v>
      </c>
      <c r="T367" s="396">
        <v>0</v>
      </c>
    </row>
    <row r="368" spans="1:20" ht="24.75" hidden="1" customHeight="1" outlineLevel="1" x14ac:dyDescent="0.2">
      <c r="A368" s="692" t="s">
        <v>1822</v>
      </c>
      <c r="B368" s="391" t="s">
        <v>1823</v>
      </c>
      <c r="C368" s="392">
        <v>250</v>
      </c>
      <c r="D368" s="392">
        <v>14</v>
      </c>
      <c r="E368" s="392">
        <v>24</v>
      </c>
      <c r="F368" s="392">
        <v>61</v>
      </c>
      <c r="G368" s="392">
        <v>11</v>
      </c>
      <c r="H368" s="394">
        <v>333</v>
      </c>
      <c r="I368" s="392">
        <v>1</v>
      </c>
      <c r="J368" s="393">
        <v>0</v>
      </c>
      <c r="K368" s="393">
        <v>0</v>
      </c>
      <c r="L368" s="393">
        <v>0</v>
      </c>
      <c r="M368" s="393">
        <v>0</v>
      </c>
      <c r="N368" s="393">
        <v>0</v>
      </c>
      <c r="O368" s="395">
        <v>693</v>
      </c>
      <c r="P368" s="395">
        <v>1</v>
      </c>
      <c r="Q368" s="395">
        <v>694</v>
      </c>
      <c r="R368" s="394">
        <v>4</v>
      </c>
      <c r="S368" s="397">
        <v>0</v>
      </c>
      <c r="T368" s="395">
        <v>4</v>
      </c>
    </row>
    <row r="369" spans="1:20" ht="24.75" hidden="1" customHeight="1" outlineLevel="1" x14ac:dyDescent="0.2">
      <c r="A369" s="692"/>
      <c r="B369" s="391" t="s">
        <v>1824</v>
      </c>
      <c r="C369" s="394">
        <v>165</v>
      </c>
      <c r="D369" s="394">
        <v>6</v>
      </c>
      <c r="E369" s="394">
        <v>20</v>
      </c>
      <c r="F369" s="394">
        <v>17</v>
      </c>
      <c r="G369" s="394">
        <v>7</v>
      </c>
      <c r="H369" s="394">
        <v>80</v>
      </c>
      <c r="I369" s="397">
        <v>0</v>
      </c>
      <c r="J369" s="397">
        <v>0</v>
      </c>
      <c r="K369" s="397">
        <v>0</v>
      </c>
      <c r="L369" s="397">
        <v>0</v>
      </c>
      <c r="M369" s="397">
        <v>0</v>
      </c>
      <c r="N369" s="394">
        <v>3</v>
      </c>
      <c r="O369" s="394">
        <v>295</v>
      </c>
      <c r="P369" s="394">
        <v>3</v>
      </c>
      <c r="Q369" s="395">
        <v>298</v>
      </c>
      <c r="R369" s="394">
        <v>1</v>
      </c>
      <c r="S369" s="397">
        <v>0</v>
      </c>
      <c r="T369" s="395">
        <v>1</v>
      </c>
    </row>
    <row r="370" spans="1:20" ht="24.75" hidden="1" customHeight="1" outlineLevel="1" x14ac:dyDescent="0.2">
      <c r="A370" s="692"/>
      <c r="B370" s="391" t="s">
        <v>1825</v>
      </c>
      <c r="C370" s="392">
        <v>141</v>
      </c>
      <c r="D370" s="392">
        <v>6</v>
      </c>
      <c r="E370" s="392">
        <v>16</v>
      </c>
      <c r="F370" s="392">
        <v>15</v>
      </c>
      <c r="G370" s="392">
        <v>5</v>
      </c>
      <c r="H370" s="394">
        <v>142</v>
      </c>
      <c r="I370" s="392">
        <v>1</v>
      </c>
      <c r="J370" s="393">
        <v>0</v>
      </c>
      <c r="K370" s="393">
        <v>0</v>
      </c>
      <c r="L370" s="393">
        <v>0</v>
      </c>
      <c r="M370" s="393">
        <v>0</v>
      </c>
      <c r="N370" s="393">
        <v>0</v>
      </c>
      <c r="O370" s="395">
        <v>325</v>
      </c>
      <c r="P370" s="395">
        <v>1</v>
      </c>
      <c r="Q370" s="395">
        <v>326</v>
      </c>
      <c r="R370" s="394">
        <v>1</v>
      </c>
      <c r="S370" s="397">
        <v>0</v>
      </c>
      <c r="T370" s="395">
        <v>1</v>
      </c>
    </row>
    <row r="371" spans="1:20" ht="24.75" hidden="1" customHeight="1" outlineLevel="1" x14ac:dyDescent="0.2">
      <c r="A371" s="692"/>
      <c r="B371" s="391" t="s">
        <v>1826</v>
      </c>
      <c r="C371" s="394">
        <v>46</v>
      </c>
      <c r="D371" s="394">
        <v>4</v>
      </c>
      <c r="E371" s="394">
        <v>6</v>
      </c>
      <c r="F371" s="394">
        <v>6</v>
      </c>
      <c r="G371" s="394">
        <v>3</v>
      </c>
      <c r="H371" s="394">
        <v>58</v>
      </c>
      <c r="I371" s="397">
        <v>0</v>
      </c>
      <c r="J371" s="397">
        <v>0</v>
      </c>
      <c r="K371" s="397">
        <v>0</v>
      </c>
      <c r="L371" s="397">
        <v>0</v>
      </c>
      <c r="M371" s="397">
        <v>0</v>
      </c>
      <c r="N371" s="397">
        <v>0</v>
      </c>
      <c r="O371" s="394">
        <v>123</v>
      </c>
      <c r="P371" s="397">
        <v>0</v>
      </c>
      <c r="Q371" s="395">
        <v>123</v>
      </c>
      <c r="R371" s="397">
        <v>0</v>
      </c>
      <c r="S371" s="397">
        <v>0</v>
      </c>
      <c r="T371" s="396">
        <v>0</v>
      </c>
    </row>
    <row r="372" spans="1:20" ht="24.75" hidden="1" customHeight="1" outlineLevel="1" x14ac:dyDescent="0.2">
      <c r="A372" s="692" t="s">
        <v>1827</v>
      </c>
      <c r="B372" s="391" t="s">
        <v>1828</v>
      </c>
      <c r="C372" s="392">
        <v>557</v>
      </c>
      <c r="D372" s="392">
        <v>21</v>
      </c>
      <c r="E372" s="392">
        <v>39</v>
      </c>
      <c r="F372" s="392">
        <v>54</v>
      </c>
      <c r="G372" s="392">
        <v>17</v>
      </c>
      <c r="H372" s="394">
        <v>499</v>
      </c>
      <c r="I372" s="393">
        <v>0</v>
      </c>
      <c r="J372" s="393">
        <v>0</v>
      </c>
      <c r="K372" s="393">
        <v>0</v>
      </c>
      <c r="L372" s="393">
        <v>0</v>
      </c>
      <c r="M372" s="393">
        <v>0</v>
      </c>
      <c r="N372" s="393">
        <v>0</v>
      </c>
      <c r="O372" s="395">
        <v>1187</v>
      </c>
      <c r="P372" s="396">
        <v>0</v>
      </c>
      <c r="Q372" s="395">
        <v>1187</v>
      </c>
      <c r="R372" s="394">
        <v>4</v>
      </c>
      <c r="S372" s="397">
        <v>0</v>
      </c>
      <c r="T372" s="395">
        <v>4</v>
      </c>
    </row>
    <row r="373" spans="1:20" ht="24.75" hidden="1" customHeight="1" outlineLevel="1" x14ac:dyDescent="0.2">
      <c r="A373" s="692"/>
      <c r="B373" s="391" t="s">
        <v>1829</v>
      </c>
      <c r="C373" s="394">
        <v>1</v>
      </c>
      <c r="D373" s="397">
        <v>0</v>
      </c>
      <c r="E373" s="397">
        <v>0</v>
      </c>
      <c r="F373" s="397">
        <v>0</v>
      </c>
      <c r="G373" s="397">
        <v>0</v>
      </c>
      <c r="H373" s="394">
        <v>4</v>
      </c>
      <c r="I373" s="397">
        <v>0</v>
      </c>
      <c r="J373" s="397">
        <v>0</v>
      </c>
      <c r="K373" s="397">
        <v>0</v>
      </c>
      <c r="L373" s="397">
        <v>0</v>
      </c>
      <c r="M373" s="397">
        <v>0</v>
      </c>
      <c r="N373" s="397">
        <v>0</v>
      </c>
      <c r="O373" s="394">
        <v>5</v>
      </c>
      <c r="P373" s="397">
        <v>0</v>
      </c>
      <c r="Q373" s="395">
        <v>5</v>
      </c>
      <c r="R373" s="397">
        <v>0</v>
      </c>
      <c r="S373" s="397">
        <v>0</v>
      </c>
      <c r="T373" s="396">
        <v>0</v>
      </c>
    </row>
    <row r="374" spans="1:20" ht="24.75" hidden="1" customHeight="1" outlineLevel="1" x14ac:dyDescent="0.2">
      <c r="A374" s="692"/>
      <c r="B374" s="391" t="s">
        <v>1830</v>
      </c>
      <c r="C374" s="392">
        <v>370</v>
      </c>
      <c r="D374" s="392">
        <v>35</v>
      </c>
      <c r="E374" s="392">
        <v>50</v>
      </c>
      <c r="F374" s="392">
        <v>74</v>
      </c>
      <c r="G374" s="392">
        <v>26</v>
      </c>
      <c r="H374" s="394">
        <v>422</v>
      </c>
      <c r="I374" s="392">
        <v>1</v>
      </c>
      <c r="J374" s="393">
        <v>0</v>
      </c>
      <c r="K374" s="393">
        <v>0</v>
      </c>
      <c r="L374" s="393">
        <v>0</v>
      </c>
      <c r="M374" s="393">
        <v>0</v>
      </c>
      <c r="N374" s="394">
        <v>1</v>
      </c>
      <c r="O374" s="395">
        <v>977</v>
      </c>
      <c r="P374" s="395">
        <v>2</v>
      </c>
      <c r="Q374" s="395">
        <v>979</v>
      </c>
      <c r="R374" s="394">
        <v>1</v>
      </c>
      <c r="S374" s="397">
        <v>0</v>
      </c>
      <c r="T374" s="395">
        <v>1</v>
      </c>
    </row>
    <row r="375" spans="1:20" ht="24.75" hidden="1" customHeight="1" outlineLevel="1" x14ac:dyDescent="0.2">
      <c r="A375" s="692"/>
      <c r="B375" s="391" t="s">
        <v>1831</v>
      </c>
      <c r="C375" s="394">
        <v>4</v>
      </c>
      <c r="D375" s="394">
        <v>1</v>
      </c>
      <c r="E375" s="397">
        <v>0</v>
      </c>
      <c r="F375" s="394">
        <v>1</v>
      </c>
      <c r="G375" s="397">
        <v>0</v>
      </c>
      <c r="H375" s="394">
        <v>6</v>
      </c>
      <c r="I375" s="397">
        <v>0</v>
      </c>
      <c r="J375" s="397">
        <v>0</v>
      </c>
      <c r="K375" s="397">
        <v>0</v>
      </c>
      <c r="L375" s="397">
        <v>0</v>
      </c>
      <c r="M375" s="397">
        <v>0</v>
      </c>
      <c r="N375" s="397">
        <v>0</v>
      </c>
      <c r="O375" s="394">
        <v>12</v>
      </c>
      <c r="P375" s="397">
        <v>0</v>
      </c>
      <c r="Q375" s="395">
        <v>12</v>
      </c>
      <c r="R375" s="397">
        <v>0</v>
      </c>
      <c r="S375" s="397">
        <v>0</v>
      </c>
      <c r="T375" s="396">
        <v>0</v>
      </c>
    </row>
    <row r="376" spans="1:20" ht="24.75" customHeight="1" collapsed="1" x14ac:dyDescent="0.2">
      <c r="A376" s="691" t="s">
        <v>1832</v>
      </c>
      <c r="B376" s="691"/>
      <c r="C376" s="394">
        <f>SUM(C377:C388)</f>
        <v>230</v>
      </c>
      <c r="D376" s="394">
        <f t="shared" ref="D376:T376" si="87">SUM(D377:D388)</f>
        <v>18</v>
      </c>
      <c r="E376" s="394">
        <f t="shared" si="87"/>
        <v>24</v>
      </c>
      <c r="F376" s="394">
        <f t="shared" si="87"/>
        <v>37</v>
      </c>
      <c r="G376" s="394">
        <f t="shared" si="87"/>
        <v>2</v>
      </c>
      <c r="H376" s="394">
        <f t="shared" si="87"/>
        <v>284</v>
      </c>
      <c r="I376" s="394">
        <f t="shared" si="87"/>
        <v>69</v>
      </c>
      <c r="J376" s="394">
        <f t="shared" si="87"/>
        <v>4</v>
      </c>
      <c r="K376" s="394">
        <f t="shared" si="87"/>
        <v>6</v>
      </c>
      <c r="L376" s="394">
        <f t="shared" si="87"/>
        <v>9</v>
      </c>
      <c r="M376" s="394">
        <f t="shared" si="87"/>
        <v>3</v>
      </c>
      <c r="N376" s="394">
        <f t="shared" si="87"/>
        <v>52</v>
      </c>
      <c r="O376" s="394">
        <f t="shared" si="87"/>
        <v>595</v>
      </c>
      <c r="P376" s="394">
        <f t="shared" si="87"/>
        <v>143</v>
      </c>
      <c r="Q376" s="395">
        <f t="shared" si="87"/>
        <v>738</v>
      </c>
      <c r="R376" s="394">
        <f t="shared" si="87"/>
        <v>2</v>
      </c>
      <c r="S376" s="394">
        <f t="shared" si="87"/>
        <v>0</v>
      </c>
      <c r="T376" s="395">
        <f t="shared" si="87"/>
        <v>2</v>
      </c>
    </row>
    <row r="377" spans="1:20" ht="24.75" hidden="1" customHeight="1" outlineLevel="1" x14ac:dyDescent="0.2">
      <c r="A377" s="692" t="s">
        <v>1833</v>
      </c>
      <c r="B377" s="391" t="s">
        <v>1834</v>
      </c>
      <c r="C377" s="392">
        <v>3</v>
      </c>
      <c r="D377" s="393">
        <v>0</v>
      </c>
      <c r="E377" s="393">
        <v>0</v>
      </c>
      <c r="F377" s="393">
        <v>0</v>
      </c>
      <c r="G377" s="393">
        <v>0</v>
      </c>
      <c r="H377" s="394">
        <v>4</v>
      </c>
      <c r="I377" s="393">
        <v>0</v>
      </c>
      <c r="J377" s="393">
        <v>0</v>
      </c>
      <c r="K377" s="393">
        <v>0</v>
      </c>
      <c r="L377" s="393">
        <v>0</v>
      </c>
      <c r="M377" s="393">
        <v>0</v>
      </c>
      <c r="N377" s="393">
        <v>0</v>
      </c>
      <c r="O377" s="395">
        <v>7</v>
      </c>
      <c r="P377" s="396">
        <v>0</v>
      </c>
      <c r="Q377" s="395">
        <v>7</v>
      </c>
      <c r="R377" s="397">
        <v>0</v>
      </c>
      <c r="S377" s="397">
        <v>0</v>
      </c>
      <c r="T377" s="396">
        <v>0</v>
      </c>
    </row>
    <row r="378" spans="1:20" ht="24.75" hidden="1" customHeight="1" outlineLevel="1" x14ac:dyDescent="0.2">
      <c r="A378" s="692"/>
      <c r="B378" s="391" t="s">
        <v>1835</v>
      </c>
      <c r="C378" s="397">
        <v>0</v>
      </c>
      <c r="D378" s="397">
        <v>0</v>
      </c>
      <c r="E378" s="397">
        <v>0</v>
      </c>
      <c r="F378" s="397">
        <v>0</v>
      </c>
      <c r="G378" s="397">
        <v>0</v>
      </c>
      <c r="H378" s="394">
        <v>1</v>
      </c>
      <c r="I378" s="394">
        <v>1</v>
      </c>
      <c r="J378" s="397">
        <v>0</v>
      </c>
      <c r="K378" s="397">
        <v>0</v>
      </c>
      <c r="L378" s="397">
        <v>0</v>
      </c>
      <c r="M378" s="397">
        <v>0</v>
      </c>
      <c r="N378" s="397">
        <v>0</v>
      </c>
      <c r="O378" s="394">
        <v>1</v>
      </c>
      <c r="P378" s="394">
        <v>1</v>
      </c>
      <c r="Q378" s="395">
        <v>2</v>
      </c>
      <c r="R378" s="397">
        <v>0</v>
      </c>
      <c r="S378" s="397">
        <v>0</v>
      </c>
      <c r="T378" s="396">
        <v>0</v>
      </c>
    </row>
    <row r="379" spans="1:20" ht="24.75" hidden="1" customHeight="1" outlineLevel="1" x14ac:dyDescent="0.2">
      <c r="A379" s="692"/>
      <c r="B379" s="391" t="s">
        <v>1836</v>
      </c>
      <c r="C379" s="392">
        <v>12</v>
      </c>
      <c r="D379" s="393">
        <v>0</v>
      </c>
      <c r="E379" s="393">
        <v>0</v>
      </c>
      <c r="F379" s="393">
        <v>0</v>
      </c>
      <c r="G379" s="393">
        <v>0</v>
      </c>
      <c r="H379" s="394">
        <v>12</v>
      </c>
      <c r="I379" s="392">
        <v>2</v>
      </c>
      <c r="J379" s="393">
        <v>0</v>
      </c>
      <c r="K379" s="393">
        <v>0</v>
      </c>
      <c r="L379" s="393">
        <v>0</v>
      </c>
      <c r="M379" s="393">
        <v>0</v>
      </c>
      <c r="N379" s="393">
        <v>0</v>
      </c>
      <c r="O379" s="395">
        <v>24</v>
      </c>
      <c r="P379" s="395">
        <v>2</v>
      </c>
      <c r="Q379" s="395">
        <v>26</v>
      </c>
      <c r="R379" s="394">
        <v>1</v>
      </c>
      <c r="S379" s="397">
        <v>0</v>
      </c>
      <c r="T379" s="395">
        <v>1</v>
      </c>
    </row>
    <row r="380" spans="1:20" ht="24.75" hidden="1" customHeight="1" outlineLevel="1" x14ac:dyDescent="0.2">
      <c r="A380" s="692"/>
      <c r="B380" s="391" t="s">
        <v>1837</v>
      </c>
      <c r="C380" s="394">
        <v>3</v>
      </c>
      <c r="D380" s="394">
        <v>1</v>
      </c>
      <c r="E380" s="397">
        <v>0</v>
      </c>
      <c r="F380" s="394">
        <v>2</v>
      </c>
      <c r="G380" s="397">
        <v>0</v>
      </c>
      <c r="H380" s="394">
        <v>3</v>
      </c>
      <c r="I380" s="397">
        <v>0</v>
      </c>
      <c r="J380" s="394">
        <v>1</v>
      </c>
      <c r="K380" s="397">
        <v>0</v>
      </c>
      <c r="L380" s="397">
        <v>0</v>
      </c>
      <c r="M380" s="397">
        <v>0</v>
      </c>
      <c r="N380" s="394">
        <v>2</v>
      </c>
      <c r="O380" s="394">
        <v>9</v>
      </c>
      <c r="P380" s="394">
        <v>3</v>
      </c>
      <c r="Q380" s="395">
        <v>12</v>
      </c>
      <c r="R380" s="397">
        <v>0</v>
      </c>
      <c r="S380" s="397">
        <v>0</v>
      </c>
      <c r="T380" s="396">
        <v>0</v>
      </c>
    </row>
    <row r="381" spans="1:20" ht="24.75" hidden="1" customHeight="1" outlineLevel="1" x14ac:dyDescent="0.2">
      <c r="A381" s="692"/>
      <c r="B381" s="391" t="s">
        <v>1838</v>
      </c>
      <c r="C381" s="392">
        <v>5</v>
      </c>
      <c r="D381" s="393">
        <v>0</v>
      </c>
      <c r="E381" s="392">
        <v>3</v>
      </c>
      <c r="F381" s="392">
        <v>4</v>
      </c>
      <c r="G381" s="393">
        <v>0</v>
      </c>
      <c r="H381" s="394">
        <v>29</v>
      </c>
      <c r="I381" s="392">
        <v>1</v>
      </c>
      <c r="J381" s="393">
        <v>0</v>
      </c>
      <c r="K381" s="393">
        <v>0</v>
      </c>
      <c r="L381" s="393">
        <v>0</v>
      </c>
      <c r="M381" s="393">
        <v>0</v>
      </c>
      <c r="N381" s="394">
        <v>1</v>
      </c>
      <c r="O381" s="395">
        <v>41</v>
      </c>
      <c r="P381" s="395">
        <v>2</v>
      </c>
      <c r="Q381" s="395">
        <v>43</v>
      </c>
      <c r="R381" s="397">
        <v>0</v>
      </c>
      <c r="S381" s="397">
        <v>0</v>
      </c>
      <c r="T381" s="396">
        <v>0</v>
      </c>
    </row>
    <row r="382" spans="1:20" ht="24.75" hidden="1" customHeight="1" outlineLevel="1" x14ac:dyDescent="0.2">
      <c r="A382" s="692"/>
      <c r="B382" s="391" t="s">
        <v>1839</v>
      </c>
      <c r="C382" s="394">
        <v>15</v>
      </c>
      <c r="D382" s="397">
        <v>0</v>
      </c>
      <c r="E382" s="394">
        <v>1</v>
      </c>
      <c r="F382" s="394">
        <v>2</v>
      </c>
      <c r="G382" s="394">
        <v>1</v>
      </c>
      <c r="H382" s="394">
        <v>14</v>
      </c>
      <c r="I382" s="397">
        <v>0</v>
      </c>
      <c r="J382" s="397">
        <v>0</v>
      </c>
      <c r="K382" s="397">
        <v>0</v>
      </c>
      <c r="L382" s="397">
        <v>0</v>
      </c>
      <c r="M382" s="397">
        <v>0</v>
      </c>
      <c r="N382" s="394">
        <v>1</v>
      </c>
      <c r="O382" s="394">
        <v>33</v>
      </c>
      <c r="P382" s="394">
        <v>1</v>
      </c>
      <c r="Q382" s="395">
        <v>34</v>
      </c>
      <c r="R382" s="397">
        <v>0</v>
      </c>
      <c r="S382" s="397">
        <v>0</v>
      </c>
      <c r="T382" s="396">
        <v>0</v>
      </c>
    </row>
    <row r="383" spans="1:20" ht="24.75" hidden="1" customHeight="1" outlineLevel="1" x14ac:dyDescent="0.2">
      <c r="A383" s="692"/>
      <c r="B383" s="391" t="s">
        <v>1840</v>
      </c>
      <c r="C383" s="392">
        <v>34</v>
      </c>
      <c r="D383" s="392">
        <v>3</v>
      </c>
      <c r="E383" s="392">
        <v>3</v>
      </c>
      <c r="F383" s="392">
        <v>3</v>
      </c>
      <c r="G383" s="393">
        <v>0</v>
      </c>
      <c r="H383" s="394">
        <v>38</v>
      </c>
      <c r="I383" s="393">
        <v>0</v>
      </c>
      <c r="J383" s="393">
        <v>0</v>
      </c>
      <c r="K383" s="393">
        <v>0</v>
      </c>
      <c r="L383" s="392">
        <v>1</v>
      </c>
      <c r="M383" s="393">
        <v>0</v>
      </c>
      <c r="N383" s="393">
        <v>0</v>
      </c>
      <c r="O383" s="395">
        <v>81</v>
      </c>
      <c r="P383" s="395">
        <v>1</v>
      </c>
      <c r="Q383" s="395">
        <v>82</v>
      </c>
      <c r="R383" s="397">
        <v>0</v>
      </c>
      <c r="S383" s="397">
        <v>0</v>
      </c>
      <c r="T383" s="396">
        <v>0</v>
      </c>
    </row>
    <row r="384" spans="1:20" ht="24.75" hidden="1" customHeight="1" outlineLevel="1" x14ac:dyDescent="0.2">
      <c r="A384" s="692"/>
      <c r="B384" s="391" t="s">
        <v>1841</v>
      </c>
      <c r="C384" s="394">
        <v>67</v>
      </c>
      <c r="D384" s="394">
        <v>3</v>
      </c>
      <c r="E384" s="394">
        <v>6</v>
      </c>
      <c r="F384" s="394">
        <v>5</v>
      </c>
      <c r="G384" s="394">
        <v>1</v>
      </c>
      <c r="H384" s="394">
        <v>51</v>
      </c>
      <c r="I384" s="394">
        <v>49</v>
      </c>
      <c r="J384" s="394">
        <v>1</v>
      </c>
      <c r="K384" s="394">
        <v>6</v>
      </c>
      <c r="L384" s="394">
        <v>3</v>
      </c>
      <c r="M384" s="394">
        <v>3</v>
      </c>
      <c r="N384" s="394">
        <v>37</v>
      </c>
      <c r="O384" s="394">
        <v>133</v>
      </c>
      <c r="P384" s="394">
        <v>99</v>
      </c>
      <c r="Q384" s="395">
        <v>232</v>
      </c>
      <c r="R384" s="397">
        <v>0</v>
      </c>
      <c r="S384" s="397">
        <v>0</v>
      </c>
      <c r="T384" s="396">
        <v>0</v>
      </c>
    </row>
    <row r="385" spans="1:20" ht="24.75" hidden="1" customHeight="1" outlineLevel="1" x14ac:dyDescent="0.2">
      <c r="A385" s="692"/>
      <c r="B385" s="391" t="s">
        <v>1842</v>
      </c>
      <c r="C385" s="392">
        <v>91</v>
      </c>
      <c r="D385" s="392">
        <v>11</v>
      </c>
      <c r="E385" s="392">
        <v>11</v>
      </c>
      <c r="F385" s="392">
        <v>21</v>
      </c>
      <c r="G385" s="393">
        <v>0</v>
      </c>
      <c r="H385" s="394">
        <v>132</v>
      </c>
      <c r="I385" s="392">
        <v>16</v>
      </c>
      <c r="J385" s="392">
        <v>2</v>
      </c>
      <c r="K385" s="393">
        <v>0</v>
      </c>
      <c r="L385" s="392">
        <v>5</v>
      </c>
      <c r="M385" s="393">
        <v>0</v>
      </c>
      <c r="N385" s="394">
        <v>11</v>
      </c>
      <c r="O385" s="395">
        <v>266</v>
      </c>
      <c r="P385" s="395">
        <v>34</v>
      </c>
      <c r="Q385" s="395">
        <v>300</v>
      </c>
      <c r="R385" s="394">
        <v>1</v>
      </c>
      <c r="S385" s="397">
        <v>0</v>
      </c>
      <c r="T385" s="395">
        <v>1</v>
      </c>
    </row>
    <row r="386" spans="1:20" ht="24.75" hidden="1" customHeight="1" outlineLevel="1" x14ac:dyDescent="0.2">
      <c r="A386" s="692" t="s">
        <v>1988</v>
      </c>
      <c r="B386" s="391" t="s">
        <v>1852</v>
      </c>
      <c r="C386" s="392">
        <v>0</v>
      </c>
      <c r="D386" s="392">
        <v>0</v>
      </c>
      <c r="E386" s="392">
        <v>0</v>
      </c>
      <c r="F386" s="392">
        <v>0</v>
      </c>
      <c r="G386" s="393">
        <v>0</v>
      </c>
      <c r="H386" s="394">
        <v>0</v>
      </c>
      <c r="I386" s="392">
        <v>0</v>
      </c>
      <c r="J386" s="392">
        <v>0</v>
      </c>
      <c r="K386" s="393">
        <v>0</v>
      </c>
      <c r="L386" s="392">
        <v>0</v>
      </c>
      <c r="M386" s="393">
        <v>0</v>
      </c>
      <c r="N386" s="394">
        <v>0</v>
      </c>
      <c r="O386" s="395">
        <v>0</v>
      </c>
      <c r="P386" s="395">
        <v>0</v>
      </c>
      <c r="Q386" s="395">
        <v>0</v>
      </c>
      <c r="R386" s="394">
        <v>0</v>
      </c>
      <c r="S386" s="397">
        <v>0</v>
      </c>
      <c r="T386" s="395">
        <v>0</v>
      </c>
    </row>
    <row r="387" spans="1:20" ht="24.75" hidden="1" customHeight="1" outlineLevel="1" x14ac:dyDescent="0.2">
      <c r="A387" s="692"/>
      <c r="B387" s="391" t="s">
        <v>1853</v>
      </c>
      <c r="C387" s="392">
        <v>0</v>
      </c>
      <c r="D387" s="392">
        <v>0</v>
      </c>
      <c r="E387" s="392">
        <v>0</v>
      </c>
      <c r="F387" s="392">
        <v>0</v>
      </c>
      <c r="G387" s="393">
        <v>0</v>
      </c>
      <c r="H387" s="394">
        <v>0</v>
      </c>
      <c r="I387" s="392">
        <v>0</v>
      </c>
      <c r="J387" s="392">
        <v>0</v>
      </c>
      <c r="K387" s="393">
        <v>0</v>
      </c>
      <c r="L387" s="392">
        <v>0</v>
      </c>
      <c r="M387" s="393">
        <v>0</v>
      </c>
      <c r="N387" s="394">
        <v>0</v>
      </c>
      <c r="O387" s="395">
        <v>0</v>
      </c>
      <c r="P387" s="395">
        <v>0</v>
      </c>
      <c r="Q387" s="395">
        <v>0</v>
      </c>
      <c r="R387" s="394">
        <v>0</v>
      </c>
      <c r="S387" s="397">
        <v>0</v>
      </c>
      <c r="T387" s="395">
        <v>0</v>
      </c>
    </row>
    <row r="388" spans="1:20" ht="24.75" hidden="1" customHeight="1" outlineLevel="1" x14ac:dyDescent="0.2">
      <c r="A388" s="692"/>
      <c r="B388" s="391" t="s">
        <v>1854</v>
      </c>
      <c r="C388" s="392">
        <v>0</v>
      </c>
      <c r="D388" s="392">
        <v>0</v>
      </c>
      <c r="E388" s="392">
        <v>0</v>
      </c>
      <c r="F388" s="392">
        <v>0</v>
      </c>
      <c r="G388" s="393">
        <v>0</v>
      </c>
      <c r="H388" s="394">
        <v>0</v>
      </c>
      <c r="I388" s="392">
        <v>0</v>
      </c>
      <c r="J388" s="392">
        <v>0</v>
      </c>
      <c r="K388" s="393">
        <v>0</v>
      </c>
      <c r="L388" s="392">
        <v>0</v>
      </c>
      <c r="M388" s="393">
        <v>0</v>
      </c>
      <c r="N388" s="394">
        <v>0</v>
      </c>
      <c r="O388" s="395">
        <v>0</v>
      </c>
      <c r="P388" s="395">
        <v>0</v>
      </c>
      <c r="Q388" s="395">
        <v>0</v>
      </c>
      <c r="R388" s="394">
        <v>0</v>
      </c>
      <c r="S388" s="397">
        <v>0</v>
      </c>
      <c r="T388" s="395">
        <v>0</v>
      </c>
    </row>
    <row r="389" spans="1:20" ht="24.75" customHeight="1" collapsed="1" x14ac:dyDescent="0.2">
      <c r="A389" s="691" t="s">
        <v>1843</v>
      </c>
      <c r="B389" s="691"/>
      <c r="C389" s="392">
        <f>SUM(C390:C394)</f>
        <v>885</v>
      </c>
      <c r="D389" s="392">
        <f t="shared" ref="D389:T389" si="88">SUM(D390:D394)</f>
        <v>45</v>
      </c>
      <c r="E389" s="392">
        <f t="shared" si="88"/>
        <v>55</v>
      </c>
      <c r="F389" s="392">
        <f t="shared" si="88"/>
        <v>102</v>
      </c>
      <c r="G389" s="392">
        <f t="shared" si="88"/>
        <v>11</v>
      </c>
      <c r="H389" s="392">
        <f t="shared" si="88"/>
        <v>700</v>
      </c>
      <c r="I389" s="392">
        <f t="shared" si="88"/>
        <v>3</v>
      </c>
      <c r="J389" s="392">
        <f t="shared" si="88"/>
        <v>0</v>
      </c>
      <c r="K389" s="392">
        <f t="shared" si="88"/>
        <v>2</v>
      </c>
      <c r="L389" s="392">
        <f t="shared" si="88"/>
        <v>0</v>
      </c>
      <c r="M389" s="392">
        <f t="shared" si="88"/>
        <v>0</v>
      </c>
      <c r="N389" s="392">
        <f t="shared" si="88"/>
        <v>4</v>
      </c>
      <c r="O389" s="392">
        <f t="shared" si="88"/>
        <v>1798</v>
      </c>
      <c r="P389" s="392">
        <f t="shared" si="88"/>
        <v>9</v>
      </c>
      <c r="Q389" s="388">
        <f t="shared" si="88"/>
        <v>1807</v>
      </c>
      <c r="R389" s="392">
        <f t="shared" si="88"/>
        <v>25</v>
      </c>
      <c r="S389" s="392">
        <f t="shared" si="88"/>
        <v>0</v>
      </c>
      <c r="T389" s="388">
        <f t="shared" si="88"/>
        <v>25</v>
      </c>
    </row>
    <row r="390" spans="1:20" ht="24.75" hidden="1" customHeight="1" outlineLevel="1" x14ac:dyDescent="0.2">
      <c r="A390" s="692" t="s">
        <v>1844</v>
      </c>
      <c r="B390" s="391" t="s">
        <v>1845</v>
      </c>
      <c r="C390" s="394">
        <v>277</v>
      </c>
      <c r="D390" s="394">
        <v>9</v>
      </c>
      <c r="E390" s="394">
        <v>14</v>
      </c>
      <c r="F390" s="394">
        <v>24</v>
      </c>
      <c r="G390" s="394">
        <v>4</v>
      </c>
      <c r="H390" s="394">
        <v>193</v>
      </c>
      <c r="I390" s="397">
        <v>0</v>
      </c>
      <c r="J390" s="397">
        <v>0</v>
      </c>
      <c r="K390" s="397">
        <v>0</v>
      </c>
      <c r="L390" s="397">
        <v>0</v>
      </c>
      <c r="M390" s="397">
        <v>0</v>
      </c>
      <c r="N390" s="394">
        <v>2</v>
      </c>
      <c r="O390" s="394">
        <v>521</v>
      </c>
      <c r="P390" s="394">
        <v>2</v>
      </c>
      <c r="Q390" s="395">
        <v>523</v>
      </c>
      <c r="R390" s="394">
        <v>5</v>
      </c>
      <c r="S390" s="397">
        <v>0</v>
      </c>
      <c r="T390" s="395">
        <v>5</v>
      </c>
    </row>
    <row r="391" spans="1:20" ht="24.75" hidden="1" customHeight="1" outlineLevel="1" x14ac:dyDescent="0.2">
      <c r="A391" s="692"/>
      <c r="B391" s="391" t="s">
        <v>1846</v>
      </c>
      <c r="C391" s="392">
        <v>354</v>
      </c>
      <c r="D391" s="392">
        <v>30</v>
      </c>
      <c r="E391" s="392">
        <v>29</v>
      </c>
      <c r="F391" s="392">
        <v>51</v>
      </c>
      <c r="G391" s="392">
        <v>3</v>
      </c>
      <c r="H391" s="394">
        <v>315</v>
      </c>
      <c r="I391" s="393">
        <v>0</v>
      </c>
      <c r="J391" s="393">
        <v>0</v>
      </c>
      <c r="K391" s="392">
        <v>2</v>
      </c>
      <c r="L391" s="393">
        <v>0</v>
      </c>
      <c r="M391" s="393">
        <v>0</v>
      </c>
      <c r="N391" s="394">
        <v>1</v>
      </c>
      <c r="O391" s="395">
        <v>782</v>
      </c>
      <c r="P391" s="395">
        <v>3</v>
      </c>
      <c r="Q391" s="395">
        <v>785</v>
      </c>
      <c r="R391" s="394">
        <v>4</v>
      </c>
      <c r="S391" s="397">
        <v>0</v>
      </c>
      <c r="T391" s="395">
        <v>4</v>
      </c>
    </row>
    <row r="392" spans="1:20" ht="24.75" hidden="1" customHeight="1" outlineLevel="1" x14ac:dyDescent="0.2">
      <c r="A392" s="692"/>
      <c r="B392" s="391" t="s">
        <v>1847</v>
      </c>
      <c r="C392" s="394">
        <v>212</v>
      </c>
      <c r="D392" s="394">
        <v>3</v>
      </c>
      <c r="E392" s="394">
        <v>10</v>
      </c>
      <c r="F392" s="394">
        <v>20</v>
      </c>
      <c r="G392" s="394">
        <v>2</v>
      </c>
      <c r="H392" s="394">
        <v>152</v>
      </c>
      <c r="I392" s="397">
        <v>0</v>
      </c>
      <c r="J392" s="397">
        <v>0</v>
      </c>
      <c r="K392" s="397">
        <v>0</v>
      </c>
      <c r="L392" s="397">
        <v>0</v>
      </c>
      <c r="M392" s="397">
        <v>0</v>
      </c>
      <c r="N392" s="394">
        <v>1</v>
      </c>
      <c r="O392" s="394">
        <v>399</v>
      </c>
      <c r="P392" s="394">
        <v>1</v>
      </c>
      <c r="Q392" s="395">
        <v>400</v>
      </c>
      <c r="R392" s="394">
        <v>15</v>
      </c>
      <c r="S392" s="397">
        <v>0</v>
      </c>
      <c r="T392" s="395">
        <v>15</v>
      </c>
    </row>
    <row r="393" spans="1:20" ht="24.75" hidden="1" customHeight="1" outlineLevel="1" x14ac:dyDescent="0.2">
      <c r="A393" s="692" t="s">
        <v>1848</v>
      </c>
      <c r="B393" s="391" t="s">
        <v>1849</v>
      </c>
      <c r="C393" s="392">
        <v>28</v>
      </c>
      <c r="D393" s="392">
        <v>3</v>
      </c>
      <c r="E393" s="392">
        <v>1</v>
      </c>
      <c r="F393" s="392">
        <v>4</v>
      </c>
      <c r="G393" s="392">
        <v>2</v>
      </c>
      <c r="H393" s="394">
        <v>27</v>
      </c>
      <c r="I393" s="392">
        <v>3</v>
      </c>
      <c r="J393" s="393">
        <v>0</v>
      </c>
      <c r="K393" s="393">
        <v>0</v>
      </c>
      <c r="L393" s="393">
        <v>0</v>
      </c>
      <c r="M393" s="393">
        <v>0</v>
      </c>
      <c r="N393" s="393">
        <v>0</v>
      </c>
      <c r="O393" s="395">
        <v>65</v>
      </c>
      <c r="P393" s="395">
        <v>3</v>
      </c>
      <c r="Q393" s="395">
        <v>68</v>
      </c>
      <c r="R393" s="394">
        <v>1</v>
      </c>
      <c r="S393" s="397">
        <v>0</v>
      </c>
      <c r="T393" s="395">
        <v>1</v>
      </c>
    </row>
    <row r="394" spans="1:20" ht="24.75" hidden="1" customHeight="1" outlineLevel="1" x14ac:dyDescent="0.2">
      <c r="A394" s="692"/>
      <c r="B394" s="391" t="s">
        <v>1850</v>
      </c>
      <c r="C394" s="394">
        <v>14</v>
      </c>
      <c r="D394" s="397">
        <v>0</v>
      </c>
      <c r="E394" s="394">
        <v>1</v>
      </c>
      <c r="F394" s="394">
        <v>3</v>
      </c>
      <c r="G394" s="397">
        <v>0</v>
      </c>
      <c r="H394" s="394">
        <v>13</v>
      </c>
      <c r="I394" s="397">
        <v>0</v>
      </c>
      <c r="J394" s="397">
        <v>0</v>
      </c>
      <c r="K394" s="397">
        <v>0</v>
      </c>
      <c r="L394" s="397">
        <v>0</v>
      </c>
      <c r="M394" s="397">
        <v>0</v>
      </c>
      <c r="N394" s="397">
        <v>0</v>
      </c>
      <c r="O394" s="394">
        <v>31</v>
      </c>
      <c r="P394" s="397">
        <v>0</v>
      </c>
      <c r="Q394" s="395">
        <v>31</v>
      </c>
      <c r="R394" s="397">
        <v>0</v>
      </c>
      <c r="S394" s="397">
        <v>0</v>
      </c>
      <c r="T394" s="396">
        <v>0</v>
      </c>
    </row>
    <row r="395" spans="1:20" ht="24.75" customHeight="1" collapsed="1" x14ac:dyDescent="0.2">
      <c r="A395" s="691" t="s">
        <v>1851</v>
      </c>
      <c r="B395" s="691"/>
      <c r="C395" s="394">
        <f>SUM(C396:C415)</f>
        <v>1672</v>
      </c>
      <c r="D395" s="394">
        <f t="shared" ref="D395:T395" si="89">SUM(D396:D415)</f>
        <v>68</v>
      </c>
      <c r="E395" s="394">
        <f t="shared" si="89"/>
        <v>108</v>
      </c>
      <c r="F395" s="394">
        <f t="shared" si="89"/>
        <v>160</v>
      </c>
      <c r="G395" s="394">
        <f t="shared" si="89"/>
        <v>58</v>
      </c>
      <c r="H395" s="394">
        <f t="shared" si="89"/>
        <v>1503</v>
      </c>
      <c r="I395" s="394">
        <f t="shared" si="89"/>
        <v>280</v>
      </c>
      <c r="J395" s="394">
        <f t="shared" si="89"/>
        <v>42</v>
      </c>
      <c r="K395" s="394">
        <f t="shared" si="89"/>
        <v>20</v>
      </c>
      <c r="L395" s="394">
        <f t="shared" si="89"/>
        <v>34</v>
      </c>
      <c r="M395" s="394">
        <f t="shared" si="89"/>
        <v>11</v>
      </c>
      <c r="N395" s="394">
        <f t="shared" si="89"/>
        <v>137</v>
      </c>
      <c r="O395" s="394">
        <f t="shared" si="89"/>
        <v>3569</v>
      </c>
      <c r="P395" s="394">
        <f t="shared" si="89"/>
        <v>524</v>
      </c>
      <c r="Q395" s="395">
        <f t="shared" si="89"/>
        <v>4093</v>
      </c>
      <c r="R395" s="394">
        <f t="shared" si="89"/>
        <v>9</v>
      </c>
      <c r="S395" s="394">
        <f t="shared" si="89"/>
        <v>1</v>
      </c>
      <c r="T395" s="395">
        <f t="shared" si="89"/>
        <v>10</v>
      </c>
    </row>
    <row r="396" spans="1:20" ht="24.75" hidden="1" customHeight="1" outlineLevel="1" x14ac:dyDescent="0.2">
      <c r="A396" s="692" t="s">
        <v>1855</v>
      </c>
      <c r="B396" s="391" t="s">
        <v>1856</v>
      </c>
      <c r="C396" s="394">
        <v>265</v>
      </c>
      <c r="D396" s="394">
        <v>13</v>
      </c>
      <c r="E396" s="394">
        <v>19</v>
      </c>
      <c r="F396" s="394">
        <v>35</v>
      </c>
      <c r="G396" s="394">
        <v>13</v>
      </c>
      <c r="H396" s="394">
        <v>200</v>
      </c>
      <c r="I396" s="394">
        <v>59</v>
      </c>
      <c r="J396" s="394">
        <v>6</v>
      </c>
      <c r="K396" s="394">
        <v>4</v>
      </c>
      <c r="L396" s="394">
        <v>11</v>
      </c>
      <c r="M396" s="394">
        <v>5</v>
      </c>
      <c r="N396" s="394">
        <v>20</v>
      </c>
      <c r="O396" s="394">
        <v>545</v>
      </c>
      <c r="P396" s="394">
        <v>105</v>
      </c>
      <c r="Q396" s="395">
        <v>650</v>
      </c>
      <c r="R396" s="397">
        <v>0</v>
      </c>
      <c r="S396" s="397">
        <v>0</v>
      </c>
      <c r="T396" s="396">
        <v>0</v>
      </c>
    </row>
    <row r="397" spans="1:20" ht="24.75" hidden="1" customHeight="1" outlineLevel="1" x14ac:dyDescent="0.2">
      <c r="A397" s="692"/>
      <c r="B397" s="391" t="s">
        <v>1857</v>
      </c>
      <c r="C397" s="392">
        <v>105</v>
      </c>
      <c r="D397" s="392">
        <v>2</v>
      </c>
      <c r="E397" s="392">
        <v>4</v>
      </c>
      <c r="F397" s="392">
        <v>12</v>
      </c>
      <c r="G397" s="392">
        <v>4</v>
      </c>
      <c r="H397" s="394">
        <v>125</v>
      </c>
      <c r="I397" s="392">
        <v>15</v>
      </c>
      <c r="J397" s="393">
        <v>0</v>
      </c>
      <c r="K397" s="393">
        <v>0</v>
      </c>
      <c r="L397" s="392">
        <v>1</v>
      </c>
      <c r="M397" s="393">
        <v>0</v>
      </c>
      <c r="N397" s="394">
        <v>5</v>
      </c>
      <c r="O397" s="395">
        <v>252</v>
      </c>
      <c r="P397" s="395">
        <v>21</v>
      </c>
      <c r="Q397" s="395">
        <v>273</v>
      </c>
      <c r="R397" s="397">
        <v>0</v>
      </c>
      <c r="S397" s="397">
        <v>0</v>
      </c>
      <c r="T397" s="396">
        <v>0</v>
      </c>
    </row>
    <row r="398" spans="1:20" ht="24.75" hidden="1" customHeight="1" outlineLevel="1" x14ac:dyDescent="0.2">
      <c r="A398" s="692"/>
      <c r="B398" s="391" t="s">
        <v>1858</v>
      </c>
      <c r="C398" s="394">
        <v>88</v>
      </c>
      <c r="D398" s="394">
        <v>3</v>
      </c>
      <c r="E398" s="394">
        <v>4</v>
      </c>
      <c r="F398" s="394">
        <v>8</v>
      </c>
      <c r="G398" s="394">
        <v>2</v>
      </c>
      <c r="H398" s="394">
        <v>54</v>
      </c>
      <c r="I398" s="394">
        <v>17</v>
      </c>
      <c r="J398" s="397">
        <v>0</v>
      </c>
      <c r="K398" s="394">
        <v>1</v>
      </c>
      <c r="L398" s="394">
        <v>1</v>
      </c>
      <c r="M398" s="397">
        <v>0</v>
      </c>
      <c r="N398" s="394">
        <v>5</v>
      </c>
      <c r="O398" s="394">
        <v>159</v>
      </c>
      <c r="P398" s="394">
        <v>24</v>
      </c>
      <c r="Q398" s="395">
        <v>183</v>
      </c>
      <c r="R398" s="397">
        <v>0</v>
      </c>
      <c r="S398" s="397">
        <v>0</v>
      </c>
      <c r="T398" s="396">
        <v>0</v>
      </c>
    </row>
    <row r="399" spans="1:20" ht="24.75" hidden="1" customHeight="1" outlineLevel="1" x14ac:dyDescent="0.2">
      <c r="A399" s="692"/>
      <c r="B399" s="391" t="s">
        <v>1859</v>
      </c>
      <c r="C399" s="392">
        <v>16</v>
      </c>
      <c r="D399" s="393">
        <v>0</v>
      </c>
      <c r="E399" s="392">
        <v>2</v>
      </c>
      <c r="F399" s="392">
        <v>1</v>
      </c>
      <c r="G399" s="393">
        <v>0</v>
      </c>
      <c r="H399" s="394">
        <v>14</v>
      </c>
      <c r="I399" s="392">
        <v>6</v>
      </c>
      <c r="J399" s="392">
        <v>1</v>
      </c>
      <c r="K399" s="393">
        <v>0</v>
      </c>
      <c r="L399" s="393">
        <v>0</v>
      </c>
      <c r="M399" s="393">
        <v>0</v>
      </c>
      <c r="N399" s="394">
        <v>9</v>
      </c>
      <c r="O399" s="395">
        <v>33</v>
      </c>
      <c r="P399" s="395">
        <v>16</v>
      </c>
      <c r="Q399" s="395">
        <v>49</v>
      </c>
      <c r="R399" s="397">
        <v>0</v>
      </c>
      <c r="S399" s="397">
        <v>0</v>
      </c>
      <c r="T399" s="396">
        <v>0</v>
      </c>
    </row>
    <row r="400" spans="1:20" ht="24.75" hidden="1" customHeight="1" outlineLevel="1" x14ac:dyDescent="0.2">
      <c r="A400" s="692"/>
      <c r="B400" s="391" t="s">
        <v>1860</v>
      </c>
      <c r="C400" s="394">
        <v>73</v>
      </c>
      <c r="D400" s="397">
        <v>0</v>
      </c>
      <c r="E400" s="394">
        <v>3</v>
      </c>
      <c r="F400" s="394">
        <v>2</v>
      </c>
      <c r="G400" s="394">
        <v>3</v>
      </c>
      <c r="H400" s="394">
        <v>39</v>
      </c>
      <c r="I400" s="394">
        <v>24</v>
      </c>
      <c r="J400" s="394">
        <v>1</v>
      </c>
      <c r="K400" s="397">
        <v>0</v>
      </c>
      <c r="L400" s="397">
        <v>0</v>
      </c>
      <c r="M400" s="394">
        <v>1</v>
      </c>
      <c r="N400" s="394">
        <v>11</v>
      </c>
      <c r="O400" s="394">
        <v>120</v>
      </c>
      <c r="P400" s="394">
        <v>37</v>
      </c>
      <c r="Q400" s="395">
        <v>157</v>
      </c>
      <c r="R400" s="394">
        <v>1</v>
      </c>
      <c r="S400" s="397">
        <v>0</v>
      </c>
      <c r="T400" s="395">
        <v>1</v>
      </c>
    </row>
    <row r="401" spans="1:20" ht="24.75" hidden="1" customHeight="1" outlineLevel="1" x14ac:dyDescent="0.2">
      <c r="A401" s="692"/>
      <c r="B401" s="391" t="s">
        <v>1861</v>
      </c>
      <c r="C401" s="392">
        <v>1</v>
      </c>
      <c r="D401" s="393">
        <v>0</v>
      </c>
      <c r="E401" s="393">
        <v>0</v>
      </c>
      <c r="F401" s="392">
        <v>1</v>
      </c>
      <c r="G401" s="393">
        <v>0</v>
      </c>
      <c r="H401" s="393">
        <v>0</v>
      </c>
      <c r="I401" s="393">
        <v>0</v>
      </c>
      <c r="J401" s="393">
        <v>0</v>
      </c>
      <c r="K401" s="393">
        <v>0</v>
      </c>
      <c r="L401" s="393">
        <v>0</v>
      </c>
      <c r="M401" s="393">
        <v>0</v>
      </c>
      <c r="N401" s="393">
        <v>0</v>
      </c>
      <c r="O401" s="395">
        <v>2</v>
      </c>
      <c r="P401" s="396">
        <v>0</v>
      </c>
      <c r="Q401" s="395">
        <v>2</v>
      </c>
      <c r="R401" s="397">
        <v>0</v>
      </c>
      <c r="S401" s="397">
        <v>0</v>
      </c>
      <c r="T401" s="396">
        <v>0</v>
      </c>
    </row>
    <row r="402" spans="1:20" ht="24.75" hidden="1" customHeight="1" outlineLevel="1" x14ac:dyDescent="0.2">
      <c r="A402" s="692" t="s">
        <v>1862</v>
      </c>
      <c r="B402" s="391" t="s">
        <v>1863</v>
      </c>
      <c r="C402" s="394">
        <v>79</v>
      </c>
      <c r="D402" s="394">
        <v>3</v>
      </c>
      <c r="E402" s="394">
        <v>4</v>
      </c>
      <c r="F402" s="394">
        <v>15</v>
      </c>
      <c r="G402" s="394">
        <v>4</v>
      </c>
      <c r="H402" s="394">
        <v>94</v>
      </c>
      <c r="I402" s="397">
        <v>0</v>
      </c>
      <c r="J402" s="397">
        <v>0</v>
      </c>
      <c r="K402" s="397">
        <v>0</v>
      </c>
      <c r="L402" s="397">
        <v>0</v>
      </c>
      <c r="M402" s="397">
        <v>0</v>
      </c>
      <c r="N402" s="394">
        <v>2</v>
      </c>
      <c r="O402" s="394">
        <v>199</v>
      </c>
      <c r="P402" s="394">
        <v>2</v>
      </c>
      <c r="Q402" s="395">
        <v>201</v>
      </c>
      <c r="R402" s="394">
        <v>1</v>
      </c>
      <c r="S402" s="397">
        <v>0</v>
      </c>
      <c r="T402" s="395">
        <v>1</v>
      </c>
    </row>
    <row r="403" spans="1:20" ht="24.75" hidden="1" customHeight="1" outlineLevel="1" x14ac:dyDescent="0.2">
      <c r="A403" s="692"/>
      <c r="B403" s="391" t="s">
        <v>1864</v>
      </c>
      <c r="C403" s="392">
        <v>755</v>
      </c>
      <c r="D403" s="392">
        <v>34</v>
      </c>
      <c r="E403" s="392">
        <v>49</v>
      </c>
      <c r="F403" s="392">
        <v>56</v>
      </c>
      <c r="G403" s="392">
        <v>18</v>
      </c>
      <c r="H403" s="394">
        <v>720</v>
      </c>
      <c r="I403" s="392">
        <v>18</v>
      </c>
      <c r="J403" s="393">
        <v>0</v>
      </c>
      <c r="K403" s="393">
        <v>0</v>
      </c>
      <c r="L403" s="393">
        <v>0</v>
      </c>
      <c r="M403" s="392">
        <v>1</v>
      </c>
      <c r="N403" s="394">
        <v>8</v>
      </c>
      <c r="O403" s="395">
        <v>1632</v>
      </c>
      <c r="P403" s="395">
        <v>27</v>
      </c>
      <c r="Q403" s="395">
        <v>1659</v>
      </c>
      <c r="R403" s="394">
        <v>5</v>
      </c>
      <c r="S403" s="394">
        <v>1</v>
      </c>
      <c r="T403" s="395">
        <v>6</v>
      </c>
    </row>
    <row r="404" spans="1:20" ht="24.75" hidden="1" customHeight="1" outlineLevel="1" x14ac:dyDescent="0.2">
      <c r="A404" s="692"/>
      <c r="B404" s="391" t="s">
        <v>1865</v>
      </c>
      <c r="C404" s="394">
        <v>49</v>
      </c>
      <c r="D404" s="394">
        <v>1</v>
      </c>
      <c r="E404" s="394">
        <v>2</v>
      </c>
      <c r="F404" s="394">
        <v>3</v>
      </c>
      <c r="G404" s="394">
        <v>4</v>
      </c>
      <c r="H404" s="394">
        <v>31</v>
      </c>
      <c r="I404" s="394">
        <v>3</v>
      </c>
      <c r="J404" s="397">
        <v>0</v>
      </c>
      <c r="K404" s="397">
        <v>0</v>
      </c>
      <c r="L404" s="397">
        <v>0</v>
      </c>
      <c r="M404" s="397">
        <v>0</v>
      </c>
      <c r="N404" s="397">
        <v>0</v>
      </c>
      <c r="O404" s="394">
        <v>90</v>
      </c>
      <c r="P404" s="394">
        <v>3</v>
      </c>
      <c r="Q404" s="395">
        <v>93</v>
      </c>
      <c r="R404" s="397">
        <v>0</v>
      </c>
      <c r="S404" s="397">
        <v>0</v>
      </c>
      <c r="T404" s="396">
        <v>0</v>
      </c>
    </row>
    <row r="405" spans="1:20" ht="24.75" hidden="1" customHeight="1" outlineLevel="1" x14ac:dyDescent="0.2">
      <c r="A405" s="692" t="s">
        <v>1866</v>
      </c>
      <c r="B405" s="391" t="s">
        <v>1867</v>
      </c>
      <c r="C405" s="392">
        <v>10</v>
      </c>
      <c r="D405" s="393">
        <v>0</v>
      </c>
      <c r="E405" s="392">
        <v>1</v>
      </c>
      <c r="F405" s="392">
        <v>2</v>
      </c>
      <c r="G405" s="393">
        <v>0</v>
      </c>
      <c r="H405" s="394">
        <v>7</v>
      </c>
      <c r="I405" s="392">
        <v>10</v>
      </c>
      <c r="J405" s="393">
        <v>0</v>
      </c>
      <c r="K405" s="392">
        <v>1</v>
      </c>
      <c r="L405" s="393">
        <v>0</v>
      </c>
      <c r="M405" s="392">
        <v>1</v>
      </c>
      <c r="N405" s="394">
        <v>8</v>
      </c>
      <c r="O405" s="395">
        <v>20</v>
      </c>
      <c r="P405" s="395">
        <v>20</v>
      </c>
      <c r="Q405" s="395">
        <v>40</v>
      </c>
      <c r="R405" s="397">
        <v>0</v>
      </c>
      <c r="S405" s="397">
        <v>0</v>
      </c>
      <c r="T405" s="396">
        <v>0</v>
      </c>
    </row>
    <row r="406" spans="1:20" ht="24.75" hidden="1" customHeight="1" outlineLevel="1" x14ac:dyDescent="0.2">
      <c r="A406" s="692"/>
      <c r="B406" s="391" t="s">
        <v>1868</v>
      </c>
      <c r="C406" s="394">
        <v>14</v>
      </c>
      <c r="D406" s="397">
        <v>0</v>
      </c>
      <c r="E406" s="394">
        <v>1</v>
      </c>
      <c r="F406" s="394">
        <v>5</v>
      </c>
      <c r="G406" s="394">
        <v>3</v>
      </c>
      <c r="H406" s="394">
        <v>36</v>
      </c>
      <c r="I406" s="394">
        <v>10</v>
      </c>
      <c r="J406" s="394">
        <v>2</v>
      </c>
      <c r="K406" s="394">
        <v>2</v>
      </c>
      <c r="L406" s="394">
        <v>1</v>
      </c>
      <c r="M406" s="397">
        <v>0</v>
      </c>
      <c r="N406" s="394">
        <v>13</v>
      </c>
      <c r="O406" s="394">
        <v>59</v>
      </c>
      <c r="P406" s="394">
        <v>28</v>
      </c>
      <c r="Q406" s="395">
        <v>87</v>
      </c>
      <c r="R406" s="397">
        <v>0</v>
      </c>
      <c r="S406" s="397">
        <v>0</v>
      </c>
      <c r="T406" s="396">
        <v>0</v>
      </c>
    </row>
    <row r="407" spans="1:20" ht="24.75" hidden="1" customHeight="1" outlineLevel="1" x14ac:dyDescent="0.2">
      <c r="A407" s="692"/>
      <c r="B407" s="391" t="s">
        <v>1869</v>
      </c>
      <c r="C407" s="392">
        <v>60</v>
      </c>
      <c r="D407" s="392">
        <v>5</v>
      </c>
      <c r="E407" s="392">
        <v>1</v>
      </c>
      <c r="F407" s="392">
        <v>6</v>
      </c>
      <c r="G407" s="392">
        <v>2</v>
      </c>
      <c r="H407" s="394">
        <v>24</v>
      </c>
      <c r="I407" s="392">
        <v>108</v>
      </c>
      <c r="J407" s="392">
        <v>32</v>
      </c>
      <c r="K407" s="392">
        <v>11</v>
      </c>
      <c r="L407" s="392">
        <v>20</v>
      </c>
      <c r="M407" s="392">
        <v>3</v>
      </c>
      <c r="N407" s="394">
        <v>48</v>
      </c>
      <c r="O407" s="395">
        <v>98</v>
      </c>
      <c r="P407" s="395">
        <v>222</v>
      </c>
      <c r="Q407" s="395">
        <v>320</v>
      </c>
      <c r="R407" s="397">
        <v>0</v>
      </c>
      <c r="S407" s="397">
        <v>0</v>
      </c>
      <c r="T407" s="396">
        <v>0</v>
      </c>
    </row>
    <row r="408" spans="1:20" ht="24.75" hidden="1" customHeight="1" outlineLevel="1" x14ac:dyDescent="0.2">
      <c r="A408" s="692"/>
      <c r="B408" s="391" t="s">
        <v>1870</v>
      </c>
      <c r="C408" s="394">
        <v>11</v>
      </c>
      <c r="D408" s="397">
        <v>0</v>
      </c>
      <c r="E408" s="394">
        <v>1</v>
      </c>
      <c r="F408" s="397">
        <v>0</v>
      </c>
      <c r="G408" s="397">
        <v>0</v>
      </c>
      <c r="H408" s="394">
        <v>7</v>
      </c>
      <c r="I408" s="394">
        <v>2</v>
      </c>
      <c r="J408" s="397">
        <v>0</v>
      </c>
      <c r="K408" s="394">
        <v>1</v>
      </c>
      <c r="L408" s="397">
        <v>0</v>
      </c>
      <c r="M408" s="397">
        <v>0</v>
      </c>
      <c r="N408" s="397">
        <v>0</v>
      </c>
      <c r="O408" s="394">
        <v>19</v>
      </c>
      <c r="P408" s="394">
        <v>3</v>
      </c>
      <c r="Q408" s="395">
        <v>22</v>
      </c>
      <c r="R408" s="397">
        <v>0</v>
      </c>
      <c r="S408" s="397">
        <v>0</v>
      </c>
      <c r="T408" s="396">
        <v>0</v>
      </c>
    </row>
    <row r="409" spans="1:20" ht="24.75" hidden="1" customHeight="1" outlineLevel="1" x14ac:dyDescent="0.2">
      <c r="A409" s="692"/>
      <c r="B409" s="391" t="s">
        <v>1871</v>
      </c>
      <c r="C409" s="392">
        <v>6</v>
      </c>
      <c r="D409" s="393">
        <v>0</v>
      </c>
      <c r="E409" s="393">
        <v>0</v>
      </c>
      <c r="F409" s="393">
        <v>0</v>
      </c>
      <c r="G409" s="393">
        <v>0</v>
      </c>
      <c r="H409" s="394">
        <v>7</v>
      </c>
      <c r="I409" s="393">
        <v>0</v>
      </c>
      <c r="J409" s="393">
        <v>0</v>
      </c>
      <c r="K409" s="393">
        <v>0</v>
      </c>
      <c r="L409" s="393">
        <v>0</v>
      </c>
      <c r="M409" s="393">
        <v>0</v>
      </c>
      <c r="N409" s="393">
        <v>0</v>
      </c>
      <c r="O409" s="395">
        <v>13</v>
      </c>
      <c r="P409" s="396">
        <v>0</v>
      </c>
      <c r="Q409" s="395">
        <v>13</v>
      </c>
      <c r="R409" s="397">
        <v>0</v>
      </c>
      <c r="S409" s="397">
        <v>0</v>
      </c>
      <c r="T409" s="396">
        <v>0</v>
      </c>
    </row>
    <row r="410" spans="1:20" ht="24.75" hidden="1" customHeight="1" outlineLevel="1" x14ac:dyDescent="0.2">
      <c r="A410" s="692"/>
      <c r="B410" s="391" t="s">
        <v>1872</v>
      </c>
      <c r="C410" s="394">
        <v>7</v>
      </c>
      <c r="D410" s="397">
        <v>0</v>
      </c>
      <c r="E410" s="397">
        <v>0</v>
      </c>
      <c r="F410" s="397">
        <v>0</v>
      </c>
      <c r="G410" s="397">
        <v>0</v>
      </c>
      <c r="H410" s="394">
        <v>11</v>
      </c>
      <c r="I410" s="397">
        <v>0</v>
      </c>
      <c r="J410" s="397">
        <v>0</v>
      </c>
      <c r="K410" s="397">
        <v>0</v>
      </c>
      <c r="L410" s="397">
        <v>0</v>
      </c>
      <c r="M410" s="397">
        <v>0</v>
      </c>
      <c r="N410" s="394">
        <v>2</v>
      </c>
      <c r="O410" s="394">
        <v>18</v>
      </c>
      <c r="P410" s="394">
        <v>2</v>
      </c>
      <c r="Q410" s="395">
        <v>20</v>
      </c>
      <c r="R410" s="397">
        <v>0</v>
      </c>
      <c r="S410" s="397">
        <v>0</v>
      </c>
      <c r="T410" s="396">
        <v>0</v>
      </c>
    </row>
    <row r="411" spans="1:20" ht="24.75" hidden="1" customHeight="1" outlineLevel="1" x14ac:dyDescent="0.2">
      <c r="A411" s="692" t="s">
        <v>1873</v>
      </c>
      <c r="B411" s="391" t="s">
        <v>1874</v>
      </c>
      <c r="C411" s="392">
        <v>2</v>
      </c>
      <c r="D411" s="393">
        <v>0</v>
      </c>
      <c r="E411" s="393">
        <v>0</v>
      </c>
      <c r="F411" s="393">
        <v>0</v>
      </c>
      <c r="G411" s="393">
        <v>0</v>
      </c>
      <c r="H411" s="393">
        <v>0</v>
      </c>
      <c r="I411" s="393">
        <v>0</v>
      </c>
      <c r="J411" s="393">
        <v>0</v>
      </c>
      <c r="K411" s="393">
        <v>0</v>
      </c>
      <c r="L411" s="393">
        <v>0</v>
      </c>
      <c r="M411" s="393">
        <v>0</v>
      </c>
      <c r="N411" s="393">
        <v>0</v>
      </c>
      <c r="O411" s="395">
        <v>2</v>
      </c>
      <c r="P411" s="396">
        <v>0</v>
      </c>
      <c r="Q411" s="395">
        <v>2</v>
      </c>
      <c r="R411" s="394">
        <v>1</v>
      </c>
      <c r="S411" s="397">
        <v>0</v>
      </c>
      <c r="T411" s="395">
        <v>1</v>
      </c>
    </row>
    <row r="412" spans="1:20" ht="24.75" hidden="1" customHeight="1" outlineLevel="1" x14ac:dyDescent="0.2">
      <c r="A412" s="692"/>
      <c r="B412" s="391" t="s">
        <v>1875</v>
      </c>
      <c r="C412" s="394">
        <v>1</v>
      </c>
      <c r="D412" s="397">
        <v>0</v>
      </c>
      <c r="E412" s="397">
        <v>0</v>
      </c>
      <c r="F412" s="397">
        <v>0</v>
      </c>
      <c r="G412" s="397">
        <v>0</v>
      </c>
      <c r="H412" s="394">
        <v>1</v>
      </c>
      <c r="I412" s="397">
        <v>0</v>
      </c>
      <c r="J412" s="397">
        <v>0</v>
      </c>
      <c r="K412" s="397">
        <v>0</v>
      </c>
      <c r="L412" s="397">
        <v>0</v>
      </c>
      <c r="M412" s="397">
        <v>0</v>
      </c>
      <c r="N412" s="397">
        <v>0</v>
      </c>
      <c r="O412" s="394">
        <v>2</v>
      </c>
      <c r="P412" s="397">
        <v>0</v>
      </c>
      <c r="Q412" s="395">
        <v>2</v>
      </c>
      <c r="R412" s="397">
        <v>0</v>
      </c>
      <c r="S412" s="397">
        <v>0</v>
      </c>
      <c r="T412" s="396">
        <v>0</v>
      </c>
    </row>
    <row r="413" spans="1:20" ht="24.75" hidden="1" customHeight="1" outlineLevel="1" x14ac:dyDescent="0.2">
      <c r="A413" s="692"/>
      <c r="B413" s="391" t="s">
        <v>1876</v>
      </c>
      <c r="C413" s="393">
        <v>0</v>
      </c>
      <c r="D413" s="393">
        <v>0</v>
      </c>
      <c r="E413" s="393">
        <v>0</v>
      </c>
      <c r="F413" s="393">
        <v>0</v>
      </c>
      <c r="G413" s="393">
        <v>0</v>
      </c>
      <c r="H413" s="394">
        <v>3</v>
      </c>
      <c r="I413" s="393">
        <v>0</v>
      </c>
      <c r="J413" s="393">
        <v>0</v>
      </c>
      <c r="K413" s="393">
        <v>0</v>
      </c>
      <c r="L413" s="393">
        <v>0</v>
      </c>
      <c r="M413" s="393">
        <v>0</v>
      </c>
      <c r="N413" s="393">
        <v>0</v>
      </c>
      <c r="O413" s="395">
        <v>3</v>
      </c>
      <c r="P413" s="396">
        <v>0</v>
      </c>
      <c r="Q413" s="395">
        <v>3</v>
      </c>
      <c r="R413" s="397">
        <v>0</v>
      </c>
      <c r="S413" s="397">
        <v>0</v>
      </c>
      <c r="T413" s="396">
        <v>0</v>
      </c>
    </row>
    <row r="414" spans="1:20" ht="24.75" hidden="1" customHeight="1" outlineLevel="1" x14ac:dyDescent="0.2">
      <c r="A414" s="692"/>
      <c r="B414" s="391" t="s">
        <v>1877</v>
      </c>
      <c r="C414" s="397">
        <v>0</v>
      </c>
      <c r="D414" s="397">
        <v>0</v>
      </c>
      <c r="E414" s="397">
        <v>0</v>
      </c>
      <c r="F414" s="397">
        <v>0</v>
      </c>
      <c r="G414" s="397">
        <v>0</v>
      </c>
      <c r="H414" s="397">
        <v>0</v>
      </c>
      <c r="I414" s="397">
        <v>0</v>
      </c>
      <c r="J414" s="397">
        <v>0</v>
      </c>
      <c r="K414" s="397">
        <v>0</v>
      </c>
      <c r="L414" s="397">
        <v>0</v>
      </c>
      <c r="M414" s="397">
        <v>0</v>
      </c>
      <c r="N414" s="397">
        <v>0</v>
      </c>
      <c r="O414" s="397">
        <v>0</v>
      </c>
      <c r="P414" s="397">
        <v>0</v>
      </c>
      <c r="Q414" s="396">
        <v>0</v>
      </c>
      <c r="R414" s="397">
        <v>0</v>
      </c>
      <c r="S414" s="397">
        <v>0</v>
      </c>
      <c r="T414" s="396">
        <v>0</v>
      </c>
    </row>
    <row r="415" spans="1:20" ht="24.75" hidden="1" customHeight="1" outlineLevel="1" x14ac:dyDescent="0.2">
      <c r="A415" s="692"/>
      <c r="B415" s="391" t="s">
        <v>1878</v>
      </c>
      <c r="C415" s="392">
        <v>130</v>
      </c>
      <c r="D415" s="392">
        <v>7</v>
      </c>
      <c r="E415" s="392">
        <v>17</v>
      </c>
      <c r="F415" s="392">
        <v>14</v>
      </c>
      <c r="G415" s="392">
        <v>5</v>
      </c>
      <c r="H415" s="394">
        <v>130</v>
      </c>
      <c r="I415" s="392">
        <v>8</v>
      </c>
      <c r="J415" s="393">
        <v>0</v>
      </c>
      <c r="K415" s="393">
        <v>0</v>
      </c>
      <c r="L415" s="393">
        <v>0</v>
      </c>
      <c r="M415" s="393">
        <v>0</v>
      </c>
      <c r="N415" s="394">
        <v>6</v>
      </c>
      <c r="O415" s="395">
        <v>303</v>
      </c>
      <c r="P415" s="395">
        <v>14</v>
      </c>
      <c r="Q415" s="395">
        <v>317</v>
      </c>
      <c r="R415" s="394">
        <v>1</v>
      </c>
      <c r="S415" s="397">
        <v>0</v>
      </c>
      <c r="T415" s="395">
        <v>1</v>
      </c>
    </row>
    <row r="416" spans="1:20" ht="24.75" customHeight="1" collapsed="1" x14ac:dyDescent="0.2">
      <c r="A416" s="689" t="s">
        <v>1879</v>
      </c>
      <c r="B416" s="689"/>
      <c r="C416" s="388">
        <f>C417+C444+C448</f>
        <v>16798</v>
      </c>
      <c r="D416" s="388">
        <f t="shared" ref="D416:T416" si="90">D417+D444+D448</f>
        <v>1054</v>
      </c>
      <c r="E416" s="388">
        <f t="shared" si="90"/>
        <v>1799</v>
      </c>
      <c r="F416" s="388">
        <f t="shared" si="90"/>
        <v>2367</v>
      </c>
      <c r="G416" s="388">
        <f t="shared" si="90"/>
        <v>801</v>
      </c>
      <c r="H416" s="388">
        <f t="shared" si="90"/>
        <v>17849</v>
      </c>
      <c r="I416" s="388">
        <f t="shared" si="90"/>
        <v>1517</v>
      </c>
      <c r="J416" s="388">
        <f t="shared" si="90"/>
        <v>122</v>
      </c>
      <c r="K416" s="388">
        <f t="shared" si="90"/>
        <v>160</v>
      </c>
      <c r="L416" s="388">
        <f t="shared" si="90"/>
        <v>213</v>
      </c>
      <c r="M416" s="388">
        <f t="shared" si="90"/>
        <v>85</v>
      </c>
      <c r="N416" s="388">
        <f t="shared" si="90"/>
        <v>1096</v>
      </c>
      <c r="O416" s="388">
        <f t="shared" si="90"/>
        <v>40668</v>
      </c>
      <c r="P416" s="388">
        <f t="shared" si="90"/>
        <v>3193</v>
      </c>
      <c r="Q416" s="388">
        <f t="shared" si="90"/>
        <v>43861</v>
      </c>
      <c r="R416" s="388">
        <f t="shared" si="90"/>
        <v>290</v>
      </c>
      <c r="S416" s="388">
        <f t="shared" si="90"/>
        <v>1</v>
      </c>
      <c r="T416" s="388">
        <f t="shared" si="90"/>
        <v>291</v>
      </c>
    </row>
    <row r="417" spans="1:20" ht="24.75" customHeight="1" x14ac:dyDescent="0.2">
      <c r="A417" s="691" t="s">
        <v>1880</v>
      </c>
      <c r="B417" s="691"/>
      <c r="C417" s="392">
        <f>SUM(C418:C443)</f>
        <v>9748</v>
      </c>
      <c r="D417" s="392">
        <f t="shared" ref="D417:T417" si="91">SUM(D418:D443)</f>
        <v>724</v>
      </c>
      <c r="E417" s="392">
        <f t="shared" si="91"/>
        <v>1259</v>
      </c>
      <c r="F417" s="392">
        <f t="shared" si="91"/>
        <v>1648</v>
      </c>
      <c r="G417" s="392">
        <f t="shared" si="91"/>
        <v>559</v>
      </c>
      <c r="H417" s="392">
        <f t="shared" si="91"/>
        <v>11563</v>
      </c>
      <c r="I417" s="392">
        <f t="shared" si="91"/>
        <v>1310</v>
      </c>
      <c r="J417" s="392">
        <f t="shared" si="91"/>
        <v>109</v>
      </c>
      <c r="K417" s="392">
        <f t="shared" si="91"/>
        <v>140</v>
      </c>
      <c r="L417" s="392">
        <f t="shared" si="91"/>
        <v>183</v>
      </c>
      <c r="M417" s="392">
        <f t="shared" si="91"/>
        <v>65</v>
      </c>
      <c r="N417" s="392">
        <f t="shared" si="91"/>
        <v>923</v>
      </c>
      <c r="O417" s="392">
        <f t="shared" si="91"/>
        <v>25501</v>
      </c>
      <c r="P417" s="392">
        <f t="shared" si="91"/>
        <v>2730</v>
      </c>
      <c r="Q417" s="388">
        <f t="shared" si="91"/>
        <v>28231</v>
      </c>
      <c r="R417" s="392">
        <f t="shared" si="91"/>
        <v>43</v>
      </c>
      <c r="S417" s="392">
        <f t="shared" si="91"/>
        <v>0</v>
      </c>
      <c r="T417" s="388">
        <f t="shared" si="91"/>
        <v>43</v>
      </c>
    </row>
    <row r="418" spans="1:20" ht="24.75" hidden="1" customHeight="1" outlineLevel="1" x14ac:dyDescent="0.2">
      <c r="A418" s="692" t="s">
        <v>1881</v>
      </c>
      <c r="B418" s="391" t="s">
        <v>1882</v>
      </c>
      <c r="C418" s="394">
        <v>122</v>
      </c>
      <c r="D418" s="394">
        <v>1</v>
      </c>
      <c r="E418" s="394">
        <v>8</v>
      </c>
      <c r="F418" s="394">
        <v>16</v>
      </c>
      <c r="G418" s="394">
        <v>4</v>
      </c>
      <c r="H418" s="394">
        <v>142</v>
      </c>
      <c r="I418" s="394">
        <v>1</v>
      </c>
      <c r="J418" s="397">
        <v>0</v>
      </c>
      <c r="K418" s="397">
        <v>0</v>
      </c>
      <c r="L418" s="397">
        <v>0</v>
      </c>
      <c r="M418" s="397">
        <v>0</v>
      </c>
      <c r="N418" s="397">
        <v>0</v>
      </c>
      <c r="O418" s="394">
        <v>293</v>
      </c>
      <c r="P418" s="394">
        <v>1</v>
      </c>
      <c r="Q418" s="395">
        <v>294</v>
      </c>
      <c r="R418" s="394">
        <v>2</v>
      </c>
      <c r="S418" s="397">
        <v>0</v>
      </c>
      <c r="T418" s="395">
        <v>2</v>
      </c>
    </row>
    <row r="419" spans="1:20" ht="24.75" hidden="1" customHeight="1" outlineLevel="1" x14ac:dyDescent="0.2">
      <c r="A419" s="692"/>
      <c r="B419" s="391" t="s">
        <v>1883</v>
      </c>
      <c r="C419" s="392">
        <v>35</v>
      </c>
      <c r="D419" s="392">
        <v>1</v>
      </c>
      <c r="E419" s="392">
        <v>4</v>
      </c>
      <c r="F419" s="392">
        <v>4</v>
      </c>
      <c r="G419" s="392">
        <v>2</v>
      </c>
      <c r="H419" s="394">
        <v>48</v>
      </c>
      <c r="I419" s="392">
        <v>5</v>
      </c>
      <c r="J419" s="393">
        <v>0</v>
      </c>
      <c r="K419" s="393">
        <v>0</v>
      </c>
      <c r="L419" s="393">
        <v>0</v>
      </c>
      <c r="M419" s="393">
        <v>0</v>
      </c>
      <c r="N419" s="394">
        <v>7</v>
      </c>
      <c r="O419" s="395">
        <v>94</v>
      </c>
      <c r="P419" s="395">
        <v>12</v>
      </c>
      <c r="Q419" s="395">
        <v>106</v>
      </c>
      <c r="R419" s="394">
        <v>1</v>
      </c>
      <c r="S419" s="397">
        <v>0</v>
      </c>
      <c r="T419" s="395">
        <v>1</v>
      </c>
    </row>
    <row r="420" spans="1:20" ht="24.75" hidden="1" customHeight="1" outlineLevel="1" x14ac:dyDescent="0.2">
      <c r="A420" s="692"/>
      <c r="B420" s="391" t="s">
        <v>1884</v>
      </c>
      <c r="C420" s="394">
        <v>13</v>
      </c>
      <c r="D420" s="397">
        <v>0</v>
      </c>
      <c r="E420" s="397">
        <v>0</v>
      </c>
      <c r="F420" s="394">
        <v>1</v>
      </c>
      <c r="G420" s="397">
        <v>0</v>
      </c>
      <c r="H420" s="394">
        <v>6</v>
      </c>
      <c r="I420" s="397">
        <v>0</v>
      </c>
      <c r="J420" s="397">
        <v>0</v>
      </c>
      <c r="K420" s="397">
        <v>0</v>
      </c>
      <c r="L420" s="397">
        <v>0</v>
      </c>
      <c r="M420" s="397">
        <v>0</v>
      </c>
      <c r="N420" s="397">
        <v>0</v>
      </c>
      <c r="O420" s="394">
        <v>20</v>
      </c>
      <c r="P420" s="397">
        <v>0</v>
      </c>
      <c r="Q420" s="395">
        <v>20</v>
      </c>
      <c r="R420" s="397">
        <v>0</v>
      </c>
      <c r="S420" s="397">
        <v>0</v>
      </c>
      <c r="T420" s="396">
        <v>0</v>
      </c>
    </row>
    <row r="421" spans="1:20" ht="24.75" hidden="1" customHeight="1" outlineLevel="1" x14ac:dyDescent="0.2">
      <c r="A421" s="692"/>
      <c r="B421" s="391" t="s">
        <v>1885</v>
      </c>
      <c r="C421" s="392">
        <v>40</v>
      </c>
      <c r="D421" s="392">
        <v>3</v>
      </c>
      <c r="E421" s="392">
        <v>5</v>
      </c>
      <c r="F421" s="392">
        <v>10</v>
      </c>
      <c r="G421" s="393">
        <v>0</v>
      </c>
      <c r="H421" s="394">
        <v>37</v>
      </c>
      <c r="I421" s="392">
        <v>1</v>
      </c>
      <c r="J421" s="393">
        <v>0</v>
      </c>
      <c r="K421" s="393">
        <v>0</v>
      </c>
      <c r="L421" s="392">
        <v>1</v>
      </c>
      <c r="M421" s="393">
        <v>0</v>
      </c>
      <c r="N421" s="394">
        <v>2</v>
      </c>
      <c r="O421" s="395">
        <v>95</v>
      </c>
      <c r="P421" s="395">
        <v>4</v>
      </c>
      <c r="Q421" s="395">
        <v>99</v>
      </c>
      <c r="R421" s="397">
        <v>0</v>
      </c>
      <c r="S421" s="397">
        <v>0</v>
      </c>
      <c r="T421" s="396">
        <v>0</v>
      </c>
    </row>
    <row r="422" spans="1:20" ht="24.75" hidden="1" customHeight="1" outlineLevel="1" x14ac:dyDescent="0.2">
      <c r="A422" s="692" t="s">
        <v>1886</v>
      </c>
      <c r="B422" s="391" t="s">
        <v>1887</v>
      </c>
      <c r="C422" s="394">
        <v>2575</v>
      </c>
      <c r="D422" s="394">
        <v>231</v>
      </c>
      <c r="E422" s="394">
        <v>384</v>
      </c>
      <c r="F422" s="394">
        <v>471</v>
      </c>
      <c r="G422" s="394">
        <v>196</v>
      </c>
      <c r="H422" s="394">
        <v>3613</v>
      </c>
      <c r="I422" s="394">
        <v>44</v>
      </c>
      <c r="J422" s="394">
        <v>3</v>
      </c>
      <c r="K422" s="394">
        <v>8</v>
      </c>
      <c r="L422" s="394">
        <v>10</v>
      </c>
      <c r="M422" s="394">
        <v>3</v>
      </c>
      <c r="N422" s="394">
        <v>61</v>
      </c>
      <c r="O422" s="394">
        <v>7470</v>
      </c>
      <c r="P422" s="394">
        <v>129</v>
      </c>
      <c r="Q422" s="395">
        <v>7599</v>
      </c>
      <c r="R422" s="394">
        <v>4</v>
      </c>
      <c r="S422" s="397">
        <v>0</v>
      </c>
      <c r="T422" s="395">
        <v>4</v>
      </c>
    </row>
    <row r="423" spans="1:20" ht="24.75" hidden="1" customHeight="1" outlineLevel="1" x14ac:dyDescent="0.2">
      <c r="A423" s="692"/>
      <c r="B423" s="391" t="s">
        <v>1888</v>
      </c>
      <c r="C423" s="392">
        <v>240</v>
      </c>
      <c r="D423" s="392">
        <v>18</v>
      </c>
      <c r="E423" s="392">
        <v>37</v>
      </c>
      <c r="F423" s="392">
        <v>51</v>
      </c>
      <c r="G423" s="392">
        <v>9</v>
      </c>
      <c r="H423" s="394">
        <v>315</v>
      </c>
      <c r="I423" s="392">
        <v>3</v>
      </c>
      <c r="J423" s="392">
        <v>1</v>
      </c>
      <c r="K423" s="393">
        <v>0</v>
      </c>
      <c r="L423" s="393">
        <v>0</v>
      </c>
      <c r="M423" s="393">
        <v>0</v>
      </c>
      <c r="N423" s="394">
        <v>4</v>
      </c>
      <c r="O423" s="395">
        <v>670</v>
      </c>
      <c r="P423" s="395">
        <v>8</v>
      </c>
      <c r="Q423" s="395">
        <v>678</v>
      </c>
      <c r="R423" s="397">
        <v>0</v>
      </c>
      <c r="S423" s="397">
        <v>0</v>
      </c>
      <c r="T423" s="396">
        <v>0</v>
      </c>
    </row>
    <row r="424" spans="1:20" ht="24.75" hidden="1" customHeight="1" outlineLevel="1" x14ac:dyDescent="0.2">
      <c r="A424" s="692" t="s">
        <v>1889</v>
      </c>
      <c r="B424" s="391" t="s">
        <v>1890</v>
      </c>
      <c r="C424" s="394">
        <v>112</v>
      </c>
      <c r="D424" s="394">
        <v>5</v>
      </c>
      <c r="E424" s="394">
        <v>18</v>
      </c>
      <c r="F424" s="394">
        <v>10</v>
      </c>
      <c r="G424" s="394">
        <v>5</v>
      </c>
      <c r="H424" s="394">
        <v>108</v>
      </c>
      <c r="I424" s="394">
        <v>8</v>
      </c>
      <c r="J424" s="394">
        <v>1</v>
      </c>
      <c r="K424" s="394">
        <v>1</v>
      </c>
      <c r="L424" s="394">
        <v>2</v>
      </c>
      <c r="M424" s="397">
        <v>0</v>
      </c>
      <c r="N424" s="394">
        <v>1</v>
      </c>
      <c r="O424" s="394">
        <v>258</v>
      </c>
      <c r="P424" s="394">
        <v>13</v>
      </c>
      <c r="Q424" s="395">
        <v>271</v>
      </c>
      <c r="R424" s="394">
        <v>2</v>
      </c>
      <c r="S424" s="397">
        <v>0</v>
      </c>
      <c r="T424" s="395">
        <v>2</v>
      </c>
    </row>
    <row r="425" spans="1:20" ht="24.75" hidden="1" customHeight="1" outlineLevel="1" x14ac:dyDescent="0.2">
      <c r="A425" s="692"/>
      <c r="B425" s="391" t="s">
        <v>1891</v>
      </c>
      <c r="C425" s="392">
        <v>3</v>
      </c>
      <c r="D425" s="393">
        <v>0</v>
      </c>
      <c r="E425" s="393">
        <v>0</v>
      </c>
      <c r="F425" s="393">
        <v>0</v>
      </c>
      <c r="G425" s="393">
        <v>0</v>
      </c>
      <c r="H425" s="394">
        <v>1</v>
      </c>
      <c r="I425" s="393">
        <v>0</v>
      </c>
      <c r="J425" s="393">
        <v>0</v>
      </c>
      <c r="K425" s="393">
        <v>0</v>
      </c>
      <c r="L425" s="393">
        <v>0</v>
      </c>
      <c r="M425" s="393">
        <v>0</v>
      </c>
      <c r="N425" s="393">
        <v>0</v>
      </c>
      <c r="O425" s="395">
        <v>4</v>
      </c>
      <c r="P425" s="396">
        <v>0</v>
      </c>
      <c r="Q425" s="395">
        <v>4</v>
      </c>
      <c r="R425" s="397">
        <v>0</v>
      </c>
      <c r="S425" s="397">
        <v>0</v>
      </c>
      <c r="T425" s="396">
        <v>0</v>
      </c>
    </row>
    <row r="426" spans="1:20" ht="24.75" hidden="1" customHeight="1" outlineLevel="1" x14ac:dyDescent="0.2">
      <c r="A426" s="692" t="s">
        <v>1892</v>
      </c>
      <c r="B426" s="391" t="s">
        <v>1893</v>
      </c>
      <c r="C426" s="394">
        <v>178</v>
      </c>
      <c r="D426" s="394">
        <v>21</v>
      </c>
      <c r="E426" s="394">
        <v>43</v>
      </c>
      <c r="F426" s="394">
        <v>42</v>
      </c>
      <c r="G426" s="394">
        <v>23</v>
      </c>
      <c r="H426" s="394">
        <v>358</v>
      </c>
      <c r="I426" s="394">
        <v>14</v>
      </c>
      <c r="J426" s="394">
        <v>1</v>
      </c>
      <c r="K426" s="397">
        <v>0</v>
      </c>
      <c r="L426" s="394">
        <v>2</v>
      </c>
      <c r="M426" s="397">
        <v>0</v>
      </c>
      <c r="N426" s="394">
        <v>14</v>
      </c>
      <c r="O426" s="394">
        <v>665</v>
      </c>
      <c r="P426" s="394">
        <v>31</v>
      </c>
      <c r="Q426" s="395">
        <v>696</v>
      </c>
      <c r="R426" s="397">
        <v>0</v>
      </c>
      <c r="S426" s="397">
        <v>0</v>
      </c>
      <c r="T426" s="396">
        <v>0</v>
      </c>
    </row>
    <row r="427" spans="1:20" ht="24.75" hidden="1" customHeight="1" outlineLevel="1" x14ac:dyDescent="0.2">
      <c r="A427" s="692"/>
      <c r="B427" s="391" t="s">
        <v>1894</v>
      </c>
      <c r="C427" s="392">
        <v>608</v>
      </c>
      <c r="D427" s="392">
        <v>35</v>
      </c>
      <c r="E427" s="392">
        <v>70</v>
      </c>
      <c r="F427" s="392">
        <v>83</v>
      </c>
      <c r="G427" s="392">
        <v>29</v>
      </c>
      <c r="H427" s="394">
        <v>779</v>
      </c>
      <c r="I427" s="392">
        <v>81</v>
      </c>
      <c r="J427" s="392">
        <v>8</v>
      </c>
      <c r="K427" s="392">
        <v>13</v>
      </c>
      <c r="L427" s="392">
        <v>9</v>
      </c>
      <c r="M427" s="392">
        <v>4</v>
      </c>
      <c r="N427" s="394">
        <v>86</v>
      </c>
      <c r="O427" s="395">
        <v>1604</v>
      </c>
      <c r="P427" s="395">
        <v>201</v>
      </c>
      <c r="Q427" s="395">
        <v>1805</v>
      </c>
      <c r="R427" s="394">
        <v>3</v>
      </c>
      <c r="S427" s="397">
        <v>0</v>
      </c>
      <c r="T427" s="395">
        <v>3</v>
      </c>
    </row>
    <row r="428" spans="1:20" ht="24.75" hidden="1" customHeight="1" outlineLevel="1" x14ac:dyDescent="0.2">
      <c r="A428" s="692"/>
      <c r="B428" s="391" t="s">
        <v>1895</v>
      </c>
      <c r="C428" s="394">
        <v>117</v>
      </c>
      <c r="D428" s="394">
        <v>11</v>
      </c>
      <c r="E428" s="394">
        <v>19</v>
      </c>
      <c r="F428" s="394">
        <v>21</v>
      </c>
      <c r="G428" s="394">
        <v>15</v>
      </c>
      <c r="H428" s="394">
        <v>202</v>
      </c>
      <c r="I428" s="394">
        <v>9</v>
      </c>
      <c r="J428" s="397">
        <v>0</v>
      </c>
      <c r="K428" s="397">
        <v>0</v>
      </c>
      <c r="L428" s="397">
        <v>0</v>
      </c>
      <c r="M428" s="397">
        <v>0</v>
      </c>
      <c r="N428" s="394">
        <v>7</v>
      </c>
      <c r="O428" s="394">
        <v>385</v>
      </c>
      <c r="P428" s="394">
        <v>16</v>
      </c>
      <c r="Q428" s="395">
        <v>401</v>
      </c>
      <c r="R428" s="397">
        <v>0</v>
      </c>
      <c r="S428" s="397">
        <v>0</v>
      </c>
      <c r="T428" s="396">
        <v>0</v>
      </c>
    </row>
    <row r="429" spans="1:20" ht="24.75" hidden="1" customHeight="1" outlineLevel="1" x14ac:dyDescent="0.2">
      <c r="A429" s="692" t="s">
        <v>1896</v>
      </c>
      <c r="B429" s="391" t="s">
        <v>1897</v>
      </c>
      <c r="C429" s="392">
        <v>274</v>
      </c>
      <c r="D429" s="392">
        <v>16</v>
      </c>
      <c r="E429" s="392">
        <v>41</v>
      </c>
      <c r="F429" s="392">
        <v>55</v>
      </c>
      <c r="G429" s="392">
        <v>9</v>
      </c>
      <c r="H429" s="394">
        <v>255</v>
      </c>
      <c r="I429" s="392">
        <v>175</v>
      </c>
      <c r="J429" s="392">
        <v>11</v>
      </c>
      <c r="K429" s="392">
        <v>23</v>
      </c>
      <c r="L429" s="392">
        <v>45</v>
      </c>
      <c r="M429" s="392">
        <v>13</v>
      </c>
      <c r="N429" s="394">
        <v>141</v>
      </c>
      <c r="O429" s="395">
        <v>650</v>
      </c>
      <c r="P429" s="395">
        <v>408</v>
      </c>
      <c r="Q429" s="395">
        <v>1058</v>
      </c>
      <c r="R429" s="394">
        <v>3</v>
      </c>
      <c r="S429" s="397">
        <v>0</v>
      </c>
      <c r="T429" s="395">
        <v>3</v>
      </c>
    </row>
    <row r="430" spans="1:20" ht="24.75" hidden="1" customHeight="1" outlineLevel="1" x14ac:dyDescent="0.2">
      <c r="A430" s="692"/>
      <c r="B430" s="391" t="s">
        <v>1898</v>
      </c>
      <c r="C430" s="394">
        <v>640</v>
      </c>
      <c r="D430" s="394">
        <v>33</v>
      </c>
      <c r="E430" s="394">
        <v>59</v>
      </c>
      <c r="F430" s="394">
        <v>105</v>
      </c>
      <c r="G430" s="394">
        <v>21</v>
      </c>
      <c r="H430" s="394">
        <v>554</v>
      </c>
      <c r="I430" s="394">
        <v>183</v>
      </c>
      <c r="J430" s="394">
        <v>16</v>
      </c>
      <c r="K430" s="394">
        <v>22</v>
      </c>
      <c r="L430" s="394">
        <v>25</v>
      </c>
      <c r="M430" s="394">
        <v>8</v>
      </c>
      <c r="N430" s="394">
        <v>137</v>
      </c>
      <c r="O430" s="394">
        <v>1412</v>
      </c>
      <c r="P430" s="394">
        <v>391</v>
      </c>
      <c r="Q430" s="395">
        <v>1803</v>
      </c>
      <c r="R430" s="394">
        <v>1</v>
      </c>
      <c r="S430" s="397">
        <v>0</v>
      </c>
      <c r="T430" s="395">
        <v>1</v>
      </c>
    </row>
    <row r="431" spans="1:20" ht="24.75" hidden="1" customHeight="1" outlineLevel="1" x14ac:dyDescent="0.2">
      <c r="A431" s="692"/>
      <c r="B431" s="391" t="s">
        <v>1899</v>
      </c>
      <c r="C431" s="392">
        <v>113</v>
      </c>
      <c r="D431" s="392">
        <v>7</v>
      </c>
      <c r="E431" s="392">
        <v>15</v>
      </c>
      <c r="F431" s="392">
        <v>9</v>
      </c>
      <c r="G431" s="392">
        <v>4</v>
      </c>
      <c r="H431" s="394">
        <v>81</v>
      </c>
      <c r="I431" s="392">
        <v>277</v>
      </c>
      <c r="J431" s="392">
        <v>32</v>
      </c>
      <c r="K431" s="392">
        <v>30</v>
      </c>
      <c r="L431" s="392">
        <v>24</v>
      </c>
      <c r="M431" s="392">
        <v>14</v>
      </c>
      <c r="N431" s="394">
        <v>149</v>
      </c>
      <c r="O431" s="395">
        <v>229</v>
      </c>
      <c r="P431" s="395">
        <v>526</v>
      </c>
      <c r="Q431" s="395">
        <v>755</v>
      </c>
      <c r="R431" s="394">
        <v>2</v>
      </c>
      <c r="S431" s="397">
        <v>0</v>
      </c>
      <c r="T431" s="395">
        <v>2</v>
      </c>
    </row>
    <row r="432" spans="1:20" ht="24.75" hidden="1" customHeight="1" outlineLevel="1" x14ac:dyDescent="0.2">
      <c r="A432" s="692"/>
      <c r="B432" s="391" t="s">
        <v>1900</v>
      </c>
      <c r="C432" s="394">
        <v>430</v>
      </c>
      <c r="D432" s="394">
        <v>51</v>
      </c>
      <c r="E432" s="394">
        <v>61</v>
      </c>
      <c r="F432" s="394">
        <v>92</v>
      </c>
      <c r="G432" s="394">
        <v>41</v>
      </c>
      <c r="H432" s="394">
        <v>390</v>
      </c>
      <c r="I432" s="394">
        <v>16</v>
      </c>
      <c r="J432" s="394">
        <v>3</v>
      </c>
      <c r="K432" s="394">
        <v>6</v>
      </c>
      <c r="L432" s="394">
        <v>3</v>
      </c>
      <c r="M432" s="394">
        <v>1</v>
      </c>
      <c r="N432" s="394">
        <v>14</v>
      </c>
      <c r="O432" s="394">
        <v>1065</v>
      </c>
      <c r="P432" s="394">
        <v>43</v>
      </c>
      <c r="Q432" s="395">
        <v>1108</v>
      </c>
      <c r="R432" s="397">
        <v>0</v>
      </c>
      <c r="S432" s="397">
        <v>0</v>
      </c>
      <c r="T432" s="396">
        <v>0</v>
      </c>
    </row>
    <row r="433" spans="1:20" ht="24.75" hidden="1" customHeight="1" outlineLevel="1" x14ac:dyDescent="0.2">
      <c r="A433" s="692"/>
      <c r="B433" s="391" t="s">
        <v>1901</v>
      </c>
      <c r="C433" s="392">
        <v>8</v>
      </c>
      <c r="D433" s="393">
        <v>0</v>
      </c>
      <c r="E433" s="393">
        <v>0</v>
      </c>
      <c r="F433" s="393">
        <v>0</v>
      </c>
      <c r="G433" s="393">
        <v>0</v>
      </c>
      <c r="H433" s="394">
        <v>14</v>
      </c>
      <c r="I433" s="393">
        <v>0</v>
      </c>
      <c r="J433" s="393">
        <v>0</v>
      </c>
      <c r="K433" s="393">
        <v>0</v>
      </c>
      <c r="L433" s="393">
        <v>0</v>
      </c>
      <c r="M433" s="393">
        <v>0</v>
      </c>
      <c r="N433" s="394">
        <v>3</v>
      </c>
      <c r="O433" s="395">
        <v>22</v>
      </c>
      <c r="P433" s="395">
        <v>3</v>
      </c>
      <c r="Q433" s="395">
        <v>25</v>
      </c>
      <c r="R433" s="394">
        <v>1</v>
      </c>
      <c r="S433" s="397">
        <v>0</v>
      </c>
      <c r="T433" s="395">
        <v>1</v>
      </c>
    </row>
    <row r="434" spans="1:20" ht="24.75" hidden="1" customHeight="1" outlineLevel="1" x14ac:dyDescent="0.2">
      <c r="A434" s="692"/>
      <c r="B434" s="391" t="s">
        <v>1902</v>
      </c>
      <c r="C434" s="394">
        <v>12</v>
      </c>
      <c r="D434" s="397">
        <v>0</v>
      </c>
      <c r="E434" s="394">
        <v>1</v>
      </c>
      <c r="F434" s="397">
        <v>0</v>
      </c>
      <c r="G434" s="397">
        <v>0</v>
      </c>
      <c r="H434" s="394">
        <v>7</v>
      </c>
      <c r="I434" s="394">
        <v>1</v>
      </c>
      <c r="J434" s="397">
        <v>0</v>
      </c>
      <c r="K434" s="397">
        <v>0</v>
      </c>
      <c r="L434" s="397">
        <v>0</v>
      </c>
      <c r="M434" s="397">
        <v>0</v>
      </c>
      <c r="N434" s="394">
        <v>3</v>
      </c>
      <c r="O434" s="394">
        <v>20</v>
      </c>
      <c r="P434" s="394">
        <v>4</v>
      </c>
      <c r="Q434" s="395">
        <v>24</v>
      </c>
      <c r="R434" s="397">
        <v>0</v>
      </c>
      <c r="S434" s="397">
        <v>0</v>
      </c>
      <c r="T434" s="396">
        <v>0</v>
      </c>
    </row>
    <row r="435" spans="1:20" ht="24.75" hidden="1" customHeight="1" outlineLevel="1" x14ac:dyDescent="0.2">
      <c r="A435" s="692"/>
      <c r="B435" s="391" t="s">
        <v>1903</v>
      </c>
      <c r="C435" s="392">
        <v>3</v>
      </c>
      <c r="D435" s="393">
        <v>0</v>
      </c>
      <c r="E435" s="392">
        <v>1</v>
      </c>
      <c r="F435" s="392">
        <v>3</v>
      </c>
      <c r="G435" s="392">
        <v>1</v>
      </c>
      <c r="H435" s="394">
        <v>6</v>
      </c>
      <c r="I435" s="393">
        <v>0</v>
      </c>
      <c r="J435" s="393">
        <v>0</v>
      </c>
      <c r="K435" s="393">
        <v>0</v>
      </c>
      <c r="L435" s="393">
        <v>0</v>
      </c>
      <c r="M435" s="393">
        <v>0</v>
      </c>
      <c r="N435" s="393">
        <v>0</v>
      </c>
      <c r="O435" s="395">
        <v>14</v>
      </c>
      <c r="P435" s="396">
        <v>0</v>
      </c>
      <c r="Q435" s="395">
        <v>14</v>
      </c>
      <c r="R435" s="397">
        <v>0</v>
      </c>
      <c r="S435" s="397">
        <v>0</v>
      </c>
      <c r="T435" s="396">
        <v>0</v>
      </c>
    </row>
    <row r="436" spans="1:20" ht="24.75" hidden="1" customHeight="1" outlineLevel="1" x14ac:dyDescent="0.2">
      <c r="A436" s="692"/>
      <c r="B436" s="391" t="s">
        <v>1904</v>
      </c>
      <c r="C436" s="394">
        <v>446</v>
      </c>
      <c r="D436" s="394">
        <v>40</v>
      </c>
      <c r="E436" s="394">
        <v>53</v>
      </c>
      <c r="F436" s="394">
        <v>78</v>
      </c>
      <c r="G436" s="394">
        <v>25</v>
      </c>
      <c r="H436" s="394">
        <v>400</v>
      </c>
      <c r="I436" s="394">
        <v>134</v>
      </c>
      <c r="J436" s="394">
        <v>7</v>
      </c>
      <c r="K436" s="394">
        <v>12</v>
      </c>
      <c r="L436" s="394">
        <v>20</v>
      </c>
      <c r="M436" s="394">
        <v>4</v>
      </c>
      <c r="N436" s="394">
        <v>68</v>
      </c>
      <c r="O436" s="394">
        <v>1042</v>
      </c>
      <c r="P436" s="394">
        <v>245</v>
      </c>
      <c r="Q436" s="395">
        <v>1287</v>
      </c>
      <c r="R436" s="394">
        <v>2</v>
      </c>
      <c r="S436" s="397">
        <v>0</v>
      </c>
      <c r="T436" s="395">
        <v>2</v>
      </c>
    </row>
    <row r="437" spans="1:20" ht="24.75" hidden="1" customHeight="1" outlineLevel="1" x14ac:dyDescent="0.2">
      <c r="A437" s="391" t="s">
        <v>1905</v>
      </c>
      <c r="B437" s="391" t="s">
        <v>1906</v>
      </c>
      <c r="C437" s="392">
        <v>326</v>
      </c>
      <c r="D437" s="392">
        <v>27</v>
      </c>
      <c r="E437" s="392">
        <v>46</v>
      </c>
      <c r="F437" s="392">
        <v>56</v>
      </c>
      <c r="G437" s="392">
        <v>10</v>
      </c>
      <c r="H437" s="394">
        <v>309</v>
      </c>
      <c r="I437" s="392">
        <v>54</v>
      </c>
      <c r="J437" s="392">
        <v>7</v>
      </c>
      <c r="K437" s="392">
        <v>6</v>
      </c>
      <c r="L437" s="392">
        <v>12</v>
      </c>
      <c r="M437" s="392">
        <v>4</v>
      </c>
      <c r="N437" s="394">
        <v>56</v>
      </c>
      <c r="O437" s="395">
        <v>774</v>
      </c>
      <c r="P437" s="395">
        <v>139</v>
      </c>
      <c r="Q437" s="395">
        <v>913</v>
      </c>
      <c r="R437" s="394">
        <v>3</v>
      </c>
      <c r="S437" s="397">
        <v>0</v>
      </c>
      <c r="T437" s="395">
        <v>3</v>
      </c>
    </row>
    <row r="438" spans="1:20" ht="24.75" hidden="1" customHeight="1" outlineLevel="1" x14ac:dyDescent="0.2">
      <c r="A438" s="692" t="s">
        <v>1907</v>
      </c>
      <c r="B438" s="391" t="s">
        <v>1908</v>
      </c>
      <c r="C438" s="394">
        <v>79</v>
      </c>
      <c r="D438" s="394">
        <v>10</v>
      </c>
      <c r="E438" s="394">
        <v>19</v>
      </c>
      <c r="F438" s="394">
        <v>21</v>
      </c>
      <c r="G438" s="394">
        <v>3</v>
      </c>
      <c r="H438" s="394">
        <v>99</v>
      </c>
      <c r="I438" s="394">
        <v>1</v>
      </c>
      <c r="J438" s="397">
        <v>0</v>
      </c>
      <c r="K438" s="394">
        <v>1</v>
      </c>
      <c r="L438" s="394">
        <v>2</v>
      </c>
      <c r="M438" s="397">
        <v>0</v>
      </c>
      <c r="N438" s="394">
        <v>2</v>
      </c>
      <c r="O438" s="394">
        <v>231</v>
      </c>
      <c r="P438" s="394">
        <v>6</v>
      </c>
      <c r="Q438" s="395">
        <v>237</v>
      </c>
      <c r="R438" s="397">
        <v>0</v>
      </c>
      <c r="S438" s="397">
        <v>0</v>
      </c>
      <c r="T438" s="396">
        <v>0</v>
      </c>
    </row>
    <row r="439" spans="1:20" ht="24.75" hidden="1" customHeight="1" outlineLevel="1" x14ac:dyDescent="0.2">
      <c r="A439" s="692"/>
      <c r="B439" s="391" t="s">
        <v>1909</v>
      </c>
      <c r="C439" s="392">
        <v>236</v>
      </c>
      <c r="D439" s="392">
        <v>12</v>
      </c>
      <c r="E439" s="392">
        <v>16</v>
      </c>
      <c r="F439" s="392">
        <v>34</v>
      </c>
      <c r="G439" s="392">
        <v>9</v>
      </c>
      <c r="H439" s="394">
        <v>330</v>
      </c>
      <c r="I439" s="392">
        <v>5</v>
      </c>
      <c r="J439" s="392">
        <v>2</v>
      </c>
      <c r="K439" s="393">
        <v>0</v>
      </c>
      <c r="L439" s="393">
        <v>0</v>
      </c>
      <c r="M439" s="393">
        <v>0</v>
      </c>
      <c r="N439" s="394">
        <v>4</v>
      </c>
      <c r="O439" s="395">
        <v>637</v>
      </c>
      <c r="P439" s="395">
        <v>11</v>
      </c>
      <c r="Q439" s="395">
        <v>648</v>
      </c>
      <c r="R439" s="394">
        <v>2</v>
      </c>
      <c r="S439" s="397">
        <v>0</v>
      </c>
      <c r="T439" s="395">
        <v>2</v>
      </c>
    </row>
    <row r="440" spans="1:20" ht="24.75" hidden="1" customHeight="1" outlineLevel="1" x14ac:dyDescent="0.2">
      <c r="A440" s="692" t="s">
        <v>1910</v>
      </c>
      <c r="B440" s="391" t="s">
        <v>1911</v>
      </c>
      <c r="C440" s="394">
        <v>230</v>
      </c>
      <c r="D440" s="394">
        <v>20</v>
      </c>
      <c r="E440" s="394">
        <v>27</v>
      </c>
      <c r="F440" s="394">
        <v>45</v>
      </c>
      <c r="G440" s="394">
        <v>11</v>
      </c>
      <c r="H440" s="394">
        <v>295</v>
      </c>
      <c r="I440" s="394">
        <v>20</v>
      </c>
      <c r="J440" s="394">
        <v>1</v>
      </c>
      <c r="K440" s="397">
        <v>0</v>
      </c>
      <c r="L440" s="394">
        <v>1</v>
      </c>
      <c r="M440" s="397">
        <v>0</v>
      </c>
      <c r="N440" s="394">
        <v>8</v>
      </c>
      <c r="O440" s="394">
        <v>628</v>
      </c>
      <c r="P440" s="394">
        <v>30</v>
      </c>
      <c r="Q440" s="395">
        <v>658</v>
      </c>
      <c r="R440" s="397">
        <v>0</v>
      </c>
      <c r="S440" s="397">
        <v>0</v>
      </c>
      <c r="T440" s="396">
        <v>0</v>
      </c>
    </row>
    <row r="441" spans="1:20" ht="24.75" hidden="1" customHeight="1" outlineLevel="1" x14ac:dyDescent="0.2">
      <c r="A441" s="692"/>
      <c r="B441" s="391" t="s">
        <v>1912</v>
      </c>
      <c r="C441" s="392">
        <v>32</v>
      </c>
      <c r="D441" s="392">
        <v>4</v>
      </c>
      <c r="E441" s="392">
        <v>7</v>
      </c>
      <c r="F441" s="392">
        <v>7</v>
      </c>
      <c r="G441" s="392">
        <v>2</v>
      </c>
      <c r="H441" s="394">
        <v>31</v>
      </c>
      <c r="I441" s="392">
        <v>2</v>
      </c>
      <c r="J441" s="393">
        <v>0</v>
      </c>
      <c r="K441" s="393">
        <v>0</v>
      </c>
      <c r="L441" s="393">
        <v>0</v>
      </c>
      <c r="M441" s="393">
        <v>0</v>
      </c>
      <c r="N441" s="393">
        <v>0</v>
      </c>
      <c r="O441" s="395">
        <v>83</v>
      </c>
      <c r="P441" s="395">
        <v>2</v>
      </c>
      <c r="Q441" s="395">
        <v>85</v>
      </c>
      <c r="R441" s="397">
        <v>0</v>
      </c>
      <c r="S441" s="397">
        <v>0</v>
      </c>
      <c r="T441" s="396">
        <v>0</v>
      </c>
    </row>
    <row r="442" spans="1:20" ht="24.75" hidden="1" customHeight="1" outlineLevel="1" x14ac:dyDescent="0.2">
      <c r="A442" s="692"/>
      <c r="B442" s="391" t="s">
        <v>1913</v>
      </c>
      <c r="C442" s="394">
        <v>165</v>
      </c>
      <c r="D442" s="394">
        <v>11</v>
      </c>
      <c r="E442" s="394">
        <v>33</v>
      </c>
      <c r="F442" s="394">
        <v>25</v>
      </c>
      <c r="G442" s="394">
        <v>7</v>
      </c>
      <c r="H442" s="394">
        <v>134</v>
      </c>
      <c r="I442" s="394">
        <v>34</v>
      </c>
      <c r="J442" s="394">
        <v>1</v>
      </c>
      <c r="K442" s="394">
        <v>1</v>
      </c>
      <c r="L442" s="394">
        <v>1</v>
      </c>
      <c r="M442" s="394">
        <v>4</v>
      </c>
      <c r="N442" s="394">
        <v>16</v>
      </c>
      <c r="O442" s="394">
        <v>375</v>
      </c>
      <c r="P442" s="394">
        <v>57</v>
      </c>
      <c r="Q442" s="395">
        <v>432</v>
      </c>
      <c r="R442" s="394">
        <v>1</v>
      </c>
      <c r="S442" s="397">
        <v>0</v>
      </c>
      <c r="T442" s="395">
        <v>1</v>
      </c>
    </row>
    <row r="443" spans="1:20" ht="24.75" hidden="1" customHeight="1" outlineLevel="1" x14ac:dyDescent="0.2">
      <c r="A443" s="692"/>
      <c r="B443" s="391" t="s">
        <v>1914</v>
      </c>
      <c r="C443" s="392">
        <v>2711</v>
      </c>
      <c r="D443" s="392">
        <v>167</v>
      </c>
      <c r="E443" s="392">
        <v>292</v>
      </c>
      <c r="F443" s="392">
        <v>409</v>
      </c>
      <c r="G443" s="392">
        <v>133</v>
      </c>
      <c r="H443" s="394">
        <v>3049</v>
      </c>
      <c r="I443" s="392">
        <v>242</v>
      </c>
      <c r="J443" s="392">
        <v>15</v>
      </c>
      <c r="K443" s="392">
        <v>17</v>
      </c>
      <c r="L443" s="392">
        <v>26</v>
      </c>
      <c r="M443" s="392">
        <v>10</v>
      </c>
      <c r="N443" s="394">
        <v>140</v>
      </c>
      <c r="O443" s="395">
        <v>6761</v>
      </c>
      <c r="P443" s="395">
        <v>450</v>
      </c>
      <c r="Q443" s="395">
        <v>7211</v>
      </c>
      <c r="R443" s="394">
        <v>16</v>
      </c>
      <c r="S443" s="397">
        <v>0</v>
      </c>
      <c r="T443" s="395">
        <v>16</v>
      </c>
    </row>
    <row r="444" spans="1:20" ht="24.75" customHeight="1" collapsed="1" x14ac:dyDescent="0.2">
      <c r="A444" s="691" t="s">
        <v>1915</v>
      </c>
      <c r="B444" s="691"/>
      <c r="C444" s="392">
        <f>SUM(C445:C447)</f>
        <v>4008</v>
      </c>
      <c r="D444" s="392">
        <f t="shared" ref="D444:T444" si="92">SUM(D445:D447)</f>
        <v>250</v>
      </c>
      <c r="E444" s="392">
        <f t="shared" si="92"/>
        <v>390</v>
      </c>
      <c r="F444" s="392">
        <f t="shared" si="92"/>
        <v>482</v>
      </c>
      <c r="G444" s="392">
        <f t="shared" si="92"/>
        <v>164</v>
      </c>
      <c r="H444" s="392">
        <f t="shared" si="92"/>
        <v>3978</v>
      </c>
      <c r="I444" s="392">
        <f t="shared" si="92"/>
        <v>200</v>
      </c>
      <c r="J444" s="392">
        <f t="shared" si="92"/>
        <v>13</v>
      </c>
      <c r="K444" s="392">
        <f t="shared" si="92"/>
        <v>19</v>
      </c>
      <c r="L444" s="392">
        <f t="shared" si="92"/>
        <v>28</v>
      </c>
      <c r="M444" s="392">
        <f t="shared" si="92"/>
        <v>20</v>
      </c>
      <c r="N444" s="392">
        <f t="shared" si="92"/>
        <v>166</v>
      </c>
      <c r="O444" s="392">
        <f t="shared" si="92"/>
        <v>9272</v>
      </c>
      <c r="P444" s="392">
        <f t="shared" si="92"/>
        <v>446</v>
      </c>
      <c r="Q444" s="388">
        <f t="shared" si="92"/>
        <v>9718</v>
      </c>
      <c r="R444" s="392">
        <f t="shared" si="92"/>
        <v>53</v>
      </c>
      <c r="S444" s="392">
        <f t="shared" si="92"/>
        <v>1</v>
      </c>
      <c r="T444" s="388">
        <f t="shared" si="92"/>
        <v>54</v>
      </c>
    </row>
    <row r="445" spans="1:20" ht="24.75" hidden="1" customHeight="1" outlineLevel="1" x14ac:dyDescent="0.2">
      <c r="A445" s="692" t="s">
        <v>1916</v>
      </c>
      <c r="B445" s="391" t="s">
        <v>1917</v>
      </c>
      <c r="C445" s="394">
        <v>1593</v>
      </c>
      <c r="D445" s="394">
        <v>122</v>
      </c>
      <c r="E445" s="394">
        <v>171</v>
      </c>
      <c r="F445" s="394">
        <v>211</v>
      </c>
      <c r="G445" s="394">
        <v>73</v>
      </c>
      <c r="H445" s="394">
        <v>1603</v>
      </c>
      <c r="I445" s="394">
        <v>40</v>
      </c>
      <c r="J445" s="394">
        <v>5</v>
      </c>
      <c r="K445" s="394">
        <v>3</v>
      </c>
      <c r="L445" s="394">
        <v>5</v>
      </c>
      <c r="M445" s="394">
        <v>6</v>
      </c>
      <c r="N445" s="394">
        <v>32</v>
      </c>
      <c r="O445" s="394">
        <v>3773</v>
      </c>
      <c r="P445" s="394">
        <v>91</v>
      </c>
      <c r="Q445" s="395">
        <v>3864</v>
      </c>
      <c r="R445" s="394">
        <v>11</v>
      </c>
      <c r="S445" s="397">
        <v>0</v>
      </c>
      <c r="T445" s="395">
        <v>11</v>
      </c>
    </row>
    <row r="446" spans="1:20" ht="24.75" hidden="1" customHeight="1" outlineLevel="1" x14ac:dyDescent="0.2">
      <c r="A446" s="692"/>
      <c r="B446" s="391" t="s">
        <v>1918</v>
      </c>
      <c r="C446" s="392">
        <v>550</v>
      </c>
      <c r="D446" s="392">
        <v>27</v>
      </c>
      <c r="E446" s="392">
        <v>48</v>
      </c>
      <c r="F446" s="392">
        <v>55</v>
      </c>
      <c r="G446" s="392">
        <v>25</v>
      </c>
      <c r="H446" s="394">
        <v>501</v>
      </c>
      <c r="I446" s="392">
        <v>55</v>
      </c>
      <c r="J446" s="392">
        <v>4</v>
      </c>
      <c r="K446" s="392">
        <v>8</v>
      </c>
      <c r="L446" s="392">
        <v>4</v>
      </c>
      <c r="M446" s="392">
        <v>4</v>
      </c>
      <c r="N446" s="394">
        <v>39</v>
      </c>
      <c r="O446" s="395">
        <v>1206</v>
      </c>
      <c r="P446" s="395">
        <v>114</v>
      </c>
      <c r="Q446" s="395">
        <v>1320</v>
      </c>
      <c r="R446" s="394">
        <v>15</v>
      </c>
      <c r="S446" s="397">
        <v>0</v>
      </c>
      <c r="T446" s="395">
        <v>15</v>
      </c>
    </row>
    <row r="447" spans="1:20" ht="24.75" hidden="1" customHeight="1" outlineLevel="1" x14ac:dyDescent="0.2">
      <c r="A447" s="692"/>
      <c r="B447" s="391" t="s">
        <v>1919</v>
      </c>
      <c r="C447" s="394">
        <v>1865</v>
      </c>
      <c r="D447" s="394">
        <v>101</v>
      </c>
      <c r="E447" s="394">
        <v>171</v>
      </c>
      <c r="F447" s="394">
        <v>216</v>
      </c>
      <c r="G447" s="394">
        <v>66</v>
      </c>
      <c r="H447" s="394">
        <v>1874</v>
      </c>
      <c r="I447" s="394">
        <v>105</v>
      </c>
      <c r="J447" s="394">
        <v>4</v>
      </c>
      <c r="K447" s="394">
        <v>8</v>
      </c>
      <c r="L447" s="394">
        <v>19</v>
      </c>
      <c r="M447" s="394">
        <v>10</v>
      </c>
      <c r="N447" s="394">
        <v>95</v>
      </c>
      <c r="O447" s="394">
        <v>4293</v>
      </c>
      <c r="P447" s="394">
        <v>241</v>
      </c>
      <c r="Q447" s="395">
        <v>4534</v>
      </c>
      <c r="R447" s="394">
        <v>27</v>
      </c>
      <c r="S447" s="394">
        <v>1</v>
      </c>
      <c r="T447" s="395">
        <v>28</v>
      </c>
    </row>
    <row r="448" spans="1:20" ht="24.75" customHeight="1" collapsed="1" x14ac:dyDescent="0.2">
      <c r="A448" s="691" t="s">
        <v>1920</v>
      </c>
      <c r="B448" s="691"/>
      <c r="C448" s="394">
        <f>SUM(C449:C459)</f>
        <v>3042</v>
      </c>
      <c r="D448" s="394">
        <f t="shared" ref="D448:T448" si="93">SUM(D449:D459)</f>
        <v>80</v>
      </c>
      <c r="E448" s="394">
        <f t="shared" si="93"/>
        <v>150</v>
      </c>
      <c r="F448" s="394">
        <f t="shared" si="93"/>
        <v>237</v>
      </c>
      <c r="G448" s="394">
        <f t="shared" si="93"/>
        <v>78</v>
      </c>
      <c r="H448" s="394">
        <f t="shared" si="93"/>
        <v>2308</v>
      </c>
      <c r="I448" s="394">
        <f t="shared" si="93"/>
        <v>7</v>
      </c>
      <c r="J448" s="394">
        <f t="shared" si="93"/>
        <v>0</v>
      </c>
      <c r="K448" s="394">
        <f t="shared" si="93"/>
        <v>1</v>
      </c>
      <c r="L448" s="394">
        <f t="shared" si="93"/>
        <v>2</v>
      </c>
      <c r="M448" s="394">
        <f t="shared" si="93"/>
        <v>0</v>
      </c>
      <c r="N448" s="394">
        <f t="shared" si="93"/>
        <v>7</v>
      </c>
      <c r="O448" s="394">
        <f t="shared" si="93"/>
        <v>5895</v>
      </c>
      <c r="P448" s="394">
        <f t="shared" si="93"/>
        <v>17</v>
      </c>
      <c r="Q448" s="395">
        <f t="shared" si="93"/>
        <v>5912</v>
      </c>
      <c r="R448" s="394">
        <f t="shared" si="93"/>
        <v>194</v>
      </c>
      <c r="S448" s="394">
        <f t="shared" si="93"/>
        <v>0</v>
      </c>
      <c r="T448" s="395">
        <f t="shared" si="93"/>
        <v>194</v>
      </c>
    </row>
    <row r="449" spans="1:20" ht="24.75" hidden="1" customHeight="1" outlineLevel="1" x14ac:dyDescent="0.2">
      <c r="A449" s="692" t="s">
        <v>1921</v>
      </c>
      <c r="B449" s="391" t="s">
        <v>1922</v>
      </c>
      <c r="C449" s="392">
        <v>12</v>
      </c>
      <c r="D449" s="392">
        <v>3</v>
      </c>
      <c r="E449" s="392">
        <v>1</v>
      </c>
      <c r="F449" s="392">
        <v>1</v>
      </c>
      <c r="G449" s="392">
        <v>2</v>
      </c>
      <c r="H449" s="394">
        <v>17</v>
      </c>
      <c r="I449" s="393">
        <v>0</v>
      </c>
      <c r="J449" s="393">
        <v>0</v>
      </c>
      <c r="K449" s="393">
        <v>0</v>
      </c>
      <c r="L449" s="393">
        <v>0</v>
      </c>
      <c r="M449" s="393">
        <v>0</v>
      </c>
      <c r="N449" s="393">
        <v>0</v>
      </c>
      <c r="O449" s="395">
        <v>36</v>
      </c>
      <c r="P449" s="396">
        <v>0</v>
      </c>
      <c r="Q449" s="395">
        <v>36</v>
      </c>
      <c r="R449" s="394">
        <v>1</v>
      </c>
      <c r="S449" s="397">
        <v>0</v>
      </c>
      <c r="T449" s="395">
        <v>1</v>
      </c>
    </row>
    <row r="450" spans="1:20" ht="24.75" hidden="1" customHeight="1" outlineLevel="1" x14ac:dyDescent="0.2">
      <c r="A450" s="692"/>
      <c r="B450" s="391" t="s">
        <v>1923</v>
      </c>
      <c r="C450" s="394">
        <v>5</v>
      </c>
      <c r="D450" s="397">
        <v>0</v>
      </c>
      <c r="E450" s="394">
        <v>1</v>
      </c>
      <c r="F450" s="394">
        <v>1</v>
      </c>
      <c r="G450" s="394">
        <v>1</v>
      </c>
      <c r="H450" s="394">
        <v>7</v>
      </c>
      <c r="I450" s="397">
        <v>0</v>
      </c>
      <c r="J450" s="397">
        <v>0</v>
      </c>
      <c r="K450" s="397">
        <v>0</v>
      </c>
      <c r="L450" s="397">
        <v>0</v>
      </c>
      <c r="M450" s="397">
        <v>0</v>
      </c>
      <c r="N450" s="397">
        <v>0</v>
      </c>
      <c r="O450" s="394">
        <v>15</v>
      </c>
      <c r="P450" s="397">
        <v>0</v>
      </c>
      <c r="Q450" s="395">
        <v>15</v>
      </c>
      <c r="R450" s="397">
        <v>0</v>
      </c>
      <c r="S450" s="397">
        <v>0</v>
      </c>
      <c r="T450" s="396">
        <v>0</v>
      </c>
    </row>
    <row r="451" spans="1:20" ht="24.75" hidden="1" customHeight="1" outlineLevel="1" x14ac:dyDescent="0.2">
      <c r="A451" s="692" t="s">
        <v>1924</v>
      </c>
      <c r="B451" s="391" t="s">
        <v>1925</v>
      </c>
      <c r="C451" s="392">
        <v>180</v>
      </c>
      <c r="D451" s="392">
        <v>4</v>
      </c>
      <c r="E451" s="392">
        <v>4</v>
      </c>
      <c r="F451" s="392">
        <v>11</v>
      </c>
      <c r="G451" s="392">
        <v>3</v>
      </c>
      <c r="H451" s="394">
        <v>74</v>
      </c>
      <c r="I451" s="393">
        <v>0</v>
      </c>
      <c r="J451" s="393">
        <v>0</v>
      </c>
      <c r="K451" s="393">
        <v>0</v>
      </c>
      <c r="L451" s="393">
        <v>0</v>
      </c>
      <c r="M451" s="393">
        <v>0</v>
      </c>
      <c r="N451" s="393">
        <v>0</v>
      </c>
      <c r="O451" s="395">
        <v>276</v>
      </c>
      <c r="P451" s="396">
        <v>0</v>
      </c>
      <c r="Q451" s="395">
        <v>276</v>
      </c>
      <c r="R451" s="397">
        <v>0</v>
      </c>
      <c r="S451" s="397">
        <v>0</v>
      </c>
      <c r="T451" s="396">
        <v>0</v>
      </c>
    </row>
    <row r="452" spans="1:20" ht="24.75" hidden="1" customHeight="1" outlineLevel="1" x14ac:dyDescent="0.2">
      <c r="A452" s="692"/>
      <c r="B452" s="391" t="s">
        <v>1926</v>
      </c>
      <c r="C452" s="394">
        <v>494</v>
      </c>
      <c r="D452" s="394">
        <v>8</v>
      </c>
      <c r="E452" s="394">
        <v>19</v>
      </c>
      <c r="F452" s="394">
        <v>19</v>
      </c>
      <c r="G452" s="394">
        <v>8</v>
      </c>
      <c r="H452" s="394">
        <v>251</v>
      </c>
      <c r="I452" s="394">
        <v>2</v>
      </c>
      <c r="J452" s="397">
        <v>0</v>
      </c>
      <c r="K452" s="394">
        <v>1</v>
      </c>
      <c r="L452" s="397">
        <v>0</v>
      </c>
      <c r="M452" s="397">
        <v>0</v>
      </c>
      <c r="N452" s="397">
        <v>0</v>
      </c>
      <c r="O452" s="394">
        <v>799</v>
      </c>
      <c r="P452" s="394">
        <v>3</v>
      </c>
      <c r="Q452" s="395">
        <v>802</v>
      </c>
      <c r="R452" s="394">
        <v>21</v>
      </c>
      <c r="S452" s="397">
        <v>0</v>
      </c>
      <c r="T452" s="395">
        <v>21</v>
      </c>
    </row>
    <row r="453" spans="1:20" ht="24.75" hidden="1" customHeight="1" outlineLevel="1" x14ac:dyDescent="0.2">
      <c r="A453" s="692" t="s">
        <v>1927</v>
      </c>
      <c r="B453" s="391" t="s">
        <v>1928</v>
      </c>
      <c r="C453" s="392">
        <v>126</v>
      </c>
      <c r="D453" s="392">
        <v>4</v>
      </c>
      <c r="E453" s="392">
        <v>16</v>
      </c>
      <c r="F453" s="392">
        <v>13</v>
      </c>
      <c r="G453" s="392">
        <v>2</v>
      </c>
      <c r="H453" s="394">
        <v>84</v>
      </c>
      <c r="I453" s="393">
        <v>0</v>
      </c>
      <c r="J453" s="393">
        <v>0</v>
      </c>
      <c r="K453" s="393">
        <v>0</v>
      </c>
      <c r="L453" s="393">
        <v>0</v>
      </c>
      <c r="M453" s="393">
        <v>0</v>
      </c>
      <c r="N453" s="394">
        <v>1</v>
      </c>
      <c r="O453" s="395">
        <v>245</v>
      </c>
      <c r="P453" s="395">
        <v>1</v>
      </c>
      <c r="Q453" s="395">
        <v>246</v>
      </c>
      <c r="R453" s="394">
        <v>8</v>
      </c>
      <c r="S453" s="397">
        <v>0</v>
      </c>
      <c r="T453" s="395">
        <v>8</v>
      </c>
    </row>
    <row r="454" spans="1:20" ht="24.75" hidden="1" customHeight="1" outlineLevel="1" x14ac:dyDescent="0.2">
      <c r="A454" s="692"/>
      <c r="B454" s="391" t="s">
        <v>1929</v>
      </c>
      <c r="C454" s="394">
        <v>1265</v>
      </c>
      <c r="D454" s="394">
        <v>16</v>
      </c>
      <c r="E454" s="394">
        <v>29</v>
      </c>
      <c r="F454" s="394">
        <v>66</v>
      </c>
      <c r="G454" s="394">
        <v>27</v>
      </c>
      <c r="H454" s="394">
        <v>985</v>
      </c>
      <c r="I454" s="397">
        <v>0</v>
      </c>
      <c r="J454" s="397">
        <v>0</v>
      </c>
      <c r="K454" s="397">
        <v>0</v>
      </c>
      <c r="L454" s="397">
        <v>0</v>
      </c>
      <c r="M454" s="397">
        <v>0</v>
      </c>
      <c r="N454" s="394">
        <v>1</v>
      </c>
      <c r="O454" s="394">
        <v>2388</v>
      </c>
      <c r="P454" s="394">
        <v>1</v>
      </c>
      <c r="Q454" s="395">
        <v>2389</v>
      </c>
      <c r="R454" s="394">
        <v>124</v>
      </c>
      <c r="S454" s="397">
        <v>0</v>
      </c>
      <c r="T454" s="395">
        <v>124</v>
      </c>
    </row>
    <row r="455" spans="1:20" ht="24.75" hidden="1" customHeight="1" outlineLevel="1" x14ac:dyDescent="0.2">
      <c r="A455" s="692" t="s">
        <v>1930</v>
      </c>
      <c r="B455" s="391" t="s">
        <v>1931</v>
      </c>
      <c r="C455" s="392">
        <v>6</v>
      </c>
      <c r="D455" s="393">
        <v>0</v>
      </c>
      <c r="E455" s="393">
        <v>0</v>
      </c>
      <c r="F455" s="393">
        <v>0</v>
      </c>
      <c r="G455" s="393">
        <v>0</v>
      </c>
      <c r="H455" s="394">
        <v>8</v>
      </c>
      <c r="I455" s="393">
        <v>0</v>
      </c>
      <c r="J455" s="393">
        <v>0</v>
      </c>
      <c r="K455" s="393">
        <v>0</v>
      </c>
      <c r="L455" s="393">
        <v>0</v>
      </c>
      <c r="M455" s="393">
        <v>0</v>
      </c>
      <c r="N455" s="393">
        <v>0</v>
      </c>
      <c r="O455" s="395">
        <v>14</v>
      </c>
      <c r="P455" s="396">
        <v>0</v>
      </c>
      <c r="Q455" s="395">
        <v>14</v>
      </c>
      <c r="R455" s="397">
        <v>0</v>
      </c>
      <c r="S455" s="397">
        <v>0</v>
      </c>
      <c r="T455" s="396">
        <v>0</v>
      </c>
    </row>
    <row r="456" spans="1:20" ht="24.75" hidden="1" customHeight="1" outlineLevel="1" x14ac:dyDescent="0.2">
      <c r="A456" s="692"/>
      <c r="B456" s="391" t="s">
        <v>1932</v>
      </c>
      <c r="C456" s="394">
        <v>319</v>
      </c>
      <c r="D456" s="394">
        <v>13</v>
      </c>
      <c r="E456" s="394">
        <v>10</v>
      </c>
      <c r="F456" s="394">
        <v>20</v>
      </c>
      <c r="G456" s="394">
        <v>13</v>
      </c>
      <c r="H456" s="394">
        <v>223</v>
      </c>
      <c r="I456" s="394">
        <v>2</v>
      </c>
      <c r="J456" s="397">
        <v>0</v>
      </c>
      <c r="K456" s="397">
        <v>0</v>
      </c>
      <c r="L456" s="397">
        <v>0</v>
      </c>
      <c r="M456" s="397">
        <v>0</v>
      </c>
      <c r="N456" s="394">
        <v>2</v>
      </c>
      <c r="O456" s="394">
        <v>598</v>
      </c>
      <c r="P456" s="394">
        <v>4</v>
      </c>
      <c r="Q456" s="395">
        <v>602</v>
      </c>
      <c r="R456" s="394">
        <v>26</v>
      </c>
      <c r="S456" s="397">
        <v>0</v>
      </c>
      <c r="T456" s="395">
        <v>26</v>
      </c>
    </row>
    <row r="457" spans="1:20" ht="24.75" hidden="1" customHeight="1" outlineLevel="1" x14ac:dyDescent="0.2">
      <c r="A457" s="692"/>
      <c r="B457" s="391" t="s">
        <v>1933</v>
      </c>
      <c r="C457" s="392">
        <v>165</v>
      </c>
      <c r="D457" s="392">
        <v>6</v>
      </c>
      <c r="E457" s="392">
        <v>13</v>
      </c>
      <c r="F457" s="392">
        <v>27</v>
      </c>
      <c r="G457" s="392">
        <v>4</v>
      </c>
      <c r="H457" s="394">
        <v>234</v>
      </c>
      <c r="I457" s="392">
        <v>1</v>
      </c>
      <c r="J457" s="393">
        <v>0</v>
      </c>
      <c r="K457" s="393">
        <v>0</v>
      </c>
      <c r="L457" s="393">
        <v>0</v>
      </c>
      <c r="M457" s="393">
        <v>0</v>
      </c>
      <c r="N457" s="393">
        <v>0</v>
      </c>
      <c r="O457" s="395">
        <v>449</v>
      </c>
      <c r="P457" s="395">
        <v>1</v>
      </c>
      <c r="Q457" s="395">
        <v>450</v>
      </c>
      <c r="R457" s="394">
        <v>4</v>
      </c>
      <c r="S457" s="397">
        <v>0</v>
      </c>
      <c r="T457" s="395">
        <v>4</v>
      </c>
    </row>
    <row r="458" spans="1:20" ht="24.75" hidden="1" customHeight="1" outlineLevel="1" x14ac:dyDescent="0.2">
      <c r="A458" s="692"/>
      <c r="B458" s="391" t="s">
        <v>1934</v>
      </c>
      <c r="C458" s="394">
        <v>409</v>
      </c>
      <c r="D458" s="394">
        <v>26</v>
      </c>
      <c r="E458" s="394">
        <v>55</v>
      </c>
      <c r="F458" s="394">
        <v>75</v>
      </c>
      <c r="G458" s="394">
        <v>17</v>
      </c>
      <c r="H458" s="394">
        <v>403</v>
      </c>
      <c r="I458" s="394">
        <v>2</v>
      </c>
      <c r="J458" s="397">
        <v>0</v>
      </c>
      <c r="K458" s="397">
        <v>0</v>
      </c>
      <c r="L458" s="394">
        <v>2</v>
      </c>
      <c r="M458" s="397">
        <v>0</v>
      </c>
      <c r="N458" s="394">
        <v>2</v>
      </c>
      <c r="O458" s="394">
        <v>985</v>
      </c>
      <c r="P458" s="394">
        <v>6</v>
      </c>
      <c r="Q458" s="395">
        <v>991</v>
      </c>
      <c r="R458" s="394">
        <v>6</v>
      </c>
      <c r="S458" s="397">
        <v>0</v>
      </c>
      <c r="T458" s="395">
        <v>6</v>
      </c>
    </row>
    <row r="459" spans="1:20" ht="24.75" hidden="1" customHeight="1" outlineLevel="1" x14ac:dyDescent="0.2">
      <c r="A459" s="391" t="s">
        <v>1935</v>
      </c>
      <c r="B459" s="391" t="s">
        <v>1936</v>
      </c>
      <c r="C459" s="392">
        <v>61</v>
      </c>
      <c r="D459" s="393">
        <v>0</v>
      </c>
      <c r="E459" s="392">
        <v>2</v>
      </c>
      <c r="F459" s="392">
        <v>4</v>
      </c>
      <c r="G459" s="392">
        <v>1</v>
      </c>
      <c r="H459" s="394">
        <v>22</v>
      </c>
      <c r="I459" s="393">
        <v>0</v>
      </c>
      <c r="J459" s="393">
        <v>0</v>
      </c>
      <c r="K459" s="393">
        <v>0</v>
      </c>
      <c r="L459" s="393">
        <v>0</v>
      </c>
      <c r="M459" s="393">
        <v>0</v>
      </c>
      <c r="N459" s="394">
        <v>1</v>
      </c>
      <c r="O459" s="395">
        <v>90</v>
      </c>
      <c r="P459" s="395">
        <v>1</v>
      </c>
      <c r="Q459" s="395">
        <v>91</v>
      </c>
      <c r="R459" s="394">
        <v>4</v>
      </c>
      <c r="S459" s="397">
        <v>0</v>
      </c>
      <c r="T459" s="395">
        <v>4</v>
      </c>
    </row>
    <row r="460" spans="1:20" ht="24.75" customHeight="1" collapsed="1" x14ac:dyDescent="0.2">
      <c r="A460" s="689" t="s">
        <v>1937</v>
      </c>
      <c r="B460" s="689"/>
      <c r="C460" s="388">
        <f>C461+C468+C475+C485+C488+C491</f>
        <v>41564</v>
      </c>
      <c r="D460" s="388">
        <f t="shared" ref="D460:T460" si="94">D461+D468+D475+D485+D488+D491</f>
        <v>1823</v>
      </c>
      <c r="E460" s="388">
        <f t="shared" si="94"/>
        <v>3166</v>
      </c>
      <c r="F460" s="388">
        <f t="shared" si="94"/>
        <v>4809</v>
      </c>
      <c r="G460" s="388">
        <f t="shared" si="94"/>
        <v>1524</v>
      </c>
      <c r="H460" s="388">
        <f t="shared" si="94"/>
        <v>37516</v>
      </c>
      <c r="I460" s="388">
        <f t="shared" si="94"/>
        <v>6284</v>
      </c>
      <c r="J460" s="388">
        <f t="shared" si="94"/>
        <v>265</v>
      </c>
      <c r="K460" s="388">
        <f t="shared" si="94"/>
        <v>412</v>
      </c>
      <c r="L460" s="388">
        <f t="shared" si="94"/>
        <v>635</v>
      </c>
      <c r="M460" s="388">
        <f t="shared" si="94"/>
        <v>205</v>
      </c>
      <c r="N460" s="388">
        <f t="shared" si="94"/>
        <v>3280</v>
      </c>
      <c r="O460" s="388">
        <f t="shared" si="94"/>
        <v>90402</v>
      </c>
      <c r="P460" s="388">
        <f t="shared" si="94"/>
        <v>11081</v>
      </c>
      <c r="Q460" s="388">
        <f t="shared" si="94"/>
        <v>101483</v>
      </c>
      <c r="R460" s="388">
        <f t="shared" si="94"/>
        <v>685</v>
      </c>
      <c r="S460" s="388">
        <f t="shared" si="94"/>
        <v>12</v>
      </c>
      <c r="T460" s="388">
        <f t="shared" si="94"/>
        <v>697</v>
      </c>
    </row>
    <row r="461" spans="1:20" ht="24.75" customHeight="1" x14ac:dyDescent="0.2">
      <c r="A461" s="691" t="s">
        <v>1938</v>
      </c>
      <c r="B461" s="691"/>
      <c r="C461" s="392">
        <f>SUM(C462:C467)</f>
        <v>2677</v>
      </c>
      <c r="D461" s="392">
        <f t="shared" ref="D461:T461" si="95">SUM(D462:D467)</f>
        <v>72</v>
      </c>
      <c r="E461" s="392">
        <f t="shared" si="95"/>
        <v>121</v>
      </c>
      <c r="F461" s="392">
        <f t="shared" si="95"/>
        <v>212</v>
      </c>
      <c r="G461" s="392">
        <f t="shared" si="95"/>
        <v>71</v>
      </c>
      <c r="H461" s="392">
        <f t="shared" si="95"/>
        <v>1447</v>
      </c>
      <c r="I461" s="392">
        <f t="shared" si="95"/>
        <v>1527</v>
      </c>
      <c r="J461" s="392">
        <f t="shared" si="95"/>
        <v>32</v>
      </c>
      <c r="K461" s="392">
        <f t="shared" si="95"/>
        <v>54</v>
      </c>
      <c r="L461" s="392">
        <f t="shared" si="95"/>
        <v>110</v>
      </c>
      <c r="M461" s="392">
        <f t="shared" si="95"/>
        <v>28</v>
      </c>
      <c r="N461" s="392">
        <f t="shared" si="95"/>
        <v>552</v>
      </c>
      <c r="O461" s="392">
        <f t="shared" si="95"/>
        <v>4600</v>
      </c>
      <c r="P461" s="392">
        <f t="shared" si="95"/>
        <v>2303</v>
      </c>
      <c r="Q461" s="388">
        <f t="shared" si="95"/>
        <v>6903</v>
      </c>
      <c r="R461" s="392">
        <f t="shared" si="95"/>
        <v>26</v>
      </c>
      <c r="S461" s="392">
        <f t="shared" si="95"/>
        <v>3</v>
      </c>
      <c r="T461" s="388">
        <f t="shared" si="95"/>
        <v>29</v>
      </c>
    </row>
    <row r="462" spans="1:20" ht="24.75" hidden="1" customHeight="1" outlineLevel="1" x14ac:dyDescent="0.2">
      <c r="A462" s="692" t="s">
        <v>1939</v>
      </c>
      <c r="B462" s="391" t="s">
        <v>1940</v>
      </c>
      <c r="C462" s="394">
        <v>289</v>
      </c>
      <c r="D462" s="394">
        <v>13</v>
      </c>
      <c r="E462" s="394">
        <v>19</v>
      </c>
      <c r="F462" s="394">
        <v>31</v>
      </c>
      <c r="G462" s="394">
        <v>10</v>
      </c>
      <c r="H462" s="394">
        <v>239</v>
      </c>
      <c r="I462" s="394">
        <v>136</v>
      </c>
      <c r="J462" s="394">
        <v>3</v>
      </c>
      <c r="K462" s="394">
        <v>3</v>
      </c>
      <c r="L462" s="394">
        <v>7</v>
      </c>
      <c r="M462" s="394">
        <v>2</v>
      </c>
      <c r="N462" s="394">
        <v>39</v>
      </c>
      <c r="O462" s="394">
        <v>601</v>
      </c>
      <c r="P462" s="394">
        <v>190</v>
      </c>
      <c r="Q462" s="395">
        <v>791</v>
      </c>
      <c r="R462" s="394">
        <v>2</v>
      </c>
      <c r="S462" s="397">
        <v>0</v>
      </c>
      <c r="T462" s="395">
        <v>2</v>
      </c>
    </row>
    <row r="463" spans="1:20" ht="24.75" hidden="1" customHeight="1" outlineLevel="1" x14ac:dyDescent="0.2">
      <c r="A463" s="692"/>
      <c r="B463" s="391" t="s">
        <v>1941</v>
      </c>
      <c r="C463" s="392">
        <v>1680</v>
      </c>
      <c r="D463" s="392">
        <v>39</v>
      </c>
      <c r="E463" s="392">
        <v>71</v>
      </c>
      <c r="F463" s="392">
        <v>125</v>
      </c>
      <c r="G463" s="392">
        <v>35</v>
      </c>
      <c r="H463" s="394">
        <v>753</v>
      </c>
      <c r="I463" s="392">
        <v>1157</v>
      </c>
      <c r="J463" s="392">
        <v>25</v>
      </c>
      <c r="K463" s="392">
        <v>44</v>
      </c>
      <c r="L463" s="392">
        <v>89</v>
      </c>
      <c r="M463" s="392">
        <v>23</v>
      </c>
      <c r="N463" s="394">
        <v>417</v>
      </c>
      <c r="O463" s="395">
        <v>2703</v>
      </c>
      <c r="P463" s="395">
        <v>1755</v>
      </c>
      <c r="Q463" s="395">
        <v>4458</v>
      </c>
      <c r="R463" s="394">
        <v>11</v>
      </c>
      <c r="S463" s="394">
        <v>2</v>
      </c>
      <c r="T463" s="395">
        <v>13</v>
      </c>
    </row>
    <row r="464" spans="1:20" ht="24.75" hidden="1" customHeight="1" outlineLevel="1" x14ac:dyDescent="0.2">
      <c r="A464" s="692" t="s">
        <v>1942</v>
      </c>
      <c r="B464" s="391" t="s">
        <v>1943</v>
      </c>
      <c r="C464" s="394">
        <v>17</v>
      </c>
      <c r="D464" s="397">
        <v>0</v>
      </c>
      <c r="E464" s="394">
        <v>1</v>
      </c>
      <c r="F464" s="394">
        <v>1</v>
      </c>
      <c r="G464" s="397">
        <v>0</v>
      </c>
      <c r="H464" s="394">
        <v>18</v>
      </c>
      <c r="I464" s="394">
        <v>3</v>
      </c>
      <c r="J464" s="397">
        <v>0</v>
      </c>
      <c r="K464" s="394">
        <v>1</v>
      </c>
      <c r="L464" s="397">
        <v>0</v>
      </c>
      <c r="M464" s="394">
        <v>1</v>
      </c>
      <c r="N464" s="394">
        <v>6</v>
      </c>
      <c r="O464" s="394">
        <v>37</v>
      </c>
      <c r="P464" s="394">
        <v>11</v>
      </c>
      <c r="Q464" s="395">
        <v>48</v>
      </c>
      <c r="R464" s="397">
        <v>0</v>
      </c>
      <c r="S464" s="394">
        <v>1</v>
      </c>
      <c r="T464" s="395">
        <v>1</v>
      </c>
    </row>
    <row r="465" spans="1:20" ht="24.75" hidden="1" customHeight="1" outlineLevel="1" x14ac:dyDescent="0.2">
      <c r="A465" s="692"/>
      <c r="B465" s="391" t="s">
        <v>1944</v>
      </c>
      <c r="C465" s="392">
        <v>82</v>
      </c>
      <c r="D465" s="392">
        <v>1</v>
      </c>
      <c r="E465" s="392">
        <v>7</v>
      </c>
      <c r="F465" s="392">
        <v>10</v>
      </c>
      <c r="G465" s="392">
        <v>3</v>
      </c>
      <c r="H465" s="394">
        <v>71</v>
      </c>
      <c r="I465" s="392">
        <v>18</v>
      </c>
      <c r="J465" s="393">
        <v>0</v>
      </c>
      <c r="K465" s="393">
        <v>0</v>
      </c>
      <c r="L465" s="393">
        <v>0</v>
      </c>
      <c r="M465" s="393">
        <v>0</v>
      </c>
      <c r="N465" s="394">
        <v>4</v>
      </c>
      <c r="O465" s="395">
        <v>174</v>
      </c>
      <c r="P465" s="395">
        <v>22</v>
      </c>
      <c r="Q465" s="395">
        <v>196</v>
      </c>
      <c r="R465" s="397">
        <v>0</v>
      </c>
      <c r="S465" s="397">
        <v>0</v>
      </c>
      <c r="T465" s="396">
        <v>0</v>
      </c>
    </row>
    <row r="466" spans="1:20" ht="24.75" hidden="1" customHeight="1" outlineLevel="1" x14ac:dyDescent="0.2">
      <c r="A466" s="692"/>
      <c r="B466" s="391" t="s">
        <v>1945</v>
      </c>
      <c r="C466" s="394">
        <v>5</v>
      </c>
      <c r="D466" s="397">
        <v>0</v>
      </c>
      <c r="E466" s="397">
        <v>0</v>
      </c>
      <c r="F466" s="397">
        <v>0</v>
      </c>
      <c r="G466" s="397">
        <v>0</v>
      </c>
      <c r="H466" s="394">
        <v>9</v>
      </c>
      <c r="I466" s="394">
        <v>2</v>
      </c>
      <c r="J466" s="397">
        <v>0</v>
      </c>
      <c r="K466" s="397">
        <v>0</v>
      </c>
      <c r="L466" s="397">
        <v>0</v>
      </c>
      <c r="M466" s="397">
        <v>0</v>
      </c>
      <c r="N466" s="397">
        <v>0</v>
      </c>
      <c r="O466" s="394">
        <v>14</v>
      </c>
      <c r="P466" s="394">
        <v>2</v>
      </c>
      <c r="Q466" s="395">
        <v>16</v>
      </c>
      <c r="R466" s="394">
        <v>1</v>
      </c>
      <c r="S466" s="397">
        <v>0</v>
      </c>
      <c r="T466" s="395">
        <v>1</v>
      </c>
    </row>
    <row r="467" spans="1:20" ht="24.75" hidden="1" customHeight="1" outlineLevel="1" x14ac:dyDescent="0.2">
      <c r="A467" s="692"/>
      <c r="B467" s="391" t="s">
        <v>1946</v>
      </c>
      <c r="C467" s="392">
        <v>604</v>
      </c>
      <c r="D467" s="392">
        <v>19</v>
      </c>
      <c r="E467" s="392">
        <v>23</v>
      </c>
      <c r="F467" s="392">
        <v>45</v>
      </c>
      <c r="G467" s="392">
        <v>23</v>
      </c>
      <c r="H467" s="394">
        <v>357</v>
      </c>
      <c r="I467" s="392">
        <v>211</v>
      </c>
      <c r="J467" s="392">
        <v>4</v>
      </c>
      <c r="K467" s="392">
        <v>6</v>
      </c>
      <c r="L467" s="392">
        <v>14</v>
      </c>
      <c r="M467" s="392">
        <v>2</v>
      </c>
      <c r="N467" s="394">
        <v>86</v>
      </c>
      <c r="O467" s="395">
        <v>1071</v>
      </c>
      <c r="P467" s="395">
        <v>323</v>
      </c>
      <c r="Q467" s="395">
        <v>1394</v>
      </c>
      <c r="R467" s="394">
        <v>12</v>
      </c>
      <c r="S467" s="397">
        <v>0</v>
      </c>
      <c r="T467" s="395">
        <v>12</v>
      </c>
    </row>
    <row r="468" spans="1:20" ht="24.75" customHeight="1" collapsed="1" x14ac:dyDescent="0.2">
      <c r="A468" s="691" t="s">
        <v>1947</v>
      </c>
      <c r="B468" s="691"/>
      <c r="C468" s="392">
        <f>SUM(C469:C474)</f>
        <v>693</v>
      </c>
      <c r="D468" s="392">
        <f t="shared" ref="D468:T468" si="96">SUM(D469:D474)</f>
        <v>33</v>
      </c>
      <c r="E468" s="392">
        <f t="shared" si="96"/>
        <v>47</v>
      </c>
      <c r="F468" s="392">
        <f t="shared" si="96"/>
        <v>55</v>
      </c>
      <c r="G468" s="392">
        <f t="shared" si="96"/>
        <v>11</v>
      </c>
      <c r="H468" s="392">
        <f t="shared" si="96"/>
        <v>616</v>
      </c>
      <c r="I468" s="392">
        <f t="shared" si="96"/>
        <v>189</v>
      </c>
      <c r="J468" s="392">
        <f t="shared" si="96"/>
        <v>8</v>
      </c>
      <c r="K468" s="392">
        <f t="shared" si="96"/>
        <v>7</v>
      </c>
      <c r="L468" s="392">
        <f t="shared" si="96"/>
        <v>16</v>
      </c>
      <c r="M468" s="392">
        <f t="shared" si="96"/>
        <v>10</v>
      </c>
      <c r="N468" s="392">
        <f t="shared" si="96"/>
        <v>96</v>
      </c>
      <c r="O468" s="392">
        <f t="shared" si="96"/>
        <v>1455</v>
      </c>
      <c r="P468" s="392">
        <f t="shared" si="96"/>
        <v>326</v>
      </c>
      <c r="Q468" s="388">
        <f t="shared" si="96"/>
        <v>1781</v>
      </c>
      <c r="R468" s="392">
        <f t="shared" si="96"/>
        <v>17</v>
      </c>
      <c r="S468" s="392">
        <f t="shared" si="96"/>
        <v>2</v>
      </c>
      <c r="T468" s="388">
        <f t="shared" si="96"/>
        <v>19</v>
      </c>
    </row>
    <row r="469" spans="1:20" ht="24.75" hidden="1" customHeight="1" outlineLevel="1" x14ac:dyDescent="0.2">
      <c r="A469" s="692" t="s">
        <v>1948</v>
      </c>
      <c r="B469" s="391" t="s">
        <v>1949</v>
      </c>
      <c r="C469" s="394">
        <v>88</v>
      </c>
      <c r="D469" s="394">
        <v>6</v>
      </c>
      <c r="E469" s="394">
        <v>10</v>
      </c>
      <c r="F469" s="394">
        <v>4</v>
      </c>
      <c r="G469" s="394">
        <v>1</v>
      </c>
      <c r="H469" s="394">
        <v>69</v>
      </c>
      <c r="I469" s="394">
        <v>64</v>
      </c>
      <c r="J469" s="394">
        <v>2</v>
      </c>
      <c r="K469" s="394">
        <v>1</v>
      </c>
      <c r="L469" s="394">
        <v>5</v>
      </c>
      <c r="M469" s="394">
        <v>5</v>
      </c>
      <c r="N469" s="394">
        <v>37</v>
      </c>
      <c r="O469" s="394">
        <v>178</v>
      </c>
      <c r="P469" s="394">
        <v>114</v>
      </c>
      <c r="Q469" s="395">
        <v>292</v>
      </c>
      <c r="R469" s="394">
        <v>1</v>
      </c>
      <c r="S469" s="397">
        <v>0</v>
      </c>
      <c r="T469" s="395">
        <v>1</v>
      </c>
    </row>
    <row r="470" spans="1:20" ht="24.75" hidden="1" customHeight="1" outlineLevel="1" x14ac:dyDescent="0.2">
      <c r="A470" s="692"/>
      <c r="B470" s="391" t="s">
        <v>1950</v>
      </c>
      <c r="C470" s="392">
        <v>197</v>
      </c>
      <c r="D470" s="392">
        <v>10</v>
      </c>
      <c r="E470" s="392">
        <v>9</v>
      </c>
      <c r="F470" s="392">
        <v>10</v>
      </c>
      <c r="G470" s="392">
        <v>6</v>
      </c>
      <c r="H470" s="394">
        <v>157</v>
      </c>
      <c r="I470" s="392">
        <v>25</v>
      </c>
      <c r="J470" s="392">
        <v>1</v>
      </c>
      <c r="K470" s="392">
        <v>1</v>
      </c>
      <c r="L470" s="392">
        <v>2</v>
      </c>
      <c r="M470" s="392">
        <v>2</v>
      </c>
      <c r="N470" s="394">
        <v>11</v>
      </c>
      <c r="O470" s="395">
        <v>389</v>
      </c>
      <c r="P470" s="395">
        <v>42</v>
      </c>
      <c r="Q470" s="395">
        <v>431</v>
      </c>
      <c r="R470" s="394">
        <v>6</v>
      </c>
      <c r="S470" s="397">
        <v>0</v>
      </c>
      <c r="T470" s="395">
        <v>6</v>
      </c>
    </row>
    <row r="471" spans="1:20" ht="24.75" hidden="1" customHeight="1" outlineLevel="1" x14ac:dyDescent="0.2">
      <c r="A471" s="692"/>
      <c r="B471" s="391" t="s">
        <v>1951</v>
      </c>
      <c r="C471" s="394">
        <v>37</v>
      </c>
      <c r="D471" s="394">
        <v>2</v>
      </c>
      <c r="E471" s="394">
        <v>2</v>
      </c>
      <c r="F471" s="394">
        <v>6</v>
      </c>
      <c r="G471" s="397">
        <v>0</v>
      </c>
      <c r="H471" s="394">
        <v>22</v>
      </c>
      <c r="I471" s="394">
        <v>4</v>
      </c>
      <c r="J471" s="397">
        <v>0</v>
      </c>
      <c r="K471" s="397">
        <v>0</v>
      </c>
      <c r="L471" s="397">
        <v>0</v>
      </c>
      <c r="M471" s="394">
        <v>2</v>
      </c>
      <c r="N471" s="394">
        <v>2</v>
      </c>
      <c r="O471" s="394">
        <v>69</v>
      </c>
      <c r="P471" s="394">
        <v>8</v>
      </c>
      <c r="Q471" s="395">
        <v>77</v>
      </c>
      <c r="R471" s="394">
        <v>2</v>
      </c>
      <c r="S471" s="397">
        <v>0</v>
      </c>
      <c r="T471" s="395">
        <v>2</v>
      </c>
    </row>
    <row r="472" spans="1:20" ht="24.75" hidden="1" customHeight="1" outlineLevel="1" x14ac:dyDescent="0.2">
      <c r="A472" s="692"/>
      <c r="B472" s="391" t="s">
        <v>1952</v>
      </c>
      <c r="C472" s="392">
        <v>117</v>
      </c>
      <c r="D472" s="392">
        <v>4</v>
      </c>
      <c r="E472" s="392">
        <v>9</v>
      </c>
      <c r="F472" s="392">
        <v>12</v>
      </c>
      <c r="G472" s="392">
        <v>2</v>
      </c>
      <c r="H472" s="394">
        <v>104</v>
      </c>
      <c r="I472" s="392">
        <v>66</v>
      </c>
      <c r="J472" s="392">
        <v>1</v>
      </c>
      <c r="K472" s="392">
        <v>1</v>
      </c>
      <c r="L472" s="392">
        <v>3</v>
      </c>
      <c r="M472" s="393">
        <v>0</v>
      </c>
      <c r="N472" s="394">
        <v>18</v>
      </c>
      <c r="O472" s="395">
        <v>248</v>
      </c>
      <c r="P472" s="395">
        <v>89</v>
      </c>
      <c r="Q472" s="395">
        <v>337</v>
      </c>
      <c r="R472" s="394">
        <v>3</v>
      </c>
      <c r="S472" s="394">
        <v>2</v>
      </c>
      <c r="T472" s="395">
        <v>5</v>
      </c>
    </row>
    <row r="473" spans="1:20" ht="24.75" hidden="1" customHeight="1" outlineLevel="1" x14ac:dyDescent="0.2">
      <c r="A473" s="692"/>
      <c r="B473" s="391" t="s">
        <v>1953</v>
      </c>
      <c r="C473" s="394">
        <v>210</v>
      </c>
      <c r="D473" s="394">
        <v>9</v>
      </c>
      <c r="E473" s="394">
        <v>13</v>
      </c>
      <c r="F473" s="394">
        <v>18</v>
      </c>
      <c r="G473" s="397">
        <v>0</v>
      </c>
      <c r="H473" s="394">
        <v>219</v>
      </c>
      <c r="I473" s="394">
        <v>14</v>
      </c>
      <c r="J473" s="394">
        <v>1</v>
      </c>
      <c r="K473" s="394">
        <v>1</v>
      </c>
      <c r="L473" s="394">
        <v>1</v>
      </c>
      <c r="M473" s="397">
        <v>0</v>
      </c>
      <c r="N473" s="394">
        <v>6</v>
      </c>
      <c r="O473" s="394">
        <v>469</v>
      </c>
      <c r="P473" s="394">
        <v>23</v>
      </c>
      <c r="Q473" s="395">
        <v>492</v>
      </c>
      <c r="R473" s="394">
        <v>3</v>
      </c>
      <c r="S473" s="397">
        <v>0</v>
      </c>
      <c r="T473" s="395">
        <v>3</v>
      </c>
    </row>
    <row r="474" spans="1:20" ht="24.75" hidden="1" customHeight="1" outlineLevel="1" x14ac:dyDescent="0.2">
      <c r="A474" s="692"/>
      <c r="B474" s="391" t="s">
        <v>1954</v>
      </c>
      <c r="C474" s="392">
        <v>44</v>
      </c>
      <c r="D474" s="392">
        <v>2</v>
      </c>
      <c r="E474" s="392">
        <v>4</v>
      </c>
      <c r="F474" s="392">
        <v>5</v>
      </c>
      <c r="G474" s="392">
        <v>2</v>
      </c>
      <c r="H474" s="394">
        <v>45</v>
      </c>
      <c r="I474" s="392">
        <v>16</v>
      </c>
      <c r="J474" s="392">
        <v>3</v>
      </c>
      <c r="K474" s="392">
        <v>3</v>
      </c>
      <c r="L474" s="392">
        <v>5</v>
      </c>
      <c r="M474" s="392">
        <v>1</v>
      </c>
      <c r="N474" s="394">
        <v>22</v>
      </c>
      <c r="O474" s="395">
        <v>102</v>
      </c>
      <c r="P474" s="395">
        <v>50</v>
      </c>
      <c r="Q474" s="395">
        <v>152</v>
      </c>
      <c r="R474" s="394">
        <v>2</v>
      </c>
      <c r="S474" s="397">
        <v>0</v>
      </c>
      <c r="T474" s="395">
        <v>2</v>
      </c>
    </row>
    <row r="475" spans="1:20" ht="24.75" customHeight="1" collapsed="1" x14ac:dyDescent="0.2">
      <c r="A475" s="691" t="s">
        <v>1955</v>
      </c>
      <c r="B475" s="691"/>
      <c r="C475" s="392">
        <f>SUM(C476:C484)</f>
        <v>23188</v>
      </c>
      <c r="D475" s="392">
        <f t="shared" ref="D475:T475" si="97">SUM(D476:D484)</f>
        <v>1057</v>
      </c>
      <c r="E475" s="392">
        <f t="shared" si="97"/>
        <v>1831</v>
      </c>
      <c r="F475" s="392">
        <f t="shared" si="97"/>
        <v>2771</v>
      </c>
      <c r="G475" s="392">
        <f t="shared" si="97"/>
        <v>948</v>
      </c>
      <c r="H475" s="392">
        <f t="shared" si="97"/>
        <v>23887</v>
      </c>
      <c r="I475" s="392">
        <f t="shared" si="97"/>
        <v>1338</v>
      </c>
      <c r="J475" s="392">
        <f t="shared" si="97"/>
        <v>94</v>
      </c>
      <c r="K475" s="392">
        <f t="shared" si="97"/>
        <v>144</v>
      </c>
      <c r="L475" s="392">
        <f t="shared" si="97"/>
        <v>193</v>
      </c>
      <c r="M475" s="392">
        <f t="shared" si="97"/>
        <v>71</v>
      </c>
      <c r="N475" s="392">
        <f t="shared" si="97"/>
        <v>1075</v>
      </c>
      <c r="O475" s="392">
        <f t="shared" si="97"/>
        <v>53682</v>
      </c>
      <c r="P475" s="392">
        <f t="shared" si="97"/>
        <v>2915</v>
      </c>
      <c r="Q475" s="388">
        <f t="shared" si="97"/>
        <v>56597</v>
      </c>
      <c r="R475" s="392">
        <f t="shared" si="97"/>
        <v>482</v>
      </c>
      <c r="S475" s="392">
        <f t="shared" si="97"/>
        <v>1</v>
      </c>
      <c r="T475" s="388">
        <f t="shared" si="97"/>
        <v>483</v>
      </c>
    </row>
    <row r="476" spans="1:20" ht="24.75" hidden="1" customHeight="1" outlineLevel="1" x14ac:dyDescent="0.2">
      <c r="A476" s="692" t="s">
        <v>1956</v>
      </c>
      <c r="B476" s="391" t="s">
        <v>1957</v>
      </c>
      <c r="C476" s="394">
        <v>5394</v>
      </c>
      <c r="D476" s="394">
        <v>319</v>
      </c>
      <c r="E476" s="394">
        <v>462</v>
      </c>
      <c r="F476" s="394">
        <v>826</v>
      </c>
      <c r="G476" s="394">
        <v>319</v>
      </c>
      <c r="H476" s="394">
        <v>8073</v>
      </c>
      <c r="I476" s="394">
        <v>95</v>
      </c>
      <c r="J476" s="394">
        <v>6</v>
      </c>
      <c r="K476" s="394">
        <v>13</v>
      </c>
      <c r="L476" s="394">
        <v>19</v>
      </c>
      <c r="M476" s="394">
        <v>1</v>
      </c>
      <c r="N476" s="394">
        <v>74</v>
      </c>
      <c r="O476" s="394">
        <v>15393</v>
      </c>
      <c r="P476" s="394">
        <v>208</v>
      </c>
      <c r="Q476" s="395">
        <v>15601</v>
      </c>
      <c r="R476" s="394">
        <v>87</v>
      </c>
      <c r="S476" s="397">
        <v>0</v>
      </c>
      <c r="T476" s="395">
        <v>87</v>
      </c>
    </row>
    <row r="477" spans="1:20" ht="24.75" hidden="1" customHeight="1" outlineLevel="1" x14ac:dyDescent="0.2">
      <c r="A477" s="692"/>
      <c r="B477" s="391" t="s">
        <v>1958</v>
      </c>
      <c r="C477" s="392">
        <v>2652</v>
      </c>
      <c r="D477" s="392">
        <v>45</v>
      </c>
      <c r="E477" s="392">
        <v>122</v>
      </c>
      <c r="F477" s="392">
        <v>161</v>
      </c>
      <c r="G477" s="392">
        <v>55</v>
      </c>
      <c r="H477" s="394">
        <v>1845</v>
      </c>
      <c r="I477" s="392">
        <v>7</v>
      </c>
      <c r="J477" s="392">
        <v>1</v>
      </c>
      <c r="K477" s="392">
        <v>1</v>
      </c>
      <c r="L477" s="393">
        <v>0</v>
      </c>
      <c r="M477" s="392">
        <v>1</v>
      </c>
      <c r="N477" s="394">
        <v>4</v>
      </c>
      <c r="O477" s="395">
        <v>4880</v>
      </c>
      <c r="P477" s="395">
        <v>14</v>
      </c>
      <c r="Q477" s="395">
        <v>4894</v>
      </c>
      <c r="R477" s="394">
        <v>83</v>
      </c>
      <c r="S477" s="397">
        <v>0</v>
      </c>
      <c r="T477" s="395">
        <v>83</v>
      </c>
    </row>
    <row r="478" spans="1:20" ht="24.75" hidden="1" customHeight="1" outlineLevel="1" x14ac:dyDescent="0.2">
      <c r="A478" s="692"/>
      <c r="B478" s="391" t="s">
        <v>1959</v>
      </c>
      <c r="C478" s="394">
        <v>4695</v>
      </c>
      <c r="D478" s="394">
        <v>37</v>
      </c>
      <c r="E478" s="394">
        <v>130</v>
      </c>
      <c r="F478" s="394">
        <v>234</v>
      </c>
      <c r="G478" s="394">
        <v>56</v>
      </c>
      <c r="H478" s="394">
        <v>3205</v>
      </c>
      <c r="I478" s="394">
        <v>2</v>
      </c>
      <c r="J478" s="397">
        <v>0</v>
      </c>
      <c r="K478" s="397">
        <v>0</v>
      </c>
      <c r="L478" s="397">
        <v>0</v>
      </c>
      <c r="M478" s="397">
        <v>0</v>
      </c>
      <c r="N478" s="394">
        <v>3</v>
      </c>
      <c r="O478" s="394">
        <v>8357</v>
      </c>
      <c r="P478" s="394">
        <v>5</v>
      </c>
      <c r="Q478" s="395">
        <v>8362</v>
      </c>
      <c r="R478" s="394">
        <v>178</v>
      </c>
      <c r="S478" s="397">
        <v>0</v>
      </c>
      <c r="T478" s="395">
        <v>178</v>
      </c>
    </row>
    <row r="479" spans="1:20" ht="24.75" hidden="1" customHeight="1" outlineLevel="1" x14ac:dyDescent="0.2">
      <c r="A479" s="692" t="s">
        <v>1960</v>
      </c>
      <c r="B479" s="391" t="s">
        <v>1961</v>
      </c>
      <c r="C479" s="392">
        <v>882</v>
      </c>
      <c r="D479" s="392">
        <v>64</v>
      </c>
      <c r="E479" s="392">
        <v>134</v>
      </c>
      <c r="F479" s="392">
        <v>186</v>
      </c>
      <c r="G479" s="392">
        <v>60</v>
      </c>
      <c r="H479" s="394">
        <v>970</v>
      </c>
      <c r="I479" s="392">
        <v>344</v>
      </c>
      <c r="J479" s="392">
        <v>28</v>
      </c>
      <c r="K479" s="392">
        <v>42</v>
      </c>
      <c r="L479" s="392">
        <v>53</v>
      </c>
      <c r="M479" s="392">
        <v>12</v>
      </c>
      <c r="N479" s="394">
        <v>241</v>
      </c>
      <c r="O479" s="395">
        <v>2296</v>
      </c>
      <c r="P479" s="395">
        <v>720</v>
      </c>
      <c r="Q479" s="395">
        <v>3016</v>
      </c>
      <c r="R479" s="394">
        <v>7</v>
      </c>
      <c r="S479" s="397">
        <v>0</v>
      </c>
      <c r="T479" s="395">
        <v>7</v>
      </c>
    </row>
    <row r="480" spans="1:20" ht="24.75" hidden="1" customHeight="1" outlineLevel="1" x14ac:dyDescent="0.2">
      <c r="A480" s="692"/>
      <c r="B480" s="391" t="s">
        <v>1962</v>
      </c>
      <c r="C480" s="394">
        <v>7083</v>
      </c>
      <c r="D480" s="394">
        <v>521</v>
      </c>
      <c r="E480" s="394">
        <v>841</v>
      </c>
      <c r="F480" s="394">
        <v>1197</v>
      </c>
      <c r="G480" s="394">
        <v>409</v>
      </c>
      <c r="H480" s="394">
        <v>8555</v>
      </c>
      <c r="I480" s="394">
        <v>839</v>
      </c>
      <c r="J480" s="394">
        <v>57</v>
      </c>
      <c r="K480" s="394">
        <v>88</v>
      </c>
      <c r="L480" s="394">
        <v>118</v>
      </c>
      <c r="M480" s="394">
        <v>56</v>
      </c>
      <c r="N480" s="394">
        <v>741</v>
      </c>
      <c r="O480" s="394">
        <v>18606</v>
      </c>
      <c r="P480" s="394">
        <v>1899</v>
      </c>
      <c r="Q480" s="395">
        <v>20505</v>
      </c>
      <c r="R480" s="394">
        <v>70</v>
      </c>
      <c r="S480" s="394">
        <v>1</v>
      </c>
      <c r="T480" s="395">
        <v>71</v>
      </c>
    </row>
    <row r="481" spans="1:20" ht="24.75" hidden="1" customHeight="1" outlineLevel="1" x14ac:dyDescent="0.2">
      <c r="A481" s="692" t="s">
        <v>1963</v>
      </c>
      <c r="B481" s="391" t="s">
        <v>1964</v>
      </c>
      <c r="C481" s="392">
        <v>289</v>
      </c>
      <c r="D481" s="392">
        <v>6</v>
      </c>
      <c r="E481" s="392">
        <v>9</v>
      </c>
      <c r="F481" s="392">
        <v>8</v>
      </c>
      <c r="G481" s="392">
        <v>9</v>
      </c>
      <c r="H481" s="394">
        <v>130</v>
      </c>
      <c r="I481" s="392">
        <v>2</v>
      </c>
      <c r="J481" s="393">
        <v>0</v>
      </c>
      <c r="K481" s="393">
        <v>0</v>
      </c>
      <c r="L481" s="393">
        <v>0</v>
      </c>
      <c r="M481" s="393">
        <v>0</v>
      </c>
      <c r="N481" s="393">
        <v>0</v>
      </c>
      <c r="O481" s="395">
        <v>451</v>
      </c>
      <c r="P481" s="395">
        <v>2</v>
      </c>
      <c r="Q481" s="395">
        <v>453</v>
      </c>
      <c r="R481" s="394">
        <v>18</v>
      </c>
      <c r="S481" s="397">
        <v>0</v>
      </c>
      <c r="T481" s="395">
        <v>18</v>
      </c>
    </row>
    <row r="482" spans="1:20" ht="24.75" hidden="1" customHeight="1" outlineLevel="1" x14ac:dyDescent="0.2">
      <c r="A482" s="692"/>
      <c r="B482" s="391" t="s">
        <v>1965</v>
      </c>
      <c r="C482" s="394">
        <v>4</v>
      </c>
      <c r="D482" s="397">
        <v>0</v>
      </c>
      <c r="E482" s="394">
        <v>1</v>
      </c>
      <c r="F482" s="397">
        <v>0</v>
      </c>
      <c r="G482" s="397">
        <v>0</v>
      </c>
      <c r="H482" s="394">
        <v>4</v>
      </c>
      <c r="I482" s="397">
        <v>0</v>
      </c>
      <c r="J482" s="397">
        <v>0</v>
      </c>
      <c r="K482" s="397">
        <v>0</v>
      </c>
      <c r="L482" s="397">
        <v>0</v>
      </c>
      <c r="M482" s="397">
        <v>0</v>
      </c>
      <c r="N482" s="397">
        <v>0</v>
      </c>
      <c r="O482" s="394">
        <v>9</v>
      </c>
      <c r="P482" s="397">
        <v>0</v>
      </c>
      <c r="Q482" s="395">
        <v>9</v>
      </c>
      <c r="R482" s="397">
        <v>0</v>
      </c>
      <c r="S482" s="397">
        <v>0</v>
      </c>
      <c r="T482" s="396">
        <v>0</v>
      </c>
    </row>
    <row r="483" spans="1:20" ht="24.75" hidden="1" customHeight="1" outlineLevel="1" x14ac:dyDescent="0.2">
      <c r="A483" s="692"/>
      <c r="B483" s="391" t="s">
        <v>1966</v>
      </c>
      <c r="C483" s="392">
        <v>2094</v>
      </c>
      <c r="D483" s="392">
        <v>58</v>
      </c>
      <c r="E483" s="392">
        <v>122</v>
      </c>
      <c r="F483" s="392">
        <v>147</v>
      </c>
      <c r="G483" s="392">
        <v>38</v>
      </c>
      <c r="H483" s="394">
        <v>1028</v>
      </c>
      <c r="I483" s="392">
        <v>39</v>
      </c>
      <c r="J483" s="393">
        <v>0</v>
      </c>
      <c r="K483" s="393">
        <v>0</v>
      </c>
      <c r="L483" s="392">
        <v>3</v>
      </c>
      <c r="M483" s="392">
        <v>1</v>
      </c>
      <c r="N483" s="394">
        <v>7</v>
      </c>
      <c r="O483" s="395">
        <v>3487</v>
      </c>
      <c r="P483" s="395">
        <v>50</v>
      </c>
      <c r="Q483" s="395">
        <v>3537</v>
      </c>
      <c r="R483" s="394">
        <v>38</v>
      </c>
      <c r="S483" s="397">
        <v>0</v>
      </c>
      <c r="T483" s="395">
        <v>38</v>
      </c>
    </row>
    <row r="484" spans="1:20" ht="24.75" hidden="1" customHeight="1" outlineLevel="1" x14ac:dyDescent="0.2">
      <c r="A484" s="692"/>
      <c r="B484" s="391" t="s">
        <v>1967</v>
      </c>
      <c r="C484" s="394">
        <v>95</v>
      </c>
      <c r="D484" s="394">
        <v>7</v>
      </c>
      <c r="E484" s="394">
        <v>10</v>
      </c>
      <c r="F484" s="394">
        <v>12</v>
      </c>
      <c r="G484" s="394">
        <v>2</v>
      </c>
      <c r="H484" s="394">
        <v>77</v>
      </c>
      <c r="I484" s="394">
        <v>10</v>
      </c>
      <c r="J484" s="394">
        <v>2</v>
      </c>
      <c r="K484" s="397">
        <v>0</v>
      </c>
      <c r="L484" s="397">
        <v>0</v>
      </c>
      <c r="M484" s="397">
        <v>0</v>
      </c>
      <c r="N484" s="394">
        <v>5</v>
      </c>
      <c r="O484" s="394">
        <v>203</v>
      </c>
      <c r="P484" s="394">
        <v>17</v>
      </c>
      <c r="Q484" s="395">
        <v>220</v>
      </c>
      <c r="R484" s="394">
        <v>1</v>
      </c>
      <c r="S484" s="397">
        <v>0</v>
      </c>
      <c r="T484" s="395">
        <v>1</v>
      </c>
    </row>
    <row r="485" spans="1:20" ht="24.75" customHeight="1" collapsed="1" x14ac:dyDescent="0.2">
      <c r="A485" s="691" t="s">
        <v>1968</v>
      </c>
      <c r="B485" s="691"/>
      <c r="C485" s="394">
        <f>SUM(C486:C487)</f>
        <v>2054</v>
      </c>
      <c r="D485" s="394">
        <f t="shared" ref="D485:T485" si="98">SUM(D486:D487)</f>
        <v>41</v>
      </c>
      <c r="E485" s="394">
        <f t="shared" si="98"/>
        <v>89</v>
      </c>
      <c r="F485" s="394">
        <f t="shared" si="98"/>
        <v>165</v>
      </c>
      <c r="G485" s="394">
        <f t="shared" si="98"/>
        <v>42</v>
      </c>
      <c r="H485" s="394">
        <f t="shared" si="98"/>
        <v>927</v>
      </c>
      <c r="I485" s="394">
        <f t="shared" si="98"/>
        <v>1245</v>
      </c>
      <c r="J485" s="394">
        <f t="shared" si="98"/>
        <v>22</v>
      </c>
      <c r="K485" s="394">
        <f t="shared" si="98"/>
        <v>42</v>
      </c>
      <c r="L485" s="394">
        <f t="shared" si="98"/>
        <v>80</v>
      </c>
      <c r="M485" s="394">
        <f t="shared" si="98"/>
        <v>19</v>
      </c>
      <c r="N485" s="394">
        <f t="shared" si="98"/>
        <v>425</v>
      </c>
      <c r="O485" s="394">
        <f t="shared" si="98"/>
        <v>3318</v>
      </c>
      <c r="P485" s="394">
        <f t="shared" si="98"/>
        <v>1833</v>
      </c>
      <c r="Q485" s="395">
        <f t="shared" si="98"/>
        <v>5151</v>
      </c>
      <c r="R485" s="394">
        <f t="shared" si="98"/>
        <v>9</v>
      </c>
      <c r="S485" s="394">
        <f t="shared" si="98"/>
        <v>1</v>
      </c>
      <c r="T485" s="395">
        <f t="shared" si="98"/>
        <v>10</v>
      </c>
    </row>
    <row r="486" spans="1:20" ht="24.75" hidden="1" customHeight="1" outlineLevel="1" x14ac:dyDescent="0.2">
      <c r="A486" s="692" t="s">
        <v>1969</v>
      </c>
      <c r="B486" s="391" t="s">
        <v>1970</v>
      </c>
      <c r="C486" s="392">
        <v>592</v>
      </c>
      <c r="D486" s="392">
        <v>15</v>
      </c>
      <c r="E486" s="392">
        <v>22</v>
      </c>
      <c r="F486" s="392">
        <v>29</v>
      </c>
      <c r="G486" s="392">
        <v>5</v>
      </c>
      <c r="H486" s="394">
        <v>144</v>
      </c>
      <c r="I486" s="392">
        <v>434</v>
      </c>
      <c r="J486" s="392">
        <v>6</v>
      </c>
      <c r="K486" s="392">
        <v>10</v>
      </c>
      <c r="L486" s="392">
        <v>18</v>
      </c>
      <c r="M486" s="392">
        <v>3</v>
      </c>
      <c r="N486" s="394">
        <v>59</v>
      </c>
      <c r="O486" s="395">
        <v>807</v>
      </c>
      <c r="P486" s="395">
        <v>530</v>
      </c>
      <c r="Q486" s="395">
        <v>1337</v>
      </c>
      <c r="R486" s="394">
        <v>1</v>
      </c>
      <c r="S486" s="394">
        <v>1</v>
      </c>
      <c r="T486" s="395">
        <v>2</v>
      </c>
    </row>
    <row r="487" spans="1:20" ht="24.75" hidden="1" customHeight="1" outlineLevel="1" x14ac:dyDescent="0.2">
      <c r="A487" s="692"/>
      <c r="B487" s="391" t="s">
        <v>1971</v>
      </c>
      <c r="C487" s="394">
        <v>1462</v>
      </c>
      <c r="D487" s="394">
        <v>26</v>
      </c>
      <c r="E487" s="394">
        <v>67</v>
      </c>
      <c r="F487" s="394">
        <v>136</v>
      </c>
      <c r="G487" s="394">
        <v>37</v>
      </c>
      <c r="H487" s="394">
        <v>783</v>
      </c>
      <c r="I487" s="394">
        <v>811</v>
      </c>
      <c r="J487" s="394">
        <v>16</v>
      </c>
      <c r="K487" s="394">
        <v>32</v>
      </c>
      <c r="L487" s="394">
        <v>62</v>
      </c>
      <c r="M487" s="394">
        <v>16</v>
      </c>
      <c r="N487" s="394">
        <v>366</v>
      </c>
      <c r="O487" s="394">
        <v>2511</v>
      </c>
      <c r="P487" s="394">
        <v>1303</v>
      </c>
      <c r="Q487" s="395">
        <v>3814</v>
      </c>
      <c r="R487" s="394">
        <v>8</v>
      </c>
      <c r="S487" s="397">
        <v>0</v>
      </c>
      <c r="T487" s="395">
        <v>8</v>
      </c>
    </row>
    <row r="488" spans="1:20" ht="24.75" customHeight="1" collapsed="1" x14ac:dyDescent="0.2">
      <c r="A488" s="691" t="s">
        <v>1972</v>
      </c>
      <c r="B488" s="691"/>
      <c r="C488" s="394">
        <f>SUM(C489:C490)</f>
        <v>366</v>
      </c>
      <c r="D488" s="394">
        <f t="shared" ref="D488:T488" si="99">SUM(D489:D490)</f>
        <v>9</v>
      </c>
      <c r="E488" s="394">
        <f t="shared" si="99"/>
        <v>15</v>
      </c>
      <c r="F488" s="394">
        <f t="shared" si="99"/>
        <v>28</v>
      </c>
      <c r="G488" s="394">
        <f t="shared" si="99"/>
        <v>13</v>
      </c>
      <c r="H488" s="394">
        <f t="shared" si="99"/>
        <v>235</v>
      </c>
      <c r="I488" s="394">
        <f t="shared" si="99"/>
        <v>20</v>
      </c>
      <c r="J488" s="394">
        <f t="shared" si="99"/>
        <v>0</v>
      </c>
      <c r="K488" s="394">
        <f t="shared" si="99"/>
        <v>1</v>
      </c>
      <c r="L488" s="394">
        <f t="shared" si="99"/>
        <v>0</v>
      </c>
      <c r="M488" s="394">
        <f t="shared" si="99"/>
        <v>0</v>
      </c>
      <c r="N488" s="394">
        <f t="shared" si="99"/>
        <v>5</v>
      </c>
      <c r="O488" s="394">
        <f t="shared" si="99"/>
        <v>666</v>
      </c>
      <c r="P488" s="394">
        <f t="shared" si="99"/>
        <v>26</v>
      </c>
      <c r="Q488" s="395">
        <f t="shared" si="99"/>
        <v>692</v>
      </c>
      <c r="R488" s="394">
        <f t="shared" si="99"/>
        <v>4</v>
      </c>
      <c r="S488" s="394">
        <f t="shared" si="99"/>
        <v>1</v>
      </c>
      <c r="T488" s="395">
        <f t="shared" si="99"/>
        <v>5</v>
      </c>
    </row>
    <row r="489" spans="1:20" ht="24.75" hidden="1" customHeight="1" outlineLevel="1" x14ac:dyDescent="0.2">
      <c r="A489" s="391" t="s">
        <v>1973</v>
      </c>
      <c r="B489" s="391" t="s">
        <v>1974</v>
      </c>
      <c r="C489" s="392">
        <v>351</v>
      </c>
      <c r="D489" s="392">
        <v>9</v>
      </c>
      <c r="E489" s="392">
        <v>14</v>
      </c>
      <c r="F489" s="392">
        <v>25</v>
      </c>
      <c r="G489" s="392">
        <v>13</v>
      </c>
      <c r="H489" s="394">
        <v>224</v>
      </c>
      <c r="I489" s="392">
        <v>16</v>
      </c>
      <c r="J489" s="393">
        <v>0</v>
      </c>
      <c r="K489" s="392">
        <v>1</v>
      </c>
      <c r="L489" s="393">
        <v>0</v>
      </c>
      <c r="M489" s="393">
        <v>0</v>
      </c>
      <c r="N489" s="394">
        <v>4</v>
      </c>
      <c r="O489" s="395">
        <v>636</v>
      </c>
      <c r="P489" s="395">
        <v>21</v>
      </c>
      <c r="Q489" s="395">
        <v>657</v>
      </c>
      <c r="R489" s="394">
        <v>4</v>
      </c>
      <c r="S489" s="394">
        <v>1</v>
      </c>
      <c r="T489" s="395">
        <v>5</v>
      </c>
    </row>
    <row r="490" spans="1:20" ht="24.75" hidden="1" customHeight="1" outlineLevel="1" x14ac:dyDescent="0.2">
      <c r="A490" s="391" t="s">
        <v>1975</v>
      </c>
      <c r="B490" s="391" t="s">
        <v>1976</v>
      </c>
      <c r="C490" s="394">
        <v>15</v>
      </c>
      <c r="D490" s="397">
        <v>0</v>
      </c>
      <c r="E490" s="394">
        <v>1</v>
      </c>
      <c r="F490" s="394">
        <v>3</v>
      </c>
      <c r="G490" s="397">
        <v>0</v>
      </c>
      <c r="H490" s="394">
        <v>11</v>
      </c>
      <c r="I490" s="394">
        <v>4</v>
      </c>
      <c r="J490" s="397">
        <v>0</v>
      </c>
      <c r="K490" s="397">
        <v>0</v>
      </c>
      <c r="L490" s="397">
        <v>0</v>
      </c>
      <c r="M490" s="397">
        <v>0</v>
      </c>
      <c r="N490" s="394">
        <v>1</v>
      </c>
      <c r="O490" s="394">
        <v>30</v>
      </c>
      <c r="P490" s="394">
        <v>5</v>
      </c>
      <c r="Q490" s="395">
        <v>35</v>
      </c>
      <c r="R490" s="397">
        <v>0</v>
      </c>
      <c r="S490" s="397">
        <v>0</v>
      </c>
      <c r="T490" s="396">
        <v>0</v>
      </c>
    </row>
    <row r="491" spans="1:20" ht="24.75" customHeight="1" collapsed="1" x14ac:dyDescent="0.2">
      <c r="A491" s="691" t="s">
        <v>1977</v>
      </c>
      <c r="B491" s="691"/>
      <c r="C491" s="394">
        <f>SUM(C492:C499)</f>
        <v>12586</v>
      </c>
      <c r="D491" s="394">
        <f t="shared" ref="D491:T491" si="100">SUM(D492:D499)</f>
        <v>611</v>
      </c>
      <c r="E491" s="394">
        <f t="shared" si="100"/>
        <v>1063</v>
      </c>
      <c r="F491" s="394">
        <f t="shared" si="100"/>
        <v>1578</v>
      </c>
      <c r="G491" s="394">
        <f t="shared" si="100"/>
        <v>439</v>
      </c>
      <c r="H491" s="394">
        <f t="shared" si="100"/>
        <v>10404</v>
      </c>
      <c r="I491" s="394">
        <f t="shared" si="100"/>
        <v>1965</v>
      </c>
      <c r="J491" s="394">
        <f t="shared" si="100"/>
        <v>109</v>
      </c>
      <c r="K491" s="394">
        <f t="shared" si="100"/>
        <v>164</v>
      </c>
      <c r="L491" s="394">
        <f t="shared" si="100"/>
        <v>236</v>
      </c>
      <c r="M491" s="394">
        <f t="shared" si="100"/>
        <v>77</v>
      </c>
      <c r="N491" s="394">
        <f t="shared" si="100"/>
        <v>1127</v>
      </c>
      <c r="O491" s="394">
        <f t="shared" si="100"/>
        <v>26681</v>
      </c>
      <c r="P491" s="394">
        <f t="shared" si="100"/>
        <v>3678</v>
      </c>
      <c r="Q491" s="395">
        <f t="shared" si="100"/>
        <v>30359</v>
      </c>
      <c r="R491" s="394">
        <f t="shared" si="100"/>
        <v>147</v>
      </c>
      <c r="S491" s="394">
        <f t="shared" si="100"/>
        <v>4</v>
      </c>
      <c r="T491" s="395">
        <f t="shared" si="100"/>
        <v>151</v>
      </c>
    </row>
    <row r="492" spans="1:20" ht="24.75" hidden="1" customHeight="1" outlineLevel="1" x14ac:dyDescent="0.2">
      <c r="A492" s="692" t="s">
        <v>1978</v>
      </c>
      <c r="B492" s="391" t="s">
        <v>1979</v>
      </c>
      <c r="C492" s="392">
        <v>738</v>
      </c>
      <c r="D492" s="392">
        <v>31</v>
      </c>
      <c r="E492" s="392">
        <v>51</v>
      </c>
      <c r="F492" s="392">
        <v>103</v>
      </c>
      <c r="G492" s="392">
        <v>26</v>
      </c>
      <c r="H492" s="394">
        <v>517</v>
      </c>
      <c r="I492" s="392">
        <v>1</v>
      </c>
      <c r="J492" s="393">
        <v>0</v>
      </c>
      <c r="K492" s="393">
        <v>0</v>
      </c>
      <c r="L492" s="393">
        <v>0</v>
      </c>
      <c r="M492" s="393">
        <v>0</v>
      </c>
      <c r="N492" s="394">
        <v>1</v>
      </c>
      <c r="O492" s="395">
        <v>1466</v>
      </c>
      <c r="P492" s="395">
        <v>2</v>
      </c>
      <c r="Q492" s="395">
        <v>1468</v>
      </c>
      <c r="R492" s="394">
        <v>4</v>
      </c>
      <c r="S492" s="397">
        <v>0</v>
      </c>
      <c r="T492" s="395">
        <v>4</v>
      </c>
    </row>
    <row r="493" spans="1:20" ht="24.75" hidden="1" customHeight="1" outlineLevel="1" x14ac:dyDescent="0.2">
      <c r="A493" s="692"/>
      <c r="B493" s="391" t="s">
        <v>1980</v>
      </c>
      <c r="C493" s="394">
        <v>71</v>
      </c>
      <c r="D493" s="394">
        <v>2</v>
      </c>
      <c r="E493" s="394">
        <v>4</v>
      </c>
      <c r="F493" s="394">
        <v>7</v>
      </c>
      <c r="G493" s="394">
        <v>4</v>
      </c>
      <c r="H493" s="394">
        <v>54</v>
      </c>
      <c r="I493" s="394">
        <v>8</v>
      </c>
      <c r="J493" s="397">
        <v>0</v>
      </c>
      <c r="K493" s="394">
        <v>1</v>
      </c>
      <c r="L493" s="394">
        <v>1</v>
      </c>
      <c r="M493" s="394">
        <v>1</v>
      </c>
      <c r="N493" s="394">
        <v>5</v>
      </c>
      <c r="O493" s="394">
        <v>142</v>
      </c>
      <c r="P493" s="394">
        <v>16</v>
      </c>
      <c r="Q493" s="395">
        <v>158</v>
      </c>
      <c r="R493" s="397">
        <v>0</v>
      </c>
      <c r="S493" s="397">
        <v>0</v>
      </c>
      <c r="T493" s="396">
        <v>0</v>
      </c>
    </row>
    <row r="494" spans="1:20" ht="24.75" hidden="1" customHeight="1" outlineLevel="1" x14ac:dyDescent="0.2">
      <c r="A494" s="692"/>
      <c r="B494" s="391" t="s">
        <v>1981</v>
      </c>
      <c r="C494" s="392">
        <v>340</v>
      </c>
      <c r="D494" s="392">
        <v>12</v>
      </c>
      <c r="E494" s="392">
        <v>35</v>
      </c>
      <c r="F494" s="392">
        <v>47</v>
      </c>
      <c r="G494" s="392">
        <v>16</v>
      </c>
      <c r="H494" s="394">
        <v>272</v>
      </c>
      <c r="I494" s="392">
        <v>4</v>
      </c>
      <c r="J494" s="393">
        <v>0</v>
      </c>
      <c r="K494" s="392">
        <v>1</v>
      </c>
      <c r="L494" s="393">
        <v>0</v>
      </c>
      <c r="M494" s="393">
        <v>0</v>
      </c>
      <c r="N494" s="394">
        <v>3</v>
      </c>
      <c r="O494" s="395">
        <v>722</v>
      </c>
      <c r="P494" s="395">
        <v>8</v>
      </c>
      <c r="Q494" s="395">
        <v>730</v>
      </c>
      <c r="R494" s="394">
        <v>7</v>
      </c>
      <c r="S494" s="397">
        <v>0</v>
      </c>
      <c r="T494" s="395">
        <v>7</v>
      </c>
    </row>
    <row r="495" spans="1:20" ht="24.75" hidden="1" customHeight="1" outlineLevel="1" x14ac:dyDescent="0.2">
      <c r="A495" s="692" t="s">
        <v>1982</v>
      </c>
      <c r="B495" s="391" t="s">
        <v>1983</v>
      </c>
      <c r="C495" s="394">
        <v>619</v>
      </c>
      <c r="D495" s="394">
        <v>19</v>
      </c>
      <c r="E495" s="394">
        <v>28</v>
      </c>
      <c r="F495" s="394">
        <v>43</v>
      </c>
      <c r="G495" s="394">
        <v>9</v>
      </c>
      <c r="H495" s="394">
        <v>240</v>
      </c>
      <c r="I495" s="394">
        <v>12</v>
      </c>
      <c r="J495" s="397">
        <v>0</v>
      </c>
      <c r="K495" s="397">
        <v>0</v>
      </c>
      <c r="L495" s="394">
        <v>1</v>
      </c>
      <c r="M495" s="397">
        <v>0</v>
      </c>
      <c r="N495" s="397">
        <v>0</v>
      </c>
      <c r="O495" s="394">
        <v>958</v>
      </c>
      <c r="P495" s="394">
        <v>13</v>
      </c>
      <c r="Q495" s="395">
        <v>971</v>
      </c>
      <c r="R495" s="394">
        <v>5</v>
      </c>
      <c r="S495" s="397">
        <v>0</v>
      </c>
      <c r="T495" s="395">
        <v>5</v>
      </c>
    </row>
    <row r="496" spans="1:20" ht="24.75" hidden="1" customHeight="1" outlineLevel="1" x14ac:dyDescent="0.2">
      <c r="A496" s="692"/>
      <c r="B496" s="391" t="s">
        <v>1984</v>
      </c>
      <c r="C496" s="392">
        <v>144</v>
      </c>
      <c r="D496" s="392">
        <v>3</v>
      </c>
      <c r="E496" s="392">
        <v>7</v>
      </c>
      <c r="F496" s="392">
        <v>17</v>
      </c>
      <c r="G496" s="392">
        <v>1</v>
      </c>
      <c r="H496" s="394">
        <v>120</v>
      </c>
      <c r="I496" s="392">
        <v>24</v>
      </c>
      <c r="J496" s="393">
        <v>0</v>
      </c>
      <c r="K496" s="392">
        <v>2</v>
      </c>
      <c r="L496" s="392">
        <v>2</v>
      </c>
      <c r="M496" s="392">
        <v>1</v>
      </c>
      <c r="N496" s="394">
        <v>14</v>
      </c>
      <c r="O496" s="395">
        <v>292</v>
      </c>
      <c r="P496" s="395">
        <v>43</v>
      </c>
      <c r="Q496" s="395">
        <v>335</v>
      </c>
      <c r="R496" s="394">
        <v>3</v>
      </c>
      <c r="S496" s="394">
        <v>1</v>
      </c>
      <c r="T496" s="395">
        <v>4</v>
      </c>
    </row>
    <row r="497" spans="1:20" ht="24.75" hidden="1" customHeight="1" outlineLevel="1" x14ac:dyDescent="0.2">
      <c r="A497" s="692"/>
      <c r="B497" s="391" t="s">
        <v>1985</v>
      </c>
      <c r="C497" s="394">
        <v>15</v>
      </c>
      <c r="D497" s="397">
        <v>0</v>
      </c>
      <c r="E497" s="394">
        <v>1</v>
      </c>
      <c r="F497" s="394">
        <v>4</v>
      </c>
      <c r="G497" s="394">
        <v>1</v>
      </c>
      <c r="H497" s="394">
        <v>17</v>
      </c>
      <c r="I497" s="397">
        <v>0</v>
      </c>
      <c r="J497" s="397">
        <v>0</v>
      </c>
      <c r="K497" s="397">
        <v>0</v>
      </c>
      <c r="L497" s="397">
        <v>0</v>
      </c>
      <c r="M497" s="397">
        <v>0</v>
      </c>
      <c r="N497" s="397">
        <v>0</v>
      </c>
      <c r="O497" s="394">
        <v>38</v>
      </c>
      <c r="P497" s="397">
        <v>0</v>
      </c>
      <c r="Q497" s="395">
        <v>38</v>
      </c>
      <c r="R497" s="394">
        <v>1</v>
      </c>
      <c r="S497" s="397">
        <v>0</v>
      </c>
      <c r="T497" s="395">
        <v>1</v>
      </c>
    </row>
    <row r="498" spans="1:20" ht="24.75" hidden="1" customHeight="1" outlineLevel="1" x14ac:dyDescent="0.2">
      <c r="A498" s="692"/>
      <c r="B498" s="391" t="s">
        <v>1986</v>
      </c>
      <c r="C498" s="392">
        <v>20</v>
      </c>
      <c r="D498" s="393">
        <v>0</v>
      </c>
      <c r="E498" s="392">
        <v>3</v>
      </c>
      <c r="F498" s="392">
        <v>2</v>
      </c>
      <c r="G498" s="392">
        <v>1</v>
      </c>
      <c r="H498" s="394">
        <v>5</v>
      </c>
      <c r="I498" s="392">
        <v>1</v>
      </c>
      <c r="J498" s="393">
        <v>0</v>
      </c>
      <c r="K498" s="393">
        <v>0</v>
      </c>
      <c r="L498" s="392">
        <v>1</v>
      </c>
      <c r="M498" s="393">
        <v>0</v>
      </c>
      <c r="N498" s="393">
        <v>0</v>
      </c>
      <c r="O498" s="395">
        <v>31</v>
      </c>
      <c r="P498" s="395">
        <v>2</v>
      </c>
      <c r="Q498" s="395">
        <v>33</v>
      </c>
      <c r="R498" s="397">
        <v>0</v>
      </c>
      <c r="S498" s="397">
        <v>0</v>
      </c>
      <c r="T498" s="396">
        <v>0</v>
      </c>
    </row>
    <row r="499" spans="1:20" ht="24.75" hidden="1" customHeight="1" outlineLevel="1" x14ac:dyDescent="0.2">
      <c r="A499" s="692"/>
      <c r="B499" s="391" t="s">
        <v>1987</v>
      </c>
      <c r="C499" s="394">
        <v>10639</v>
      </c>
      <c r="D499" s="394">
        <v>544</v>
      </c>
      <c r="E499" s="394">
        <v>934</v>
      </c>
      <c r="F499" s="394">
        <v>1355</v>
      </c>
      <c r="G499" s="394">
        <v>381</v>
      </c>
      <c r="H499" s="394">
        <v>9179</v>
      </c>
      <c r="I499" s="394">
        <v>1915</v>
      </c>
      <c r="J499" s="394">
        <v>109</v>
      </c>
      <c r="K499" s="394">
        <v>160</v>
      </c>
      <c r="L499" s="394">
        <v>231</v>
      </c>
      <c r="M499" s="394">
        <v>75</v>
      </c>
      <c r="N499" s="394">
        <v>1104</v>
      </c>
      <c r="O499" s="394">
        <v>23032</v>
      </c>
      <c r="P499" s="394">
        <v>3594</v>
      </c>
      <c r="Q499" s="395">
        <v>26626</v>
      </c>
      <c r="R499" s="394">
        <v>127</v>
      </c>
      <c r="S499" s="394">
        <v>3</v>
      </c>
      <c r="T499" s="395">
        <v>130</v>
      </c>
    </row>
    <row r="500" spans="1:20" ht="24.75" customHeight="1" collapsed="1" x14ac:dyDescent="0.2">
      <c r="A500" s="689" t="s">
        <v>1369</v>
      </c>
      <c r="B500" s="689"/>
      <c r="C500" s="392">
        <v>14</v>
      </c>
      <c r="D500" s="393">
        <v>0</v>
      </c>
      <c r="E500" s="392">
        <v>1</v>
      </c>
      <c r="F500" s="392">
        <v>2</v>
      </c>
      <c r="G500" s="393">
        <v>0</v>
      </c>
      <c r="H500" s="394">
        <v>9</v>
      </c>
      <c r="I500" s="392">
        <v>1</v>
      </c>
      <c r="J500" s="393">
        <v>0</v>
      </c>
      <c r="K500" s="392">
        <v>1</v>
      </c>
      <c r="L500" s="393">
        <v>0</v>
      </c>
      <c r="M500" s="392">
        <v>1</v>
      </c>
      <c r="N500" s="394">
        <v>2</v>
      </c>
      <c r="O500" s="395">
        <f>SUM(C500:H500)</f>
        <v>26</v>
      </c>
      <c r="P500" s="395">
        <f>SUM(I500:N500)</f>
        <v>5</v>
      </c>
      <c r="Q500" s="395">
        <f>O500+P500</f>
        <v>31</v>
      </c>
      <c r="R500" s="397">
        <v>0</v>
      </c>
      <c r="S500" s="397">
        <v>0</v>
      </c>
      <c r="T500" s="396">
        <v>0</v>
      </c>
    </row>
    <row r="501" spans="1:20" ht="24.75" customHeight="1" x14ac:dyDescent="0.2">
      <c r="A501" s="398" t="s">
        <v>3057</v>
      </c>
      <c r="B501" s="398"/>
      <c r="C501" s="399">
        <f t="shared" ref="C501:T501" si="101">C7+C14+C50+C149+C239+C277+C322+C344+C416+C460+C500</f>
        <v>79122</v>
      </c>
      <c r="D501" s="399">
        <f t="shared" si="101"/>
        <v>3583</v>
      </c>
      <c r="E501" s="399">
        <f t="shared" si="101"/>
        <v>6193</v>
      </c>
      <c r="F501" s="399">
        <f t="shared" si="101"/>
        <v>8927</v>
      </c>
      <c r="G501" s="399">
        <f t="shared" si="101"/>
        <v>2829</v>
      </c>
      <c r="H501" s="399">
        <f t="shared" si="101"/>
        <v>69990</v>
      </c>
      <c r="I501" s="399">
        <f t="shared" si="101"/>
        <v>12225</v>
      </c>
      <c r="J501" s="399">
        <f t="shared" si="101"/>
        <v>524</v>
      </c>
      <c r="K501" s="399">
        <f t="shared" si="101"/>
        <v>754</v>
      </c>
      <c r="L501" s="399">
        <f t="shared" si="101"/>
        <v>1119</v>
      </c>
      <c r="M501" s="399">
        <f t="shared" si="101"/>
        <v>374</v>
      </c>
      <c r="N501" s="399">
        <f t="shared" si="101"/>
        <v>5749</v>
      </c>
      <c r="O501" s="399">
        <f t="shared" si="101"/>
        <v>170644</v>
      </c>
      <c r="P501" s="399">
        <f t="shared" si="101"/>
        <v>20745</v>
      </c>
      <c r="Q501" s="399">
        <f t="shared" si="101"/>
        <v>191389</v>
      </c>
      <c r="R501" s="399">
        <f t="shared" si="101"/>
        <v>1336</v>
      </c>
      <c r="S501" s="399">
        <f t="shared" si="101"/>
        <v>24</v>
      </c>
      <c r="T501" s="399">
        <f t="shared" si="101"/>
        <v>1360</v>
      </c>
    </row>
    <row r="502" spans="1:20" x14ac:dyDescent="0.2">
      <c r="A502" s="524" t="s">
        <v>3071</v>
      </c>
      <c r="B502" s="524"/>
      <c r="C502" s="524"/>
      <c r="D502" s="524"/>
      <c r="E502" s="524"/>
      <c r="F502" s="524"/>
      <c r="G502" s="524"/>
      <c r="H502" s="524"/>
      <c r="I502" s="524"/>
      <c r="J502" s="524"/>
      <c r="K502" s="524"/>
      <c r="L502" s="524"/>
      <c r="M502" s="524"/>
      <c r="N502" s="524"/>
      <c r="O502" s="524"/>
      <c r="P502" s="524"/>
      <c r="Q502" s="524"/>
      <c r="R502" s="524"/>
      <c r="S502" s="524"/>
      <c r="T502" s="524"/>
    </row>
    <row r="503" spans="1:20" x14ac:dyDescent="0.2">
      <c r="A503" s="336" t="s">
        <v>3055</v>
      </c>
      <c r="B503" s="336"/>
      <c r="C503" s="336"/>
      <c r="D503" s="18"/>
      <c r="E503" s="18"/>
      <c r="F503" s="18"/>
      <c r="G503" s="18"/>
      <c r="H503" s="18"/>
      <c r="I503" s="18"/>
      <c r="J503" s="18"/>
      <c r="K503" s="18"/>
      <c r="L503" s="18"/>
      <c r="M503" s="18"/>
      <c r="N503" s="18"/>
      <c r="O503" s="18"/>
      <c r="P503" s="18"/>
      <c r="Q503" s="18"/>
      <c r="R503" s="18"/>
      <c r="S503" s="18"/>
      <c r="T503" s="18"/>
    </row>
  </sheetData>
  <mergeCells count="177">
    <mergeCell ref="A502:T502"/>
    <mergeCell ref="O275:Q275"/>
    <mergeCell ref="A67:A69"/>
    <mergeCell ref="A50:B50"/>
    <mergeCell ref="A15:B15"/>
    <mergeCell ref="A21:B21"/>
    <mergeCell ref="A29:B29"/>
    <mergeCell ref="A44:B44"/>
    <mergeCell ref="A37:A43"/>
    <mergeCell ref="A52:A55"/>
    <mergeCell ref="A57:A59"/>
    <mergeCell ref="A60:A66"/>
    <mergeCell ref="C274:Q274"/>
    <mergeCell ref="A77:A78"/>
    <mergeCell ref="A79:A80"/>
    <mergeCell ref="A84:A91"/>
    <mergeCell ref="A113:A116"/>
    <mergeCell ref="A118:A122"/>
    <mergeCell ref="A123:A126"/>
    <mergeCell ref="A96:A97"/>
    <mergeCell ref="A98:A104"/>
    <mergeCell ref="A106:A108"/>
    <mergeCell ref="A128:A130"/>
    <mergeCell ref="A131:A132"/>
    <mergeCell ref="C275:H275"/>
    <mergeCell ref="I275:N275"/>
    <mergeCell ref="A149:B149"/>
    <mergeCell ref="A150:B150"/>
    <mergeCell ref="A177:B177"/>
    <mergeCell ref="A195:B195"/>
    <mergeCell ref="A220:B220"/>
    <mergeCell ref="A236:B236"/>
    <mergeCell ref="A258:B258"/>
    <mergeCell ref="A1:T1"/>
    <mergeCell ref="A4:B6"/>
    <mergeCell ref="C5:H5"/>
    <mergeCell ref="I5:N5"/>
    <mergeCell ref="A45:A46"/>
    <mergeCell ref="A48:A49"/>
    <mergeCell ref="A22:A25"/>
    <mergeCell ref="A26:A28"/>
    <mergeCell ref="A30:A31"/>
    <mergeCell ref="A32:A35"/>
    <mergeCell ref="A16:A19"/>
    <mergeCell ref="A14:B14"/>
    <mergeCell ref="A10:B10"/>
    <mergeCell ref="A12:B12"/>
    <mergeCell ref="C4:Q4"/>
    <mergeCell ref="A2:T2"/>
    <mergeCell ref="R4:T4"/>
    <mergeCell ref="R5:R6"/>
    <mergeCell ref="S5:S6"/>
    <mergeCell ref="T5:T6"/>
    <mergeCell ref="A277:B277"/>
    <mergeCell ref="A324:A327"/>
    <mergeCell ref="A328:A331"/>
    <mergeCell ref="A335:A338"/>
    <mergeCell ref="A311:A312"/>
    <mergeCell ref="A313:A315"/>
    <mergeCell ref="A317:A321"/>
    <mergeCell ref="A333:B333"/>
    <mergeCell ref="A283:A284"/>
    <mergeCell ref="A285:A286"/>
    <mergeCell ref="A287:A289"/>
    <mergeCell ref="A290:A295"/>
    <mergeCell ref="A70:A75"/>
    <mergeCell ref="A322:B322"/>
    <mergeCell ref="A323:B323"/>
    <mergeCell ref="A278:B278"/>
    <mergeCell ref="A296:B296"/>
    <mergeCell ref="A279:A281"/>
    <mergeCell ref="A51:B51"/>
    <mergeCell ref="A76:B76"/>
    <mergeCell ref="A92:B92"/>
    <mergeCell ref="A227:A231"/>
    <mergeCell ref="A232:A235"/>
    <mergeCell ref="A243:A244"/>
    <mergeCell ref="A246:A249"/>
    <mergeCell ref="A250:A257"/>
    <mergeCell ref="A133:A138"/>
    <mergeCell ref="A139:A141"/>
    <mergeCell ref="A182:A183"/>
    <mergeCell ref="A186:A194"/>
    <mergeCell ref="A196:A200"/>
    <mergeCell ref="A163:A168"/>
    <mergeCell ref="A169:A171"/>
    <mergeCell ref="A172:A176"/>
    <mergeCell ref="A151:A159"/>
    <mergeCell ref="A274:B276"/>
    <mergeCell ref="A390:A392"/>
    <mergeCell ref="A393:A394"/>
    <mergeCell ref="A297:A298"/>
    <mergeCell ref="A299:A301"/>
    <mergeCell ref="A449:A450"/>
    <mergeCell ref="A451:A452"/>
    <mergeCell ref="A453:A454"/>
    <mergeCell ref="A429:A436"/>
    <mergeCell ref="A438:A439"/>
    <mergeCell ref="A440:A443"/>
    <mergeCell ref="A418:A421"/>
    <mergeCell ref="A422:A423"/>
    <mergeCell ref="A424:A425"/>
    <mergeCell ref="A426:A428"/>
    <mergeCell ref="A396:A401"/>
    <mergeCell ref="A402:A404"/>
    <mergeCell ref="A405:A410"/>
    <mergeCell ref="A411:A415"/>
    <mergeCell ref="A349:A351"/>
    <mergeCell ref="A352:A358"/>
    <mergeCell ref="A492:A494"/>
    <mergeCell ref="A495:A499"/>
    <mergeCell ref="A481:A484"/>
    <mergeCell ref="A486:A487"/>
    <mergeCell ref="A469:A474"/>
    <mergeCell ref="A476:A478"/>
    <mergeCell ref="A303:A309"/>
    <mergeCell ref="A395:B395"/>
    <mergeCell ref="A386:A388"/>
    <mergeCell ref="A310:B310"/>
    <mergeCell ref="A316:B316"/>
    <mergeCell ref="A339:B339"/>
    <mergeCell ref="A491:B491"/>
    <mergeCell ref="A479:A480"/>
    <mergeCell ref="A455:A458"/>
    <mergeCell ref="A462:A463"/>
    <mergeCell ref="A464:A467"/>
    <mergeCell ref="A363:A367"/>
    <mergeCell ref="A368:A371"/>
    <mergeCell ref="A372:A375"/>
    <mergeCell ref="A377:A385"/>
    <mergeCell ref="A445:A447"/>
    <mergeCell ref="A359:A361"/>
    <mergeCell ref="A346:A348"/>
    <mergeCell ref="A117:B117"/>
    <mergeCell ref="A127:B127"/>
    <mergeCell ref="A178:A181"/>
    <mergeCell ref="A142:A148"/>
    <mergeCell ref="A109:A112"/>
    <mergeCell ref="A266:A272"/>
    <mergeCell ref="A201:A204"/>
    <mergeCell ref="A205:A209"/>
    <mergeCell ref="A210:A213"/>
    <mergeCell ref="A214:A219"/>
    <mergeCell ref="A237:A238"/>
    <mergeCell ref="A259:A261"/>
    <mergeCell ref="A239:B239"/>
    <mergeCell ref="A240:B240"/>
    <mergeCell ref="A221:A223"/>
    <mergeCell ref="A224:A226"/>
    <mergeCell ref="A160:A162"/>
    <mergeCell ref="A245:B245"/>
    <mergeCell ref="A262:A264"/>
    <mergeCell ref="A265:B265"/>
    <mergeCell ref="R274:T274"/>
    <mergeCell ref="R275:R276"/>
    <mergeCell ref="S275:S276"/>
    <mergeCell ref="T275:T276"/>
    <mergeCell ref="O5:Q5"/>
    <mergeCell ref="A500:B500"/>
    <mergeCell ref="A8:B8"/>
    <mergeCell ref="A7:B7"/>
    <mergeCell ref="A460:B460"/>
    <mergeCell ref="A461:B461"/>
    <mergeCell ref="A468:B468"/>
    <mergeCell ref="A475:B475"/>
    <mergeCell ref="A485:B485"/>
    <mergeCell ref="A488:B488"/>
    <mergeCell ref="A416:B416"/>
    <mergeCell ref="A417:B417"/>
    <mergeCell ref="A444:B444"/>
    <mergeCell ref="A448:B448"/>
    <mergeCell ref="A344:B344"/>
    <mergeCell ref="A345:B345"/>
    <mergeCell ref="A362:B362"/>
    <mergeCell ref="A376:B376"/>
    <mergeCell ref="A389:B389"/>
    <mergeCell ref="A105:B105"/>
  </mergeCells>
  <pageMargins left="0.61" right="0.25" top="0.33" bottom="0.19" header="0.25" footer="0.16"/>
  <pageSetup paperSize="9" scale="64" orientation="landscape" r:id="rId1"/>
  <rowBreaks count="1" manualBreakCount="1">
    <brk id="265" max="16383" man="1"/>
  </rowBreaks>
  <ignoredErrors>
    <ignoredError sqref="C491:T491 O500:P500" formulaRange="1"/>
    <ignoredError sqref="E6:H6 E276:H276 J6:M6 J276:M27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7"/>
  <sheetViews>
    <sheetView showGridLines="0" zoomScaleNormal="100" workbookViewId="0">
      <selection activeCell="A2" sqref="A2:H2"/>
    </sheetView>
  </sheetViews>
  <sheetFormatPr defaultRowHeight="11.25" outlineLevelRow="1" x14ac:dyDescent="0.2"/>
  <cols>
    <col min="1" max="1" width="40.5703125" style="46" customWidth="1"/>
    <col min="2" max="2" width="36" style="46" customWidth="1"/>
    <col min="3" max="5" width="13.140625" style="46" customWidth="1"/>
    <col min="6" max="6" width="9.85546875" style="46" customWidth="1"/>
    <col min="7" max="7" width="10.28515625" style="46" customWidth="1"/>
    <col min="8" max="8" width="9.85546875" style="46" customWidth="1"/>
    <col min="9" max="9" width="36.5703125" style="46" bestFit="1" customWidth="1"/>
    <col min="10" max="16384" width="9.140625" style="46"/>
  </cols>
  <sheetData>
    <row r="1" spans="1:9" ht="30" customHeight="1" x14ac:dyDescent="0.2">
      <c r="A1" s="697" t="s">
        <v>3075</v>
      </c>
      <c r="B1" s="697"/>
      <c r="C1" s="697"/>
      <c r="D1" s="697"/>
      <c r="E1" s="697"/>
      <c r="F1" s="697"/>
      <c r="G1" s="697"/>
      <c r="H1" s="697"/>
      <c r="I1" s="47"/>
    </row>
    <row r="2" spans="1:9" ht="27.75" customHeight="1" x14ac:dyDescent="0.2">
      <c r="A2" s="703" t="s">
        <v>3076</v>
      </c>
      <c r="B2" s="703"/>
      <c r="C2" s="703"/>
      <c r="D2" s="703"/>
      <c r="E2" s="703"/>
      <c r="F2" s="703"/>
      <c r="G2" s="703"/>
      <c r="H2" s="703"/>
      <c r="I2" s="47"/>
    </row>
    <row r="3" spans="1:9" ht="14.25" customHeight="1" x14ac:dyDescent="0.2">
      <c r="A3" s="400"/>
      <c r="B3" s="400"/>
      <c r="C3" s="400"/>
      <c r="D3" s="400"/>
      <c r="E3" s="400"/>
      <c r="F3" s="400"/>
      <c r="G3" s="400"/>
      <c r="H3" s="386"/>
      <c r="I3" s="47"/>
    </row>
    <row r="4" spans="1:9" ht="36.75" customHeight="1" x14ac:dyDescent="0.2">
      <c r="A4" s="694" t="s">
        <v>2935</v>
      </c>
      <c r="B4" s="694"/>
      <c r="C4" s="704" t="s">
        <v>2930</v>
      </c>
      <c r="D4" s="704"/>
      <c r="E4" s="704"/>
      <c r="F4" s="705" t="s">
        <v>3127</v>
      </c>
      <c r="G4" s="706"/>
      <c r="H4" s="706"/>
    </row>
    <row r="5" spans="1:9" ht="30.75" customHeight="1" x14ac:dyDescent="0.2">
      <c r="A5" s="696"/>
      <c r="B5" s="696"/>
      <c r="C5" s="347" t="s">
        <v>1008</v>
      </c>
      <c r="D5" s="347" t="s">
        <v>1009</v>
      </c>
      <c r="E5" s="348" t="s">
        <v>1010</v>
      </c>
      <c r="F5" s="347" t="s">
        <v>1008</v>
      </c>
      <c r="G5" s="347" t="s">
        <v>1009</v>
      </c>
      <c r="H5" s="348" t="s">
        <v>1010</v>
      </c>
    </row>
    <row r="6" spans="1:9" ht="18" customHeight="1" x14ac:dyDescent="0.2">
      <c r="A6" s="689" t="s">
        <v>1370</v>
      </c>
      <c r="B6" s="689"/>
      <c r="C6" s="401">
        <f t="shared" ref="C6:H6" si="0">C7+C9+C11</f>
        <v>3</v>
      </c>
      <c r="D6" s="401">
        <f t="shared" si="0"/>
        <v>0</v>
      </c>
      <c r="E6" s="401">
        <f t="shared" si="0"/>
        <v>3</v>
      </c>
      <c r="F6" s="401">
        <f t="shared" si="0"/>
        <v>0</v>
      </c>
      <c r="G6" s="401">
        <f t="shared" si="0"/>
        <v>0</v>
      </c>
      <c r="H6" s="401">
        <f t="shared" si="0"/>
        <v>0</v>
      </c>
    </row>
    <row r="7" spans="1:9" ht="18" customHeight="1" x14ac:dyDescent="0.2">
      <c r="A7" s="691" t="s">
        <v>1371</v>
      </c>
      <c r="B7" s="691"/>
      <c r="C7" s="402">
        <f t="shared" ref="C7:H7" si="1">C8</f>
        <v>0</v>
      </c>
      <c r="D7" s="402">
        <f t="shared" si="1"/>
        <v>0</v>
      </c>
      <c r="E7" s="402">
        <f t="shared" si="1"/>
        <v>0</v>
      </c>
      <c r="F7" s="402">
        <f t="shared" si="1"/>
        <v>0</v>
      </c>
      <c r="G7" s="402">
        <f t="shared" si="1"/>
        <v>0</v>
      </c>
      <c r="H7" s="402">
        <f t="shared" si="1"/>
        <v>0</v>
      </c>
    </row>
    <row r="8" spans="1:9" ht="18" hidden="1" customHeight="1" outlineLevel="1" x14ac:dyDescent="0.2">
      <c r="A8" s="391" t="s">
        <v>1372</v>
      </c>
      <c r="B8" s="391" t="s">
        <v>1373</v>
      </c>
      <c r="C8" s="403"/>
      <c r="D8" s="403"/>
      <c r="E8" s="404"/>
      <c r="F8" s="405"/>
      <c r="G8" s="405"/>
      <c r="H8" s="404"/>
    </row>
    <row r="9" spans="1:9" ht="18" customHeight="1" collapsed="1" x14ac:dyDescent="0.2">
      <c r="A9" s="691" t="s">
        <v>1374</v>
      </c>
      <c r="B9" s="691"/>
      <c r="C9" s="406">
        <f t="shared" ref="C9:H9" si="2">C10</f>
        <v>1</v>
      </c>
      <c r="D9" s="406">
        <f t="shared" si="2"/>
        <v>0</v>
      </c>
      <c r="E9" s="406">
        <f t="shared" si="2"/>
        <v>1</v>
      </c>
      <c r="F9" s="406">
        <f t="shared" si="2"/>
        <v>0</v>
      </c>
      <c r="G9" s="406">
        <f t="shared" si="2"/>
        <v>0</v>
      </c>
      <c r="H9" s="406">
        <f t="shared" si="2"/>
        <v>0</v>
      </c>
    </row>
    <row r="10" spans="1:9" ht="18" hidden="1" customHeight="1" outlineLevel="1" x14ac:dyDescent="0.2">
      <c r="A10" s="391" t="s">
        <v>1375</v>
      </c>
      <c r="B10" s="391" t="s">
        <v>1376</v>
      </c>
      <c r="C10" s="407">
        <v>1</v>
      </c>
      <c r="D10" s="405"/>
      <c r="E10" s="407">
        <v>1</v>
      </c>
      <c r="F10" s="405"/>
      <c r="G10" s="405"/>
      <c r="H10" s="405"/>
    </row>
    <row r="11" spans="1:9" ht="18" customHeight="1" collapsed="1" x14ac:dyDescent="0.2">
      <c r="A11" s="691" t="s">
        <v>1377</v>
      </c>
      <c r="B11" s="691"/>
      <c r="C11" s="407">
        <f t="shared" ref="C11:H11" si="3">C12</f>
        <v>2</v>
      </c>
      <c r="D11" s="407">
        <f t="shared" si="3"/>
        <v>0</v>
      </c>
      <c r="E11" s="407">
        <f t="shared" si="3"/>
        <v>2</v>
      </c>
      <c r="F11" s="407">
        <f t="shared" si="3"/>
        <v>0</v>
      </c>
      <c r="G11" s="407">
        <f t="shared" si="3"/>
        <v>0</v>
      </c>
      <c r="H11" s="407">
        <f t="shared" si="3"/>
        <v>0</v>
      </c>
    </row>
    <row r="12" spans="1:9" ht="18" hidden="1" customHeight="1" outlineLevel="1" x14ac:dyDescent="0.2">
      <c r="A12" s="391" t="s">
        <v>1378</v>
      </c>
      <c r="B12" s="391" t="s">
        <v>1379</v>
      </c>
      <c r="C12" s="406">
        <v>2</v>
      </c>
      <c r="D12" s="403"/>
      <c r="E12" s="408">
        <v>2</v>
      </c>
      <c r="F12" s="405"/>
      <c r="G12" s="405"/>
      <c r="H12" s="404"/>
    </row>
    <row r="13" spans="1:9" ht="18" customHeight="1" collapsed="1" x14ac:dyDescent="0.2">
      <c r="A13" s="689" t="s">
        <v>1380</v>
      </c>
      <c r="B13" s="689"/>
      <c r="C13" s="401">
        <f t="shared" ref="C13:H13" si="4">C14+C20+C28+C43</f>
        <v>0</v>
      </c>
      <c r="D13" s="401">
        <f t="shared" si="4"/>
        <v>0</v>
      </c>
      <c r="E13" s="401">
        <f t="shared" si="4"/>
        <v>0</v>
      </c>
      <c r="F13" s="401">
        <f t="shared" si="4"/>
        <v>0</v>
      </c>
      <c r="G13" s="401">
        <f t="shared" si="4"/>
        <v>0</v>
      </c>
      <c r="H13" s="401">
        <f t="shared" si="4"/>
        <v>0</v>
      </c>
    </row>
    <row r="14" spans="1:9" ht="18" customHeight="1" x14ac:dyDescent="0.2">
      <c r="A14" s="691" t="s">
        <v>1381</v>
      </c>
      <c r="B14" s="691"/>
      <c r="C14" s="406">
        <f t="shared" ref="C14:H14" si="5">SUM(C15:C19)</f>
        <v>0</v>
      </c>
      <c r="D14" s="406">
        <f t="shared" si="5"/>
        <v>0</v>
      </c>
      <c r="E14" s="406">
        <f t="shared" si="5"/>
        <v>0</v>
      </c>
      <c r="F14" s="406">
        <f t="shared" si="5"/>
        <v>0</v>
      </c>
      <c r="G14" s="406">
        <f t="shared" si="5"/>
        <v>0</v>
      </c>
      <c r="H14" s="406">
        <f t="shared" si="5"/>
        <v>0</v>
      </c>
    </row>
    <row r="15" spans="1:9" ht="18" hidden="1" customHeight="1" outlineLevel="1" x14ac:dyDescent="0.2">
      <c r="A15" s="692" t="s">
        <v>1382</v>
      </c>
      <c r="B15" s="391" t="s">
        <v>1383</v>
      </c>
      <c r="C15" s="405"/>
      <c r="D15" s="405"/>
      <c r="E15" s="405"/>
      <c r="F15" s="405"/>
      <c r="G15" s="405"/>
      <c r="H15" s="405"/>
    </row>
    <row r="16" spans="1:9" ht="18" hidden="1" customHeight="1" outlineLevel="1" x14ac:dyDescent="0.2">
      <c r="A16" s="692"/>
      <c r="B16" s="391" t="s">
        <v>1384</v>
      </c>
      <c r="C16" s="403"/>
      <c r="D16" s="403"/>
      <c r="E16" s="404"/>
      <c r="F16" s="405"/>
      <c r="G16" s="405"/>
      <c r="H16" s="404"/>
    </row>
    <row r="17" spans="1:8" ht="18" hidden="1" customHeight="1" outlineLevel="1" x14ac:dyDescent="0.2">
      <c r="A17" s="692"/>
      <c r="B17" s="391" t="s">
        <v>1385</v>
      </c>
      <c r="C17" s="405"/>
      <c r="D17" s="405"/>
      <c r="E17" s="405"/>
      <c r="F17" s="405"/>
      <c r="G17" s="405"/>
      <c r="H17" s="405"/>
    </row>
    <row r="18" spans="1:8" ht="18" hidden="1" customHeight="1" outlineLevel="1" x14ac:dyDescent="0.2">
      <c r="A18" s="692"/>
      <c r="B18" s="391" t="s">
        <v>1386</v>
      </c>
      <c r="C18" s="403"/>
      <c r="D18" s="403"/>
      <c r="E18" s="404"/>
      <c r="F18" s="405"/>
      <c r="G18" s="405"/>
      <c r="H18" s="404"/>
    </row>
    <row r="19" spans="1:8" ht="18" hidden="1" customHeight="1" outlineLevel="1" x14ac:dyDescent="0.2">
      <c r="A19" s="391" t="s">
        <v>1387</v>
      </c>
      <c r="B19" s="391" t="s">
        <v>1388</v>
      </c>
      <c r="C19" s="405"/>
      <c r="D19" s="405"/>
      <c r="E19" s="405"/>
      <c r="F19" s="405"/>
      <c r="G19" s="405"/>
      <c r="H19" s="405"/>
    </row>
    <row r="20" spans="1:8" ht="18" customHeight="1" collapsed="1" x14ac:dyDescent="0.2">
      <c r="A20" s="691" t="s">
        <v>1389</v>
      </c>
      <c r="B20" s="691"/>
      <c r="C20" s="407">
        <f t="shared" ref="C20:H20" si="6">SUM(C21:C27)</f>
        <v>0</v>
      </c>
      <c r="D20" s="407">
        <f t="shared" si="6"/>
        <v>0</v>
      </c>
      <c r="E20" s="407">
        <f t="shared" si="6"/>
        <v>0</v>
      </c>
      <c r="F20" s="407">
        <f t="shared" si="6"/>
        <v>0</v>
      </c>
      <c r="G20" s="407">
        <f t="shared" si="6"/>
        <v>0</v>
      </c>
      <c r="H20" s="407">
        <f t="shared" si="6"/>
        <v>0</v>
      </c>
    </row>
    <row r="21" spans="1:8" ht="18" hidden="1" customHeight="1" outlineLevel="1" x14ac:dyDescent="0.2">
      <c r="A21" s="692" t="s">
        <v>1390</v>
      </c>
      <c r="B21" s="391" t="s">
        <v>1391</v>
      </c>
      <c r="C21" s="403"/>
      <c r="D21" s="403"/>
      <c r="E21" s="404"/>
      <c r="F21" s="405"/>
      <c r="G21" s="405"/>
      <c r="H21" s="404"/>
    </row>
    <row r="22" spans="1:8" ht="18" hidden="1" customHeight="1" outlineLevel="1" x14ac:dyDescent="0.2">
      <c r="A22" s="692"/>
      <c r="B22" s="391" t="s">
        <v>1392</v>
      </c>
      <c r="C22" s="405"/>
      <c r="D22" s="405"/>
      <c r="E22" s="405"/>
      <c r="F22" s="405"/>
      <c r="G22" s="405"/>
      <c r="H22" s="405"/>
    </row>
    <row r="23" spans="1:8" ht="18" hidden="1" customHeight="1" outlineLevel="1" x14ac:dyDescent="0.2">
      <c r="A23" s="692"/>
      <c r="B23" s="391" t="s">
        <v>1393</v>
      </c>
      <c r="C23" s="403"/>
      <c r="D23" s="403"/>
      <c r="E23" s="404"/>
      <c r="F23" s="405"/>
      <c r="G23" s="405"/>
      <c r="H23" s="404"/>
    </row>
    <row r="24" spans="1:8" ht="18" hidden="1" customHeight="1" outlineLevel="1" x14ac:dyDescent="0.2">
      <c r="A24" s="692"/>
      <c r="B24" s="391" t="s">
        <v>1394</v>
      </c>
      <c r="C24" s="405"/>
      <c r="D24" s="405"/>
      <c r="E24" s="405"/>
      <c r="F24" s="405"/>
      <c r="G24" s="405"/>
      <c r="H24" s="405"/>
    </row>
    <row r="25" spans="1:8" ht="18" hidden="1" customHeight="1" outlineLevel="1" x14ac:dyDescent="0.2">
      <c r="A25" s="692" t="s">
        <v>1395</v>
      </c>
      <c r="B25" s="391" t="s">
        <v>1396</v>
      </c>
      <c r="C25" s="403"/>
      <c r="D25" s="403"/>
      <c r="E25" s="404"/>
      <c r="F25" s="405"/>
      <c r="G25" s="405"/>
      <c r="H25" s="404"/>
    </row>
    <row r="26" spans="1:8" ht="18" hidden="1" customHeight="1" outlineLevel="1" x14ac:dyDescent="0.2">
      <c r="A26" s="692"/>
      <c r="B26" s="391" t="s">
        <v>1397</v>
      </c>
      <c r="C26" s="405"/>
      <c r="D26" s="405"/>
      <c r="E26" s="405"/>
      <c r="F26" s="405"/>
      <c r="G26" s="405"/>
      <c r="H26" s="405"/>
    </row>
    <row r="27" spans="1:8" ht="18" hidden="1" customHeight="1" outlineLevel="1" x14ac:dyDescent="0.2">
      <c r="A27" s="692"/>
      <c r="B27" s="391" t="s">
        <v>1398</v>
      </c>
      <c r="C27" s="403"/>
      <c r="D27" s="403"/>
      <c r="E27" s="404"/>
      <c r="F27" s="405"/>
      <c r="G27" s="405"/>
      <c r="H27" s="404"/>
    </row>
    <row r="28" spans="1:8" ht="18" customHeight="1" collapsed="1" x14ac:dyDescent="0.2">
      <c r="A28" s="691" t="s">
        <v>1399</v>
      </c>
      <c r="B28" s="691"/>
      <c r="C28" s="406">
        <f t="shared" ref="C28:H28" si="7">SUM(C29:C42)</f>
        <v>0</v>
      </c>
      <c r="D28" s="406">
        <f t="shared" si="7"/>
        <v>0</v>
      </c>
      <c r="E28" s="406">
        <f t="shared" si="7"/>
        <v>0</v>
      </c>
      <c r="F28" s="406">
        <f t="shared" si="7"/>
        <v>0</v>
      </c>
      <c r="G28" s="406">
        <f t="shared" si="7"/>
        <v>0</v>
      </c>
      <c r="H28" s="406">
        <f t="shared" si="7"/>
        <v>0</v>
      </c>
    </row>
    <row r="29" spans="1:8" ht="18" hidden="1" customHeight="1" outlineLevel="1" x14ac:dyDescent="0.2">
      <c r="A29" s="692" t="s">
        <v>1400</v>
      </c>
      <c r="B29" s="391" t="s">
        <v>1401</v>
      </c>
      <c r="C29" s="405"/>
      <c r="D29" s="405"/>
      <c r="E29" s="405"/>
      <c r="F29" s="405"/>
      <c r="G29" s="405"/>
      <c r="H29" s="405"/>
    </row>
    <row r="30" spans="1:8" ht="18" hidden="1" customHeight="1" outlineLevel="1" x14ac:dyDescent="0.2">
      <c r="A30" s="692"/>
      <c r="B30" s="391" t="s">
        <v>1402</v>
      </c>
      <c r="C30" s="403"/>
      <c r="D30" s="403"/>
      <c r="E30" s="404"/>
      <c r="F30" s="405"/>
      <c r="G30" s="405"/>
      <c r="H30" s="404"/>
    </row>
    <row r="31" spans="1:8" ht="18" hidden="1" customHeight="1" outlineLevel="1" x14ac:dyDescent="0.2">
      <c r="A31" s="692" t="s">
        <v>1403</v>
      </c>
      <c r="B31" s="391" t="s">
        <v>1404</v>
      </c>
      <c r="C31" s="405"/>
      <c r="D31" s="405"/>
      <c r="E31" s="405"/>
      <c r="F31" s="405"/>
      <c r="G31" s="405"/>
      <c r="H31" s="405"/>
    </row>
    <row r="32" spans="1:8" ht="18" hidden="1" customHeight="1" outlineLevel="1" x14ac:dyDescent="0.2">
      <c r="A32" s="692"/>
      <c r="B32" s="391" t="s">
        <v>1405</v>
      </c>
      <c r="C32" s="403"/>
      <c r="D32" s="403"/>
      <c r="E32" s="404"/>
      <c r="F32" s="405"/>
      <c r="G32" s="405"/>
      <c r="H32" s="404"/>
    </row>
    <row r="33" spans="1:8" ht="18" hidden="1" customHeight="1" outlineLevel="1" x14ac:dyDescent="0.2">
      <c r="A33" s="692"/>
      <c r="B33" s="391" t="s">
        <v>1406</v>
      </c>
      <c r="C33" s="405"/>
      <c r="D33" s="405"/>
      <c r="E33" s="405"/>
      <c r="F33" s="405"/>
      <c r="G33" s="405"/>
      <c r="H33" s="405"/>
    </row>
    <row r="34" spans="1:8" ht="18" hidden="1" customHeight="1" outlineLevel="1" x14ac:dyDescent="0.2">
      <c r="A34" s="692"/>
      <c r="B34" s="391" t="s">
        <v>1407</v>
      </c>
      <c r="C34" s="403"/>
      <c r="D34" s="403"/>
      <c r="E34" s="404"/>
      <c r="F34" s="405"/>
      <c r="G34" s="405"/>
      <c r="H34" s="404"/>
    </row>
    <row r="35" spans="1:8" ht="18" hidden="1" customHeight="1" outlineLevel="1" x14ac:dyDescent="0.2">
      <c r="A35" s="391" t="s">
        <v>1408</v>
      </c>
      <c r="B35" s="391" t="s">
        <v>1409</v>
      </c>
      <c r="C35" s="405"/>
      <c r="D35" s="405"/>
      <c r="E35" s="405"/>
      <c r="F35" s="405"/>
      <c r="G35" s="405"/>
      <c r="H35" s="405"/>
    </row>
    <row r="36" spans="1:8" ht="18" hidden="1" customHeight="1" outlineLevel="1" x14ac:dyDescent="0.2">
      <c r="A36" s="692" t="s">
        <v>1410</v>
      </c>
      <c r="B36" s="391" t="s">
        <v>1411</v>
      </c>
      <c r="C36" s="403"/>
      <c r="D36" s="403"/>
      <c r="E36" s="404"/>
      <c r="F36" s="405"/>
      <c r="G36" s="405"/>
      <c r="H36" s="404"/>
    </row>
    <row r="37" spans="1:8" ht="18" hidden="1" customHeight="1" outlineLevel="1" x14ac:dyDescent="0.2">
      <c r="A37" s="692"/>
      <c r="B37" s="391" t="s">
        <v>1412</v>
      </c>
      <c r="C37" s="405"/>
      <c r="D37" s="405"/>
      <c r="E37" s="405"/>
      <c r="F37" s="405"/>
      <c r="G37" s="405"/>
      <c r="H37" s="405"/>
    </row>
    <row r="38" spans="1:8" ht="18" hidden="1" customHeight="1" outlineLevel="1" x14ac:dyDescent="0.2">
      <c r="A38" s="692"/>
      <c r="B38" s="391" t="s">
        <v>1413</v>
      </c>
      <c r="C38" s="403"/>
      <c r="D38" s="403"/>
      <c r="E38" s="404"/>
      <c r="F38" s="405"/>
      <c r="G38" s="405"/>
      <c r="H38" s="404"/>
    </row>
    <row r="39" spans="1:8" ht="18" hidden="1" customHeight="1" outlineLevel="1" x14ac:dyDescent="0.2">
      <c r="A39" s="692"/>
      <c r="B39" s="391" t="s">
        <v>1414</v>
      </c>
      <c r="C39" s="405"/>
      <c r="D39" s="405"/>
      <c r="E39" s="405"/>
      <c r="F39" s="405"/>
      <c r="G39" s="405"/>
      <c r="H39" s="405"/>
    </row>
    <row r="40" spans="1:8" ht="18" hidden="1" customHeight="1" outlineLevel="1" x14ac:dyDescent="0.2">
      <c r="A40" s="692"/>
      <c r="B40" s="391" t="s">
        <v>1415</v>
      </c>
      <c r="C40" s="403"/>
      <c r="D40" s="403"/>
      <c r="E40" s="404"/>
      <c r="F40" s="405"/>
      <c r="G40" s="405"/>
      <c r="H40" s="404"/>
    </row>
    <row r="41" spans="1:8" ht="18" hidden="1" customHeight="1" outlineLevel="1" x14ac:dyDescent="0.2">
      <c r="A41" s="692"/>
      <c r="B41" s="391" t="s">
        <v>1416</v>
      </c>
      <c r="C41" s="405"/>
      <c r="D41" s="405"/>
      <c r="E41" s="405"/>
      <c r="F41" s="405"/>
      <c r="G41" s="405"/>
      <c r="H41" s="405"/>
    </row>
    <row r="42" spans="1:8" ht="18" hidden="1" customHeight="1" outlineLevel="1" x14ac:dyDescent="0.2">
      <c r="A42" s="692"/>
      <c r="B42" s="391" t="s">
        <v>1417</v>
      </c>
      <c r="C42" s="403"/>
      <c r="D42" s="403"/>
      <c r="E42" s="404"/>
      <c r="F42" s="405"/>
      <c r="G42" s="405"/>
      <c r="H42" s="404"/>
    </row>
    <row r="43" spans="1:8" ht="18" customHeight="1" collapsed="1" x14ac:dyDescent="0.2">
      <c r="A43" s="691" t="s">
        <v>1418</v>
      </c>
      <c r="B43" s="691"/>
      <c r="C43" s="406">
        <f t="shared" ref="C43:H43" si="8">SUM(C44:C48)</f>
        <v>0</v>
      </c>
      <c r="D43" s="406">
        <f t="shared" si="8"/>
        <v>0</v>
      </c>
      <c r="E43" s="406">
        <f t="shared" si="8"/>
        <v>0</v>
      </c>
      <c r="F43" s="406">
        <f t="shared" si="8"/>
        <v>0</v>
      </c>
      <c r="G43" s="406">
        <f t="shared" si="8"/>
        <v>0</v>
      </c>
      <c r="H43" s="406">
        <f t="shared" si="8"/>
        <v>0</v>
      </c>
    </row>
    <row r="44" spans="1:8" ht="18" hidden="1" customHeight="1" outlineLevel="1" x14ac:dyDescent="0.2">
      <c r="A44" s="692" t="s">
        <v>1419</v>
      </c>
      <c r="B44" s="391" t="s">
        <v>1420</v>
      </c>
      <c r="C44" s="405"/>
      <c r="D44" s="405"/>
      <c r="E44" s="405"/>
      <c r="F44" s="405"/>
      <c r="G44" s="405"/>
      <c r="H44" s="405"/>
    </row>
    <row r="45" spans="1:8" ht="18" hidden="1" customHeight="1" outlineLevel="1" x14ac:dyDescent="0.2">
      <c r="A45" s="692"/>
      <c r="B45" s="391" t="s">
        <v>1421</v>
      </c>
      <c r="C45" s="403"/>
      <c r="D45" s="403"/>
      <c r="E45" s="404"/>
      <c r="F45" s="405"/>
      <c r="G45" s="405"/>
      <c r="H45" s="404"/>
    </row>
    <row r="46" spans="1:8" ht="18" hidden="1" customHeight="1" outlineLevel="1" x14ac:dyDescent="0.2">
      <c r="A46" s="391" t="s">
        <v>1422</v>
      </c>
      <c r="B46" s="391" t="s">
        <v>1423</v>
      </c>
      <c r="C46" s="405"/>
      <c r="D46" s="405"/>
      <c r="E46" s="405"/>
      <c r="F46" s="405"/>
      <c r="G46" s="405"/>
      <c r="H46" s="405"/>
    </row>
    <row r="47" spans="1:8" ht="18" hidden="1" customHeight="1" outlineLevel="1" x14ac:dyDescent="0.2">
      <c r="A47" s="692" t="s">
        <v>1424</v>
      </c>
      <c r="B47" s="391" t="s">
        <v>1425</v>
      </c>
      <c r="C47" s="403"/>
      <c r="D47" s="403"/>
      <c r="E47" s="404"/>
      <c r="F47" s="405"/>
      <c r="G47" s="405"/>
      <c r="H47" s="404"/>
    </row>
    <row r="48" spans="1:8" ht="18" hidden="1" customHeight="1" outlineLevel="1" x14ac:dyDescent="0.2">
      <c r="A48" s="692"/>
      <c r="B48" s="391" t="s">
        <v>1426</v>
      </c>
      <c r="C48" s="405"/>
      <c r="D48" s="405"/>
      <c r="E48" s="405"/>
      <c r="F48" s="405"/>
      <c r="G48" s="405"/>
      <c r="H48" s="405"/>
    </row>
    <row r="49" spans="1:8" ht="18" customHeight="1" collapsed="1" x14ac:dyDescent="0.2">
      <c r="A49" s="689" t="s">
        <v>1427</v>
      </c>
      <c r="B49" s="689"/>
      <c r="C49" s="408">
        <f t="shared" ref="C49:H49" si="9">C50+C75+C91+C104+C116+C126</f>
        <v>1</v>
      </c>
      <c r="D49" s="408">
        <f t="shared" si="9"/>
        <v>2</v>
      </c>
      <c r="E49" s="408">
        <f t="shared" si="9"/>
        <v>3</v>
      </c>
      <c r="F49" s="408">
        <f t="shared" si="9"/>
        <v>0</v>
      </c>
      <c r="G49" s="408">
        <f t="shared" si="9"/>
        <v>0</v>
      </c>
      <c r="H49" s="408">
        <f t="shared" si="9"/>
        <v>0</v>
      </c>
    </row>
    <row r="50" spans="1:8" ht="18" customHeight="1" x14ac:dyDescent="0.2">
      <c r="A50" s="691" t="s">
        <v>1428</v>
      </c>
      <c r="B50" s="691"/>
      <c r="C50" s="407">
        <f t="shared" ref="C50:H50" si="10">SUM(C51:C74)</f>
        <v>0</v>
      </c>
      <c r="D50" s="407">
        <f t="shared" si="10"/>
        <v>0</v>
      </c>
      <c r="E50" s="407">
        <f t="shared" si="10"/>
        <v>0</v>
      </c>
      <c r="F50" s="407">
        <f t="shared" si="10"/>
        <v>0</v>
      </c>
      <c r="G50" s="407">
        <f t="shared" si="10"/>
        <v>0</v>
      </c>
      <c r="H50" s="407">
        <f t="shared" si="10"/>
        <v>0</v>
      </c>
    </row>
    <row r="51" spans="1:8" ht="18" hidden="1" customHeight="1" outlineLevel="1" x14ac:dyDescent="0.2">
      <c r="A51" s="692" t="s">
        <v>1429</v>
      </c>
      <c r="B51" s="391" t="s">
        <v>1430</v>
      </c>
      <c r="C51" s="403"/>
      <c r="D51" s="403"/>
      <c r="E51" s="404"/>
      <c r="F51" s="405"/>
      <c r="G51" s="405"/>
      <c r="H51" s="404"/>
    </row>
    <row r="52" spans="1:8" ht="18" hidden="1" customHeight="1" outlineLevel="1" x14ac:dyDescent="0.2">
      <c r="A52" s="692"/>
      <c r="B52" s="391" t="s">
        <v>1431</v>
      </c>
      <c r="C52" s="405"/>
      <c r="D52" s="405"/>
      <c r="E52" s="405"/>
      <c r="F52" s="405"/>
      <c r="G52" s="405"/>
      <c r="H52" s="405"/>
    </row>
    <row r="53" spans="1:8" ht="18" hidden="1" customHeight="1" outlineLevel="1" x14ac:dyDescent="0.2">
      <c r="A53" s="692"/>
      <c r="B53" s="391" t="s">
        <v>1432</v>
      </c>
      <c r="C53" s="403"/>
      <c r="D53" s="403"/>
      <c r="E53" s="404"/>
      <c r="F53" s="405"/>
      <c r="G53" s="405"/>
      <c r="H53" s="404"/>
    </row>
    <row r="54" spans="1:8" ht="18" hidden="1" customHeight="1" outlineLevel="1" x14ac:dyDescent="0.2">
      <c r="A54" s="692"/>
      <c r="B54" s="391" t="s">
        <v>1433</v>
      </c>
      <c r="C54" s="405"/>
      <c r="D54" s="405"/>
      <c r="E54" s="405"/>
      <c r="F54" s="405"/>
      <c r="G54" s="405"/>
      <c r="H54" s="405"/>
    </row>
    <row r="55" spans="1:8" ht="18" hidden="1" customHeight="1" outlineLevel="1" x14ac:dyDescent="0.2">
      <c r="A55" s="391" t="s">
        <v>1434</v>
      </c>
      <c r="B55" s="391" t="s">
        <v>1435</v>
      </c>
      <c r="C55" s="403"/>
      <c r="D55" s="403"/>
      <c r="E55" s="404"/>
      <c r="F55" s="405"/>
      <c r="G55" s="405"/>
      <c r="H55" s="404"/>
    </row>
    <row r="56" spans="1:8" ht="18" hidden="1" customHeight="1" outlineLevel="1" x14ac:dyDescent="0.2">
      <c r="A56" s="692" t="s">
        <v>1436</v>
      </c>
      <c r="B56" s="391" t="s">
        <v>1437</v>
      </c>
      <c r="C56" s="405"/>
      <c r="D56" s="405"/>
      <c r="E56" s="405"/>
      <c r="F56" s="405"/>
      <c r="G56" s="405"/>
      <c r="H56" s="405"/>
    </row>
    <row r="57" spans="1:8" ht="18" hidden="1" customHeight="1" outlineLevel="1" x14ac:dyDescent="0.2">
      <c r="A57" s="692"/>
      <c r="B57" s="391" t="s">
        <v>1438</v>
      </c>
      <c r="C57" s="403"/>
      <c r="D57" s="403"/>
      <c r="E57" s="404"/>
      <c r="F57" s="405"/>
      <c r="G57" s="405"/>
      <c r="H57" s="404"/>
    </row>
    <row r="58" spans="1:8" ht="18" hidden="1" customHeight="1" outlineLevel="1" x14ac:dyDescent="0.2">
      <c r="A58" s="692"/>
      <c r="B58" s="391" t="s">
        <v>1439</v>
      </c>
      <c r="C58" s="405"/>
      <c r="D58" s="405"/>
      <c r="E58" s="405"/>
      <c r="F58" s="405"/>
      <c r="G58" s="405"/>
      <c r="H58" s="405"/>
    </row>
    <row r="59" spans="1:8" ht="18" hidden="1" customHeight="1" outlineLevel="1" x14ac:dyDescent="0.2">
      <c r="A59" s="692" t="s">
        <v>1440</v>
      </c>
      <c r="B59" s="391" t="s">
        <v>1441</v>
      </c>
      <c r="C59" s="403"/>
      <c r="D59" s="403"/>
      <c r="E59" s="404"/>
      <c r="F59" s="405"/>
      <c r="G59" s="405"/>
      <c r="H59" s="404"/>
    </row>
    <row r="60" spans="1:8" ht="18" hidden="1" customHeight="1" outlineLevel="1" x14ac:dyDescent="0.2">
      <c r="A60" s="692"/>
      <c r="B60" s="391" t="s">
        <v>1442</v>
      </c>
      <c r="C60" s="405"/>
      <c r="D60" s="405"/>
      <c r="E60" s="405"/>
      <c r="F60" s="405"/>
      <c r="G60" s="405"/>
      <c r="H60" s="405"/>
    </row>
    <row r="61" spans="1:8" ht="18" hidden="1" customHeight="1" outlineLevel="1" x14ac:dyDescent="0.2">
      <c r="A61" s="692"/>
      <c r="B61" s="391" t="s">
        <v>1443</v>
      </c>
      <c r="C61" s="403"/>
      <c r="D61" s="403"/>
      <c r="E61" s="404"/>
      <c r="F61" s="405"/>
      <c r="G61" s="405"/>
      <c r="H61" s="404"/>
    </row>
    <row r="62" spans="1:8" ht="18" hidden="1" customHeight="1" outlineLevel="1" x14ac:dyDescent="0.2">
      <c r="A62" s="692"/>
      <c r="B62" s="391" t="s">
        <v>1444</v>
      </c>
      <c r="C62" s="405"/>
      <c r="D62" s="405"/>
      <c r="E62" s="405"/>
      <c r="F62" s="405"/>
      <c r="G62" s="405"/>
      <c r="H62" s="405"/>
    </row>
    <row r="63" spans="1:8" ht="18" hidden="1" customHeight="1" outlineLevel="1" x14ac:dyDescent="0.2">
      <c r="A63" s="692"/>
      <c r="B63" s="391" t="s">
        <v>1445</v>
      </c>
      <c r="C63" s="403"/>
      <c r="D63" s="403"/>
      <c r="E63" s="404"/>
      <c r="F63" s="405"/>
      <c r="G63" s="405"/>
      <c r="H63" s="404"/>
    </row>
    <row r="64" spans="1:8" ht="18" hidden="1" customHeight="1" outlineLevel="1" x14ac:dyDescent="0.2">
      <c r="A64" s="692"/>
      <c r="B64" s="391" t="s">
        <v>1446</v>
      </c>
      <c r="C64" s="405"/>
      <c r="D64" s="405"/>
      <c r="E64" s="405"/>
      <c r="F64" s="405"/>
      <c r="G64" s="405"/>
      <c r="H64" s="405"/>
    </row>
    <row r="65" spans="1:8" ht="18" hidden="1" customHeight="1" outlineLevel="1" x14ac:dyDescent="0.2">
      <c r="A65" s="692"/>
      <c r="B65" s="391" t="s">
        <v>1447</v>
      </c>
      <c r="C65" s="403"/>
      <c r="D65" s="403"/>
      <c r="E65" s="404"/>
      <c r="F65" s="405"/>
      <c r="G65" s="405"/>
      <c r="H65" s="404"/>
    </row>
    <row r="66" spans="1:8" ht="18" hidden="1" customHeight="1" outlineLevel="1" x14ac:dyDescent="0.2">
      <c r="A66" s="692" t="s">
        <v>1448</v>
      </c>
      <c r="B66" s="391" t="s">
        <v>1449</v>
      </c>
      <c r="C66" s="405"/>
      <c r="D66" s="405"/>
      <c r="E66" s="405"/>
      <c r="F66" s="405"/>
      <c r="G66" s="405"/>
      <c r="H66" s="405"/>
    </row>
    <row r="67" spans="1:8" ht="18" hidden="1" customHeight="1" outlineLevel="1" x14ac:dyDescent="0.2">
      <c r="A67" s="692"/>
      <c r="B67" s="391" t="s">
        <v>1450</v>
      </c>
      <c r="C67" s="403"/>
      <c r="D67" s="403"/>
      <c r="E67" s="404"/>
      <c r="F67" s="405"/>
      <c r="G67" s="405"/>
      <c r="H67" s="404"/>
    </row>
    <row r="68" spans="1:8" ht="18" hidden="1" customHeight="1" outlineLevel="1" x14ac:dyDescent="0.2">
      <c r="A68" s="692"/>
      <c r="B68" s="391" t="s">
        <v>1451</v>
      </c>
      <c r="C68" s="405"/>
      <c r="D68" s="405"/>
      <c r="E68" s="405"/>
      <c r="F68" s="405"/>
      <c r="G68" s="405"/>
      <c r="H68" s="405"/>
    </row>
    <row r="69" spans="1:8" ht="18" hidden="1" customHeight="1" outlineLevel="1" x14ac:dyDescent="0.2">
      <c r="A69" s="692" t="s">
        <v>1452</v>
      </c>
      <c r="B69" s="391" t="s">
        <v>1453</v>
      </c>
      <c r="C69" s="403"/>
      <c r="D69" s="403"/>
      <c r="E69" s="404"/>
      <c r="F69" s="405"/>
      <c r="G69" s="405"/>
      <c r="H69" s="404"/>
    </row>
    <row r="70" spans="1:8" ht="18" hidden="1" customHeight="1" outlineLevel="1" x14ac:dyDescent="0.2">
      <c r="A70" s="692"/>
      <c r="B70" s="391" t="s">
        <v>1454</v>
      </c>
      <c r="C70" s="405"/>
      <c r="D70" s="405"/>
      <c r="E70" s="405"/>
      <c r="F70" s="405"/>
      <c r="G70" s="405"/>
      <c r="H70" s="405"/>
    </row>
    <row r="71" spans="1:8" ht="18" hidden="1" customHeight="1" outlineLevel="1" x14ac:dyDescent="0.2">
      <c r="A71" s="692"/>
      <c r="B71" s="391" t="s">
        <v>1455</v>
      </c>
      <c r="C71" s="403"/>
      <c r="D71" s="403"/>
      <c r="E71" s="404"/>
      <c r="F71" s="405"/>
      <c r="G71" s="405"/>
      <c r="H71" s="404"/>
    </row>
    <row r="72" spans="1:8" ht="18" hidden="1" customHeight="1" outlineLevel="1" x14ac:dyDescent="0.2">
      <c r="A72" s="692"/>
      <c r="B72" s="391" t="s">
        <v>1456</v>
      </c>
      <c r="C72" s="405"/>
      <c r="D72" s="405"/>
      <c r="E72" s="405"/>
      <c r="F72" s="405"/>
      <c r="G72" s="405"/>
      <c r="H72" s="405"/>
    </row>
    <row r="73" spans="1:8" ht="18" hidden="1" customHeight="1" outlineLevel="1" x14ac:dyDescent="0.2">
      <c r="A73" s="692"/>
      <c r="B73" s="391" t="s">
        <v>1457</v>
      </c>
      <c r="C73" s="403"/>
      <c r="D73" s="403"/>
      <c r="E73" s="404"/>
      <c r="F73" s="405"/>
      <c r="G73" s="405"/>
      <c r="H73" s="404"/>
    </row>
    <row r="74" spans="1:8" ht="18" hidden="1" customHeight="1" outlineLevel="1" x14ac:dyDescent="0.2">
      <c r="A74" s="692"/>
      <c r="B74" s="391" t="s">
        <v>1458</v>
      </c>
      <c r="C74" s="405"/>
      <c r="D74" s="405"/>
      <c r="E74" s="405"/>
      <c r="F74" s="405"/>
      <c r="G74" s="405"/>
      <c r="H74" s="405"/>
    </row>
    <row r="75" spans="1:8" ht="18" customHeight="1" collapsed="1" x14ac:dyDescent="0.2">
      <c r="A75" s="691" t="s">
        <v>1459</v>
      </c>
      <c r="B75" s="691"/>
      <c r="C75" s="407">
        <f t="shared" ref="C75:H75" si="11">SUM(C76:C90)</f>
        <v>0</v>
      </c>
      <c r="D75" s="407">
        <f t="shared" si="11"/>
        <v>0</v>
      </c>
      <c r="E75" s="407">
        <f t="shared" si="11"/>
        <v>0</v>
      </c>
      <c r="F75" s="407">
        <f t="shared" si="11"/>
        <v>0</v>
      </c>
      <c r="G75" s="407">
        <f t="shared" si="11"/>
        <v>0</v>
      </c>
      <c r="H75" s="407">
        <f t="shared" si="11"/>
        <v>0</v>
      </c>
    </row>
    <row r="76" spans="1:8" ht="18" hidden="1" customHeight="1" outlineLevel="1" x14ac:dyDescent="0.2">
      <c r="A76" s="692" t="s">
        <v>1460</v>
      </c>
      <c r="B76" s="391" t="s">
        <v>1461</v>
      </c>
      <c r="C76" s="403"/>
      <c r="D76" s="403"/>
      <c r="E76" s="404"/>
      <c r="F76" s="405"/>
      <c r="G76" s="405"/>
      <c r="H76" s="404"/>
    </row>
    <row r="77" spans="1:8" ht="18" hidden="1" customHeight="1" outlineLevel="1" x14ac:dyDescent="0.2">
      <c r="A77" s="692"/>
      <c r="B77" s="391" t="s">
        <v>1462</v>
      </c>
      <c r="C77" s="405"/>
      <c r="D77" s="405"/>
      <c r="E77" s="405"/>
      <c r="F77" s="405"/>
      <c r="G77" s="405"/>
      <c r="H77" s="405"/>
    </row>
    <row r="78" spans="1:8" ht="18" hidden="1" customHeight="1" outlineLevel="1" x14ac:dyDescent="0.2">
      <c r="A78" s="692" t="s">
        <v>1463</v>
      </c>
      <c r="B78" s="391" t="s">
        <v>1464</v>
      </c>
      <c r="C78" s="403"/>
      <c r="D78" s="403"/>
      <c r="E78" s="404"/>
      <c r="F78" s="405"/>
      <c r="G78" s="405"/>
      <c r="H78" s="404"/>
    </row>
    <row r="79" spans="1:8" ht="18" hidden="1" customHeight="1" outlineLevel="1" x14ac:dyDescent="0.2">
      <c r="A79" s="692"/>
      <c r="B79" s="391" t="s">
        <v>1465</v>
      </c>
      <c r="C79" s="405"/>
      <c r="D79" s="405"/>
      <c r="E79" s="405"/>
      <c r="F79" s="405"/>
      <c r="G79" s="405"/>
      <c r="H79" s="405"/>
    </row>
    <row r="80" spans="1:8" ht="18" hidden="1" customHeight="1" outlineLevel="1" x14ac:dyDescent="0.2">
      <c r="A80" s="391" t="s">
        <v>1466</v>
      </c>
      <c r="B80" s="391" t="s">
        <v>1467</v>
      </c>
      <c r="C80" s="403"/>
      <c r="D80" s="403"/>
      <c r="E80" s="404"/>
      <c r="F80" s="405"/>
      <c r="G80" s="405"/>
      <c r="H80" s="404"/>
    </row>
    <row r="81" spans="1:8" ht="18" hidden="1" customHeight="1" outlineLevel="1" x14ac:dyDescent="0.2">
      <c r="A81" s="391" t="s">
        <v>1468</v>
      </c>
      <c r="B81" s="391" t="s">
        <v>1469</v>
      </c>
      <c r="C81" s="405"/>
      <c r="D81" s="405"/>
      <c r="E81" s="405"/>
      <c r="F81" s="405"/>
      <c r="G81" s="405"/>
      <c r="H81" s="405"/>
    </row>
    <row r="82" spans="1:8" ht="18" hidden="1" customHeight="1" outlineLevel="1" x14ac:dyDescent="0.2">
      <c r="A82" s="391" t="s">
        <v>1470</v>
      </c>
      <c r="B82" s="391" t="s">
        <v>1471</v>
      </c>
      <c r="C82" s="403"/>
      <c r="D82" s="403"/>
      <c r="E82" s="404"/>
      <c r="F82" s="405"/>
      <c r="G82" s="405"/>
      <c r="H82" s="404"/>
    </row>
    <row r="83" spans="1:8" ht="18" hidden="1" customHeight="1" outlineLevel="1" x14ac:dyDescent="0.2">
      <c r="A83" s="692" t="s">
        <v>1472</v>
      </c>
      <c r="B83" s="391" t="s">
        <v>1473</v>
      </c>
      <c r="C83" s="405"/>
      <c r="D83" s="405"/>
      <c r="E83" s="405"/>
      <c r="F83" s="405"/>
      <c r="G83" s="405"/>
      <c r="H83" s="405"/>
    </row>
    <row r="84" spans="1:8" ht="18" hidden="1" customHeight="1" outlineLevel="1" x14ac:dyDescent="0.2">
      <c r="A84" s="692"/>
      <c r="B84" s="391" t="s">
        <v>1474</v>
      </c>
      <c r="C84" s="403"/>
      <c r="D84" s="403"/>
      <c r="E84" s="404"/>
      <c r="F84" s="405"/>
      <c r="G84" s="405"/>
      <c r="H84" s="404"/>
    </row>
    <row r="85" spans="1:8" ht="18" hidden="1" customHeight="1" outlineLevel="1" x14ac:dyDescent="0.2">
      <c r="A85" s="692"/>
      <c r="B85" s="391" t="s">
        <v>1475</v>
      </c>
      <c r="C85" s="405"/>
      <c r="D85" s="405"/>
      <c r="E85" s="405"/>
      <c r="F85" s="405"/>
      <c r="G85" s="405"/>
      <c r="H85" s="405"/>
    </row>
    <row r="86" spans="1:8" ht="18" hidden="1" customHeight="1" outlineLevel="1" x14ac:dyDescent="0.2">
      <c r="A86" s="692"/>
      <c r="B86" s="391" t="s">
        <v>1476</v>
      </c>
      <c r="C86" s="403"/>
      <c r="D86" s="403"/>
      <c r="E86" s="404"/>
      <c r="F86" s="405"/>
      <c r="G86" s="405"/>
      <c r="H86" s="404"/>
    </row>
    <row r="87" spans="1:8" ht="18" hidden="1" customHeight="1" outlineLevel="1" x14ac:dyDescent="0.2">
      <c r="A87" s="692"/>
      <c r="B87" s="391" t="s">
        <v>1477</v>
      </c>
      <c r="C87" s="405"/>
      <c r="D87" s="405"/>
      <c r="E87" s="405"/>
      <c r="F87" s="405"/>
      <c r="G87" s="405"/>
      <c r="H87" s="405"/>
    </row>
    <row r="88" spans="1:8" ht="18" hidden="1" customHeight="1" outlineLevel="1" x14ac:dyDescent="0.2">
      <c r="A88" s="692"/>
      <c r="B88" s="391" t="s">
        <v>1478</v>
      </c>
      <c r="C88" s="403"/>
      <c r="D88" s="403"/>
      <c r="E88" s="404"/>
      <c r="F88" s="405"/>
      <c r="G88" s="405"/>
      <c r="H88" s="404"/>
    </row>
    <row r="89" spans="1:8" ht="18" hidden="1" customHeight="1" outlineLevel="1" x14ac:dyDescent="0.2">
      <c r="A89" s="692"/>
      <c r="B89" s="391" t="s">
        <v>1479</v>
      </c>
      <c r="C89" s="405"/>
      <c r="D89" s="405"/>
      <c r="E89" s="405"/>
      <c r="F89" s="405"/>
      <c r="G89" s="405"/>
      <c r="H89" s="405"/>
    </row>
    <row r="90" spans="1:8" ht="18" hidden="1" customHeight="1" outlineLevel="1" x14ac:dyDescent="0.2">
      <c r="A90" s="692"/>
      <c r="B90" s="391" t="s">
        <v>1480</v>
      </c>
      <c r="C90" s="403"/>
      <c r="D90" s="403"/>
      <c r="E90" s="404"/>
      <c r="F90" s="405"/>
      <c r="G90" s="405"/>
      <c r="H90" s="404"/>
    </row>
    <row r="91" spans="1:8" ht="18" customHeight="1" collapsed="1" x14ac:dyDescent="0.2">
      <c r="A91" s="691" t="s">
        <v>1481</v>
      </c>
      <c r="B91" s="691"/>
      <c r="C91" s="406">
        <f t="shared" ref="C91:H91" si="12">SUM(C92:C103)</f>
        <v>0</v>
      </c>
      <c r="D91" s="406">
        <f t="shared" si="12"/>
        <v>2</v>
      </c>
      <c r="E91" s="406">
        <f t="shared" si="12"/>
        <v>2</v>
      </c>
      <c r="F91" s="406">
        <f t="shared" si="12"/>
        <v>0</v>
      </c>
      <c r="G91" s="406">
        <f t="shared" si="12"/>
        <v>0</v>
      </c>
      <c r="H91" s="406">
        <f t="shared" si="12"/>
        <v>0</v>
      </c>
    </row>
    <row r="92" spans="1:8" ht="18" hidden="1" customHeight="1" outlineLevel="1" x14ac:dyDescent="0.2">
      <c r="A92" s="391" t="s">
        <v>1482</v>
      </c>
      <c r="B92" s="391" t="s">
        <v>1483</v>
      </c>
      <c r="C92" s="405"/>
      <c r="D92" s="407">
        <v>1</v>
      </c>
      <c r="E92" s="407">
        <v>1</v>
      </c>
      <c r="F92" s="405"/>
      <c r="G92" s="405"/>
      <c r="H92" s="405"/>
    </row>
    <row r="93" spans="1:8" ht="18" hidden="1" customHeight="1" outlineLevel="1" x14ac:dyDescent="0.2">
      <c r="A93" s="391" t="s">
        <v>1484</v>
      </c>
      <c r="B93" s="391" t="s">
        <v>1485</v>
      </c>
      <c r="C93" s="403"/>
      <c r="D93" s="406">
        <v>1</v>
      </c>
      <c r="E93" s="408">
        <v>1</v>
      </c>
      <c r="F93" s="405"/>
      <c r="G93" s="405"/>
      <c r="H93" s="404"/>
    </row>
    <row r="94" spans="1:8" ht="18" hidden="1" customHeight="1" outlineLevel="1" x14ac:dyDescent="0.2">
      <c r="A94" s="391" t="s">
        <v>1486</v>
      </c>
      <c r="B94" s="391" t="s">
        <v>1487</v>
      </c>
      <c r="C94" s="405"/>
      <c r="D94" s="405"/>
      <c r="E94" s="405"/>
      <c r="F94" s="405"/>
      <c r="G94" s="405"/>
      <c r="H94" s="405"/>
    </row>
    <row r="95" spans="1:8" ht="18" hidden="1" customHeight="1" outlineLevel="1" x14ac:dyDescent="0.2">
      <c r="A95" s="692" t="s">
        <v>1488</v>
      </c>
      <c r="B95" s="391" t="s">
        <v>1489</v>
      </c>
      <c r="C95" s="403"/>
      <c r="D95" s="403"/>
      <c r="E95" s="404"/>
      <c r="F95" s="405"/>
      <c r="G95" s="405"/>
      <c r="H95" s="404"/>
    </row>
    <row r="96" spans="1:8" ht="18" hidden="1" customHeight="1" outlineLevel="1" x14ac:dyDescent="0.2">
      <c r="A96" s="692"/>
      <c r="B96" s="391" t="s">
        <v>1490</v>
      </c>
      <c r="C96" s="405"/>
      <c r="D96" s="405"/>
      <c r="E96" s="405"/>
      <c r="F96" s="405"/>
      <c r="G96" s="405"/>
      <c r="H96" s="405"/>
    </row>
    <row r="97" spans="1:8" ht="18" hidden="1" customHeight="1" outlineLevel="1" x14ac:dyDescent="0.2">
      <c r="A97" s="692" t="s">
        <v>1491</v>
      </c>
      <c r="B97" s="391" t="s">
        <v>1492</v>
      </c>
      <c r="C97" s="403"/>
      <c r="D97" s="403"/>
      <c r="E97" s="404"/>
      <c r="F97" s="405"/>
      <c r="G97" s="405"/>
      <c r="H97" s="404"/>
    </row>
    <row r="98" spans="1:8" ht="18" hidden="1" customHeight="1" outlineLevel="1" x14ac:dyDescent="0.2">
      <c r="A98" s="692"/>
      <c r="B98" s="391" t="s">
        <v>1493</v>
      </c>
      <c r="C98" s="405"/>
      <c r="D98" s="405"/>
      <c r="E98" s="405"/>
      <c r="F98" s="405"/>
      <c r="G98" s="405"/>
      <c r="H98" s="405"/>
    </row>
    <row r="99" spans="1:8" ht="18" hidden="1" customHeight="1" outlineLevel="1" x14ac:dyDescent="0.2">
      <c r="A99" s="692"/>
      <c r="B99" s="391" t="s">
        <v>1494</v>
      </c>
      <c r="C99" s="403"/>
      <c r="D99" s="403"/>
      <c r="E99" s="404"/>
      <c r="F99" s="405"/>
      <c r="G99" s="405"/>
      <c r="H99" s="404"/>
    </row>
    <row r="100" spans="1:8" ht="18" hidden="1" customHeight="1" outlineLevel="1" x14ac:dyDescent="0.2">
      <c r="A100" s="692"/>
      <c r="B100" s="391" t="s">
        <v>1495</v>
      </c>
      <c r="C100" s="405"/>
      <c r="D100" s="405"/>
      <c r="E100" s="405"/>
      <c r="F100" s="405"/>
      <c r="G100" s="405"/>
      <c r="H100" s="405"/>
    </row>
    <row r="101" spans="1:8" ht="18" hidden="1" customHeight="1" outlineLevel="1" x14ac:dyDescent="0.2">
      <c r="A101" s="692"/>
      <c r="B101" s="391" t="s">
        <v>1496</v>
      </c>
      <c r="C101" s="403"/>
      <c r="D101" s="403"/>
      <c r="E101" s="404"/>
      <c r="F101" s="405"/>
      <c r="G101" s="405"/>
      <c r="H101" s="404"/>
    </row>
    <row r="102" spans="1:8" ht="18" hidden="1" customHeight="1" outlineLevel="1" x14ac:dyDescent="0.2">
      <c r="A102" s="692"/>
      <c r="B102" s="391" t="s">
        <v>1497</v>
      </c>
      <c r="C102" s="405"/>
      <c r="D102" s="405"/>
      <c r="E102" s="405"/>
      <c r="F102" s="405"/>
      <c r="G102" s="405"/>
      <c r="H102" s="405"/>
    </row>
    <row r="103" spans="1:8" ht="18" hidden="1" customHeight="1" outlineLevel="1" x14ac:dyDescent="0.2">
      <c r="A103" s="692"/>
      <c r="B103" s="391" t="s">
        <v>1498</v>
      </c>
      <c r="C103" s="403"/>
      <c r="D103" s="403"/>
      <c r="E103" s="404"/>
      <c r="F103" s="405"/>
      <c r="G103" s="405"/>
      <c r="H103" s="404"/>
    </row>
    <row r="104" spans="1:8" ht="18" customHeight="1" collapsed="1" x14ac:dyDescent="0.2">
      <c r="A104" s="691" t="s">
        <v>1499</v>
      </c>
      <c r="B104" s="691"/>
      <c r="C104" s="406">
        <f t="shared" ref="C104:H104" si="13">SUM(C105:C115)</f>
        <v>1</v>
      </c>
      <c r="D104" s="406">
        <f t="shared" si="13"/>
        <v>0</v>
      </c>
      <c r="E104" s="406">
        <f t="shared" si="13"/>
        <v>1</v>
      </c>
      <c r="F104" s="406">
        <f t="shared" si="13"/>
        <v>0</v>
      </c>
      <c r="G104" s="406">
        <f t="shared" si="13"/>
        <v>0</v>
      </c>
      <c r="H104" s="406">
        <f t="shared" si="13"/>
        <v>0</v>
      </c>
    </row>
    <row r="105" spans="1:8" ht="18" hidden="1" customHeight="1" outlineLevel="1" x14ac:dyDescent="0.2">
      <c r="A105" s="692" t="s">
        <v>1500</v>
      </c>
      <c r="B105" s="391" t="s">
        <v>1501</v>
      </c>
      <c r="C105" s="405"/>
      <c r="D105" s="405"/>
      <c r="E105" s="405"/>
      <c r="F105" s="405"/>
      <c r="G105" s="405"/>
      <c r="H105" s="405"/>
    </row>
    <row r="106" spans="1:8" ht="18" hidden="1" customHeight="1" outlineLevel="1" x14ac:dyDescent="0.2">
      <c r="A106" s="692"/>
      <c r="B106" s="391" t="s">
        <v>1502</v>
      </c>
      <c r="C106" s="403"/>
      <c r="D106" s="403"/>
      <c r="E106" s="404"/>
      <c r="F106" s="405"/>
      <c r="G106" s="405"/>
      <c r="H106" s="404"/>
    </row>
    <row r="107" spans="1:8" ht="18" hidden="1" customHeight="1" outlineLevel="1" x14ac:dyDescent="0.2">
      <c r="A107" s="692"/>
      <c r="B107" s="391" t="s">
        <v>1503</v>
      </c>
      <c r="C107" s="405"/>
      <c r="D107" s="405"/>
      <c r="E107" s="405"/>
      <c r="F107" s="405"/>
      <c r="G107" s="405"/>
      <c r="H107" s="405"/>
    </row>
    <row r="108" spans="1:8" ht="18" hidden="1" customHeight="1" outlineLevel="1" x14ac:dyDescent="0.2">
      <c r="A108" s="692" t="s">
        <v>1504</v>
      </c>
      <c r="B108" s="391" t="s">
        <v>1505</v>
      </c>
      <c r="C108" s="406">
        <v>1</v>
      </c>
      <c r="D108" s="403"/>
      <c r="E108" s="408">
        <v>1</v>
      </c>
      <c r="F108" s="405"/>
      <c r="G108" s="405"/>
      <c r="H108" s="404"/>
    </row>
    <row r="109" spans="1:8" ht="18" hidden="1" customHeight="1" outlineLevel="1" x14ac:dyDescent="0.2">
      <c r="A109" s="692"/>
      <c r="B109" s="391" t="s">
        <v>1506</v>
      </c>
      <c r="C109" s="405"/>
      <c r="D109" s="405"/>
      <c r="E109" s="405"/>
      <c r="F109" s="405"/>
      <c r="G109" s="405"/>
      <c r="H109" s="405"/>
    </row>
    <row r="110" spans="1:8" ht="18" hidden="1" customHeight="1" outlineLevel="1" x14ac:dyDescent="0.2">
      <c r="A110" s="692"/>
      <c r="B110" s="391" t="s">
        <v>1507</v>
      </c>
      <c r="C110" s="403"/>
      <c r="D110" s="403"/>
      <c r="E110" s="404"/>
      <c r="F110" s="405"/>
      <c r="G110" s="405"/>
      <c r="H110" s="404"/>
    </row>
    <row r="111" spans="1:8" ht="18" hidden="1" customHeight="1" outlineLevel="1" x14ac:dyDescent="0.2">
      <c r="A111" s="692"/>
      <c r="B111" s="391" t="s">
        <v>1508</v>
      </c>
      <c r="C111" s="405"/>
      <c r="D111" s="405"/>
      <c r="E111" s="405"/>
      <c r="F111" s="405"/>
      <c r="G111" s="405"/>
      <c r="H111" s="405"/>
    </row>
    <row r="112" spans="1:8" ht="18" hidden="1" customHeight="1" outlineLevel="1" x14ac:dyDescent="0.2">
      <c r="A112" s="692" t="s">
        <v>1509</v>
      </c>
      <c r="B112" s="391" t="s">
        <v>1510</v>
      </c>
      <c r="C112" s="403"/>
      <c r="D112" s="403"/>
      <c r="E112" s="404"/>
      <c r="F112" s="405"/>
      <c r="G112" s="405"/>
      <c r="H112" s="404"/>
    </row>
    <row r="113" spans="1:8" ht="18" hidden="1" customHeight="1" outlineLevel="1" x14ac:dyDescent="0.2">
      <c r="A113" s="692"/>
      <c r="B113" s="391" t="s">
        <v>1511</v>
      </c>
      <c r="C113" s="405"/>
      <c r="D113" s="405"/>
      <c r="E113" s="405"/>
      <c r="F113" s="405"/>
      <c r="G113" s="405"/>
      <c r="H113" s="405"/>
    </row>
    <row r="114" spans="1:8" ht="18" hidden="1" customHeight="1" outlineLevel="1" x14ac:dyDescent="0.2">
      <c r="A114" s="692"/>
      <c r="B114" s="391" t="s">
        <v>1512</v>
      </c>
      <c r="C114" s="403"/>
      <c r="D114" s="403"/>
      <c r="E114" s="404"/>
      <c r="F114" s="405"/>
      <c r="G114" s="405"/>
      <c r="H114" s="404"/>
    </row>
    <row r="115" spans="1:8" ht="18" hidden="1" customHeight="1" outlineLevel="1" x14ac:dyDescent="0.2">
      <c r="A115" s="692"/>
      <c r="B115" s="391" t="s">
        <v>1513</v>
      </c>
      <c r="C115" s="405"/>
      <c r="D115" s="405"/>
      <c r="E115" s="405"/>
      <c r="F115" s="405"/>
      <c r="G115" s="405"/>
      <c r="H115" s="405"/>
    </row>
    <row r="116" spans="1:8" ht="18" customHeight="1" collapsed="1" x14ac:dyDescent="0.2">
      <c r="A116" s="691" t="s">
        <v>1514</v>
      </c>
      <c r="B116" s="691"/>
      <c r="C116" s="407">
        <f t="shared" ref="C116:H116" si="14">SUM(C117:C125)</f>
        <v>0</v>
      </c>
      <c r="D116" s="407">
        <f t="shared" si="14"/>
        <v>0</v>
      </c>
      <c r="E116" s="407">
        <f t="shared" si="14"/>
        <v>0</v>
      </c>
      <c r="F116" s="407">
        <f t="shared" si="14"/>
        <v>0</v>
      </c>
      <c r="G116" s="407">
        <f t="shared" si="14"/>
        <v>0</v>
      </c>
      <c r="H116" s="407">
        <f t="shared" si="14"/>
        <v>0</v>
      </c>
    </row>
    <row r="117" spans="1:8" ht="18" hidden="1" customHeight="1" outlineLevel="1" x14ac:dyDescent="0.2">
      <c r="A117" s="692" t="s">
        <v>1515</v>
      </c>
      <c r="B117" s="391" t="s">
        <v>1516</v>
      </c>
      <c r="C117" s="403"/>
      <c r="D117" s="403"/>
      <c r="E117" s="404"/>
      <c r="F117" s="405"/>
      <c r="G117" s="405"/>
      <c r="H117" s="404"/>
    </row>
    <row r="118" spans="1:8" ht="18" hidden="1" customHeight="1" outlineLevel="1" x14ac:dyDescent="0.2">
      <c r="A118" s="692"/>
      <c r="B118" s="391" t="s">
        <v>1517</v>
      </c>
      <c r="C118" s="405"/>
      <c r="D118" s="405"/>
      <c r="E118" s="405"/>
      <c r="F118" s="405"/>
      <c r="G118" s="405"/>
      <c r="H118" s="405"/>
    </row>
    <row r="119" spans="1:8" ht="18" hidden="1" customHeight="1" outlineLevel="1" x14ac:dyDescent="0.2">
      <c r="A119" s="692"/>
      <c r="B119" s="391" t="s">
        <v>1518</v>
      </c>
      <c r="C119" s="403"/>
      <c r="D119" s="403"/>
      <c r="E119" s="404"/>
      <c r="F119" s="405"/>
      <c r="G119" s="405"/>
      <c r="H119" s="404"/>
    </row>
    <row r="120" spans="1:8" ht="18" hidden="1" customHeight="1" outlineLevel="1" x14ac:dyDescent="0.2">
      <c r="A120" s="692"/>
      <c r="B120" s="391" t="s">
        <v>1519</v>
      </c>
      <c r="C120" s="405"/>
      <c r="D120" s="405"/>
      <c r="E120" s="405"/>
      <c r="F120" s="405"/>
      <c r="G120" s="405"/>
      <c r="H120" s="405"/>
    </row>
    <row r="121" spans="1:8" ht="18" hidden="1" customHeight="1" outlineLevel="1" x14ac:dyDescent="0.2">
      <c r="A121" s="692"/>
      <c r="B121" s="391" t="s">
        <v>1520</v>
      </c>
      <c r="C121" s="403"/>
      <c r="D121" s="403"/>
      <c r="E121" s="404"/>
      <c r="F121" s="405"/>
      <c r="G121" s="405"/>
      <c r="H121" s="404"/>
    </row>
    <row r="122" spans="1:8" ht="18" hidden="1" customHeight="1" outlineLevel="1" x14ac:dyDescent="0.2">
      <c r="A122" s="692" t="s">
        <v>1521</v>
      </c>
      <c r="B122" s="391" t="s">
        <v>1522</v>
      </c>
      <c r="C122" s="405"/>
      <c r="D122" s="405"/>
      <c r="E122" s="405"/>
      <c r="F122" s="405"/>
      <c r="G122" s="405"/>
      <c r="H122" s="405"/>
    </row>
    <row r="123" spans="1:8" ht="18" hidden="1" customHeight="1" outlineLevel="1" x14ac:dyDescent="0.2">
      <c r="A123" s="692"/>
      <c r="B123" s="391" t="s">
        <v>1523</v>
      </c>
      <c r="C123" s="403"/>
      <c r="D123" s="403"/>
      <c r="E123" s="404"/>
      <c r="F123" s="405"/>
      <c r="G123" s="405"/>
      <c r="H123" s="404"/>
    </row>
    <row r="124" spans="1:8" ht="18" hidden="1" customHeight="1" outlineLevel="1" x14ac:dyDescent="0.2">
      <c r="A124" s="692"/>
      <c r="B124" s="391" t="s">
        <v>1524</v>
      </c>
      <c r="C124" s="405"/>
      <c r="D124" s="405"/>
      <c r="E124" s="405"/>
      <c r="F124" s="405"/>
      <c r="G124" s="405"/>
      <c r="H124" s="405"/>
    </row>
    <row r="125" spans="1:8" ht="18" hidden="1" customHeight="1" outlineLevel="1" x14ac:dyDescent="0.2">
      <c r="A125" s="692"/>
      <c r="B125" s="391" t="s">
        <v>1525</v>
      </c>
      <c r="C125" s="403"/>
      <c r="D125" s="403"/>
      <c r="E125" s="404"/>
      <c r="F125" s="405"/>
      <c r="G125" s="405"/>
      <c r="H125" s="404"/>
    </row>
    <row r="126" spans="1:8" ht="18" customHeight="1" collapsed="1" x14ac:dyDescent="0.2">
      <c r="A126" s="691" t="s">
        <v>1526</v>
      </c>
      <c r="B126" s="691"/>
      <c r="C126" s="406">
        <f t="shared" ref="C126:H126" si="15">SUM(C127:C147)</f>
        <v>0</v>
      </c>
      <c r="D126" s="406">
        <f t="shared" si="15"/>
        <v>0</v>
      </c>
      <c r="E126" s="406">
        <f t="shared" si="15"/>
        <v>0</v>
      </c>
      <c r="F126" s="406">
        <f t="shared" si="15"/>
        <v>0</v>
      </c>
      <c r="G126" s="406">
        <f t="shared" si="15"/>
        <v>0</v>
      </c>
      <c r="H126" s="406">
        <f t="shared" si="15"/>
        <v>0</v>
      </c>
    </row>
    <row r="127" spans="1:8" ht="18" hidden="1" customHeight="1" outlineLevel="1" x14ac:dyDescent="0.2">
      <c r="A127" s="692" t="s">
        <v>1527</v>
      </c>
      <c r="B127" s="391" t="s">
        <v>1528</v>
      </c>
      <c r="C127" s="405"/>
      <c r="D127" s="405"/>
      <c r="E127" s="405"/>
      <c r="F127" s="405"/>
      <c r="G127" s="405"/>
      <c r="H127" s="405"/>
    </row>
    <row r="128" spans="1:8" ht="18" hidden="1" customHeight="1" outlineLevel="1" x14ac:dyDescent="0.2">
      <c r="A128" s="692"/>
      <c r="B128" s="391" t="s">
        <v>1529</v>
      </c>
      <c r="C128" s="403"/>
      <c r="D128" s="403"/>
      <c r="E128" s="404"/>
      <c r="F128" s="405"/>
      <c r="G128" s="405"/>
      <c r="H128" s="404"/>
    </row>
    <row r="129" spans="1:8" ht="18" hidden="1" customHeight="1" outlineLevel="1" x14ac:dyDescent="0.2">
      <c r="A129" s="692"/>
      <c r="B129" s="391" t="s">
        <v>1530</v>
      </c>
      <c r="C129" s="405"/>
      <c r="D129" s="405"/>
      <c r="E129" s="405"/>
      <c r="F129" s="405"/>
      <c r="G129" s="405"/>
      <c r="H129" s="405"/>
    </row>
    <row r="130" spans="1:8" ht="18" hidden="1" customHeight="1" outlineLevel="1" x14ac:dyDescent="0.2">
      <c r="A130" s="692" t="s">
        <v>1531</v>
      </c>
      <c r="B130" s="391" t="s">
        <v>1532</v>
      </c>
      <c r="C130" s="403"/>
      <c r="D130" s="403"/>
      <c r="E130" s="404"/>
      <c r="F130" s="405"/>
      <c r="G130" s="405"/>
      <c r="H130" s="404"/>
    </row>
    <row r="131" spans="1:8" ht="18" hidden="1" customHeight="1" outlineLevel="1" x14ac:dyDescent="0.2">
      <c r="A131" s="692"/>
      <c r="B131" s="391" t="s">
        <v>1533</v>
      </c>
      <c r="C131" s="405"/>
      <c r="D131" s="405"/>
      <c r="E131" s="405"/>
      <c r="F131" s="405"/>
      <c r="G131" s="405"/>
      <c r="H131" s="405"/>
    </row>
    <row r="132" spans="1:8" ht="18" hidden="1" customHeight="1" outlineLevel="1" x14ac:dyDescent="0.2">
      <c r="A132" s="692" t="s">
        <v>1534</v>
      </c>
      <c r="B132" s="391" t="s">
        <v>1535</v>
      </c>
      <c r="C132" s="403"/>
      <c r="D132" s="403"/>
      <c r="E132" s="404"/>
      <c r="F132" s="405"/>
      <c r="G132" s="405"/>
      <c r="H132" s="404"/>
    </row>
    <row r="133" spans="1:8" ht="18" hidden="1" customHeight="1" outlineLevel="1" x14ac:dyDescent="0.2">
      <c r="A133" s="692"/>
      <c r="B133" s="391" t="s">
        <v>1536</v>
      </c>
      <c r="C133" s="405"/>
      <c r="D133" s="405"/>
      <c r="E133" s="405"/>
      <c r="F133" s="405"/>
      <c r="G133" s="405"/>
      <c r="H133" s="405"/>
    </row>
    <row r="134" spans="1:8" ht="18" hidden="1" customHeight="1" outlineLevel="1" x14ac:dyDescent="0.2">
      <c r="A134" s="692"/>
      <c r="B134" s="391" t="s">
        <v>1537</v>
      </c>
      <c r="C134" s="403"/>
      <c r="D134" s="403"/>
      <c r="E134" s="404"/>
      <c r="F134" s="405"/>
      <c r="G134" s="405"/>
      <c r="H134" s="404"/>
    </row>
    <row r="135" spans="1:8" ht="18" hidden="1" customHeight="1" outlineLevel="1" x14ac:dyDescent="0.2">
      <c r="A135" s="692"/>
      <c r="B135" s="391" t="s">
        <v>1538</v>
      </c>
      <c r="C135" s="405"/>
      <c r="D135" s="405"/>
      <c r="E135" s="405"/>
      <c r="F135" s="405"/>
      <c r="G135" s="405"/>
      <c r="H135" s="405"/>
    </row>
    <row r="136" spans="1:8" ht="18" hidden="1" customHeight="1" outlineLevel="1" x14ac:dyDescent="0.2">
      <c r="A136" s="692"/>
      <c r="B136" s="391" t="s">
        <v>1539</v>
      </c>
      <c r="C136" s="403"/>
      <c r="D136" s="403"/>
      <c r="E136" s="404"/>
      <c r="F136" s="405"/>
      <c r="G136" s="405"/>
      <c r="H136" s="404"/>
    </row>
    <row r="137" spans="1:8" ht="18" hidden="1" customHeight="1" outlineLevel="1" x14ac:dyDescent="0.2">
      <c r="A137" s="692"/>
      <c r="B137" s="391" t="s">
        <v>1540</v>
      </c>
      <c r="C137" s="405"/>
      <c r="D137" s="405"/>
      <c r="E137" s="405"/>
      <c r="F137" s="405"/>
      <c r="G137" s="405"/>
      <c r="H137" s="405"/>
    </row>
    <row r="138" spans="1:8" ht="18" hidden="1" customHeight="1" outlineLevel="1" x14ac:dyDescent="0.2">
      <c r="A138" s="692" t="s">
        <v>1541</v>
      </c>
      <c r="B138" s="391" t="s">
        <v>1542</v>
      </c>
      <c r="C138" s="403"/>
      <c r="D138" s="403"/>
      <c r="E138" s="404"/>
      <c r="F138" s="405"/>
      <c r="G138" s="405"/>
      <c r="H138" s="404"/>
    </row>
    <row r="139" spans="1:8" ht="18" hidden="1" customHeight="1" outlineLevel="1" x14ac:dyDescent="0.2">
      <c r="A139" s="692"/>
      <c r="B139" s="391" t="s">
        <v>1543</v>
      </c>
      <c r="C139" s="405"/>
      <c r="D139" s="405"/>
      <c r="E139" s="405"/>
      <c r="F139" s="405"/>
      <c r="G139" s="405"/>
      <c r="H139" s="405"/>
    </row>
    <row r="140" spans="1:8" ht="18" hidden="1" customHeight="1" outlineLevel="1" x14ac:dyDescent="0.2">
      <c r="A140" s="692"/>
      <c r="B140" s="391" t="s">
        <v>1544</v>
      </c>
      <c r="C140" s="403"/>
      <c r="D140" s="403"/>
      <c r="E140" s="404"/>
      <c r="F140" s="405"/>
      <c r="G140" s="405"/>
      <c r="H140" s="404"/>
    </row>
    <row r="141" spans="1:8" ht="18" hidden="1" customHeight="1" outlineLevel="1" x14ac:dyDescent="0.2">
      <c r="A141" s="692" t="s">
        <v>1545</v>
      </c>
      <c r="B141" s="391" t="s">
        <v>1546</v>
      </c>
      <c r="C141" s="405"/>
      <c r="D141" s="405"/>
      <c r="E141" s="405"/>
      <c r="F141" s="405"/>
      <c r="G141" s="405"/>
      <c r="H141" s="405"/>
    </row>
    <row r="142" spans="1:8" ht="18" hidden="1" customHeight="1" outlineLevel="1" x14ac:dyDescent="0.2">
      <c r="A142" s="692"/>
      <c r="B142" s="391" t="s">
        <v>1547</v>
      </c>
      <c r="C142" s="403"/>
      <c r="D142" s="403"/>
      <c r="E142" s="404"/>
      <c r="F142" s="405"/>
      <c r="G142" s="405"/>
      <c r="H142" s="404"/>
    </row>
    <row r="143" spans="1:8" ht="18" hidden="1" customHeight="1" outlineLevel="1" x14ac:dyDescent="0.2">
      <c r="A143" s="692"/>
      <c r="B143" s="391" t="s">
        <v>1548</v>
      </c>
      <c r="C143" s="405"/>
      <c r="D143" s="405"/>
      <c r="E143" s="405"/>
      <c r="F143" s="405"/>
      <c r="G143" s="405"/>
      <c r="H143" s="405"/>
    </row>
    <row r="144" spans="1:8" ht="18" hidden="1" customHeight="1" outlineLevel="1" x14ac:dyDescent="0.2">
      <c r="A144" s="692"/>
      <c r="B144" s="391" t="s">
        <v>1549</v>
      </c>
      <c r="C144" s="403"/>
      <c r="D144" s="403"/>
      <c r="E144" s="404"/>
      <c r="F144" s="405"/>
      <c r="G144" s="405"/>
      <c r="H144" s="404"/>
    </row>
    <row r="145" spans="1:8" ht="18" hidden="1" customHeight="1" outlineLevel="1" x14ac:dyDescent="0.2">
      <c r="A145" s="692"/>
      <c r="B145" s="391" t="s">
        <v>1550</v>
      </c>
      <c r="C145" s="405"/>
      <c r="D145" s="405"/>
      <c r="E145" s="405"/>
      <c r="F145" s="405"/>
      <c r="G145" s="405"/>
      <c r="H145" s="405"/>
    </row>
    <row r="146" spans="1:8" ht="18" hidden="1" customHeight="1" outlineLevel="1" x14ac:dyDescent="0.2">
      <c r="A146" s="692"/>
      <c r="B146" s="391" t="s">
        <v>1551</v>
      </c>
      <c r="C146" s="403"/>
      <c r="D146" s="403"/>
      <c r="E146" s="404"/>
      <c r="F146" s="405"/>
      <c r="G146" s="405"/>
      <c r="H146" s="404"/>
    </row>
    <row r="147" spans="1:8" ht="18" hidden="1" customHeight="1" outlineLevel="1" x14ac:dyDescent="0.2">
      <c r="A147" s="692"/>
      <c r="B147" s="391" t="s">
        <v>1552</v>
      </c>
      <c r="C147" s="405"/>
      <c r="D147" s="405"/>
      <c r="E147" s="405"/>
      <c r="F147" s="405"/>
      <c r="G147" s="405"/>
      <c r="H147" s="405"/>
    </row>
    <row r="148" spans="1:8" ht="18" customHeight="1" collapsed="1" x14ac:dyDescent="0.2">
      <c r="A148" s="689" t="s">
        <v>1553</v>
      </c>
      <c r="B148" s="689"/>
      <c r="C148" s="408">
        <f t="shared" ref="C148:H148" si="16">C149+C176+C194+C219+C235</f>
        <v>3</v>
      </c>
      <c r="D148" s="408">
        <f t="shared" si="16"/>
        <v>0</v>
      </c>
      <c r="E148" s="408">
        <f t="shared" si="16"/>
        <v>3</v>
      </c>
      <c r="F148" s="408">
        <f t="shared" si="16"/>
        <v>0</v>
      </c>
      <c r="G148" s="408">
        <f t="shared" si="16"/>
        <v>0</v>
      </c>
      <c r="H148" s="408">
        <f t="shared" si="16"/>
        <v>0</v>
      </c>
    </row>
    <row r="149" spans="1:8" ht="18" customHeight="1" x14ac:dyDescent="0.2">
      <c r="A149" s="691" t="s">
        <v>1554</v>
      </c>
      <c r="B149" s="691"/>
      <c r="C149" s="407">
        <f t="shared" ref="C149:H149" si="17">SUM(C150:C175)</f>
        <v>3</v>
      </c>
      <c r="D149" s="407">
        <f t="shared" si="17"/>
        <v>0</v>
      </c>
      <c r="E149" s="407">
        <f t="shared" si="17"/>
        <v>3</v>
      </c>
      <c r="F149" s="407">
        <f t="shared" si="17"/>
        <v>0</v>
      </c>
      <c r="G149" s="407">
        <f t="shared" si="17"/>
        <v>0</v>
      </c>
      <c r="H149" s="407">
        <f t="shared" si="17"/>
        <v>0</v>
      </c>
    </row>
    <row r="150" spans="1:8" ht="18" hidden="1" customHeight="1" outlineLevel="1" x14ac:dyDescent="0.2">
      <c r="A150" s="692" t="s">
        <v>1555</v>
      </c>
      <c r="B150" s="391" t="s">
        <v>1556</v>
      </c>
      <c r="C150" s="403"/>
      <c r="D150" s="403"/>
      <c r="E150" s="404"/>
      <c r="F150" s="405"/>
      <c r="G150" s="405"/>
      <c r="H150" s="404"/>
    </row>
    <row r="151" spans="1:8" ht="18" hidden="1" customHeight="1" outlineLevel="1" x14ac:dyDescent="0.2">
      <c r="A151" s="692"/>
      <c r="B151" s="391" t="s">
        <v>1557</v>
      </c>
      <c r="C151" s="405"/>
      <c r="D151" s="405"/>
      <c r="E151" s="405"/>
      <c r="F151" s="405"/>
      <c r="G151" s="405"/>
      <c r="H151" s="405"/>
    </row>
    <row r="152" spans="1:8" ht="18" hidden="1" customHeight="1" outlineLevel="1" x14ac:dyDescent="0.2">
      <c r="A152" s="692"/>
      <c r="B152" s="391" t="s">
        <v>1558</v>
      </c>
      <c r="C152" s="403"/>
      <c r="D152" s="403"/>
      <c r="E152" s="404"/>
      <c r="F152" s="405"/>
      <c r="G152" s="405"/>
      <c r="H152" s="404"/>
    </row>
    <row r="153" spans="1:8" ht="18" hidden="1" customHeight="1" outlineLevel="1" x14ac:dyDescent="0.2">
      <c r="A153" s="692"/>
      <c r="B153" s="391" t="s">
        <v>1559</v>
      </c>
      <c r="C153" s="405"/>
      <c r="D153" s="405"/>
      <c r="E153" s="405"/>
      <c r="F153" s="405"/>
      <c r="G153" s="405"/>
      <c r="H153" s="405"/>
    </row>
    <row r="154" spans="1:8" ht="18" hidden="1" customHeight="1" outlineLevel="1" x14ac:dyDescent="0.2">
      <c r="A154" s="692"/>
      <c r="B154" s="391" t="s">
        <v>1560</v>
      </c>
      <c r="C154" s="406">
        <v>2</v>
      </c>
      <c r="D154" s="403"/>
      <c r="E154" s="408">
        <v>2</v>
      </c>
      <c r="F154" s="405"/>
      <c r="G154" s="405"/>
      <c r="H154" s="404"/>
    </row>
    <row r="155" spans="1:8" ht="18" hidden="1" customHeight="1" outlineLevel="1" x14ac:dyDescent="0.2">
      <c r="A155" s="692"/>
      <c r="B155" s="391" t="s">
        <v>1561</v>
      </c>
      <c r="C155" s="405"/>
      <c r="D155" s="405"/>
      <c r="E155" s="405"/>
      <c r="F155" s="405"/>
      <c r="G155" s="405"/>
      <c r="H155" s="405"/>
    </row>
    <row r="156" spans="1:8" ht="18" hidden="1" customHeight="1" outlineLevel="1" x14ac:dyDescent="0.2">
      <c r="A156" s="692"/>
      <c r="B156" s="391" t="s">
        <v>1562</v>
      </c>
      <c r="C156" s="403"/>
      <c r="D156" s="403"/>
      <c r="E156" s="404"/>
      <c r="F156" s="405"/>
      <c r="G156" s="405"/>
      <c r="H156" s="404"/>
    </row>
    <row r="157" spans="1:8" ht="18" hidden="1" customHeight="1" outlineLevel="1" x14ac:dyDescent="0.2">
      <c r="A157" s="692"/>
      <c r="B157" s="391" t="s">
        <v>1563</v>
      </c>
      <c r="C157" s="405"/>
      <c r="D157" s="405"/>
      <c r="E157" s="405"/>
      <c r="F157" s="405"/>
      <c r="G157" s="405"/>
      <c r="H157" s="405"/>
    </row>
    <row r="158" spans="1:8" ht="18" hidden="1" customHeight="1" outlineLevel="1" x14ac:dyDescent="0.2">
      <c r="A158" s="692"/>
      <c r="B158" s="391" t="s">
        <v>1564</v>
      </c>
      <c r="C158" s="403"/>
      <c r="D158" s="403"/>
      <c r="E158" s="404"/>
      <c r="F158" s="405"/>
      <c r="G158" s="405"/>
      <c r="H158" s="404"/>
    </row>
    <row r="159" spans="1:8" ht="18" hidden="1" customHeight="1" outlineLevel="1" x14ac:dyDescent="0.2">
      <c r="A159" s="692" t="s">
        <v>1565</v>
      </c>
      <c r="B159" s="391" t="s">
        <v>1566</v>
      </c>
      <c r="C159" s="405"/>
      <c r="D159" s="405"/>
      <c r="E159" s="405"/>
      <c r="F159" s="405"/>
      <c r="G159" s="405"/>
      <c r="H159" s="405"/>
    </row>
    <row r="160" spans="1:8" ht="18" hidden="1" customHeight="1" outlineLevel="1" x14ac:dyDescent="0.2">
      <c r="A160" s="692"/>
      <c r="B160" s="391" t="s">
        <v>1567</v>
      </c>
      <c r="C160" s="403"/>
      <c r="D160" s="403"/>
      <c r="E160" s="404"/>
      <c r="F160" s="405"/>
      <c r="G160" s="405"/>
      <c r="H160" s="404"/>
    </row>
    <row r="161" spans="1:8" ht="18" hidden="1" customHeight="1" outlineLevel="1" x14ac:dyDescent="0.2">
      <c r="A161" s="692"/>
      <c r="B161" s="391" t="s">
        <v>1568</v>
      </c>
      <c r="C161" s="405"/>
      <c r="D161" s="405"/>
      <c r="E161" s="405"/>
      <c r="F161" s="405"/>
      <c r="G161" s="405"/>
      <c r="H161" s="405"/>
    </row>
    <row r="162" spans="1:8" ht="18" hidden="1" customHeight="1" outlineLevel="1" x14ac:dyDescent="0.2">
      <c r="A162" s="692" t="s">
        <v>1569</v>
      </c>
      <c r="B162" s="391" t="s">
        <v>1570</v>
      </c>
      <c r="C162" s="403"/>
      <c r="D162" s="403"/>
      <c r="E162" s="404"/>
      <c r="F162" s="405"/>
      <c r="G162" s="405"/>
      <c r="H162" s="404"/>
    </row>
    <row r="163" spans="1:8" ht="18" hidden="1" customHeight="1" outlineLevel="1" x14ac:dyDescent="0.2">
      <c r="A163" s="692"/>
      <c r="B163" s="391" t="s">
        <v>1571</v>
      </c>
      <c r="C163" s="405"/>
      <c r="D163" s="405"/>
      <c r="E163" s="405"/>
      <c r="F163" s="405"/>
      <c r="G163" s="405"/>
      <c r="H163" s="405"/>
    </row>
    <row r="164" spans="1:8" ht="18" hidden="1" customHeight="1" outlineLevel="1" x14ac:dyDescent="0.2">
      <c r="A164" s="692"/>
      <c r="B164" s="391" t="s">
        <v>1572</v>
      </c>
      <c r="C164" s="403"/>
      <c r="D164" s="403"/>
      <c r="E164" s="404"/>
      <c r="F164" s="405"/>
      <c r="G164" s="405"/>
      <c r="H164" s="404"/>
    </row>
    <row r="165" spans="1:8" ht="18" hidden="1" customHeight="1" outlineLevel="1" x14ac:dyDescent="0.2">
      <c r="A165" s="692"/>
      <c r="B165" s="391" t="s">
        <v>1573</v>
      </c>
      <c r="C165" s="405"/>
      <c r="D165" s="405"/>
      <c r="E165" s="405"/>
      <c r="F165" s="405"/>
      <c r="G165" s="405"/>
      <c r="H165" s="405"/>
    </row>
    <row r="166" spans="1:8" ht="18" hidden="1" customHeight="1" outlineLevel="1" x14ac:dyDescent="0.2">
      <c r="A166" s="692"/>
      <c r="B166" s="391" t="s">
        <v>1574</v>
      </c>
      <c r="C166" s="403"/>
      <c r="D166" s="403"/>
      <c r="E166" s="404"/>
      <c r="F166" s="405"/>
      <c r="G166" s="405"/>
      <c r="H166" s="404"/>
    </row>
    <row r="167" spans="1:8" ht="18" hidden="1" customHeight="1" outlineLevel="1" x14ac:dyDescent="0.2">
      <c r="A167" s="692"/>
      <c r="B167" s="391" t="s">
        <v>1575</v>
      </c>
      <c r="C167" s="405"/>
      <c r="D167" s="405"/>
      <c r="E167" s="405"/>
      <c r="F167" s="405"/>
      <c r="G167" s="405"/>
      <c r="H167" s="405"/>
    </row>
    <row r="168" spans="1:8" ht="18" hidden="1" customHeight="1" outlineLevel="1" x14ac:dyDescent="0.2">
      <c r="A168" s="692" t="s">
        <v>1576</v>
      </c>
      <c r="B168" s="391" t="s">
        <v>1577</v>
      </c>
      <c r="C168" s="403"/>
      <c r="D168" s="403"/>
      <c r="E168" s="404"/>
      <c r="F168" s="405"/>
      <c r="G168" s="405"/>
      <c r="H168" s="404"/>
    </row>
    <row r="169" spans="1:8" ht="18" hidden="1" customHeight="1" outlineLevel="1" x14ac:dyDescent="0.2">
      <c r="A169" s="692"/>
      <c r="B169" s="391" t="s">
        <v>1578</v>
      </c>
      <c r="C169" s="405"/>
      <c r="D169" s="405"/>
      <c r="E169" s="405"/>
      <c r="F169" s="405"/>
      <c r="G169" s="405"/>
      <c r="H169" s="405"/>
    </row>
    <row r="170" spans="1:8" ht="18" hidden="1" customHeight="1" outlineLevel="1" x14ac:dyDescent="0.2">
      <c r="A170" s="692"/>
      <c r="B170" s="391" t="s">
        <v>1579</v>
      </c>
      <c r="C170" s="403"/>
      <c r="D170" s="403"/>
      <c r="E170" s="404"/>
      <c r="F170" s="405"/>
      <c r="G170" s="405"/>
      <c r="H170" s="404"/>
    </row>
    <row r="171" spans="1:8" ht="18" hidden="1" customHeight="1" outlineLevel="1" x14ac:dyDescent="0.2">
      <c r="A171" s="692" t="s">
        <v>1580</v>
      </c>
      <c r="B171" s="391" t="s">
        <v>1581</v>
      </c>
      <c r="C171" s="405"/>
      <c r="D171" s="405"/>
      <c r="E171" s="405"/>
      <c r="F171" s="405"/>
      <c r="G171" s="405"/>
      <c r="H171" s="405"/>
    </row>
    <row r="172" spans="1:8" ht="18" hidden="1" customHeight="1" outlineLevel="1" x14ac:dyDescent="0.2">
      <c r="A172" s="692"/>
      <c r="B172" s="391" t="s">
        <v>1582</v>
      </c>
      <c r="C172" s="403"/>
      <c r="D172" s="403"/>
      <c r="E172" s="404"/>
      <c r="F172" s="405"/>
      <c r="G172" s="405"/>
      <c r="H172" s="404"/>
    </row>
    <row r="173" spans="1:8" ht="18" hidden="1" customHeight="1" outlineLevel="1" x14ac:dyDescent="0.2">
      <c r="A173" s="692"/>
      <c r="B173" s="391" t="s">
        <v>1583</v>
      </c>
      <c r="C173" s="405"/>
      <c r="D173" s="405"/>
      <c r="E173" s="405"/>
      <c r="F173" s="405"/>
      <c r="G173" s="405"/>
      <c r="H173" s="405"/>
    </row>
    <row r="174" spans="1:8" ht="18" hidden="1" customHeight="1" outlineLevel="1" x14ac:dyDescent="0.2">
      <c r="A174" s="692"/>
      <c r="B174" s="391" t="s">
        <v>1584</v>
      </c>
      <c r="C174" s="406">
        <v>1</v>
      </c>
      <c r="D174" s="403"/>
      <c r="E174" s="408">
        <v>1</v>
      </c>
      <c r="F174" s="405"/>
      <c r="G174" s="405"/>
      <c r="H174" s="404"/>
    </row>
    <row r="175" spans="1:8" ht="18" hidden="1" customHeight="1" outlineLevel="1" x14ac:dyDescent="0.2">
      <c r="A175" s="692"/>
      <c r="B175" s="391" t="s">
        <v>1585</v>
      </c>
      <c r="C175" s="405"/>
      <c r="D175" s="405"/>
      <c r="E175" s="405"/>
      <c r="F175" s="405"/>
      <c r="G175" s="405"/>
      <c r="H175" s="405"/>
    </row>
    <row r="176" spans="1:8" ht="18" customHeight="1" collapsed="1" x14ac:dyDescent="0.2">
      <c r="A176" s="691" t="s">
        <v>1586</v>
      </c>
      <c r="B176" s="691"/>
      <c r="C176" s="407">
        <f t="shared" ref="C176:H176" si="18">SUM(C177:C193)</f>
        <v>0</v>
      </c>
      <c r="D176" s="407">
        <f t="shared" si="18"/>
        <v>0</v>
      </c>
      <c r="E176" s="407">
        <f t="shared" si="18"/>
        <v>0</v>
      </c>
      <c r="F176" s="407">
        <f t="shared" si="18"/>
        <v>0</v>
      </c>
      <c r="G176" s="407">
        <f t="shared" si="18"/>
        <v>0</v>
      </c>
      <c r="H176" s="407">
        <f t="shared" si="18"/>
        <v>0</v>
      </c>
    </row>
    <row r="177" spans="1:8" ht="18" hidden="1" customHeight="1" outlineLevel="1" x14ac:dyDescent="0.2">
      <c r="A177" s="692" t="s">
        <v>1587</v>
      </c>
      <c r="B177" s="391" t="s">
        <v>1588</v>
      </c>
      <c r="C177" s="403"/>
      <c r="D177" s="403"/>
      <c r="E177" s="404"/>
      <c r="F177" s="405"/>
      <c r="G177" s="405"/>
      <c r="H177" s="404"/>
    </row>
    <row r="178" spans="1:8" ht="18" hidden="1" customHeight="1" outlineLevel="1" x14ac:dyDescent="0.2">
      <c r="A178" s="692"/>
      <c r="B178" s="391" t="s">
        <v>1589</v>
      </c>
      <c r="C178" s="405"/>
      <c r="D178" s="405"/>
      <c r="E178" s="405"/>
      <c r="F178" s="405"/>
      <c r="G178" s="405"/>
      <c r="H178" s="405"/>
    </row>
    <row r="179" spans="1:8" ht="18" hidden="1" customHeight="1" outlineLevel="1" x14ac:dyDescent="0.2">
      <c r="A179" s="692"/>
      <c r="B179" s="391" t="s">
        <v>1590</v>
      </c>
      <c r="C179" s="403"/>
      <c r="D179" s="403"/>
      <c r="E179" s="404"/>
      <c r="F179" s="405"/>
      <c r="G179" s="405"/>
      <c r="H179" s="404"/>
    </row>
    <row r="180" spans="1:8" ht="18" hidden="1" customHeight="1" outlineLevel="1" x14ac:dyDescent="0.2">
      <c r="A180" s="692"/>
      <c r="B180" s="391" t="s">
        <v>1591</v>
      </c>
      <c r="C180" s="405"/>
      <c r="D180" s="405"/>
      <c r="E180" s="405"/>
      <c r="F180" s="405"/>
      <c r="G180" s="405"/>
      <c r="H180" s="405"/>
    </row>
    <row r="181" spans="1:8" ht="18" hidden="1" customHeight="1" outlineLevel="1" x14ac:dyDescent="0.2">
      <c r="A181" s="692" t="s">
        <v>1592</v>
      </c>
      <c r="B181" s="391" t="s">
        <v>1593</v>
      </c>
      <c r="C181" s="403"/>
      <c r="D181" s="403"/>
      <c r="E181" s="404"/>
      <c r="F181" s="405"/>
      <c r="G181" s="405"/>
      <c r="H181" s="404"/>
    </row>
    <row r="182" spans="1:8" ht="18" hidden="1" customHeight="1" outlineLevel="1" x14ac:dyDescent="0.2">
      <c r="A182" s="692"/>
      <c r="B182" s="391" t="s">
        <v>1594</v>
      </c>
      <c r="C182" s="405"/>
      <c r="D182" s="405"/>
      <c r="E182" s="405"/>
      <c r="F182" s="405"/>
      <c r="G182" s="405"/>
      <c r="H182" s="405"/>
    </row>
    <row r="183" spans="1:8" ht="18" hidden="1" customHeight="1" outlineLevel="1" x14ac:dyDescent="0.2">
      <c r="A183" s="391" t="s">
        <v>1595</v>
      </c>
      <c r="B183" s="391" t="s">
        <v>1596</v>
      </c>
      <c r="C183" s="403"/>
      <c r="D183" s="403"/>
      <c r="E183" s="404"/>
      <c r="F183" s="405"/>
      <c r="G183" s="405"/>
      <c r="H183" s="404"/>
    </row>
    <row r="184" spans="1:8" ht="18" hidden="1" customHeight="1" outlineLevel="1" x14ac:dyDescent="0.2">
      <c r="A184" s="391" t="s">
        <v>1597</v>
      </c>
      <c r="B184" s="391" t="s">
        <v>1598</v>
      </c>
      <c r="C184" s="405"/>
      <c r="D184" s="405"/>
      <c r="E184" s="405"/>
      <c r="F184" s="405"/>
      <c r="G184" s="405"/>
      <c r="H184" s="405"/>
    </row>
    <row r="185" spans="1:8" ht="18" hidden="1" customHeight="1" outlineLevel="1" x14ac:dyDescent="0.2">
      <c r="A185" s="692" t="s">
        <v>1599</v>
      </c>
      <c r="B185" s="391" t="s">
        <v>1600</v>
      </c>
      <c r="C185" s="403"/>
      <c r="D185" s="403"/>
      <c r="E185" s="404"/>
      <c r="F185" s="405"/>
      <c r="G185" s="405"/>
      <c r="H185" s="404"/>
    </row>
    <row r="186" spans="1:8" ht="18" hidden="1" customHeight="1" outlineLevel="1" x14ac:dyDescent="0.2">
      <c r="A186" s="692"/>
      <c r="B186" s="391" t="s">
        <v>1601</v>
      </c>
      <c r="C186" s="405"/>
      <c r="D186" s="405"/>
      <c r="E186" s="405"/>
      <c r="F186" s="405"/>
      <c r="G186" s="405"/>
      <c r="H186" s="405"/>
    </row>
    <row r="187" spans="1:8" ht="18" hidden="1" customHeight="1" outlineLevel="1" x14ac:dyDescent="0.2">
      <c r="A187" s="692"/>
      <c r="B187" s="391" t="s">
        <v>1602</v>
      </c>
      <c r="C187" s="403"/>
      <c r="D187" s="403"/>
      <c r="E187" s="404"/>
      <c r="F187" s="405"/>
      <c r="G187" s="405"/>
      <c r="H187" s="404"/>
    </row>
    <row r="188" spans="1:8" ht="18" hidden="1" customHeight="1" outlineLevel="1" x14ac:dyDescent="0.2">
      <c r="A188" s="692"/>
      <c r="B188" s="391" t="s">
        <v>1603</v>
      </c>
      <c r="C188" s="405"/>
      <c r="D188" s="405"/>
      <c r="E188" s="405"/>
      <c r="F188" s="405"/>
      <c r="G188" s="405"/>
      <c r="H188" s="405"/>
    </row>
    <row r="189" spans="1:8" ht="18" hidden="1" customHeight="1" outlineLevel="1" x14ac:dyDescent="0.2">
      <c r="A189" s="692"/>
      <c r="B189" s="391" t="s">
        <v>1604</v>
      </c>
      <c r="C189" s="403"/>
      <c r="D189" s="403"/>
      <c r="E189" s="404"/>
      <c r="F189" s="405"/>
      <c r="G189" s="405"/>
      <c r="H189" s="404"/>
    </row>
    <row r="190" spans="1:8" ht="18" hidden="1" customHeight="1" outlineLevel="1" x14ac:dyDescent="0.2">
      <c r="A190" s="692"/>
      <c r="B190" s="391" t="s">
        <v>1605</v>
      </c>
      <c r="C190" s="405"/>
      <c r="D190" s="405"/>
      <c r="E190" s="405"/>
      <c r="F190" s="405"/>
      <c r="G190" s="405"/>
      <c r="H190" s="405"/>
    </row>
    <row r="191" spans="1:8" ht="18" hidden="1" customHeight="1" outlineLevel="1" x14ac:dyDescent="0.2">
      <c r="A191" s="692"/>
      <c r="B191" s="391" t="s">
        <v>1606</v>
      </c>
      <c r="C191" s="403"/>
      <c r="D191" s="403"/>
      <c r="E191" s="404"/>
      <c r="F191" s="405"/>
      <c r="G191" s="405"/>
      <c r="H191" s="404"/>
    </row>
    <row r="192" spans="1:8" ht="18" hidden="1" customHeight="1" outlineLevel="1" x14ac:dyDescent="0.2">
      <c r="A192" s="692"/>
      <c r="B192" s="391" t="s">
        <v>1607</v>
      </c>
      <c r="C192" s="405"/>
      <c r="D192" s="405"/>
      <c r="E192" s="405"/>
      <c r="F192" s="405"/>
      <c r="G192" s="405"/>
      <c r="H192" s="405"/>
    </row>
    <row r="193" spans="1:8" ht="18" hidden="1" customHeight="1" outlineLevel="1" x14ac:dyDescent="0.2">
      <c r="A193" s="692"/>
      <c r="B193" s="391" t="s">
        <v>1608</v>
      </c>
      <c r="C193" s="403"/>
      <c r="D193" s="403"/>
      <c r="E193" s="404"/>
      <c r="F193" s="405"/>
      <c r="G193" s="405"/>
      <c r="H193" s="404"/>
    </row>
    <row r="194" spans="1:8" ht="18" customHeight="1" collapsed="1" x14ac:dyDescent="0.2">
      <c r="A194" s="691" t="s">
        <v>1609</v>
      </c>
      <c r="B194" s="691"/>
      <c r="C194" s="406">
        <f t="shared" ref="C194:H194" si="19">SUM(C195:C218)</f>
        <v>0</v>
      </c>
      <c r="D194" s="406">
        <f t="shared" si="19"/>
        <v>0</v>
      </c>
      <c r="E194" s="406">
        <f t="shared" si="19"/>
        <v>0</v>
      </c>
      <c r="F194" s="406">
        <f t="shared" si="19"/>
        <v>0</v>
      </c>
      <c r="G194" s="406">
        <f t="shared" si="19"/>
        <v>0</v>
      </c>
      <c r="H194" s="406">
        <f t="shared" si="19"/>
        <v>0</v>
      </c>
    </row>
    <row r="195" spans="1:8" ht="18" hidden="1" customHeight="1" outlineLevel="1" x14ac:dyDescent="0.2">
      <c r="A195" s="692" t="s">
        <v>1610</v>
      </c>
      <c r="B195" s="391" t="s">
        <v>1611</v>
      </c>
      <c r="C195" s="405"/>
      <c r="D195" s="405"/>
      <c r="E195" s="405"/>
      <c r="F195" s="405"/>
      <c r="G195" s="405"/>
      <c r="H195" s="405"/>
    </row>
    <row r="196" spans="1:8" ht="18" hidden="1" customHeight="1" outlineLevel="1" x14ac:dyDescent="0.2">
      <c r="A196" s="692"/>
      <c r="B196" s="391" t="s">
        <v>1612</v>
      </c>
      <c r="C196" s="403"/>
      <c r="D196" s="403"/>
      <c r="E196" s="404"/>
      <c r="F196" s="405"/>
      <c r="G196" s="405"/>
      <c r="H196" s="404"/>
    </row>
    <row r="197" spans="1:8" ht="18" hidden="1" customHeight="1" outlineLevel="1" x14ac:dyDescent="0.2">
      <c r="A197" s="692"/>
      <c r="B197" s="391" t="s">
        <v>1613</v>
      </c>
      <c r="C197" s="405"/>
      <c r="D197" s="405"/>
      <c r="E197" s="405"/>
      <c r="F197" s="405"/>
      <c r="G197" s="405"/>
      <c r="H197" s="405"/>
    </row>
    <row r="198" spans="1:8" ht="18" hidden="1" customHeight="1" outlineLevel="1" x14ac:dyDescent="0.2">
      <c r="A198" s="692"/>
      <c r="B198" s="391" t="s">
        <v>1614</v>
      </c>
      <c r="C198" s="403"/>
      <c r="D198" s="403"/>
      <c r="E198" s="404"/>
      <c r="F198" s="405"/>
      <c r="G198" s="405"/>
      <c r="H198" s="404"/>
    </row>
    <row r="199" spans="1:8" ht="18" hidden="1" customHeight="1" outlineLevel="1" x14ac:dyDescent="0.2">
      <c r="A199" s="692"/>
      <c r="B199" s="391" t="s">
        <v>1615</v>
      </c>
      <c r="C199" s="405"/>
      <c r="D199" s="405"/>
      <c r="E199" s="405"/>
      <c r="F199" s="405"/>
      <c r="G199" s="405"/>
      <c r="H199" s="405"/>
    </row>
    <row r="200" spans="1:8" ht="18" hidden="1" customHeight="1" outlineLevel="1" x14ac:dyDescent="0.2">
      <c r="A200" s="692" t="s">
        <v>1616</v>
      </c>
      <c r="B200" s="391" t="s">
        <v>1617</v>
      </c>
      <c r="C200" s="403"/>
      <c r="D200" s="403"/>
      <c r="E200" s="404"/>
      <c r="F200" s="405"/>
      <c r="G200" s="405"/>
      <c r="H200" s="404"/>
    </row>
    <row r="201" spans="1:8" ht="18" hidden="1" customHeight="1" outlineLevel="1" x14ac:dyDescent="0.2">
      <c r="A201" s="692"/>
      <c r="B201" s="391" t="s">
        <v>1618</v>
      </c>
      <c r="C201" s="405"/>
      <c r="D201" s="405"/>
      <c r="E201" s="405"/>
      <c r="F201" s="405"/>
      <c r="G201" s="405"/>
      <c r="H201" s="405"/>
    </row>
    <row r="202" spans="1:8" ht="18" hidden="1" customHeight="1" outlineLevel="1" x14ac:dyDescent="0.2">
      <c r="A202" s="692"/>
      <c r="B202" s="391" t="s">
        <v>1619</v>
      </c>
      <c r="C202" s="403"/>
      <c r="D202" s="403"/>
      <c r="E202" s="404"/>
      <c r="F202" s="405"/>
      <c r="G202" s="405"/>
      <c r="H202" s="404"/>
    </row>
    <row r="203" spans="1:8" ht="18" hidden="1" customHeight="1" outlineLevel="1" x14ac:dyDescent="0.2">
      <c r="A203" s="692"/>
      <c r="B203" s="391" t="s">
        <v>1620</v>
      </c>
      <c r="C203" s="405"/>
      <c r="D203" s="405"/>
      <c r="E203" s="405"/>
      <c r="F203" s="405"/>
      <c r="G203" s="405"/>
      <c r="H203" s="405"/>
    </row>
    <row r="204" spans="1:8" ht="18" hidden="1" customHeight="1" outlineLevel="1" x14ac:dyDescent="0.2">
      <c r="A204" s="692" t="s">
        <v>1621</v>
      </c>
      <c r="B204" s="391" t="s">
        <v>1622</v>
      </c>
      <c r="C204" s="403"/>
      <c r="D204" s="403"/>
      <c r="E204" s="404"/>
      <c r="F204" s="405"/>
      <c r="G204" s="405"/>
      <c r="H204" s="404"/>
    </row>
    <row r="205" spans="1:8" ht="18" hidden="1" customHeight="1" outlineLevel="1" x14ac:dyDescent="0.2">
      <c r="A205" s="692"/>
      <c r="B205" s="391" t="s">
        <v>1623</v>
      </c>
      <c r="C205" s="405"/>
      <c r="D205" s="405"/>
      <c r="E205" s="405"/>
      <c r="F205" s="405"/>
      <c r="G205" s="405"/>
      <c r="H205" s="405"/>
    </row>
    <row r="206" spans="1:8" ht="18" hidden="1" customHeight="1" outlineLevel="1" x14ac:dyDescent="0.2">
      <c r="A206" s="692"/>
      <c r="B206" s="391" t="s">
        <v>1624</v>
      </c>
      <c r="C206" s="403"/>
      <c r="D206" s="403"/>
      <c r="E206" s="404"/>
      <c r="F206" s="405"/>
      <c r="G206" s="405"/>
      <c r="H206" s="404"/>
    </row>
    <row r="207" spans="1:8" ht="18" hidden="1" customHeight="1" outlineLevel="1" x14ac:dyDescent="0.2">
      <c r="A207" s="692"/>
      <c r="B207" s="391" t="s">
        <v>1625</v>
      </c>
      <c r="C207" s="405"/>
      <c r="D207" s="405"/>
      <c r="E207" s="405"/>
      <c r="F207" s="405"/>
      <c r="G207" s="405"/>
      <c r="H207" s="405"/>
    </row>
    <row r="208" spans="1:8" ht="18" hidden="1" customHeight="1" outlineLevel="1" x14ac:dyDescent="0.2">
      <c r="A208" s="692"/>
      <c r="B208" s="391" t="s">
        <v>1626</v>
      </c>
      <c r="C208" s="403"/>
      <c r="D208" s="403"/>
      <c r="E208" s="404"/>
      <c r="F208" s="405"/>
      <c r="G208" s="405"/>
      <c r="H208" s="404"/>
    </row>
    <row r="209" spans="1:8" ht="18" hidden="1" customHeight="1" outlineLevel="1" x14ac:dyDescent="0.2">
      <c r="A209" s="692" t="s">
        <v>1627</v>
      </c>
      <c r="B209" s="391" t="s">
        <v>1628</v>
      </c>
      <c r="C209" s="405"/>
      <c r="D209" s="405"/>
      <c r="E209" s="405"/>
      <c r="F209" s="405"/>
      <c r="G209" s="405"/>
      <c r="H209" s="405"/>
    </row>
    <row r="210" spans="1:8" ht="18" hidden="1" customHeight="1" outlineLevel="1" x14ac:dyDescent="0.2">
      <c r="A210" s="692"/>
      <c r="B210" s="391" t="s">
        <v>1629</v>
      </c>
      <c r="C210" s="403"/>
      <c r="D210" s="403"/>
      <c r="E210" s="404"/>
      <c r="F210" s="405"/>
      <c r="G210" s="405"/>
      <c r="H210" s="404"/>
    </row>
    <row r="211" spans="1:8" ht="18" hidden="1" customHeight="1" outlineLevel="1" x14ac:dyDescent="0.2">
      <c r="A211" s="692"/>
      <c r="B211" s="391" t="s">
        <v>1630</v>
      </c>
      <c r="C211" s="405"/>
      <c r="D211" s="405"/>
      <c r="E211" s="405"/>
      <c r="F211" s="405"/>
      <c r="G211" s="405"/>
      <c r="H211" s="405"/>
    </row>
    <row r="212" spans="1:8" ht="18" hidden="1" customHeight="1" outlineLevel="1" x14ac:dyDescent="0.2">
      <c r="A212" s="692"/>
      <c r="B212" s="391" t="s">
        <v>1631</v>
      </c>
      <c r="C212" s="403"/>
      <c r="D212" s="403"/>
      <c r="E212" s="404"/>
      <c r="F212" s="405"/>
      <c r="G212" s="405"/>
      <c r="H212" s="404"/>
    </row>
    <row r="213" spans="1:8" ht="18" hidden="1" customHeight="1" outlineLevel="1" x14ac:dyDescent="0.2">
      <c r="A213" s="692" t="s">
        <v>1632</v>
      </c>
      <c r="B213" s="391" t="s">
        <v>1633</v>
      </c>
      <c r="C213" s="405"/>
      <c r="D213" s="405"/>
      <c r="E213" s="405"/>
      <c r="F213" s="405"/>
      <c r="G213" s="405"/>
      <c r="H213" s="405"/>
    </row>
    <row r="214" spans="1:8" ht="18" hidden="1" customHeight="1" outlineLevel="1" x14ac:dyDescent="0.2">
      <c r="A214" s="692"/>
      <c r="B214" s="391" t="s">
        <v>1634</v>
      </c>
      <c r="C214" s="403"/>
      <c r="D214" s="403"/>
      <c r="E214" s="404"/>
      <c r="F214" s="405"/>
      <c r="G214" s="405"/>
      <c r="H214" s="404"/>
    </row>
    <row r="215" spans="1:8" ht="18" hidden="1" customHeight="1" outlineLevel="1" x14ac:dyDescent="0.2">
      <c r="A215" s="692"/>
      <c r="B215" s="391" t="s">
        <v>1635</v>
      </c>
      <c r="C215" s="405"/>
      <c r="D215" s="405"/>
      <c r="E215" s="405"/>
      <c r="F215" s="405"/>
      <c r="G215" s="405"/>
      <c r="H215" s="405"/>
    </row>
    <row r="216" spans="1:8" ht="18" hidden="1" customHeight="1" outlineLevel="1" x14ac:dyDescent="0.2">
      <c r="A216" s="692"/>
      <c r="B216" s="391" t="s">
        <v>1636</v>
      </c>
      <c r="C216" s="403"/>
      <c r="D216" s="403"/>
      <c r="E216" s="404"/>
      <c r="F216" s="405"/>
      <c r="G216" s="405"/>
      <c r="H216" s="404"/>
    </row>
    <row r="217" spans="1:8" ht="18" hidden="1" customHeight="1" outlineLevel="1" x14ac:dyDescent="0.2">
      <c r="A217" s="692"/>
      <c r="B217" s="391" t="s">
        <v>1637</v>
      </c>
      <c r="C217" s="405"/>
      <c r="D217" s="405"/>
      <c r="E217" s="405"/>
      <c r="F217" s="405"/>
      <c r="G217" s="405"/>
      <c r="H217" s="405"/>
    </row>
    <row r="218" spans="1:8" ht="18" hidden="1" customHeight="1" outlineLevel="1" x14ac:dyDescent="0.2">
      <c r="A218" s="692"/>
      <c r="B218" s="391" t="s">
        <v>1638</v>
      </c>
      <c r="C218" s="403"/>
      <c r="D218" s="403"/>
      <c r="E218" s="404"/>
      <c r="F218" s="405"/>
      <c r="G218" s="405"/>
      <c r="H218" s="404"/>
    </row>
    <row r="219" spans="1:8" ht="18" customHeight="1" collapsed="1" x14ac:dyDescent="0.2">
      <c r="A219" s="691" t="s">
        <v>1639</v>
      </c>
      <c r="B219" s="691"/>
      <c r="C219" s="406">
        <f t="shared" ref="C219:H219" si="20">SUM(C220:C234)</f>
        <v>0</v>
      </c>
      <c r="D219" s="406">
        <f t="shared" si="20"/>
        <v>0</v>
      </c>
      <c r="E219" s="406">
        <f t="shared" si="20"/>
        <v>0</v>
      </c>
      <c r="F219" s="406">
        <f t="shared" si="20"/>
        <v>0</v>
      </c>
      <c r="G219" s="406">
        <f t="shared" si="20"/>
        <v>0</v>
      </c>
      <c r="H219" s="406">
        <f t="shared" si="20"/>
        <v>0</v>
      </c>
    </row>
    <row r="220" spans="1:8" ht="18" hidden="1" customHeight="1" outlineLevel="1" x14ac:dyDescent="0.2">
      <c r="A220" s="692" t="s">
        <v>1640</v>
      </c>
      <c r="B220" s="391" t="s">
        <v>1641</v>
      </c>
      <c r="C220" s="405"/>
      <c r="D220" s="405"/>
      <c r="E220" s="405"/>
      <c r="F220" s="405"/>
      <c r="G220" s="405"/>
      <c r="H220" s="405"/>
    </row>
    <row r="221" spans="1:8" ht="18" hidden="1" customHeight="1" outlineLevel="1" x14ac:dyDescent="0.2">
      <c r="A221" s="692"/>
      <c r="B221" s="391" t="s">
        <v>1642</v>
      </c>
      <c r="C221" s="403"/>
      <c r="D221" s="403"/>
      <c r="E221" s="404"/>
      <c r="F221" s="405"/>
      <c r="G221" s="405"/>
      <c r="H221" s="404"/>
    </row>
    <row r="222" spans="1:8" ht="18" hidden="1" customHeight="1" outlineLevel="1" x14ac:dyDescent="0.2">
      <c r="A222" s="692"/>
      <c r="B222" s="391" t="s">
        <v>1643</v>
      </c>
      <c r="C222" s="405"/>
      <c r="D222" s="405"/>
      <c r="E222" s="405"/>
      <c r="F222" s="405"/>
      <c r="G222" s="405"/>
      <c r="H222" s="405"/>
    </row>
    <row r="223" spans="1:8" ht="18" hidden="1" customHeight="1" outlineLevel="1" x14ac:dyDescent="0.2">
      <c r="A223" s="692" t="s">
        <v>1644</v>
      </c>
      <c r="B223" s="391" t="s">
        <v>1645</v>
      </c>
      <c r="C223" s="403"/>
      <c r="D223" s="403"/>
      <c r="E223" s="404"/>
      <c r="F223" s="405"/>
      <c r="G223" s="405"/>
      <c r="H223" s="404"/>
    </row>
    <row r="224" spans="1:8" ht="18" hidden="1" customHeight="1" outlineLevel="1" x14ac:dyDescent="0.2">
      <c r="A224" s="692"/>
      <c r="B224" s="391" t="s">
        <v>1646</v>
      </c>
      <c r="C224" s="405"/>
      <c r="D224" s="405"/>
      <c r="E224" s="405"/>
      <c r="F224" s="405"/>
      <c r="G224" s="405"/>
      <c r="H224" s="405"/>
    </row>
    <row r="225" spans="1:8" ht="18" hidden="1" customHeight="1" outlineLevel="1" x14ac:dyDescent="0.2">
      <c r="A225" s="692"/>
      <c r="B225" s="391" t="s">
        <v>1647</v>
      </c>
      <c r="C225" s="403"/>
      <c r="D225" s="403"/>
      <c r="E225" s="404"/>
      <c r="F225" s="405"/>
      <c r="G225" s="405"/>
      <c r="H225" s="404"/>
    </row>
    <row r="226" spans="1:8" ht="18" hidden="1" customHeight="1" outlineLevel="1" x14ac:dyDescent="0.2">
      <c r="A226" s="692" t="s">
        <v>1648</v>
      </c>
      <c r="B226" s="391" t="s">
        <v>1649</v>
      </c>
      <c r="C226" s="405"/>
      <c r="D226" s="405"/>
      <c r="E226" s="405"/>
      <c r="F226" s="405"/>
      <c r="G226" s="405"/>
      <c r="H226" s="405"/>
    </row>
    <row r="227" spans="1:8" ht="18" hidden="1" customHeight="1" outlineLevel="1" x14ac:dyDescent="0.2">
      <c r="A227" s="692"/>
      <c r="B227" s="391" t="s">
        <v>1650</v>
      </c>
      <c r="C227" s="403"/>
      <c r="D227" s="403"/>
      <c r="E227" s="404"/>
      <c r="F227" s="405"/>
      <c r="G227" s="405"/>
      <c r="H227" s="404"/>
    </row>
    <row r="228" spans="1:8" ht="18" hidden="1" customHeight="1" outlineLevel="1" x14ac:dyDescent="0.2">
      <c r="A228" s="692"/>
      <c r="B228" s="391" t="s">
        <v>1651</v>
      </c>
      <c r="C228" s="405"/>
      <c r="D228" s="405"/>
      <c r="E228" s="405"/>
      <c r="F228" s="405"/>
      <c r="G228" s="405"/>
      <c r="H228" s="405"/>
    </row>
    <row r="229" spans="1:8" ht="18" hidden="1" customHeight="1" outlineLevel="1" x14ac:dyDescent="0.2">
      <c r="A229" s="692"/>
      <c r="B229" s="391" t="s">
        <v>1652</v>
      </c>
      <c r="C229" s="403"/>
      <c r="D229" s="403"/>
      <c r="E229" s="404"/>
      <c r="F229" s="405"/>
      <c r="G229" s="405"/>
      <c r="H229" s="404"/>
    </row>
    <row r="230" spans="1:8" ht="18" hidden="1" customHeight="1" outlineLevel="1" x14ac:dyDescent="0.2">
      <c r="A230" s="692"/>
      <c r="B230" s="391" t="s">
        <v>1653</v>
      </c>
      <c r="C230" s="405"/>
      <c r="D230" s="405"/>
      <c r="E230" s="405"/>
      <c r="F230" s="405"/>
      <c r="G230" s="405"/>
      <c r="H230" s="405"/>
    </row>
    <row r="231" spans="1:8" ht="18" hidden="1" customHeight="1" outlineLevel="1" x14ac:dyDescent="0.2">
      <c r="A231" s="692" t="s">
        <v>1654</v>
      </c>
      <c r="B231" s="391" t="s">
        <v>1655</v>
      </c>
      <c r="C231" s="403"/>
      <c r="D231" s="403"/>
      <c r="E231" s="404"/>
      <c r="F231" s="405"/>
      <c r="G231" s="405"/>
      <c r="H231" s="404"/>
    </row>
    <row r="232" spans="1:8" ht="18" hidden="1" customHeight="1" outlineLevel="1" x14ac:dyDescent="0.2">
      <c r="A232" s="692"/>
      <c r="B232" s="391" t="s">
        <v>1656</v>
      </c>
      <c r="C232" s="405"/>
      <c r="D232" s="405"/>
      <c r="E232" s="405"/>
      <c r="F232" s="405"/>
      <c r="G232" s="405"/>
      <c r="H232" s="405"/>
    </row>
    <row r="233" spans="1:8" ht="18" hidden="1" customHeight="1" outlineLevel="1" x14ac:dyDescent="0.2">
      <c r="A233" s="692"/>
      <c r="B233" s="391" t="s">
        <v>1657</v>
      </c>
      <c r="C233" s="403"/>
      <c r="D233" s="403"/>
      <c r="E233" s="404"/>
      <c r="F233" s="405"/>
      <c r="G233" s="405"/>
      <c r="H233" s="404"/>
    </row>
    <row r="234" spans="1:8" ht="18" hidden="1" customHeight="1" outlineLevel="1" x14ac:dyDescent="0.2">
      <c r="A234" s="692"/>
      <c r="B234" s="391" t="s">
        <v>1658</v>
      </c>
      <c r="C234" s="405"/>
      <c r="D234" s="405"/>
      <c r="E234" s="405"/>
      <c r="F234" s="405"/>
      <c r="G234" s="405"/>
      <c r="H234" s="405"/>
    </row>
    <row r="235" spans="1:8" ht="18" customHeight="1" collapsed="1" x14ac:dyDescent="0.2">
      <c r="A235" s="691" t="s">
        <v>1659</v>
      </c>
      <c r="B235" s="691"/>
      <c r="C235" s="407">
        <f t="shared" ref="C235:H235" si="21">SUM(C236:C237)</f>
        <v>0</v>
      </c>
      <c r="D235" s="407">
        <f t="shared" si="21"/>
        <v>0</v>
      </c>
      <c r="E235" s="407">
        <f t="shared" si="21"/>
        <v>0</v>
      </c>
      <c r="F235" s="407">
        <f t="shared" si="21"/>
        <v>0</v>
      </c>
      <c r="G235" s="407">
        <f t="shared" si="21"/>
        <v>0</v>
      </c>
      <c r="H235" s="407">
        <f t="shared" si="21"/>
        <v>0</v>
      </c>
    </row>
    <row r="236" spans="1:8" ht="18" hidden="1" customHeight="1" outlineLevel="1" x14ac:dyDescent="0.2">
      <c r="A236" s="692" t="s">
        <v>1660</v>
      </c>
      <c r="B236" s="391" t="s">
        <v>1661</v>
      </c>
      <c r="C236" s="403"/>
      <c r="D236" s="403"/>
      <c r="E236" s="404"/>
      <c r="F236" s="405"/>
      <c r="G236" s="405"/>
      <c r="H236" s="404"/>
    </row>
    <row r="237" spans="1:8" ht="18" hidden="1" customHeight="1" outlineLevel="1" x14ac:dyDescent="0.2">
      <c r="A237" s="692"/>
      <c r="B237" s="391" t="s">
        <v>1662</v>
      </c>
      <c r="C237" s="405"/>
      <c r="D237" s="405"/>
      <c r="E237" s="405"/>
      <c r="F237" s="405"/>
      <c r="G237" s="405"/>
      <c r="H237" s="405"/>
    </row>
    <row r="238" spans="1:8" ht="18" customHeight="1" collapsed="1" x14ac:dyDescent="0.2">
      <c r="A238" s="689" t="s">
        <v>1663</v>
      </c>
      <c r="B238" s="689"/>
      <c r="C238" s="408">
        <f t="shared" ref="C238:H238" si="22">C239+C244+C257+C264</f>
        <v>1</v>
      </c>
      <c r="D238" s="408">
        <f t="shared" si="22"/>
        <v>1</v>
      </c>
      <c r="E238" s="408">
        <f t="shared" si="22"/>
        <v>2</v>
      </c>
      <c r="F238" s="408">
        <f t="shared" si="22"/>
        <v>0</v>
      </c>
      <c r="G238" s="408">
        <f t="shared" si="22"/>
        <v>0</v>
      </c>
      <c r="H238" s="408">
        <f t="shared" si="22"/>
        <v>0</v>
      </c>
    </row>
    <row r="239" spans="1:8" ht="18" customHeight="1" x14ac:dyDescent="0.2">
      <c r="A239" s="691" t="s">
        <v>1664</v>
      </c>
      <c r="B239" s="691"/>
      <c r="C239" s="407">
        <f t="shared" ref="C239:H239" si="23">SUM(C240:C243)</f>
        <v>1</v>
      </c>
      <c r="D239" s="407">
        <f t="shared" si="23"/>
        <v>0</v>
      </c>
      <c r="E239" s="407">
        <f t="shared" si="23"/>
        <v>1</v>
      </c>
      <c r="F239" s="407">
        <f t="shared" si="23"/>
        <v>0</v>
      </c>
      <c r="G239" s="407">
        <f t="shared" si="23"/>
        <v>0</v>
      </c>
      <c r="H239" s="407">
        <f t="shared" si="23"/>
        <v>0</v>
      </c>
    </row>
    <row r="240" spans="1:8" ht="18" hidden="1" customHeight="1" outlineLevel="1" x14ac:dyDescent="0.2">
      <c r="A240" s="391" t="s">
        <v>1665</v>
      </c>
      <c r="B240" s="391" t="s">
        <v>1666</v>
      </c>
      <c r="C240" s="406">
        <v>1</v>
      </c>
      <c r="D240" s="403"/>
      <c r="E240" s="408">
        <v>1</v>
      </c>
      <c r="F240" s="405"/>
      <c r="G240" s="405"/>
      <c r="H240" s="404"/>
    </row>
    <row r="241" spans="1:8" ht="18" hidden="1" customHeight="1" outlineLevel="1" x14ac:dyDescent="0.2">
      <c r="A241" s="391" t="s">
        <v>1667</v>
      </c>
      <c r="B241" s="391" t="s">
        <v>1668</v>
      </c>
      <c r="C241" s="405"/>
      <c r="D241" s="405"/>
      <c r="E241" s="405"/>
      <c r="F241" s="405"/>
      <c r="G241" s="405"/>
      <c r="H241" s="405"/>
    </row>
    <row r="242" spans="1:8" ht="18" hidden="1" customHeight="1" outlineLevel="1" x14ac:dyDescent="0.2">
      <c r="A242" s="692" t="s">
        <v>1669</v>
      </c>
      <c r="B242" s="391" t="s">
        <v>1670</v>
      </c>
      <c r="C242" s="403"/>
      <c r="D242" s="403"/>
      <c r="E242" s="404"/>
      <c r="F242" s="405"/>
      <c r="G242" s="405"/>
      <c r="H242" s="404"/>
    </row>
    <row r="243" spans="1:8" ht="18" hidden="1" customHeight="1" outlineLevel="1" x14ac:dyDescent="0.2">
      <c r="A243" s="692"/>
      <c r="B243" s="391" t="s">
        <v>1671</v>
      </c>
      <c r="C243" s="405"/>
      <c r="D243" s="405"/>
      <c r="E243" s="405"/>
      <c r="F243" s="405"/>
      <c r="G243" s="405"/>
      <c r="H243" s="405"/>
    </row>
    <row r="244" spans="1:8" ht="18" customHeight="1" collapsed="1" x14ac:dyDescent="0.2">
      <c r="A244" s="691" t="s">
        <v>1672</v>
      </c>
      <c r="B244" s="691"/>
      <c r="C244" s="407">
        <f t="shared" ref="C244:H244" si="24">SUM(C245:C256)</f>
        <v>0</v>
      </c>
      <c r="D244" s="407">
        <f t="shared" si="24"/>
        <v>0</v>
      </c>
      <c r="E244" s="407">
        <f t="shared" si="24"/>
        <v>0</v>
      </c>
      <c r="F244" s="407">
        <f t="shared" si="24"/>
        <v>0</v>
      </c>
      <c r="G244" s="407">
        <f t="shared" si="24"/>
        <v>0</v>
      </c>
      <c r="H244" s="407">
        <f t="shared" si="24"/>
        <v>0</v>
      </c>
    </row>
    <row r="245" spans="1:8" ht="18" hidden="1" customHeight="1" outlineLevel="1" x14ac:dyDescent="0.2">
      <c r="A245" s="692" t="s">
        <v>1673</v>
      </c>
      <c r="B245" s="391" t="s">
        <v>1674</v>
      </c>
      <c r="C245" s="403"/>
      <c r="D245" s="403"/>
      <c r="E245" s="404"/>
      <c r="F245" s="405"/>
      <c r="G245" s="405"/>
      <c r="H245" s="404"/>
    </row>
    <row r="246" spans="1:8" ht="18" hidden="1" customHeight="1" outlineLevel="1" x14ac:dyDescent="0.2">
      <c r="A246" s="692"/>
      <c r="B246" s="391" t="s">
        <v>1675</v>
      </c>
      <c r="C246" s="405"/>
      <c r="D246" s="405"/>
      <c r="E246" s="405"/>
      <c r="F246" s="405"/>
      <c r="G246" s="405"/>
      <c r="H246" s="405"/>
    </row>
    <row r="247" spans="1:8" ht="18" hidden="1" customHeight="1" outlineLevel="1" x14ac:dyDescent="0.2">
      <c r="A247" s="692"/>
      <c r="B247" s="391" t="s">
        <v>1676</v>
      </c>
      <c r="C247" s="403"/>
      <c r="D247" s="403"/>
      <c r="E247" s="404"/>
      <c r="F247" s="405"/>
      <c r="G247" s="405"/>
      <c r="H247" s="404"/>
    </row>
    <row r="248" spans="1:8" ht="18" hidden="1" customHeight="1" outlineLevel="1" x14ac:dyDescent="0.2">
      <c r="A248" s="692"/>
      <c r="B248" s="391" t="s">
        <v>1677</v>
      </c>
      <c r="C248" s="405"/>
      <c r="D248" s="405"/>
      <c r="E248" s="405"/>
      <c r="F248" s="405"/>
      <c r="G248" s="405"/>
      <c r="H248" s="405"/>
    </row>
    <row r="249" spans="1:8" ht="18" hidden="1" customHeight="1" outlineLevel="1" collapsed="1" x14ac:dyDescent="0.2">
      <c r="A249" s="692" t="s">
        <v>1678</v>
      </c>
      <c r="B249" s="391" t="s">
        <v>1679</v>
      </c>
      <c r="C249" s="403"/>
      <c r="D249" s="403"/>
      <c r="E249" s="404"/>
      <c r="F249" s="405"/>
      <c r="G249" s="405"/>
      <c r="H249" s="404"/>
    </row>
    <row r="250" spans="1:8" ht="18" hidden="1" customHeight="1" outlineLevel="1" x14ac:dyDescent="0.2">
      <c r="A250" s="692"/>
      <c r="B250" s="391" t="s">
        <v>1680</v>
      </c>
      <c r="C250" s="405"/>
      <c r="D250" s="405"/>
      <c r="E250" s="405"/>
      <c r="F250" s="405"/>
      <c r="G250" s="405"/>
      <c r="H250" s="405"/>
    </row>
    <row r="251" spans="1:8" ht="18" hidden="1" customHeight="1" outlineLevel="1" x14ac:dyDescent="0.2">
      <c r="A251" s="692"/>
      <c r="B251" s="391" t="s">
        <v>1681</v>
      </c>
      <c r="C251" s="403"/>
      <c r="D251" s="403"/>
      <c r="E251" s="404"/>
      <c r="F251" s="405"/>
      <c r="G251" s="405"/>
      <c r="H251" s="404"/>
    </row>
    <row r="252" spans="1:8" ht="18" hidden="1" customHeight="1" outlineLevel="1" x14ac:dyDescent="0.2">
      <c r="A252" s="692"/>
      <c r="B252" s="391" t="s">
        <v>1682</v>
      </c>
      <c r="C252" s="405"/>
      <c r="D252" s="405"/>
      <c r="E252" s="405"/>
      <c r="F252" s="405"/>
      <c r="G252" s="405"/>
      <c r="H252" s="405"/>
    </row>
    <row r="253" spans="1:8" ht="18" hidden="1" customHeight="1" outlineLevel="1" x14ac:dyDescent="0.2">
      <c r="A253" s="692"/>
      <c r="B253" s="391" t="s">
        <v>1683</v>
      </c>
      <c r="C253" s="403"/>
      <c r="D253" s="403"/>
      <c r="E253" s="404"/>
      <c r="F253" s="405"/>
      <c r="G253" s="405"/>
      <c r="H253" s="404"/>
    </row>
    <row r="254" spans="1:8" ht="18" hidden="1" customHeight="1" outlineLevel="1" x14ac:dyDescent="0.2">
      <c r="A254" s="692"/>
      <c r="B254" s="391" t="s">
        <v>1684</v>
      </c>
      <c r="C254" s="405"/>
      <c r="D254" s="405"/>
      <c r="E254" s="405"/>
      <c r="F254" s="405"/>
      <c r="G254" s="405"/>
      <c r="H254" s="405"/>
    </row>
    <row r="255" spans="1:8" ht="18" hidden="1" customHeight="1" outlineLevel="1" x14ac:dyDescent="0.2">
      <c r="A255" s="692"/>
      <c r="B255" s="391" t="s">
        <v>1685</v>
      </c>
      <c r="C255" s="403"/>
      <c r="D255" s="403"/>
      <c r="E255" s="404"/>
      <c r="F255" s="405"/>
      <c r="G255" s="405"/>
      <c r="H255" s="404"/>
    </row>
    <row r="256" spans="1:8" ht="18" hidden="1" customHeight="1" outlineLevel="1" x14ac:dyDescent="0.2">
      <c r="A256" s="692"/>
      <c r="B256" s="391" t="s">
        <v>1686</v>
      </c>
      <c r="C256" s="405"/>
      <c r="D256" s="405"/>
      <c r="E256" s="405"/>
      <c r="F256" s="405"/>
      <c r="G256" s="405"/>
      <c r="H256" s="405"/>
    </row>
    <row r="257" spans="1:8" ht="18" customHeight="1" collapsed="1" x14ac:dyDescent="0.2">
      <c r="A257" s="691" t="s">
        <v>1687</v>
      </c>
      <c r="B257" s="691"/>
      <c r="C257" s="407">
        <f t="shared" ref="C257:H257" si="25">SUM(C258:C263)</f>
        <v>0</v>
      </c>
      <c r="D257" s="407">
        <f t="shared" si="25"/>
        <v>0</v>
      </c>
      <c r="E257" s="407">
        <f t="shared" si="25"/>
        <v>0</v>
      </c>
      <c r="F257" s="407">
        <f t="shared" si="25"/>
        <v>0</v>
      </c>
      <c r="G257" s="407">
        <f t="shared" si="25"/>
        <v>0</v>
      </c>
      <c r="H257" s="407">
        <f t="shared" si="25"/>
        <v>0</v>
      </c>
    </row>
    <row r="258" spans="1:8" ht="18" hidden="1" customHeight="1" outlineLevel="1" x14ac:dyDescent="0.2">
      <c r="A258" s="692" t="s">
        <v>1688</v>
      </c>
      <c r="B258" s="391" t="s">
        <v>1689</v>
      </c>
      <c r="C258" s="403"/>
      <c r="D258" s="403"/>
      <c r="E258" s="404"/>
      <c r="F258" s="405"/>
      <c r="G258" s="405"/>
      <c r="H258" s="404"/>
    </row>
    <row r="259" spans="1:8" ht="18" hidden="1" customHeight="1" outlineLevel="1" x14ac:dyDescent="0.2">
      <c r="A259" s="692"/>
      <c r="B259" s="391" t="s">
        <v>1690</v>
      </c>
      <c r="C259" s="405"/>
      <c r="D259" s="405"/>
      <c r="E259" s="405"/>
      <c r="F259" s="405"/>
      <c r="G259" s="405"/>
      <c r="H259" s="405"/>
    </row>
    <row r="260" spans="1:8" ht="18" hidden="1" customHeight="1" outlineLevel="1" x14ac:dyDescent="0.2">
      <c r="A260" s="692"/>
      <c r="B260" s="391" t="s">
        <v>1691</v>
      </c>
      <c r="C260" s="403"/>
      <c r="D260" s="403"/>
      <c r="E260" s="404"/>
      <c r="F260" s="405"/>
      <c r="G260" s="405"/>
      <c r="H260" s="404"/>
    </row>
    <row r="261" spans="1:8" ht="18" hidden="1" customHeight="1" outlineLevel="1" x14ac:dyDescent="0.2">
      <c r="A261" s="692" t="s">
        <v>1692</v>
      </c>
      <c r="B261" s="391" t="s">
        <v>1693</v>
      </c>
      <c r="C261" s="405"/>
      <c r="D261" s="405"/>
      <c r="E261" s="405"/>
      <c r="F261" s="405"/>
      <c r="G261" s="405"/>
      <c r="H261" s="405"/>
    </row>
    <row r="262" spans="1:8" ht="18" hidden="1" customHeight="1" outlineLevel="1" x14ac:dyDescent="0.2">
      <c r="A262" s="692"/>
      <c r="B262" s="391" t="s">
        <v>1694</v>
      </c>
      <c r="C262" s="403"/>
      <c r="D262" s="403"/>
      <c r="E262" s="404"/>
      <c r="F262" s="405"/>
      <c r="G262" s="405"/>
      <c r="H262" s="404"/>
    </row>
    <row r="263" spans="1:8" ht="18" hidden="1" customHeight="1" outlineLevel="1" x14ac:dyDescent="0.2">
      <c r="A263" s="692"/>
      <c r="B263" s="391" t="s">
        <v>1695</v>
      </c>
      <c r="C263" s="405"/>
      <c r="D263" s="405"/>
      <c r="E263" s="405"/>
      <c r="F263" s="405"/>
      <c r="G263" s="405"/>
      <c r="H263" s="405"/>
    </row>
    <row r="264" spans="1:8" ht="18" customHeight="1" collapsed="1" x14ac:dyDescent="0.2">
      <c r="A264" s="691" t="s">
        <v>1696</v>
      </c>
      <c r="B264" s="691"/>
      <c r="C264" s="407">
        <f t="shared" ref="C264:H264" si="26">SUM(C265:C271)</f>
        <v>0</v>
      </c>
      <c r="D264" s="407">
        <f t="shared" si="26"/>
        <v>1</v>
      </c>
      <c r="E264" s="407">
        <f t="shared" si="26"/>
        <v>1</v>
      </c>
      <c r="F264" s="407">
        <f t="shared" si="26"/>
        <v>0</v>
      </c>
      <c r="G264" s="407">
        <f t="shared" si="26"/>
        <v>0</v>
      </c>
      <c r="H264" s="407">
        <f t="shared" si="26"/>
        <v>0</v>
      </c>
    </row>
    <row r="265" spans="1:8" ht="18" hidden="1" customHeight="1" outlineLevel="1" x14ac:dyDescent="0.2">
      <c r="A265" s="692" t="s">
        <v>1697</v>
      </c>
      <c r="B265" s="391" t="s">
        <v>1698</v>
      </c>
      <c r="C265" s="403"/>
      <c r="D265" s="403"/>
      <c r="E265" s="404"/>
      <c r="F265" s="405"/>
      <c r="G265" s="405"/>
      <c r="H265" s="404"/>
    </row>
    <row r="266" spans="1:8" ht="18" hidden="1" customHeight="1" outlineLevel="1" x14ac:dyDescent="0.2">
      <c r="A266" s="692"/>
      <c r="B266" s="391" t="s">
        <v>1699</v>
      </c>
      <c r="C266" s="405"/>
      <c r="D266" s="405"/>
      <c r="E266" s="405"/>
      <c r="F266" s="405"/>
      <c r="G266" s="405"/>
      <c r="H266" s="405"/>
    </row>
    <row r="267" spans="1:8" ht="18" hidden="1" customHeight="1" outlineLevel="1" x14ac:dyDescent="0.2">
      <c r="A267" s="692"/>
      <c r="B267" s="391" t="s">
        <v>1700</v>
      </c>
      <c r="C267" s="403"/>
      <c r="D267" s="403"/>
      <c r="E267" s="404"/>
      <c r="F267" s="405"/>
      <c r="G267" s="405"/>
      <c r="H267" s="404"/>
    </row>
    <row r="268" spans="1:8" ht="18" hidden="1" customHeight="1" outlineLevel="1" x14ac:dyDescent="0.2">
      <c r="A268" s="692"/>
      <c r="B268" s="391" t="s">
        <v>1701</v>
      </c>
      <c r="C268" s="405"/>
      <c r="D268" s="405"/>
      <c r="E268" s="405"/>
      <c r="F268" s="405"/>
      <c r="G268" s="405"/>
      <c r="H268" s="405"/>
    </row>
    <row r="269" spans="1:8" ht="18" hidden="1" customHeight="1" outlineLevel="1" x14ac:dyDescent="0.2">
      <c r="A269" s="692"/>
      <c r="B269" s="391" t="s">
        <v>1702</v>
      </c>
      <c r="C269" s="403"/>
      <c r="D269" s="403"/>
      <c r="E269" s="404"/>
      <c r="F269" s="405"/>
      <c r="G269" s="405"/>
      <c r="H269" s="404"/>
    </row>
    <row r="270" spans="1:8" ht="18" hidden="1" customHeight="1" outlineLevel="1" x14ac:dyDescent="0.2">
      <c r="A270" s="692"/>
      <c r="B270" s="391" t="s">
        <v>1703</v>
      </c>
      <c r="C270" s="405"/>
      <c r="D270" s="407">
        <v>1</v>
      </c>
      <c r="E270" s="407">
        <v>1</v>
      </c>
      <c r="F270" s="405"/>
      <c r="G270" s="405"/>
      <c r="H270" s="405"/>
    </row>
    <row r="271" spans="1:8" ht="18" hidden="1" customHeight="1" outlineLevel="1" x14ac:dyDescent="0.2">
      <c r="A271" s="692"/>
      <c r="B271" s="391" t="s">
        <v>1704</v>
      </c>
      <c r="C271" s="403"/>
      <c r="D271" s="403"/>
      <c r="E271" s="404"/>
      <c r="F271" s="405"/>
      <c r="G271" s="405"/>
      <c r="H271" s="404"/>
    </row>
    <row r="272" spans="1:8" ht="18" customHeight="1" collapsed="1" x14ac:dyDescent="0.2">
      <c r="A272" s="689" t="s">
        <v>1705</v>
      </c>
      <c r="B272" s="689"/>
      <c r="C272" s="401">
        <f t="shared" ref="C272:H272" si="27">C273+C291+C305+C311</f>
        <v>5</v>
      </c>
      <c r="D272" s="401">
        <f t="shared" si="27"/>
        <v>0</v>
      </c>
      <c r="E272" s="401">
        <f t="shared" si="27"/>
        <v>5</v>
      </c>
      <c r="F272" s="401">
        <f t="shared" si="27"/>
        <v>0</v>
      </c>
      <c r="G272" s="401">
        <f t="shared" si="27"/>
        <v>0</v>
      </c>
      <c r="H272" s="401">
        <f t="shared" si="27"/>
        <v>0</v>
      </c>
    </row>
    <row r="273" spans="1:8" ht="18" customHeight="1" x14ac:dyDescent="0.2">
      <c r="A273" s="691" t="s">
        <v>1706</v>
      </c>
      <c r="B273" s="691"/>
      <c r="C273" s="406">
        <f t="shared" ref="C273:H273" si="28">SUM(C274:C290)</f>
        <v>2</v>
      </c>
      <c r="D273" s="406">
        <f t="shared" si="28"/>
        <v>0</v>
      </c>
      <c r="E273" s="406">
        <f t="shared" si="28"/>
        <v>2</v>
      </c>
      <c r="F273" s="406">
        <f t="shared" si="28"/>
        <v>0</v>
      </c>
      <c r="G273" s="406">
        <f t="shared" si="28"/>
        <v>0</v>
      </c>
      <c r="H273" s="406">
        <f t="shared" si="28"/>
        <v>0</v>
      </c>
    </row>
    <row r="274" spans="1:8" ht="18" hidden="1" customHeight="1" outlineLevel="1" x14ac:dyDescent="0.2">
      <c r="A274" s="692" t="s">
        <v>1707</v>
      </c>
      <c r="B274" s="391" t="s">
        <v>1708</v>
      </c>
      <c r="C274" s="405"/>
      <c r="D274" s="405"/>
      <c r="E274" s="405"/>
      <c r="F274" s="405"/>
      <c r="G274" s="405"/>
      <c r="H274" s="405"/>
    </row>
    <row r="275" spans="1:8" ht="18" hidden="1" customHeight="1" outlineLevel="1" x14ac:dyDescent="0.2">
      <c r="A275" s="692"/>
      <c r="B275" s="391" t="s">
        <v>1709</v>
      </c>
      <c r="C275" s="406">
        <v>1</v>
      </c>
      <c r="D275" s="403"/>
      <c r="E275" s="408">
        <v>1</v>
      </c>
      <c r="F275" s="405"/>
      <c r="G275" s="405"/>
      <c r="H275" s="404"/>
    </row>
    <row r="276" spans="1:8" ht="18" hidden="1" customHeight="1" outlineLevel="1" x14ac:dyDescent="0.2">
      <c r="A276" s="692"/>
      <c r="B276" s="391" t="s">
        <v>1710</v>
      </c>
      <c r="C276" s="405"/>
      <c r="D276" s="405"/>
      <c r="E276" s="405"/>
      <c r="F276" s="405"/>
      <c r="G276" s="405"/>
      <c r="H276" s="405"/>
    </row>
    <row r="277" spans="1:8" ht="18" hidden="1" customHeight="1" outlineLevel="1" x14ac:dyDescent="0.2">
      <c r="A277" s="391" t="s">
        <v>1711</v>
      </c>
      <c r="B277" s="391" t="s">
        <v>1712</v>
      </c>
      <c r="C277" s="403"/>
      <c r="D277" s="403"/>
      <c r="E277" s="404"/>
      <c r="F277" s="405"/>
      <c r="G277" s="405"/>
      <c r="H277" s="404"/>
    </row>
    <row r="278" spans="1:8" ht="18" hidden="1" customHeight="1" outlineLevel="1" x14ac:dyDescent="0.2">
      <c r="A278" s="692" t="s">
        <v>1713</v>
      </c>
      <c r="B278" s="391" t="s">
        <v>1714</v>
      </c>
      <c r="C278" s="407">
        <v>1</v>
      </c>
      <c r="D278" s="405"/>
      <c r="E278" s="407">
        <v>1</v>
      </c>
      <c r="F278" s="405"/>
      <c r="G278" s="405"/>
      <c r="H278" s="405"/>
    </row>
    <row r="279" spans="1:8" ht="18" hidden="1" customHeight="1" outlineLevel="1" x14ac:dyDescent="0.2">
      <c r="A279" s="692"/>
      <c r="B279" s="391" t="s">
        <v>1715</v>
      </c>
      <c r="C279" s="403"/>
      <c r="D279" s="403"/>
      <c r="E279" s="404"/>
      <c r="F279" s="405"/>
      <c r="G279" s="405"/>
      <c r="H279" s="404"/>
    </row>
    <row r="280" spans="1:8" ht="18" hidden="1" customHeight="1" outlineLevel="1" x14ac:dyDescent="0.2">
      <c r="A280" s="692" t="s">
        <v>1716</v>
      </c>
      <c r="B280" s="391" t="s">
        <v>1717</v>
      </c>
      <c r="C280" s="405"/>
      <c r="D280" s="405"/>
      <c r="E280" s="405"/>
      <c r="F280" s="405"/>
      <c r="G280" s="405"/>
      <c r="H280" s="405"/>
    </row>
    <row r="281" spans="1:8" ht="18" hidden="1" customHeight="1" outlineLevel="1" x14ac:dyDescent="0.2">
      <c r="A281" s="692"/>
      <c r="B281" s="391" t="s">
        <v>1718</v>
      </c>
      <c r="C281" s="403"/>
      <c r="D281" s="403"/>
      <c r="E281" s="404"/>
      <c r="F281" s="405"/>
      <c r="G281" s="405"/>
      <c r="H281" s="404"/>
    </row>
    <row r="282" spans="1:8" ht="18" hidden="1" customHeight="1" outlineLevel="1" x14ac:dyDescent="0.2">
      <c r="A282" s="692" t="s">
        <v>1719</v>
      </c>
      <c r="B282" s="391" t="s">
        <v>1720</v>
      </c>
      <c r="C282" s="405"/>
      <c r="D282" s="405"/>
      <c r="E282" s="405"/>
      <c r="F282" s="405"/>
      <c r="G282" s="405"/>
      <c r="H282" s="405"/>
    </row>
    <row r="283" spans="1:8" ht="18" hidden="1" customHeight="1" outlineLevel="1" x14ac:dyDescent="0.2">
      <c r="A283" s="692"/>
      <c r="B283" s="391" t="s">
        <v>1721</v>
      </c>
      <c r="C283" s="403"/>
      <c r="D283" s="403"/>
      <c r="E283" s="404"/>
      <c r="F283" s="405"/>
      <c r="G283" s="405"/>
      <c r="H283" s="404"/>
    </row>
    <row r="284" spans="1:8" ht="18" hidden="1" customHeight="1" outlineLevel="1" x14ac:dyDescent="0.2">
      <c r="A284" s="692"/>
      <c r="B284" s="391" t="s">
        <v>1722</v>
      </c>
      <c r="C284" s="405"/>
      <c r="D284" s="405"/>
      <c r="E284" s="405"/>
      <c r="F284" s="405"/>
      <c r="G284" s="405"/>
      <c r="H284" s="405"/>
    </row>
    <row r="285" spans="1:8" ht="18" hidden="1" customHeight="1" outlineLevel="1" x14ac:dyDescent="0.2">
      <c r="A285" s="692" t="s">
        <v>1723</v>
      </c>
      <c r="B285" s="391" t="s">
        <v>1724</v>
      </c>
      <c r="C285" s="403"/>
      <c r="D285" s="403"/>
      <c r="E285" s="404"/>
      <c r="F285" s="405"/>
      <c r="G285" s="405"/>
      <c r="H285" s="404"/>
    </row>
    <row r="286" spans="1:8" ht="18" hidden="1" customHeight="1" outlineLevel="1" x14ac:dyDescent="0.2">
      <c r="A286" s="692"/>
      <c r="B286" s="391" t="s">
        <v>1725</v>
      </c>
      <c r="C286" s="405"/>
      <c r="D286" s="405"/>
      <c r="E286" s="405"/>
      <c r="F286" s="405"/>
      <c r="G286" s="405"/>
      <c r="H286" s="405"/>
    </row>
    <row r="287" spans="1:8" ht="18" hidden="1" customHeight="1" outlineLevel="1" x14ac:dyDescent="0.2">
      <c r="A287" s="692"/>
      <c r="B287" s="391" t="s">
        <v>1726</v>
      </c>
      <c r="C287" s="403"/>
      <c r="D287" s="403"/>
      <c r="E287" s="404"/>
      <c r="F287" s="405"/>
      <c r="G287" s="405"/>
      <c r="H287" s="404"/>
    </row>
    <row r="288" spans="1:8" ht="18" hidden="1" customHeight="1" outlineLevel="1" x14ac:dyDescent="0.2">
      <c r="A288" s="692"/>
      <c r="B288" s="391" t="s">
        <v>1727</v>
      </c>
      <c r="C288" s="405"/>
      <c r="D288" s="405"/>
      <c r="E288" s="405"/>
      <c r="F288" s="405"/>
      <c r="G288" s="405"/>
      <c r="H288" s="405"/>
    </row>
    <row r="289" spans="1:8" ht="18" hidden="1" customHeight="1" outlineLevel="1" x14ac:dyDescent="0.2">
      <c r="A289" s="692"/>
      <c r="B289" s="391" t="s">
        <v>1728</v>
      </c>
      <c r="C289" s="403"/>
      <c r="D289" s="403"/>
      <c r="E289" s="404"/>
      <c r="F289" s="405"/>
      <c r="G289" s="405"/>
      <c r="H289" s="404"/>
    </row>
    <row r="290" spans="1:8" ht="18" hidden="1" customHeight="1" outlineLevel="1" x14ac:dyDescent="0.2">
      <c r="A290" s="692"/>
      <c r="B290" s="391" t="s">
        <v>1729</v>
      </c>
      <c r="C290" s="405"/>
      <c r="D290" s="405"/>
      <c r="E290" s="405"/>
      <c r="F290" s="405"/>
      <c r="G290" s="405"/>
      <c r="H290" s="405"/>
    </row>
    <row r="291" spans="1:8" ht="18" customHeight="1" collapsed="1" x14ac:dyDescent="0.2">
      <c r="A291" s="691" t="s">
        <v>1730</v>
      </c>
      <c r="B291" s="691"/>
      <c r="C291" s="407">
        <f t="shared" ref="C291:H291" si="29">SUM(C292:C304)</f>
        <v>2</v>
      </c>
      <c r="D291" s="407">
        <f t="shared" si="29"/>
        <v>0</v>
      </c>
      <c r="E291" s="407">
        <f t="shared" si="29"/>
        <v>2</v>
      </c>
      <c r="F291" s="407">
        <f t="shared" si="29"/>
        <v>0</v>
      </c>
      <c r="G291" s="407">
        <f t="shared" si="29"/>
        <v>0</v>
      </c>
      <c r="H291" s="407">
        <f t="shared" si="29"/>
        <v>0</v>
      </c>
    </row>
    <row r="292" spans="1:8" ht="18" hidden="1" customHeight="1" outlineLevel="1" x14ac:dyDescent="0.2">
      <c r="A292" s="692" t="s">
        <v>1731</v>
      </c>
      <c r="B292" s="391" t="s">
        <v>1732</v>
      </c>
      <c r="C292" s="403"/>
      <c r="D292" s="403"/>
      <c r="E292" s="404"/>
      <c r="F292" s="405"/>
      <c r="G292" s="405"/>
      <c r="H292" s="404"/>
    </row>
    <row r="293" spans="1:8" ht="18" hidden="1" customHeight="1" outlineLevel="1" x14ac:dyDescent="0.2">
      <c r="A293" s="692"/>
      <c r="B293" s="391" t="s">
        <v>1733</v>
      </c>
      <c r="C293" s="405"/>
      <c r="D293" s="405"/>
      <c r="E293" s="405"/>
      <c r="F293" s="405"/>
      <c r="G293" s="405"/>
      <c r="H293" s="405"/>
    </row>
    <row r="294" spans="1:8" ht="18" hidden="1" customHeight="1" outlineLevel="1" x14ac:dyDescent="0.2">
      <c r="A294" s="692" t="s">
        <v>1734</v>
      </c>
      <c r="B294" s="391" t="s">
        <v>1735</v>
      </c>
      <c r="C294" s="403"/>
      <c r="D294" s="403"/>
      <c r="E294" s="404"/>
      <c r="F294" s="405"/>
      <c r="G294" s="405"/>
      <c r="H294" s="404"/>
    </row>
    <row r="295" spans="1:8" ht="18" hidden="1" customHeight="1" outlineLevel="1" x14ac:dyDescent="0.2">
      <c r="A295" s="692"/>
      <c r="B295" s="391" t="s">
        <v>1736</v>
      </c>
      <c r="C295" s="405"/>
      <c r="D295" s="405"/>
      <c r="E295" s="405"/>
      <c r="F295" s="405"/>
      <c r="G295" s="405"/>
      <c r="H295" s="405"/>
    </row>
    <row r="296" spans="1:8" ht="18" hidden="1" customHeight="1" outlineLevel="1" x14ac:dyDescent="0.2">
      <c r="A296" s="692"/>
      <c r="B296" s="391" t="s">
        <v>1737</v>
      </c>
      <c r="C296" s="406">
        <v>1</v>
      </c>
      <c r="D296" s="403"/>
      <c r="E296" s="408">
        <v>1</v>
      </c>
      <c r="F296" s="405"/>
      <c r="G296" s="405"/>
      <c r="H296" s="404"/>
    </row>
    <row r="297" spans="1:8" ht="18" hidden="1" customHeight="1" outlineLevel="1" x14ac:dyDescent="0.2">
      <c r="A297" s="391" t="s">
        <v>1738</v>
      </c>
      <c r="B297" s="391" t="s">
        <v>1739</v>
      </c>
      <c r="C297" s="405"/>
      <c r="D297" s="405"/>
      <c r="E297" s="405"/>
      <c r="F297" s="405"/>
      <c r="G297" s="405"/>
      <c r="H297" s="405"/>
    </row>
    <row r="298" spans="1:8" ht="18" hidden="1" customHeight="1" outlineLevel="1" x14ac:dyDescent="0.2">
      <c r="A298" s="692" t="s">
        <v>1740</v>
      </c>
      <c r="B298" s="391" t="s">
        <v>1741</v>
      </c>
      <c r="C298" s="403"/>
      <c r="D298" s="403"/>
      <c r="E298" s="404"/>
      <c r="F298" s="405"/>
      <c r="G298" s="405"/>
      <c r="H298" s="404"/>
    </row>
    <row r="299" spans="1:8" ht="18" hidden="1" customHeight="1" outlineLevel="1" x14ac:dyDescent="0.2">
      <c r="A299" s="692"/>
      <c r="B299" s="391" t="s">
        <v>1742</v>
      </c>
      <c r="C299" s="407">
        <v>1</v>
      </c>
      <c r="D299" s="405"/>
      <c r="E299" s="407">
        <v>1</v>
      </c>
      <c r="F299" s="405"/>
      <c r="G299" s="405"/>
      <c r="H299" s="405"/>
    </row>
    <row r="300" spans="1:8" ht="18" hidden="1" customHeight="1" outlineLevel="1" x14ac:dyDescent="0.2">
      <c r="A300" s="692"/>
      <c r="B300" s="391" t="s">
        <v>1743</v>
      </c>
      <c r="C300" s="403"/>
      <c r="D300" s="403"/>
      <c r="E300" s="404"/>
      <c r="F300" s="405"/>
      <c r="G300" s="405"/>
      <c r="H300" s="404"/>
    </row>
    <row r="301" spans="1:8" ht="18" hidden="1" customHeight="1" outlineLevel="1" x14ac:dyDescent="0.2">
      <c r="A301" s="692"/>
      <c r="B301" s="391" t="s">
        <v>1744</v>
      </c>
      <c r="C301" s="405"/>
      <c r="D301" s="405"/>
      <c r="E301" s="405"/>
      <c r="F301" s="405"/>
      <c r="G301" s="405"/>
      <c r="H301" s="405"/>
    </row>
    <row r="302" spans="1:8" ht="18" hidden="1" customHeight="1" outlineLevel="1" x14ac:dyDescent="0.2">
      <c r="A302" s="692"/>
      <c r="B302" s="391" t="s">
        <v>1745</v>
      </c>
      <c r="C302" s="403"/>
      <c r="D302" s="403"/>
      <c r="E302" s="404"/>
      <c r="F302" s="405"/>
      <c r="G302" s="405"/>
      <c r="H302" s="404"/>
    </row>
    <row r="303" spans="1:8" ht="18" hidden="1" customHeight="1" outlineLevel="1" x14ac:dyDescent="0.2">
      <c r="A303" s="692"/>
      <c r="B303" s="391" t="s">
        <v>1746</v>
      </c>
      <c r="C303" s="405"/>
      <c r="D303" s="405"/>
      <c r="E303" s="405"/>
      <c r="F303" s="405"/>
      <c r="G303" s="405"/>
      <c r="H303" s="405"/>
    </row>
    <row r="304" spans="1:8" ht="18" hidden="1" customHeight="1" outlineLevel="1" x14ac:dyDescent="0.2">
      <c r="A304" s="692"/>
      <c r="B304" s="391" t="s">
        <v>1747</v>
      </c>
      <c r="C304" s="403"/>
      <c r="D304" s="403"/>
      <c r="E304" s="404"/>
      <c r="F304" s="405"/>
      <c r="G304" s="405"/>
      <c r="H304" s="404"/>
    </row>
    <row r="305" spans="1:8" ht="18" customHeight="1" collapsed="1" x14ac:dyDescent="0.2">
      <c r="A305" s="691" t="s">
        <v>1748</v>
      </c>
      <c r="B305" s="691"/>
      <c r="C305" s="406">
        <f t="shared" ref="C305:H305" si="30">SUM(C306:C310)</f>
        <v>0</v>
      </c>
      <c r="D305" s="406">
        <f t="shared" si="30"/>
        <v>0</v>
      </c>
      <c r="E305" s="406">
        <f t="shared" si="30"/>
        <v>0</v>
      </c>
      <c r="F305" s="406">
        <f t="shared" si="30"/>
        <v>0</v>
      </c>
      <c r="G305" s="406">
        <f t="shared" si="30"/>
        <v>0</v>
      </c>
      <c r="H305" s="406">
        <f t="shared" si="30"/>
        <v>0</v>
      </c>
    </row>
    <row r="306" spans="1:8" ht="18" hidden="1" customHeight="1" outlineLevel="1" x14ac:dyDescent="0.2">
      <c r="A306" s="692" t="s">
        <v>1749</v>
      </c>
      <c r="B306" s="391" t="s">
        <v>1750</v>
      </c>
      <c r="C306" s="405"/>
      <c r="D306" s="405"/>
      <c r="E306" s="405"/>
      <c r="F306" s="405"/>
      <c r="G306" s="405"/>
      <c r="H306" s="405"/>
    </row>
    <row r="307" spans="1:8" ht="18" hidden="1" customHeight="1" outlineLevel="1" x14ac:dyDescent="0.2">
      <c r="A307" s="692"/>
      <c r="B307" s="391" t="s">
        <v>1751</v>
      </c>
      <c r="C307" s="403"/>
      <c r="D307" s="403"/>
      <c r="E307" s="404"/>
      <c r="F307" s="405"/>
      <c r="G307" s="405"/>
      <c r="H307" s="404"/>
    </row>
    <row r="308" spans="1:8" ht="18" hidden="1" customHeight="1" outlineLevel="1" x14ac:dyDescent="0.2">
      <c r="A308" s="692" t="s">
        <v>1752</v>
      </c>
      <c r="B308" s="391" t="s">
        <v>1753</v>
      </c>
      <c r="C308" s="405"/>
      <c r="D308" s="405"/>
      <c r="E308" s="405"/>
      <c r="F308" s="405"/>
      <c r="G308" s="405"/>
      <c r="H308" s="405"/>
    </row>
    <row r="309" spans="1:8" ht="18" hidden="1" customHeight="1" outlineLevel="1" x14ac:dyDescent="0.2">
      <c r="A309" s="692"/>
      <c r="B309" s="391" t="s">
        <v>1754</v>
      </c>
      <c r="C309" s="403"/>
      <c r="D309" s="403"/>
      <c r="E309" s="404"/>
      <c r="F309" s="405"/>
      <c r="G309" s="405"/>
      <c r="H309" s="404"/>
    </row>
    <row r="310" spans="1:8" ht="18" hidden="1" customHeight="1" outlineLevel="1" x14ac:dyDescent="0.2">
      <c r="A310" s="692"/>
      <c r="B310" s="391" t="s">
        <v>1755</v>
      </c>
      <c r="C310" s="405"/>
      <c r="D310" s="405"/>
      <c r="E310" s="405"/>
      <c r="F310" s="405"/>
      <c r="G310" s="405"/>
      <c r="H310" s="405"/>
    </row>
    <row r="311" spans="1:8" ht="18" customHeight="1" collapsed="1" x14ac:dyDescent="0.2">
      <c r="A311" s="691" t="s">
        <v>1756</v>
      </c>
      <c r="B311" s="691"/>
      <c r="C311" s="407">
        <f t="shared" ref="C311:H311" si="31">SUM(C312:C316)</f>
        <v>1</v>
      </c>
      <c r="D311" s="407">
        <f t="shared" si="31"/>
        <v>0</v>
      </c>
      <c r="E311" s="407">
        <f t="shared" si="31"/>
        <v>1</v>
      </c>
      <c r="F311" s="407">
        <f t="shared" si="31"/>
        <v>0</v>
      </c>
      <c r="G311" s="407">
        <f t="shared" si="31"/>
        <v>0</v>
      </c>
      <c r="H311" s="407">
        <f t="shared" si="31"/>
        <v>0</v>
      </c>
    </row>
    <row r="312" spans="1:8" ht="18" hidden="1" customHeight="1" outlineLevel="1" x14ac:dyDescent="0.2">
      <c r="A312" s="692" t="s">
        <v>1757</v>
      </c>
      <c r="B312" s="391" t="s">
        <v>1758</v>
      </c>
      <c r="C312" s="403"/>
      <c r="D312" s="403"/>
      <c r="E312" s="404"/>
      <c r="F312" s="405"/>
      <c r="G312" s="405"/>
      <c r="H312" s="404"/>
    </row>
    <row r="313" spans="1:8" ht="18" hidden="1" customHeight="1" outlineLevel="1" x14ac:dyDescent="0.2">
      <c r="A313" s="692"/>
      <c r="B313" s="391" t="s">
        <v>1759</v>
      </c>
      <c r="C313" s="405"/>
      <c r="D313" s="405"/>
      <c r="E313" s="405"/>
      <c r="F313" s="405"/>
      <c r="G313" s="405"/>
      <c r="H313" s="405"/>
    </row>
    <row r="314" spans="1:8" ht="18" hidden="1" customHeight="1" outlineLevel="1" x14ac:dyDescent="0.2">
      <c r="A314" s="692"/>
      <c r="B314" s="391" t="s">
        <v>1760</v>
      </c>
      <c r="C314" s="403"/>
      <c r="D314" s="403"/>
      <c r="E314" s="404"/>
      <c r="F314" s="405"/>
      <c r="G314" s="405"/>
      <c r="H314" s="404"/>
    </row>
    <row r="315" spans="1:8" ht="18" hidden="1" customHeight="1" outlineLevel="1" x14ac:dyDescent="0.2">
      <c r="A315" s="692"/>
      <c r="B315" s="391" t="s">
        <v>1761</v>
      </c>
      <c r="C315" s="407">
        <v>1</v>
      </c>
      <c r="D315" s="405"/>
      <c r="E315" s="407">
        <v>1</v>
      </c>
      <c r="F315" s="405"/>
      <c r="G315" s="405"/>
      <c r="H315" s="405"/>
    </row>
    <row r="316" spans="1:8" ht="18" hidden="1" customHeight="1" outlineLevel="1" x14ac:dyDescent="0.2">
      <c r="A316" s="692"/>
      <c r="B316" s="391" t="s">
        <v>1762</v>
      </c>
      <c r="C316" s="403"/>
      <c r="D316" s="403"/>
      <c r="E316" s="404"/>
      <c r="F316" s="405"/>
      <c r="G316" s="405"/>
      <c r="H316" s="404"/>
    </row>
    <row r="317" spans="1:8" ht="18" customHeight="1" collapsed="1" x14ac:dyDescent="0.2">
      <c r="A317" s="689" t="s">
        <v>1763</v>
      </c>
      <c r="B317" s="689"/>
      <c r="C317" s="401">
        <f t="shared" ref="C317:H317" si="32">C318+C328+C334</f>
        <v>1</v>
      </c>
      <c r="D317" s="401">
        <f t="shared" si="32"/>
        <v>0</v>
      </c>
      <c r="E317" s="401">
        <f t="shared" si="32"/>
        <v>1</v>
      </c>
      <c r="F317" s="401">
        <f t="shared" si="32"/>
        <v>0</v>
      </c>
      <c r="G317" s="401">
        <f t="shared" si="32"/>
        <v>0</v>
      </c>
      <c r="H317" s="401">
        <f t="shared" si="32"/>
        <v>0</v>
      </c>
    </row>
    <row r="318" spans="1:8" ht="18" customHeight="1" x14ac:dyDescent="0.2">
      <c r="A318" s="691" t="s">
        <v>1764</v>
      </c>
      <c r="B318" s="691"/>
      <c r="C318" s="406">
        <f t="shared" ref="C318:H318" si="33">SUM(C319:C327)</f>
        <v>1</v>
      </c>
      <c r="D318" s="406">
        <f t="shared" si="33"/>
        <v>0</v>
      </c>
      <c r="E318" s="406">
        <f t="shared" si="33"/>
        <v>1</v>
      </c>
      <c r="F318" s="406">
        <f t="shared" si="33"/>
        <v>0</v>
      </c>
      <c r="G318" s="406">
        <f t="shared" si="33"/>
        <v>0</v>
      </c>
      <c r="H318" s="406">
        <f t="shared" si="33"/>
        <v>0</v>
      </c>
    </row>
    <row r="319" spans="1:8" ht="18" hidden="1" customHeight="1" outlineLevel="1" x14ac:dyDescent="0.2">
      <c r="A319" s="692" t="s">
        <v>1765</v>
      </c>
      <c r="B319" s="391" t="s">
        <v>1766</v>
      </c>
      <c r="C319" s="407">
        <v>1</v>
      </c>
      <c r="D319" s="405"/>
      <c r="E319" s="407">
        <v>1</v>
      </c>
      <c r="F319" s="405"/>
      <c r="G319" s="405"/>
      <c r="H319" s="405"/>
    </row>
    <row r="320" spans="1:8" ht="18" hidden="1" customHeight="1" outlineLevel="1" x14ac:dyDescent="0.2">
      <c r="A320" s="692"/>
      <c r="B320" s="391" t="s">
        <v>1767</v>
      </c>
      <c r="C320" s="403"/>
      <c r="D320" s="403"/>
      <c r="E320" s="404"/>
      <c r="F320" s="405"/>
      <c r="G320" s="405"/>
      <c r="H320" s="404"/>
    </row>
    <row r="321" spans="1:8" ht="18" hidden="1" customHeight="1" outlineLevel="1" x14ac:dyDescent="0.2">
      <c r="A321" s="692"/>
      <c r="B321" s="391" t="s">
        <v>1768</v>
      </c>
      <c r="C321" s="405"/>
      <c r="D321" s="405"/>
      <c r="E321" s="405"/>
      <c r="F321" s="405"/>
      <c r="G321" s="405"/>
      <c r="H321" s="405"/>
    </row>
    <row r="322" spans="1:8" ht="18" hidden="1" customHeight="1" outlineLevel="1" x14ac:dyDescent="0.2">
      <c r="A322" s="692"/>
      <c r="B322" s="391" t="s">
        <v>1769</v>
      </c>
      <c r="C322" s="403"/>
      <c r="D322" s="403"/>
      <c r="E322" s="404"/>
      <c r="F322" s="405"/>
      <c r="G322" s="405"/>
      <c r="H322" s="404"/>
    </row>
    <row r="323" spans="1:8" ht="18" hidden="1" customHeight="1" outlineLevel="1" x14ac:dyDescent="0.2">
      <c r="A323" s="692" t="s">
        <v>1770</v>
      </c>
      <c r="B323" s="391" t="s">
        <v>1771</v>
      </c>
      <c r="C323" s="405"/>
      <c r="D323" s="405"/>
      <c r="E323" s="405"/>
      <c r="F323" s="405"/>
      <c r="G323" s="405"/>
      <c r="H323" s="405"/>
    </row>
    <row r="324" spans="1:8" ht="18" hidden="1" customHeight="1" outlineLevel="1" x14ac:dyDescent="0.2">
      <c r="A324" s="692"/>
      <c r="B324" s="391" t="s">
        <v>1772</v>
      </c>
      <c r="C324" s="403"/>
      <c r="D324" s="403"/>
      <c r="E324" s="404"/>
      <c r="F324" s="405"/>
      <c r="G324" s="405"/>
      <c r="H324" s="404"/>
    </row>
    <row r="325" spans="1:8" ht="18" hidden="1" customHeight="1" outlineLevel="1" x14ac:dyDescent="0.2">
      <c r="A325" s="692"/>
      <c r="B325" s="391" t="s">
        <v>1773</v>
      </c>
      <c r="C325" s="405"/>
      <c r="D325" s="405"/>
      <c r="E325" s="405"/>
      <c r="F325" s="405"/>
      <c r="G325" s="405"/>
      <c r="H325" s="405"/>
    </row>
    <row r="326" spans="1:8" ht="18" hidden="1" customHeight="1" outlineLevel="1" x14ac:dyDescent="0.2">
      <c r="A326" s="692"/>
      <c r="B326" s="391" t="s">
        <v>1774</v>
      </c>
      <c r="C326" s="403"/>
      <c r="D326" s="403"/>
      <c r="E326" s="404"/>
      <c r="F326" s="405"/>
      <c r="G326" s="405"/>
      <c r="H326" s="404"/>
    </row>
    <row r="327" spans="1:8" ht="18" hidden="1" customHeight="1" outlineLevel="1" x14ac:dyDescent="0.2">
      <c r="A327" s="391" t="s">
        <v>1775</v>
      </c>
      <c r="B327" s="391" t="s">
        <v>1776</v>
      </c>
      <c r="C327" s="405"/>
      <c r="D327" s="405"/>
      <c r="E327" s="405"/>
      <c r="F327" s="405"/>
      <c r="G327" s="405"/>
      <c r="H327" s="405"/>
    </row>
    <row r="328" spans="1:8" ht="18" customHeight="1" collapsed="1" x14ac:dyDescent="0.2">
      <c r="A328" s="691" t="s">
        <v>1777</v>
      </c>
      <c r="B328" s="691"/>
      <c r="C328" s="407">
        <f t="shared" ref="C328:H328" si="34">SUM(C329:C333)</f>
        <v>0</v>
      </c>
      <c r="D328" s="407">
        <f t="shared" si="34"/>
        <v>0</v>
      </c>
      <c r="E328" s="407">
        <f t="shared" si="34"/>
        <v>0</v>
      </c>
      <c r="F328" s="407">
        <f t="shared" si="34"/>
        <v>0</v>
      </c>
      <c r="G328" s="407">
        <f t="shared" si="34"/>
        <v>0</v>
      </c>
      <c r="H328" s="407">
        <f t="shared" si="34"/>
        <v>0</v>
      </c>
    </row>
    <row r="329" spans="1:8" ht="18" hidden="1" customHeight="1" outlineLevel="1" x14ac:dyDescent="0.2">
      <c r="A329" s="391" t="s">
        <v>1778</v>
      </c>
      <c r="B329" s="391" t="s">
        <v>1779</v>
      </c>
      <c r="C329" s="403"/>
      <c r="D329" s="403"/>
      <c r="E329" s="404"/>
      <c r="F329" s="405"/>
      <c r="G329" s="405"/>
      <c r="H329" s="404"/>
    </row>
    <row r="330" spans="1:8" ht="18" hidden="1" customHeight="1" outlineLevel="1" x14ac:dyDescent="0.2">
      <c r="A330" s="692" t="s">
        <v>1780</v>
      </c>
      <c r="B330" s="391" t="s">
        <v>1781</v>
      </c>
      <c r="C330" s="405"/>
      <c r="D330" s="405"/>
      <c r="E330" s="405"/>
      <c r="F330" s="405"/>
      <c r="G330" s="405"/>
      <c r="H330" s="405"/>
    </row>
    <row r="331" spans="1:8" ht="18" hidden="1" customHeight="1" outlineLevel="1" x14ac:dyDescent="0.2">
      <c r="A331" s="692"/>
      <c r="B331" s="391" t="s">
        <v>1782</v>
      </c>
      <c r="C331" s="403"/>
      <c r="D331" s="403"/>
      <c r="E331" s="404"/>
      <c r="F331" s="405"/>
      <c r="G331" s="405"/>
      <c r="H331" s="404"/>
    </row>
    <row r="332" spans="1:8" ht="18" hidden="1" customHeight="1" outlineLevel="1" x14ac:dyDescent="0.2">
      <c r="A332" s="692"/>
      <c r="B332" s="391" t="s">
        <v>1783</v>
      </c>
      <c r="C332" s="405"/>
      <c r="D332" s="405"/>
      <c r="E332" s="405"/>
      <c r="F332" s="405"/>
      <c r="G332" s="405"/>
      <c r="H332" s="405"/>
    </row>
    <row r="333" spans="1:8" ht="18" hidden="1" customHeight="1" outlineLevel="1" x14ac:dyDescent="0.2">
      <c r="A333" s="692"/>
      <c r="B333" s="391" t="s">
        <v>1784</v>
      </c>
      <c r="C333" s="403"/>
      <c r="D333" s="403"/>
      <c r="E333" s="404"/>
      <c r="F333" s="405"/>
      <c r="G333" s="405"/>
      <c r="H333" s="404"/>
    </row>
    <row r="334" spans="1:8" ht="18" customHeight="1" collapsed="1" x14ac:dyDescent="0.2">
      <c r="A334" s="691" t="s">
        <v>1785</v>
      </c>
      <c r="B334" s="691"/>
      <c r="C334" s="406">
        <f t="shared" ref="C334:H334" si="35">SUM(C335:C338)</f>
        <v>0</v>
      </c>
      <c r="D334" s="406">
        <f t="shared" si="35"/>
        <v>0</v>
      </c>
      <c r="E334" s="406">
        <f t="shared" si="35"/>
        <v>0</v>
      </c>
      <c r="F334" s="406">
        <f t="shared" si="35"/>
        <v>0</v>
      </c>
      <c r="G334" s="406">
        <f t="shared" si="35"/>
        <v>0</v>
      </c>
      <c r="H334" s="406">
        <f t="shared" si="35"/>
        <v>0</v>
      </c>
    </row>
    <row r="335" spans="1:8" ht="18" hidden="1" customHeight="1" outlineLevel="1" x14ac:dyDescent="0.2">
      <c r="A335" s="391" t="s">
        <v>1786</v>
      </c>
      <c r="B335" s="391" t="s">
        <v>1787</v>
      </c>
      <c r="C335" s="405"/>
      <c r="D335" s="405"/>
      <c r="E335" s="405"/>
      <c r="F335" s="405"/>
      <c r="G335" s="405"/>
      <c r="H335" s="405"/>
    </row>
    <row r="336" spans="1:8" ht="18" hidden="1" customHeight="1" outlineLevel="1" x14ac:dyDescent="0.2">
      <c r="A336" s="391" t="s">
        <v>1788</v>
      </c>
      <c r="B336" s="391" t="s">
        <v>1789</v>
      </c>
      <c r="C336" s="403"/>
      <c r="D336" s="403"/>
      <c r="E336" s="404"/>
      <c r="F336" s="405"/>
      <c r="G336" s="405"/>
      <c r="H336" s="404"/>
    </row>
    <row r="337" spans="1:8" ht="18" hidden="1" customHeight="1" outlineLevel="1" x14ac:dyDescent="0.2">
      <c r="A337" s="391" t="s">
        <v>1790</v>
      </c>
      <c r="B337" s="391" t="s">
        <v>1791</v>
      </c>
      <c r="C337" s="405"/>
      <c r="D337" s="405"/>
      <c r="E337" s="405"/>
      <c r="F337" s="405"/>
      <c r="G337" s="405"/>
      <c r="H337" s="405"/>
    </row>
    <row r="338" spans="1:8" ht="18" hidden="1" customHeight="1" outlineLevel="1" x14ac:dyDescent="0.2">
      <c r="A338" s="391" t="s">
        <v>1792</v>
      </c>
      <c r="B338" s="391" t="s">
        <v>1793</v>
      </c>
      <c r="C338" s="403"/>
      <c r="D338" s="403"/>
      <c r="E338" s="404"/>
      <c r="F338" s="405"/>
      <c r="G338" s="405"/>
      <c r="H338" s="404"/>
    </row>
    <row r="339" spans="1:8" ht="18" customHeight="1" collapsed="1" x14ac:dyDescent="0.2">
      <c r="A339" s="689" t="s">
        <v>1794</v>
      </c>
      <c r="B339" s="689"/>
      <c r="C339" s="401">
        <f t="shared" ref="C339:H339" si="36">C340+C357+C371+C384+C390</f>
        <v>26</v>
      </c>
      <c r="D339" s="401">
        <f t="shared" si="36"/>
        <v>1</v>
      </c>
      <c r="E339" s="401">
        <f t="shared" si="36"/>
        <v>27</v>
      </c>
      <c r="F339" s="401">
        <f t="shared" si="36"/>
        <v>0</v>
      </c>
      <c r="G339" s="401">
        <f t="shared" si="36"/>
        <v>0</v>
      </c>
      <c r="H339" s="401">
        <f t="shared" si="36"/>
        <v>0</v>
      </c>
    </row>
    <row r="340" spans="1:8" ht="18" customHeight="1" x14ac:dyDescent="0.2">
      <c r="A340" s="691" t="s">
        <v>1795</v>
      </c>
      <c r="B340" s="691"/>
      <c r="C340" s="406">
        <f t="shared" ref="C340:H340" si="37">SUM(C341:C356)</f>
        <v>4</v>
      </c>
      <c r="D340" s="406">
        <f t="shared" si="37"/>
        <v>0</v>
      </c>
      <c r="E340" s="406">
        <f t="shared" si="37"/>
        <v>4</v>
      </c>
      <c r="F340" s="406">
        <f t="shared" si="37"/>
        <v>0</v>
      </c>
      <c r="G340" s="406">
        <f t="shared" si="37"/>
        <v>0</v>
      </c>
      <c r="H340" s="406">
        <f t="shared" si="37"/>
        <v>0</v>
      </c>
    </row>
    <row r="341" spans="1:8" ht="18" hidden="1" customHeight="1" outlineLevel="1" x14ac:dyDescent="0.2">
      <c r="A341" s="692" t="s">
        <v>1796</v>
      </c>
      <c r="B341" s="391" t="s">
        <v>1797</v>
      </c>
      <c r="C341" s="405"/>
      <c r="D341" s="405"/>
      <c r="E341" s="405"/>
      <c r="F341" s="405"/>
      <c r="G341" s="405"/>
      <c r="H341" s="405"/>
    </row>
    <row r="342" spans="1:8" ht="18" hidden="1" customHeight="1" outlineLevel="1" x14ac:dyDescent="0.2">
      <c r="A342" s="692"/>
      <c r="B342" s="391" t="s">
        <v>1798</v>
      </c>
      <c r="C342" s="403"/>
      <c r="D342" s="403"/>
      <c r="E342" s="404"/>
      <c r="F342" s="405"/>
      <c r="G342" s="405"/>
      <c r="H342" s="404"/>
    </row>
    <row r="343" spans="1:8" ht="18" hidden="1" customHeight="1" outlineLevel="1" x14ac:dyDescent="0.2">
      <c r="A343" s="692"/>
      <c r="B343" s="391" t="s">
        <v>1799</v>
      </c>
      <c r="C343" s="405"/>
      <c r="D343" s="405"/>
      <c r="E343" s="405"/>
      <c r="F343" s="405"/>
      <c r="G343" s="405"/>
      <c r="H343" s="405"/>
    </row>
    <row r="344" spans="1:8" ht="18" hidden="1" customHeight="1" outlineLevel="1" x14ac:dyDescent="0.2">
      <c r="A344" s="692"/>
      <c r="B344" s="391" t="s">
        <v>1800</v>
      </c>
      <c r="C344" s="403"/>
      <c r="D344" s="403"/>
      <c r="E344" s="404"/>
      <c r="F344" s="405"/>
      <c r="G344" s="405"/>
      <c r="H344" s="404"/>
    </row>
    <row r="345" spans="1:8" ht="18" hidden="1" customHeight="1" outlineLevel="1" x14ac:dyDescent="0.2">
      <c r="A345" s="692"/>
      <c r="B345" s="391" t="s">
        <v>1801</v>
      </c>
      <c r="C345" s="405"/>
      <c r="D345" s="405"/>
      <c r="E345" s="405"/>
      <c r="F345" s="405"/>
      <c r="G345" s="405"/>
      <c r="H345" s="405"/>
    </row>
    <row r="346" spans="1:8" ht="18" hidden="1" customHeight="1" outlineLevel="1" x14ac:dyDescent="0.2">
      <c r="A346" s="692"/>
      <c r="B346" s="391" t="s">
        <v>1802</v>
      </c>
      <c r="C346" s="403"/>
      <c r="D346" s="403"/>
      <c r="E346" s="404"/>
      <c r="F346" s="405"/>
      <c r="G346" s="405"/>
      <c r="H346" s="404"/>
    </row>
    <row r="347" spans="1:8" ht="18" hidden="1" customHeight="1" outlineLevel="1" x14ac:dyDescent="0.2">
      <c r="A347" s="692" t="s">
        <v>1803</v>
      </c>
      <c r="B347" s="391" t="s">
        <v>1804</v>
      </c>
      <c r="C347" s="405"/>
      <c r="D347" s="405"/>
      <c r="E347" s="405"/>
      <c r="F347" s="405"/>
      <c r="G347" s="405"/>
      <c r="H347" s="405"/>
    </row>
    <row r="348" spans="1:8" ht="18" hidden="1" customHeight="1" outlineLevel="1" x14ac:dyDescent="0.2">
      <c r="A348" s="692"/>
      <c r="B348" s="391" t="s">
        <v>1805</v>
      </c>
      <c r="C348" s="406">
        <v>1</v>
      </c>
      <c r="D348" s="403"/>
      <c r="E348" s="408">
        <v>1</v>
      </c>
      <c r="F348" s="405"/>
      <c r="G348" s="405"/>
      <c r="H348" s="404"/>
    </row>
    <row r="349" spans="1:8" ht="18" hidden="1" customHeight="1" outlineLevel="1" x14ac:dyDescent="0.2">
      <c r="A349" s="692"/>
      <c r="B349" s="391" t="s">
        <v>1806</v>
      </c>
      <c r="C349" s="405"/>
      <c r="D349" s="405"/>
      <c r="E349" s="405"/>
      <c r="F349" s="405"/>
      <c r="G349" s="405"/>
      <c r="H349" s="405"/>
    </row>
    <row r="350" spans="1:8" ht="18" hidden="1" customHeight="1" outlineLevel="1" x14ac:dyDescent="0.2">
      <c r="A350" s="692"/>
      <c r="B350" s="391" t="s">
        <v>1807</v>
      </c>
      <c r="C350" s="403"/>
      <c r="D350" s="403"/>
      <c r="E350" s="404"/>
      <c r="F350" s="405"/>
      <c r="G350" s="405"/>
      <c r="H350" s="404"/>
    </row>
    <row r="351" spans="1:8" ht="18" hidden="1" customHeight="1" outlineLevel="1" x14ac:dyDescent="0.2">
      <c r="A351" s="692"/>
      <c r="B351" s="391" t="s">
        <v>1808</v>
      </c>
      <c r="C351" s="407">
        <v>2</v>
      </c>
      <c r="D351" s="405"/>
      <c r="E351" s="407">
        <v>2</v>
      </c>
      <c r="F351" s="405"/>
      <c r="G351" s="405"/>
      <c r="H351" s="405"/>
    </row>
    <row r="352" spans="1:8" ht="18" hidden="1" customHeight="1" outlineLevel="1" x14ac:dyDescent="0.2">
      <c r="A352" s="692"/>
      <c r="B352" s="391" t="s">
        <v>1809</v>
      </c>
      <c r="C352" s="403"/>
      <c r="D352" s="403"/>
      <c r="E352" s="404"/>
      <c r="F352" s="405"/>
      <c r="G352" s="405"/>
      <c r="H352" s="404"/>
    </row>
    <row r="353" spans="1:8" ht="18" hidden="1" customHeight="1" outlineLevel="1" x14ac:dyDescent="0.2">
      <c r="A353" s="692"/>
      <c r="B353" s="391" t="s">
        <v>1810</v>
      </c>
      <c r="C353" s="405"/>
      <c r="D353" s="405"/>
      <c r="E353" s="405"/>
      <c r="F353" s="405"/>
      <c r="G353" s="405"/>
      <c r="H353" s="405"/>
    </row>
    <row r="354" spans="1:8" ht="18" hidden="1" customHeight="1" outlineLevel="1" x14ac:dyDescent="0.2">
      <c r="A354" s="692" t="s">
        <v>1811</v>
      </c>
      <c r="B354" s="391" t="s">
        <v>1812</v>
      </c>
      <c r="C354" s="406">
        <v>1</v>
      </c>
      <c r="D354" s="403"/>
      <c r="E354" s="408">
        <v>1</v>
      </c>
      <c r="F354" s="405"/>
      <c r="G354" s="405"/>
      <c r="H354" s="404"/>
    </row>
    <row r="355" spans="1:8" ht="18" hidden="1" customHeight="1" outlineLevel="1" x14ac:dyDescent="0.2">
      <c r="A355" s="692"/>
      <c r="B355" s="391" t="s">
        <v>1813</v>
      </c>
      <c r="C355" s="405"/>
      <c r="D355" s="405"/>
      <c r="E355" s="405"/>
      <c r="F355" s="405"/>
      <c r="G355" s="405"/>
      <c r="H355" s="405"/>
    </row>
    <row r="356" spans="1:8" ht="18" hidden="1" customHeight="1" outlineLevel="1" x14ac:dyDescent="0.2">
      <c r="A356" s="692"/>
      <c r="B356" s="391" t="s">
        <v>1814</v>
      </c>
      <c r="C356" s="403"/>
      <c r="D356" s="403"/>
      <c r="E356" s="404"/>
      <c r="F356" s="405"/>
      <c r="G356" s="405"/>
      <c r="H356" s="404"/>
    </row>
    <row r="357" spans="1:8" ht="18" customHeight="1" collapsed="1" x14ac:dyDescent="0.2">
      <c r="A357" s="691" t="s">
        <v>1815</v>
      </c>
      <c r="B357" s="691"/>
      <c r="C357" s="406">
        <f t="shared" ref="C357:H357" si="38">SUM(C358:C370)</f>
        <v>7</v>
      </c>
      <c r="D357" s="406">
        <f t="shared" si="38"/>
        <v>1</v>
      </c>
      <c r="E357" s="406">
        <f t="shared" si="38"/>
        <v>8</v>
      </c>
      <c r="F357" s="406">
        <f t="shared" si="38"/>
        <v>0</v>
      </c>
      <c r="G357" s="406">
        <f t="shared" si="38"/>
        <v>0</v>
      </c>
      <c r="H357" s="406">
        <f t="shared" si="38"/>
        <v>0</v>
      </c>
    </row>
    <row r="358" spans="1:8" ht="18" hidden="1" customHeight="1" outlineLevel="1" x14ac:dyDescent="0.2">
      <c r="A358" s="692" t="s">
        <v>1816</v>
      </c>
      <c r="B358" s="391" t="s">
        <v>1817</v>
      </c>
      <c r="C358" s="405"/>
      <c r="D358" s="405"/>
      <c r="E358" s="405"/>
      <c r="F358" s="405"/>
      <c r="G358" s="405"/>
      <c r="H358" s="405"/>
    </row>
    <row r="359" spans="1:8" ht="18" hidden="1" customHeight="1" outlineLevel="1" x14ac:dyDescent="0.2">
      <c r="A359" s="692"/>
      <c r="B359" s="391" t="s">
        <v>1818</v>
      </c>
      <c r="C359" s="406">
        <v>1</v>
      </c>
      <c r="D359" s="403"/>
      <c r="E359" s="408">
        <v>1</v>
      </c>
      <c r="F359" s="405"/>
      <c r="G359" s="405"/>
      <c r="H359" s="404"/>
    </row>
    <row r="360" spans="1:8" ht="18" hidden="1" customHeight="1" outlineLevel="1" x14ac:dyDescent="0.2">
      <c r="A360" s="692"/>
      <c r="B360" s="391" t="s">
        <v>1819</v>
      </c>
      <c r="C360" s="407">
        <v>4</v>
      </c>
      <c r="D360" s="405"/>
      <c r="E360" s="407">
        <v>4</v>
      </c>
      <c r="F360" s="405"/>
      <c r="G360" s="405"/>
      <c r="H360" s="405"/>
    </row>
    <row r="361" spans="1:8" ht="18" hidden="1" customHeight="1" outlineLevel="1" x14ac:dyDescent="0.2">
      <c r="A361" s="692"/>
      <c r="B361" s="391" t="s">
        <v>1820</v>
      </c>
      <c r="C361" s="403"/>
      <c r="D361" s="403"/>
      <c r="E361" s="404"/>
      <c r="F361" s="405"/>
      <c r="G361" s="405"/>
      <c r="H361" s="404"/>
    </row>
    <row r="362" spans="1:8" ht="18" hidden="1" customHeight="1" outlineLevel="1" x14ac:dyDescent="0.2">
      <c r="A362" s="692"/>
      <c r="B362" s="391" t="s">
        <v>1821</v>
      </c>
      <c r="C362" s="407">
        <v>1</v>
      </c>
      <c r="D362" s="405"/>
      <c r="E362" s="407">
        <v>1</v>
      </c>
      <c r="F362" s="405"/>
      <c r="G362" s="405"/>
      <c r="H362" s="405"/>
    </row>
    <row r="363" spans="1:8" ht="18" hidden="1" customHeight="1" outlineLevel="1" x14ac:dyDescent="0.2">
      <c r="A363" s="692" t="s">
        <v>1822</v>
      </c>
      <c r="B363" s="391" t="s">
        <v>1823</v>
      </c>
      <c r="C363" s="403"/>
      <c r="D363" s="403"/>
      <c r="E363" s="404"/>
      <c r="F363" s="405"/>
      <c r="G363" s="405"/>
      <c r="H363" s="404"/>
    </row>
    <row r="364" spans="1:8" ht="18" hidden="1" customHeight="1" outlineLevel="1" x14ac:dyDescent="0.2">
      <c r="A364" s="692"/>
      <c r="B364" s="391" t="s">
        <v>1824</v>
      </c>
      <c r="C364" s="405"/>
      <c r="D364" s="407">
        <v>1</v>
      </c>
      <c r="E364" s="407">
        <v>1</v>
      </c>
      <c r="F364" s="405"/>
      <c r="G364" s="405"/>
      <c r="H364" s="405"/>
    </row>
    <row r="365" spans="1:8" ht="18" hidden="1" customHeight="1" outlineLevel="1" x14ac:dyDescent="0.2">
      <c r="A365" s="692"/>
      <c r="B365" s="391" t="s">
        <v>1825</v>
      </c>
      <c r="C365" s="403"/>
      <c r="D365" s="403"/>
      <c r="E365" s="404"/>
      <c r="F365" s="405"/>
      <c r="G365" s="405"/>
      <c r="H365" s="404"/>
    </row>
    <row r="366" spans="1:8" ht="18" hidden="1" customHeight="1" outlineLevel="1" x14ac:dyDescent="0.2">
      <c r="A366" s="692"/>
      <c r="B366" s="391" t="s">
        <v>1826</v>
      </c>
      <c r="C366" s="405"/>
      <c r="D366" s="405"/>
      <c r="E366" s="405"/>
      <c r="F366" s="405"/>
      <c r="G366" s="405"/>
      <c r="H366" s="405"/>
    </row>
    <row r="367" spans="1:8" ht="18" hidden="1" customHeight="1" outlineLevel="1" x14ac:dyDescent="0.2">
      <c r="A367" s="692" t="s">
        <v>1827</v>
      </c>
      <c r="B367" s="391" t="s">
        <v>1828</v>
      </c>
      <c r="C367" s="406">
        <v>1</v>
      </c>
      <c r="D367" s="403"/>
      <c r="E367" s="408">
        <v>1</v>
      </c>
      <c r="F367" s="405"/>
      <c r="G367" s="405"/>
      <c r="H367" s="404"/>
    </row>
    <row r="368" spans="1:8" ht="18" hidden="1" customHeight="1" outlineLevel="1" x14ac:dyDescent="0.2">
      <c r="A368" s="692"/>
      <c r="B368" s="391" t="s">
        <v>1829</v>
      </c>
      <c r="C368" s="405"/>
      <c r="D368" s="405"/>
      <c r="E368" s="405"/>
      <c r="F368" s="405"/>
      <c r="G368" s="405"/>
      <c r="H368" s="405"/>
    </row>
    <row r="369" spans="1:8" ht="18" hidden="1" customHeight="1" outlineLevel="1" x14ac:dyDescent="0.2">
      <c r="A369" s="692"/>
      <c r="B369" s="391" t="s">
        <v>1830</v>
      </c>
      <c r="C369" s="403"/>
      <c r="D369" s="403"/>
      <c r="E369" s="404"/>
      <c r="F369" s="405"/>
      <c r="G369" s="405"/>
      <c r="H369" s="404"/>
    </row>
    <row r="370" spans="1:8" ht="18" hidden="1" customHeight="1" outlineLevel="1" x14ac:dyDescent="0.2">
      <c r="A370" s="692"/>
      <c r="B370" s="391" t="s">
        <v>1831</v>
      </c>
      <c r="C370" s="405"/>
      <c r="D370" s="405"/>
      <c r="E370" s="405"/>
      <c r="F370" s="405"/>
      <c r="G370" s="405"/>
      <c r="H370" s="405"/>
    </row>
    <row r="371" spans="1:8" ht="18" customHeight="1" collapsed="1" x14ac:dyDescent="0.2">
      <c r="A371" s="691" t="s">
        <v>1832</v>
      </c>
      <c r="B371" s="691"/>
      <c r="C371" s="407">
        <f t="shared" ref="C371:H371" si="39">SUM(C372:C383)</f>
        <v>11</v>
      </c>
      <c r="D371" s="407">
        <f t="shared" si="39"/>
        <v>0</v>
      </c>
      <c r="E371" s="407">
        <f t="shared" si="39"/>
        <v>11</v>
      </c>
      <c r="F371" s="407">
        <f t="shared" si="39"/>
        <v>0</v>
      </c>
      <c r="G371" s="407">
        <f t="shared" si="39"/>
        <v>0</v>
      </c>
      <c r="H371" s="407">
        <f t="shared" si="39"/>
        <v>0</v>
      </c>
    </row>
    <row r="372" spans="1:8" ht="18" hidden="1" customHeight="1" outlineLevel="1" x14ac:dyDescent="0.2">
      <c r="A372" s="692" t="s">
        <v>1833</v>
      </c>
      <c r="B372" s="391" t="s">
        <v>1834</v>
      </c>
      <c r="C372" s="403"/>
      <c r="D372" s="403"/>
      <c r="E372" s="404"/>
      <c r="F372" s="405"/>
      <c r="G372" s="405"/>
      <c r="H372" s="404"/>
    </row>
    <row r="373" spans="1:8" ht="18" hidden="1" customHeight="1" outlineLevel="1" x14ac:dyDescent="0.2">
      <c r="A373" s="692"/>
      <c r="B373" s="391" t="s">
        <v>1835</v>
      </c>
      <c r="C373" s="405"/>
      <c r="D373" s="405"/>
      <c r="E373" s="405"/>
      <c r="F373" s="405"/>
      <c r="G373" s="405"/>
      <c r="H373" s="405"/>
    </row>
    <row r="374" spans="1:8" ht="18" hidden="1" customHeight="1" outlineLevel="1" x14ac:dyDescent="0.2">
      <c r="A374" s="692"/>
      <c r="B374" s="391" t="s">
        <v>1836</v>
      </c>
      <c r="C374" s="403"/>
      <c r="D374" s="403"/>
      <c r="E374" s="404"/>
      <c r="F374" s="405"/>
      <c r="G374" s="405"/>
      <c r="H374" s="404"/>
    </row>
    <row r="375" spans="1:8" ht="18" hidden="1" customHeight="1" outlineLevel="1" x14ac:dyDescent="0.2">
      <c r="A375" s="692"/>
      <c r="B375" s="391" t="s">
        <v>1837</v>
      </c>
      <c r="C375" s="407">
        <v>7</v>
      </c>
      <c r="D375" s="405"/>
      <c r="E375" s="407">
        <v>7</v>
      </c>
      <c r="F375" s="405"/>
      <c r="G375" s="405"/>
      <c r="H375" s="405"/>
    </row>
    <row r="376" spans="1:8" ht="18" hidden="1" customHeight="1" outlineLevel="1" x14ac:dyDescent="0.2">
      <c r="A376" s="692"/>
      <c r="B376" s="391" t="s">
        <v>1838</v>
      </c>
      <c r="C376" s="406">
        <v>1</v>
      </c>
      <c r="D376" s="403"/>
      <c r="E376" s="408">
        <v>1</v>
      </c>
      <c r="F376" s="405"/>
      <c r="G376" s="405"/>
      <c r="H376" s="404"/>
    </row>
    <row r="377" spans="1:8" ht="18" hidden="1" customHeight="1" outlineLevel="1" x14ac:dyDescent="0.2">
      <c r="A377" s="692"/>
      <c r="B377" s="391" t="s">
        <v>1839</v>
      </c>
      <c r="C377" s="405"/>
      <c r="D377" s="405"/>
      <c r="E377" s="405"/>
      <c r="F377" s="405"/>
      <c r="G377" s="405"/>
      <c r="H377" s="405"/>
    </row>
    <row r="378" spans="1:8" ht="18" hidden="1" customHeight="1" outlineLevel="1" x14ac:dyDescent="0.2">
      <c r="A378" s="692"/>
      <c r="B378" s="391" t="s">
        <v>1840</v>
      </c>
      <c r="C378" s="406">
        <v>2</v>
      </c>
      <c r="D378" s="403"/>
      <c r="E378" s="408">
        <v>2</v>
      </c>
      <c r="F378" s="405"/>
      <c r="G378" s="405"/>
      <c r="H378" s="404"/>
    </row>
    <row r="379" spans="1:8" ht="18" hidden="1" customHeight="1" outlineLevel="1" x14ac:dyDescent="0.2">
      <c r="A379" s="692"/>
      <c r="B379" s="391" t="s">
        <v>1841</v>
      </c>
      <c r="C379" s="407">
        <v>1</v>
      </c>
      <c r="D379" s="405"/>
      <c r="E379" s="407">
        <v>1</v>
      </c>
      <c r="F379" s="405"/>
      <c r="G379" s="405"/>
      <c r="H379" s="405"/>
    </row>
    <row r="380" spans="1:8" ht="18" hidden="1" customHeight="1" outlineLevel="1" x14ac:dyDescent="0.2">
      <c r="A380" s="692"/>
      <c r="B380" s="391" t="s">
        <v>1842</v>
      </c>
      <c r="C380" s="403"/>
      <c r="D380" s="403"/>
      <c r="E380" s="404"/>
      <c r="F380" s="405"/>
      <c r="G380" s="405"/>
      <c r="H380" s="404"/>
    </row>
    <row r="381" spans="1:8" ht="18" hidden="1" customHeight="1" outlineLevel="1" x14ac:dyDescent="0.2">
      <c r="A381" s="692" t="s">
        <v>1988</v>
      </c>
      <c r="B381" s="391" t="s">
        <v>1852</v>
      </c>
      <c r="C381" s="403"/>
      <c r="D381" s="403"/>
      <c r="E381" s="404"/>
      <c r="F381" s="405"/>
      <c r="G381" s="405"/>
      <c r="H381" s="404"/>
    </row>
    <row r="382" spans="1:8" ht="18" hidden="1" customHeight="1" outlineLevel="1" x14ac:dyDescent="0.2">
      <c r="A382" s="692"/>
      <c r="B382" s="391" t="s">
        <v>1853</v>
      </c>
      <c r="C382" s="403"/>
      <c r="D382" s="403"/>
      <c r="E382" s="404"/>
      <c r="F382" s="405"/>
      <c r="G382" s="405"/>
      <c r="H382" s="404"/>
    </row>
    <row r="383" spans="1:8" ht="18" hidden="1" customHeight="1" outlineLevel="1" x14ac:dyDescent="0.2">
      <c r="A383" s="692"/>
      <c r="B383" s="391" t="s">
        <v>1854</v>
      </c>
      <c r="C383" s="403"/>
      <c r="D383" s="403"/>
      <c r="E383" s="404"/>
      <c r="F383" s="405"/>
      <c r="G383" s="405"/>
      <c r="H383" s="404"/>
    </row>
    <row r="384" spans="1:8" ht="18" customHeight="1" collapsed="1" x14ac:dyDescent="0.2">
      <c r="A384" s="691" t="s">
        <v>1843</v>
      </c>
      <c r="B384" s="691"/>
      <c r="C384" s="406">
        <f t="shared" ref="C384:H384" si="40">SUM(C385:C389)</f>
        <v>3</v>
      </c>
      <c r="D384" s="406">
        <f t="shared" si="40"/>
        <v>0</v>
      </c>
      <c r="E384" s="406">
        <f t="shared" si="40"/>
        <v>3</v>
      </c>
      <c r="F384" s="406">
        <f t="shared" si="40"/>
        <v>0</v>
      </c>
      <c r="G384" s="406">
        <f t="shared" si="40"/>
        <v>0</v>
      </c>
      <c r="H384" s="406">
        <f t="shared" si="40"/>
        <v>0</v>
      </c>
    </row>
    <row r="385" spans="1:8" ht="18" hidden="1" customHeight="1" outlineLevel="1" x14ac:dyDescent="0.2">
      <c r="A385" s="692" t="s">
        <v>1844</v>
      </c>
      <c r="B385" s="391" t="s">
        <v>1845</v>
      </c>
      <c r="C385" s="405"/>
      <c r="D385" s="405"/>
      <c r="E385" s="405"/>
      <c r="F385" s="405"/>
      <c r="G385" s="405"/>
      <c r="H385" s="405"/>
    </row>
    <row r="386" spans="1:8" ht="18" hidden="1" customHeight="1" outlineLevel="1" x14ac:dyDescent="0.2">
      <c r="A386" s="692"/>
      <c r="B386" s="391" t="s">
        <v>1846</v>
      </c>
      <c r="C386" s="406">
        <v>2</v>
      </c>
      <c r="D386" s="403"/>
      <c r="E386" s="408">
        <v>2</v>
      </c>
      <c r="F386" s="405"/>
      <c r="G386" s="405"/>
      <c r="H386" s="404"/>
    </row>
    <row r="387" spans="1:8" ht="18" hidden="1" customHeight="1" outlineLevel="1" x14ac:dyDescent="0.2">
      <c r="A387" s="692"/>
      <c r="B387" s="391" t="s">
        <v>1847</v>
      </c>
      <c r="C387" s="407">
        <v>1</v>
      </c>
      <c r="D387" s="405"/>
      <c r="E387" s="407">
        <v>1</v>
      </c>
      <c r="F387" s="405"/>
      <c r="G387" s="405"/>
      <c r="H387" s="405"/>
    </row>
    <row r="388" spans="1:8" ht="18" hidden="1" customHeight="1" outlineLevel="1" x14ac:dyDescent="0.2">
      <c r="A388" s="692" t="s">
        <v>1848</v>
      </c>
      <c r="B388" s="391" t="s">
        <v>1849</v>
      </c>
      <c r="C388" s="403"/>
      <c r="D388" s="403"/>
      <c r="E388" s="404"/>
      <c r="F388" s="405"/>
      <c r="G388" s="405"/>
      <c r="H388" s="404"/>
    </row>
    <row r="389" spans="1:8" ht="18" hidden="1" customHeight="1" outlineLevel="1" x14ac:dyDescent="0.2">
      <c r="A389" s="692"/>
      <c r="B389" s="391" t="s">
        <v>1850</v>
      </c>
      <c r="C389" s="405"/>
      <c r="D389" s="405"/>
      <c r="E389" s="405"/>
      <c r="F389" s="405"/>
      <c r="G389" s="405"/>
      <c r="H389" s="405"/>
    </row>
    <row r="390" spans="1:8" ht="18" customHeight="1" collapsed="1" x14ac:dyDescent="0.2">
      <c r="A390" s="691" t="s">
        <v>1851</v>
      </c>
      <c r="B390" s="691"/>
      <c r="C390" s="407">
        <f t="shared" ref="C390:H390" si="41">SUM(C391:C410)</f>
        <v>1</v>
      </c>
      <c r="D390" s="407">
        <f t="shared" si="41"/>
        <v>0</v>
      </c>
      <c r="E390" s="407">
        <f t="shared" si="41"/>
        <v>1</v>
      </c>
      <c r="F390" s="407">
        <f t="shared" si="41"/>
        <v>0</v>
      </c>
      <c r="G390" s="407">
        <f t="shared" si="41"/>
        <v>0</v>
      </c>
      <c r="H390" s="407">
        <f t="shared" si="41"/>
        <v>0</v>
      </c>
    </row>
    <row r="391" spans="1:8" ht="18" hidden="1" customHeight="1" outlineLevel="1" x14ac:dyDescent="0.2">
      <c r="A391" s="692" t="s">
        <v>1855</v>
      </c>
      <c r="B391" s="391" t="s">
        <v>1856</v>
      </c>
      <c r="C391" s="405"/>
      <c r="D391" s="405"/>
      <c r="E391" s="405"/>
      <c r="F391" s="405"/>
      <c r="G391" s="405"/>
      <c r="H391" s="405"/>
    </row>
    <row r="392" spans="1:8" ht="18" hidden="1" customHeight="1" outlineLevel="1" x14ac:dyDescent="0.2">
      <c r="A392" s="692"/>
      <c r="B392" s="391" t="s">
        <v>1857</v>
      </c>
      <c r="C392" s="403"/>
      <c r="D392" s="403"/>
      <c r="E392" s="404"/>
      <c r="F392" s="405"/>
      <c r="G392" s="405"/>
      <c r="H392" s="404"/>
    </row>
    <row r="393" spans="1:8" ht="18" hidden="1" customHeight="1" outlineLevel="1" x14ac:dyDescent="0.2">
      <c r="A393" s="692"/>
      <c r="B393" s="391" t="s">
        <v>1858</v>
      </c>
      <c r="C393" s="405"/>
      <c r="D393" s="405"/>
      <c r="E393" s="405"/>
      <c r="F393" s="405"/>
      <c r="G393" s="405"/>
      <c r="H393" s="405"/>
    </row>
    <row r="394" spans="1:8" ht="18" hidden="1" customHeight="1" outlineLevel="1" x14ac:dyDescent="0.2">
      <c r="A394" s="692"/>
      <c r="B394" s="391" t="s">
        <v>1859</v>
      </c>
      <c r="C394" s="403"/>
      <c r="D394" s="403"/>
      <c r="E394" s="404"/>
      <c r="F394" s="405"/>
      <c r="G394" s="405"/>
      <c r="H394" s="404"/>
    </row>
    <row r="395" spans="1:8" ht="18" hidden="1" customHeight="1" outlineLevel="1" x14ac:dyDescent="0.2">
      <c r="A395" s="692"/>
      <c r="B395" s="391" t="s">
        <v>1860</v>
      </c>
      <c r="C395" s="405"/>
      <c r="D395" s="405"/>
      <c r="E395" s="405"/>
      <c r="F395" s="405"/>
      <c r="G395" s="405"/>
      <c r="H395" s="405"/>
    </row>
    <row r="396" spans="1:8" ht="18" hidden="1" customHeight="1" outlineLevel="1" x14ac:dyDescent="0.2">
      <c r="A396" s="692"/>
      <c r="B396" s="391" t="s">
        <v>1861</v>
      </c>
      <c r="C396" s="403"/>
      <c r="D396" s="403"/>
      <c r="E396" s="404"/>
      <c r="F396" s="405"/>
      <c r="G396" s="405"/>
      <c r="H396" s="404"/>
    </row>
    <row r="397" spans="1:8" ht="18" hidden="1" customHeight="1" outlineLevel="1" x14ac:dyDescent="0.2">
      <c r="A397" s="692" t="s">
        <v>1862</v>
      </c>
      <c r="B397" s="391" t="s">
        <v>1863</v>
      </c>
      <c r="C397" s="405"/>
      <c r="D397" s="405"/>
      <c r="E397" s="405"/>
      <c r="F397" s="405"/>
      <c r="G397" s="405"/>
      <c r="H397" s="405"/>
    </row>
    <row r="398" spans="1:8" ht="18" hidden="1" customHeight="1" outlineLevel="1" x14ac:dyDescent="0.2">
      <c r="A398" s="692"/>
      <c r="B398" s="391" t="s">
        <v>1864</v>
      </c>
      <c r="C398" s="406">
        <v>1</v>
      </c>
      <c r="D398" s="403"/>
      <c r="E398" s="408">
        <v>1</v>
      </c>
      <c r="F398" s="405"/>
      <c r="G398" s="405"/>
      <c r="H398" s="404"/>
    </row>
    <row r="399" spans="1:8" ht="18" hidden="1" customHeight="1" outlineLevel="1" x14ac:dyDescent="0.2">
      <c r="A399" s="692"/>
      <c r="B399" s="391" t="s">
        <v>1865</v>
      </c>
      <c r="C399" s="405"/>
      <c r="D399" s="405"/>
      <c r="E399" s="405"/>
      <c r="F399" s="405"/>
      <c r="G399" s="405"/>
      <c r="H399" s="405"/>
    </row>
    <row r="400" spans="1:8" ht="18" hidden="1" customHeight="1" outlineLevel="1" x14ac:dyDescent="0.2">
      <c r="A400" s="692" t="s">
        <v>1866</v>
      </c>
      <c r="B400" s="391" t="s">
        <v>1867</v>
      </c>
      <c r="C400" s="403"/>
      <c r="D400" s="403"/>
      <c r="E400" s="404"/>
      <c r="F400" s="405"/>
      <c r="G400" s="405"/>
      <c r="H400" s="404"/>
    </row>
    <row r="401" spans="1:8" ht="18" hidden="1" customHeight="1" outlineLevel="1" x14ac:dyDescent="0.2">
      <c r="A401" s="692"/>
      <c r="B401" s="391" t="s">
        <v>1868</v>
      </c>
      <c r="C401" s="405"/>
      <c r="D401" s="405"/>
      <c r="E401" s="405"/>
      <c r="F401" s="405"/>
      <c r="G401" s="405"/>
      <c r="H401" s="405"/>
    </row>
    <row r="402" spans="1:8" ht="18" hidden="1" customHeight="1" outlineLevel="1" x14ac:dyDescent="0.2">
      <c r="A402" s="692"/>
      <c r="B402" s="391" t="s">
        <v>1869</v>
      </c>
      <c r="C402" s="403"/>
      <c r="D402" s="403"/>
      <c r="E402" s="404"/>
      <c r="F402" s="405"/>
      <c r="G402" s="405"/>
      <c r="H402" s="404"/>
    </row>
    <row r="403" spans="1:8" ht="18" hidden="1" customHeight="1" outlineLevel="1" x14ac:dyDescent="0.2">
      <c r="A403" s="692"/>
      <c r="B403" s="391" t="s">
        <v>1870</v>
      </c>
      <c r="C403" s="405"/>
      <c r="D403" s="405"/>
      <c r="E403" s="405"/>
      <c r="F403" s="405"/>
      <c r="G403" s="405"/>
      <c r="H403" s="405"/>
    </row>
    <row r="404" spans="1:8" ht="18" hidden="1" customHeight="1" outlineLevel="1" x14ac:dyDescent="0.2">
      <c r="A404" s="692"/>
      <c r="B404" s="391" t="s">
        <v>1871</v>
      </c>
      <c r="C404" s="403"/>
      <c r="D404" s="403"/>
      <c r="E404" s="404"/>
      <c r="F404" s="405"/>
      <c r="G404" s="405"/>
      <c r="H404" s="404"/>
    </row>
    <row r="405" spans="1:8" ht="18" hidden="1" customHeight="1" outlineLevel="1" x14ac:dyDescent="0.2">
      <c r="A405" s="692"/>
      <c r="B405" s="391" t="s">
        <v>1872</v>
      </c>
      <c r="C405" s="405"/>
      <c r="D405" s="405"/>
      <c r="E405" s="405"/>
      <c r="F405" s="405"/>
      <c r="G405" s="405"/>
      <c r="H405" s="405"/>
    </row>
    <row r="406" spans="1:8" ht="18" hidden="1" customHeight="1" outlineLevel="1" x14ac:dyDescent="0.2">
      <c r="A406" s="692" t="s">
        <v>1873</v>
      </c>
      <c r="B406" s="391" t="s">
        <v>1874</v>
      </c>
      <c r="C406" s="403"/>
      <c r="D406" s="403"/>
      <c r="E406" s="404"/>
      <c r="F406" s="405"/>
      <c r="G406" s="405"/>
      <c r="H406" s="404"/>
    </row>
    <row r="407" spans="1:8" ht="18" hidden="1" customHeight="1" outlineLevel="1" x14ac:dyDescent="0.2">
      <c r="A407" s="692"/>
      <c r="B407" s="391" t="s">
        <v>1875</v>
      </c>
      <c r="C407" s="405"/>
      <c r="D407" s="405"/>
      <c r="E407" s="405"/>
      <c r="F407" s="405"/>
      <c r="G407" s="405"/>
      <c r="H407" s="405"/>
    </row>
    <row r="408" spans="1:8" ht="18" hidden="1" customHeight="1" outlineLevel="1" x14ac:dyDescent="0.2">
      <c r="A408" s="692"/>
      <c r="B408" s="391" t="s">
        <v>1876</v>
      </c>
      <c r="C408" s="403"/>
      <c r="D408" s="403"/>
      <c r="E408" s="404"/>
      <c r="F408" s="405"/>
      <c r="G408" s="405"/>
      <c r="H408" s="404"/>
    </row>
    <row r="409" spans="1:8" ht="18" hidden="1" customHeight="1" outlineLevel="1" x14ac:dyDescent="0.2">
      <c r="A409" s="692"/>
      <c r="B409" s="391" t="s">
        <v>1877</v>
      </c>
      <c r="C409" s="405"/>
      <c r="D409" s="405"/>
      <c r="E409" s="405"/>
      <c r="F409" s="405"/>
      <c r="G409" s="405"/>
      <c r="H409" s="405"/>
    </row>
    <row r="410" spans="1:8" ht="18" hidden="1" customHeight="1" outlineLevel="1" x14ac:dyDescent="0.2">
      <c r="A410" s="692"/>
      <c r="B410" s="391" t="s">
        <v>1878</v>
      </c>
      <c r="C410" s="403"/>
      <c r="D410" s="403"/>
      <c r="E410" s="404"/>
      <c r="F410" s="405"/>
      <c r="G410" s="405"/>
      <c r="H410" s="404"/>
    </row>
    <row r="411" spans="1:8" ht="18" customHeight="1" collapsed="1" x14ac:dyDescent="0.2">
      <c r="A411" s="689" t="s">
        <v>1879</v>
      </c>
      <c r="B411" s="689"/>
      <c r="C411" s="401">
        <f t="shared" ref="C411:H411" si="42">C412+C439+C443</f>
        <v>39</v>
      </c>
      <c r="D411" s="401">
        <f t="shared" si="42"/>
        <v>1</v>
      </c>
      <c r="E411" s="401">
        <f t="shared" si="42"/>
        <v>40</v>
      </c>
      <c r="F411" s="401">
        <f t="shared" si="42"/>
        <v>0</v>
      </c>
      <c r="G411" s="401">
        <f t="shared" si="42"/>
        <v>0</v>
      </c>
      <c r="H411" s="401">
        <f t="shared" si="42"/>
        <v>0</v>
      </c>
    </row>
    <row r="412" spans="1:8" ht="18" customHeight="1" x14ac:dyDescent="0.2">
      <c r="A412" s="691" t="s">
        <v>1880</v>
      </c>
      <c r="B412" s="691"/>
      <c r="C412" s="406">
        <f t="shared" ref="C412:H412" si="43">SUM(C413:C438)</f>
        <v>33</v>
      </c>
      <c r="D412" s="406">
        <f t="shared" si="43"/>
        <v>1</v>
      </c>
      <c r="E412" s="406">
        <f t="shared" si="43"/>
        <v>34</v>
      </c>
      <c r="F412" s="406">
        <f t="shared" si="43"/>
        <v>0</v>
      </c>
      <c r="G412" s="406">
        <f t="shared" si="43"/>
        <v>0</v>
      </c>
      <c r="H412" s="406">
        <f t="shared" si="43"/>
        <v>0</v>
      </c>
    </row>
    <row r="413" spans="1:8" ht="18" hidden="1" customHeight="1" outlineLevel="1" x14ac:dyDescent="0.2">
      <c r="A413" s="692" t="s">
        <v>1881</v>
      </c>
      <c r="B413" s="391" t="s">
        <v>1882</v>
      </c>
      <c r="C413" s="405"/>
      <c r="D413" s="405"/>
      <c r="E413" s="405"/>
      <c r="F413" s="405"/>
      <c r="G413" s="405"/>
      <c r="H413" s="405"/>
    </row>
    <row r="414" spans="1:8" ht="18" hidden="1" customHeight="1" outlineLevel="1" x14ac:dyDescent="0.2">
      <c r="A414" s="692"/>
      <c r="B414" s="391" t="s">
        <v>1883</v>
      </c>
      <c r="C414" s="403"/>
      <c r="D414" s="403"/>
      <c r="E414" s="404"/>
      <c r="F414" s="405"/>
      <c r="G414" s="405"/>
      <c r="H414" s="404"/>
    </row>
    <row r="415" spans="1:8" ht="18" hidden="1" customHeight="1" outlineLevel="1" x14ac:dyDescent="0.2">
      <c r="A415" s="692"/>
      <c r="B415" s="391" t="s">
        <v>1884</v>
      </c>
      <c r="C415" s="405"/>
      <c r="D415" s="405"/>
      <c r="E415" s="405"/>
      <c r="F415" s="405"/>
      <c r="G415" s="405"/>
      <c r="H415" s="405"/>
    </row>
    <row r="416" spans="1:8" ht="18" hidden="1" customHeight="1" outlineLevel="1" x14ac:dyDescent="0.2">
      <c r="A416" s="692"/>
      <c r="B416" s="391" t="s">
        <v>1885</v>
      </c>
      <c r="C416" s="403"/>
      <c r="D416" s="403"/>
      <c r="E416" s="404"/>
      <c r="F416" s="405"/>
      <c r="G416" s="405"/>
      <c r="H416" s="404"/>
    </row>
    <row r="417" spans="1:8" ht="18" hidden="1" customHeight="1" outlineLevel="1" x14ac:dyDescent="0.2">
      <c r="A417" s="692" t="s">
        <v>1886</v>
      </c>
      <c r="B417" s="391" t="s">
        <v>1887</v>
      </c>
      <c r="C417" s="407">
        <v>1</v>
      </c>
      <c r="D417" s="405"/>
      <c r="E417" s="407">
        <v>1</v>
      </c>
      <c r="F417" s="405"/>
      <c r="G417" s="405"/>
      <c r="H417" s="405"/>
    </row>
    <row r="418" spans="1:8" ht="18" hidden="1" customHeight="1" outlineLevel="1" x14ac:dyDescent="0.2">
      <c r="A418" s="692"/>
      <c r="B418" s="391" t="s">
        <v>1888</v>
      </c>
      <c r="C418" s="403"/>
      <c r="D418" s="403"/>
      <c r="E418" s="404"/>
      <c r="F418" s="405"/>
      <c r="G418" s="405"/>
      <c r="H418" s="404"/>
    </row>
    <row r="419" spans="1:8" ht="18" hidden="1" customHeight="1" outlineLevel="1" x14ac:dyDescent="0.2">
      <c r="A419" s="692" t="s">
        <v>1889</v>
      </c>
      <c r="B419" s="391" t="s">
        <v>1890</v>
      </c>
      <c r="C419" s="407">
        <v>2</v>
      </c>
      <c r="D419" s="405"/>
      <c r="E419" s="407">
        <v>2</v>
      </c>
      <c r="F419" s="405"/>
      <c r="G419" s="405"/>
      <c r="H419" s="405"/>
    </row>
    <row r="420" spans="1:8" ht="18" hidden="1" customHeight="1" outlineLevel="1" x14ac:dyDescent="0.2">
      <c r="A420" s="692"/>
      <c r="B420" s="391" t="s">
        <v>1891</v>
      </c>
      <c r="C420" s="403"/>
      <c r="D420" s="403"/>
      <c r="E420" s="404"/>
      <c r="F420" s="405"/>
      <c r="G420" s="405"/>
      <c r="H420" s="404"/>
    </row>
    <row r="421" spans="1:8" ht="18" hidden="1" customHeight="1" outlineLevel="1" x14ac:dyDescent="0.2">
      <c r="A421" s="692" t="s">
        <v>1892</v>
      </c>
      <c r="B421" s="391" t="s">
        <v>1893</v>
      </c>
      <c r="C421" s="405"/>
      <c r="D421" s="405"/>
      <c r="E421" s="405"/>
      <c r="F421" s="405"/>
      <c r="G421" s="405"/>
      <c r="H421" s="405"/>
    </row>
    <row r="422" spans="1:8" ht="18" hidden="1" customHeight="1" outlineLevel="1" x14ac:dyDescent="0.2">
      <c r="A422" s="692"/>
      <c r="B422" s="391" t="s">
        <v>1894</v>
      </c>
      <c r="C422" s="406">
        <v>1</v>
      </c>
      <c r="D422" s="403"/>
      <c r="E422" s="408">
        <v>1</v>
      </c>
      <c r="F422" s="405"/>
      <c r="G422" s="405"/>
      <c r="H422" s="404"/>
    </row>
    <row r="423" spans="1:8" ht="18" hidden="1" customHeight="1" outlineLevel="1" x14ac:dyDescent="0.2">
      <c r="A423" s="692"/>
      <c r="B423" s="391" t="s">
        <v>1895</v>
      </c>
      <c r="C423" s="405"/>
      <c r="D423" s="405"/>
      <c r="E423" s="405"/>
      <c r="F423" s="405"/>
      <c r="G423" s="405"/>
      <c r="H423" s="405"/>
    </row>
    <row r="424" spans="1:8" ht="18" hidden="1" customHeight="1" outlineLevel="1" x14ac:dyDescent="0.2">
      <c r="A424" s="692" t="s">
        <v>1896</v>
      </c>
      <c r="B424" s="391" t="s">
        <v>1897</v>
      </c>
      <c r="C424" s="403"/>
      <c r="D424" s="403"/>
      <c r="E424" s="404"/>
      <c r="F424" s="405"/>
      <c r="G424" s="405"/>
      <c r="H424" s="404"/>
    </row>
    <row r="425" spans="1:8" ht="18" hidden="1" customHeight="1" outlineLevel="1" x14ac:dyDescent="0.2">
      <c r="A425" s="692"/>
      <c r="B425" s="391" t="s">
        <v>1898</v>
      </c>
      <c r="C425" s="405"/>
      <c r="D425" s="405"/>
      <c r="E425" s="405"/>
      <c r="F425" s="405"/>
      <c r="G425" s="405"/>
      <c r="H425" s="405"/>
    </row>
    <row r="426" spans="1:8" ht="18" hidden="1" customHeight="1" outlineLevel="1" x14ac:dyDescent="0.2">
      <c r="A426" s="692"/>
      <c r="B426" s="391" t="s">
        <v>1899</v>
      </c>
      <c r="C426" s="406">
        <v>1</v>
      </c>
      <c r="D426" s="406">
        <v>1</v>
      </c>
      <c r="E426" s="408">
        <v>2</v>
      </c>
      <c r="F426" s="405"/>
      <c r="G426" s="405"/>
      <c r="H426" s="404"/>
    </row>
    <row r="427" spans="1:8" ht="18" hidden="1" customHeight="1" outlineLevel="1" x14ac:dyDescent="0.2">
      <c r="A427" s="692"/>
      <c r="B427" s="391" t="s">
        <v>1900</v>
      </c>
      <c r="C427" s="405"/>
      <c r="D427" s="405"/>
      <c r="E427" s="405"/>
      <c r="F427" s="405"/>
      <c r="G427" s="405"/>
      <c r="H427" s="405"/>
    </row>
    <row r="428" spans="1:8" ht="18" hidden="1" customHeight="1" outlineLevel="1" x14ac:dyDescent="0.2">
      <c r="A428" s="692"/>
      <c r="B428" s="391" t="s">
        <v>1901</v>
      </c>
      <c r="C428" s="403"/>
      <c r="D428" s="403"/>
      <c r="E428" s="404"/>
      <c r="F428" s="405"/>
      <c r="G428" s="405"/>
      <c r="H428" s="404"/>
    </row>
    <row r="429" spans="1:8" ht="18" hidden="1" customHeight="1" outlineLevel="1" x14ac:dyDescent="0.2">
      <c r="A429" s="692"/>
      <c r="B429" s="391" t="s">
        <v>1902</v>
      </c>
      <c r="C429" s="405"/>
      <c r="D429" s="405"/>
      <c r="E429" s="405"/>
      <c r="F429" s="405"/>
      <c r="G429" s="405"/>
      <c r="H429" s="405"/>
    </row>
    <row r="430" spans="1:8" ht="18" hidden="1" customHeight="1" outlineLevel="1" x14ac:dyDescent="0.2">
      <c r="A430" s="692"/>
      <c r="B430" s="391" t="s">
        <v>1903</v>
      </c>
      <c r="C430" s="403"/>
      <c r="D430" s="403"/>
      <c r="E430" s="404"/>
      <c r="F430" s="405"/>
      <c r="G430" s="405"/>
      <c r="H430" s="404"/>
    </row>
    <row r="431" spans="1:8" ht="18" hidden="1" customHeight="1" outlineLevel="1" x14ac:dyDescent="0.2">
      <c r="A431" s="692"/>
      <c r="B431" s="391" t="s">
        <v>1904</v>
      </c>
      <c r="C431" s="405"/>
      <c r="D431" s="405"/>
      <c r="E431" s="405"/>
      <c r="F431" s="405"/>
      <c r="G431" s="405"/>
      <c r="H431" s="405"/>
    </row>
    <row r="432" spans="1:8" ht="18" hidden="1" customHeight="1" outlineLevel="1" x14ac:dyDescent="0.2">
      <c r="A432" s="391" t="s">
        <v>1905</v>
      </c>
      <c r="B432" s="391" t="s">
        <v>1906</v>
      </c>
      <c r="C432" s="403"/>
      <c r="D432" s="403"/>
      <c r="E432" s="404"/>
      <c r="F432" s="405"/>
      <c r="G432" s="405"/>
      <c r="H432" s="404"/>
    </row>
    <row r="433" spans="1:8" ht="18" hidden="1" customHeight="1" outlineLevel="1" x14ac:dyDescent="0.2">
      <c r="A433" s="692" t="s">
        <v>1907</v>
      </c>
      <c r="B433" s="391" t="s">
        <v>1908</v>
      </c>
      <c r="C433" s="405"/>
      <c r="D433" s="405"/>
      <c r="E433" s="405"/>
      <c r="F433" s="405"/>
      <c r="G433" s="405"/>
      <c r="H433" s="405"/>
    </row>
    <row r="434" spans="1:8" ht="18" hidden="1" customHeight="1" outlineLevel="1" x14ac:dyDescent="0.2">
      <c r="A434" s="692"/>
      <c r="B434" s="391" t="s">
        <v>1909</v>
      </c>
      <c r="C434" s="403"/>
      <c r="D434" s="403"/>
      <c r="E434" s="404"/>
      <c r="F434" s="405"/>
      <c r="G434" s="405"/>
      <c r="H434" s="404"/>
    </row>
    <row r="435" spans="1:8" ht="18" hidden="1" customHeight="1" outlineLevel="1" x14ac:dyDescent="0.2">
      <c r="A435" s="692" t="s">
        <v>1910</v>
      </c>
      <c r="B435" s="391" t="s">
        <v>1911</v>
      </c>
      <c r="C435" s="405"/>
      <c r="D435" s="405"/>
      <c r="E435" s="405"/>
      <c r="F435" s="405"/>
      <c r="G435" s="405"/>
      <c r="H435" s="405"/>
    </row>
    <row r="436" spans="1:8" ht="18" hidden="1" customHeight="1" outlineLevel="1" x14ac:dyDescent="0.2">
      <c r="A436" s="692"/>
      <c r="B436" s="391" t="s">
        <v>1912</v>
      </c>
      <c r="C436" s="403"/>
      <c r="D436" s="403"/>
      <c r="E436" s="404"/>
      <c r="F436" s="405"/>
      <c r="G436" s="405"/>
      <c r="H436" s="404"/>
    </row>
    <row r="437" spans="1:8" ht="18" hidden="1" customHeight="1" outlineLevel="1" x14ac:dyDescent="0.2">
      <c r="A437" s="692"/>
      <c r="B437" s="391" t="s">
        <v>1913</v>
      </c>
      <c r="C437" s="405"/>
      <c r="D437" s="405"/>
      <c r="E437" s="405"/>
      <c r="F437" s="405"/>
      <c r="G437" s="405"/>
      <c r="H437" s="405"/>
    </row>
    <row r="438" spans="1:8" ht="18" hidden="1" customHeight="1" outlineLevel="1" x14ac:dyDescent="0.2">
      <c r="A438" s="692"/>
      <c r="B438" s="391" t="s">
        <v>1914</v>
      </c>
      <c r="C438" s="406">
        <v>28</v>
      </c>
      <c r="D438" s="403"/>
      <c r="E438" s="408">
        <v>28</v>
      </c>
      <c r="F438" s="405"/>
      <c r="G438" s="405"/>
      <c r="H438" s="404"/>
    </row>
    <row r="439" spans="1:8" ht="18" customHeight="1" collapsed="1" x14ac:dyDescent="0.2">
      <c r="A439" s="691" t="s">
        <v>1915</v>
      </c>
      <c r="B439" s="691"/>
      <c r="C439" s="406">
        <f t="shared" ref="C439:H439" si="44">SUM(C440:C442)</f>
        <v>4</v>
      </c>
      <c r="D439" s="406">
        <f t="shared" si="44"/>
        <v>0</v>
      </c>
      <c r="E439" s="406">
        <f t="shared" si="44"/>
        <v>4</v>
      </c>
      <c r="F439" s="406">
        <f t="shared" si="44"/>
        <v>0</v>
      </c>
      <c r="G439" s="406">
        <f t="shared" si="44"/>
        <v>0</v>
      </c>
      <c r="H439" s="406">
        <f t="shared" si="44"/>
        <v>0</v>
      </c>
    </row>
    <row r="440" spans="1:8" ht="18" hidden="1" customHeight="1" outlineLevel="1" x14ac:dyDescent="0.2">
      <c r="A440" s="692" t="s">
        <v>1916</v>
      </c>
      <c r="B440" s="391" t="s">
        <v>1917</v>
      </c>
      <c r="C440" s="405"/>
      <c r="D440" s="405"/>
      <c r="E440" s="405"/>
      <c r="F440" s="405"/>
      <c r="G440" s="405"/>
      <c r="H440" s="405"/>
    </row>
    <row r="441" spans="1:8" ht="18" hidden="1" customHeight="1" outlineLevel="1" x14ac:dyDescent="0.2">
      <c r="A441" s="692"/>
      <c r="B441" s="391" t="s">
        <v>1918</v>
      </c>
      <c r="C441" s="406">
        <v>2</v>
      </c>
      <c r="D441" s="403"/>
      <c r="E441" s="408">
        <v>2</v>
      </c>
      <c r="F441" s="405"/>
      <c r="G441" s="405"/>
      <c r="H441" s="404"/>
    </row>
    <row r="442" spans="1:8" ht="18" hidden="1" customHeight="1" outlineLevel="1" x14ac:dyDescent="0.2">
      <c r="A442" s="692"/>
      <c r="B442" s="391" t="s">
        <v>1919</v>
      </c>
      <c r="C442" s="407">
        <v>2</v>
      </c>
      <c r="D442" s="405"/>
      <c r="E442" s="407">
        <v>2</v>
      </c>
      <c r="F442" s="405"/>
      <c r="G442" s="405"/>
      <c r="H442" s="405"/>
    </row>
    <row r="443" spans="1:8" ht="18" customHeight="1" collapsed="1" x14ac:dyDescent="0.2">
      <c r="A443" s="691" t="s">
        <v>1920</v>
      </c>
      <c r="B443" s="691"/>
      <c r="C443" s="407">
        <f t="shared" ref="C443:H443" si="45">SUM(C444:C454)</f>
        <v>2</v>
      </c>
      <c r="D443" s="407">
        <f t="shared" si="45"/>
        <v>0</v>
      </c>
      <c r="E443" s="407">
        <f t="shared" si="45"/>
        <v>2</v>
      </c>
      <c r="F443" s="407">
        <f t="shared" si="45"/>
        <v>0</v>
      </c>
      <c r="G443" s="407">
        <f t="shared" si="45"/>
        <v>0</v>
      </c>
      <c r="H443" s="407">
        <f t="shared" si="45"/>
        <v>0</v>
      </c>
    </row>
    <row r="444" spans="1:8" ht="18" hidden="1" customHeight="1" outlineLevel="1" x14ac:dyDescent="0.2">
      <c r="A444" s="692" t="s">
        <v>1921</v>
      </c>
      <c r="B444" s="391" t="s">
        <v>1922</v>
      </c>
      <c r="C444" s="403"/>
      <c r="D444" s="403"/>
      <c r="E444" s="404"/>
      <c r="F444" s="405"/>
      <c r="G444" s="405"/>
      <c r="H444" s="404"/>
    </row>
    <row r="445" spans="1:8" ht="18" hidden="1" customHeight="1" outlineLevel="1" x14ac:dyDescent="0.2">
      <c r="A445" s="692"/>
      <c r="B445" s="391" t="s">
        <v>1923</v>
      </c>
      <c r="C445" s="405"/>
      <c r="D445" s="405"/>
      <c r="E445" s="405"/>
      <c r="F445" s="405"/>
      <c r="G445" s="405"/>
      <c r="H445" s="405"/>
    </row>
    <row r="446" spans="1:8" ht="18" hidden="1" customHeight="1" outlineLevel="1" x14ac:dyDescent="0.2">
      <c r="A446" s="692" t="s">
        <v>1924</v>
      </c>
      <c r="B446" s="391" t="s">
        <v>1925</v>
      </c>
      <c r="C446" s="403"/>
      <c r="D446" s="403"/>
      <c r="E446" s="404"/>
      <c r="F446" s="405"/>
      <c r="G446" s="405"/>
      <c r="H446" s="404"/>
    </row>
    <row r="447" spans="1:8" ht="18" hidden="1" customHeight="1" outlineLevel="1" x14ac:dyDescent="0.2">
      <c r="A447" s="692"/>
      <c r="B447" s="391" t="s">
        <v>1926</v>
      </c>
      <c r="C447" s="405"/>
      <c r="D447" s="405"/>
      <c r="E447" s="405"/>
      <c r="F447" s="405"/>
      <c r="G447" s="405"/>
      <c r="H447" s="405"/>
    </row>
    <row r="448" spans="1:8" ht="18" hidden="1" customHeight="1" outlineLevel="1" x14ac:dyDescent="0.2">
      <c r="A448" s="692" t="s">
        <v>1927</v>
      </c>
      <c r="B448" s="391" t="s">
        <v>1928</v>
      </c>
      <c r="C448" s="403"/>
      <c r="D448" s="403"/>
      <c r="E448" s="404"/>
      <c r="F448" s="405"/>
      <c r="G448" s="405"/>
      <c r="H448" s="404"/>
    </row>
    <row r="449" spans="1:8" ht="18" hidden="1" customHeight="1" outlineLevel="1" x14ac:dyDescent="0.2">
      <c r="A449" s="692"/>
      <c r="B449" s="391" t="s">
        <v>1929</v>
      </c>
      <c r="C449" s="407">
        <v>2</v>
      </c>
      <c r="D449" s="405"/>
      <c r="E449" s="407">
        <v>2</v>
      </c>
      <c r="F449" s="405"/>
      <c r="G449" s="405"/>
      <c r="H449" s="405"/>
    </row>
    <row r="450" spans="1:8" ht="18" hidden="1" customHeight="1" outlineLevel="1" x14ac:dyDescent="0.2">
      <c r="A450" s="692" t="s">
        <v>1930</v>
      </c>
      <c r="B450" s="391" t="s">
        <v>1931</v>
      </c>
      <c r="C450" s="403"/>
      <c r="D450" s="403"/>
      <c r="E450" s="404"/>
      <c r="F450" s="405"/>
      <c r="G450" s="405"/>
      <c r="H450" s="404"/>
    </row>
    <row r="451" spans="1:8" ht="18" hidden="1" customHeight="1" outlineLevel="1" x14ac:dyDescent="0.2">
      <c r="A451" s="692"/>
      <c r="B451" s="391" t="s">
        <v>1932</v>
      </c>
      <c r="C451" s="405"/>
      <c r="D451" s="405"/>
      <c r="E451" s="405"/>
      <c r="F451" s="405"/>
      <c r="G451" s="405"/>
      <c r="H451" s="405"/>
    </row>
    <row r="452" spans="1:8" ht="18" hidden="1" customHeight="1" outlineLevel="1" x14ac:dyDescent="0.2">
      <c r="A452" s="692"/>
      <c r="B452" s="391" t="s">
        <v>1933</v>
      </c>
      <c r="C452" s="403"/>
      <c r="D452" s="403"/>
      <c r="E452" s="404"/>
      <c r="F452" s="405"/>
      <c r="G452" s="405"/>
      <c r="H452" s="404"/>
    </row>
    <row r="453" spans="1:8" ht="18" hidden="1" customHeight="1" outlineLevel="1" x14ac:dyDescent="0.2">
      <c r="A453" s="692"/>
      <c r="B453" s="391" t="s">
        <v>1934</v>
      </c>
      <c r="C453" s="405"/>
      <c r="D453" s="405"/>
      <c r="E453" s="405"/>
      <c r="F453" s="405"/>
      <c r="G453" s="405"/>
      <c r="H453" s="405"/>
    </row>
    <row r="454" spans="1:8" ht="18" hidden="1" customHeight="1" outlineLevel="1" x14ac:dyDescent="0.2">
      <c r="A454" s="391" t="s">
        <v>1935</v>
      </c>
      <c r="B454" s="391" t="s">
        <v>1936</v>
      </c>
      <c r="C454" s="403"/>
      <c r="D454" s="403"/>
      <c r="E454" s="404"/>
      <c r="F454" s="405"/>
      <c r="G454" s="405"/>
      <c r="H454" s="404"/>
    </row>
    <row r="455" spans="1:8" ht="18" customHeight="1" collapsed="1" x14ac:dyDescent="0.2">
      <c r="A455" s="689" t="s">
        <v>1937</v>
      </c>
      <c r="B455" s="689"/>
      <c r="C455" s="401">
        <f t="shared" ref="C455:H455" si="46">C456+C463+C470+C480+C483+C486</f>
        <v>65</v>
      </c>
      <c r="D455" s="401">
        <f t="shared" si="46"/>
        <v>7</v>
      </c>
      <c r="E455" s="401">
        <f t="shared" si="46"/>
        <v>72</v>
      </c>
      <c r="F455" s="401">
        <f t="shared" si="46"/>
        <v>0</v>
      </c>
      <c r="G455" s="401">
        <f t="shared" si="46"/>
        <v>0</v>
      </c>
      <c r="H455" s="401">
        <f t="shared" si="46"/>
        <v>0</v>
      </c>
    </row>
    <row r="456" spans="1:8" ht="18" customHeight="1" x14ac:dyDescent="0.2">
      <c r="A456" s="691" t="s">
        <v>1938</v>
      </c>
      <c r="B456" s="691"/>
      <c r="C456" s="406">
        <f t="shared" ref="C456:H456" si="47">SUM(C457:C462)</f>
        <v>3</v>
      </c>
      <c r="D456" s="406">
        <f t="shared" si="47"/>
        <v>5</v>
      </c>
      <c r="E456" s="406">
        <f t="shared" si="47"/>
        <v>8</v>
      </c>
      <c r="F456" s="406">
        <f t="shared" si="47"/>
        <v>0</v>
      </c>
      <c r="G456" s="406">
        <f t="shared" si="47"/>
        <v>0</v>
      </c>
      <c r="H456" s="406">
        <f t="shared" si="47"/>
        <v>0</v>
      </c>
    </row>
    <row r="457" spans="1:8" ht="18" hidden="1" customHeight="1" outlineLevel="1" x14ac:dyDescent="0.2">
      <c r="A457" s="692" t="s">
        <v>1939</v>
      </c>
      <c r="B457" s="391" t="s">
        <v>1940</v>
      </c>
      <c r="C457" s="405"/>
      <c r="D457" s="405"/>
      <c r="E457" s="405"/>
      <c r="F457" s="405"/>
      <c r="G457" s="405"/>
      <c r="H457" s="405"/>
    </row>
    <row r="458" spans="1:8" ht="18" hidden="1" customHeight="1" outlineLevel="1" x14ac:dyDescent="0.2">
      <c r="A458" s="692"/>
      <c r="B458" s="391" t="s">
        <v>1941</v>
      </c>
      <c r="C458" s="406">
        <v>3</v>
      </c>
      <c r="D458" s="406">
        <v>5</v>
      </c>
      <c r="E458" s="408">
        <v>8</v>
      </c>
      <c r="F458" s="405"/>
      <c r="G458" s="405"/>
      <c r="H458" s="404"/>
    </row>
    <row r="459" spans="1:8" ht="18" hidden="1" customHeight="1" outlineLevel="1" x14ac:dyDescent="0.2">
      <c r="A459" s="692" t="s">
        <v>1942</v>
      </c>
      <c r="B459" s="391" t="s">
        <v>1943</v>
      </c>
      <c r="C459" s="405"/>
      <c r="D459" s="405"/>
      <c r="E459" s="405"/>
      <c r="F459" s="405"/>
      <c r="G459" s="405"/>
      <c r="H459" s="405"/>
    </row>
    <row r="460" spans="1:8" ht="18" hidden="1" customHeight="1" outlineLevel="1" x14ac:dyDescent="0.2">
      <c r="A460" s="692"/>
      <c r="B460" s="391" t="s">
        <v>1944</v>
      </c>
      <c r="C460" s="403"/>
      <c r="D460" s="403"/>
      <c r="E460" s="404"/>
      <c r="F460" s="405"/>
      <c r="G460" s="405"/>
      <c r="H460" s="404"/>
    </row>
    <row r="461" spans="1:8" ht="18" hidden="1" customHeight="1" outlineLevel="1" x14ac:dyDescent="0.2">
      <c r="A461" s="692"/>
      <c r="B461" s="391" t="s">
        <v>1945</v>
      </c>
      <c r="C461" s="405"/>
      <c r="D461" s="405"/>
      <c r="E461" s="405"/>
      <c r="F461" s="405"/>
      <c r="G461" s="405"/>
      <c r="H461" s="405"/>
    </row>
    <row r="462" spans="1:8" ht="18" hidden="1" customHeight="1" outlineLevel="1" x14ac:dyDescent="0.2">
      <c r="A462" s="692"/>
      <c r="B462" s="391" t="s">
        <v>1946</v>
      </c>
      <c r="C462" s="403"/>
      <c r="D462" s="403"/>
      <c r="E462" s="404"/>
      <c r="F462" s="405"/>
      <c r="G462" s="405"/>
      <c r="H462" s="404"/>
    </row>
    <row r="463" spans="1:8" ht="18" customHeight="1" collapsed="1" x14ac:dyDescent="0.2">
      <c r="A463" s="691" t="s">
        <v>1947</v>
      </c>
      <c r="B463" s="691"/>
      <c r="C463" s="406">
        <f t="shared" ref="C463:H463" si="48">SUM(C464:C469)</f>
        <v>0</v>
      </c>
      <c r="D463" s="406">
        <f t="shared" si="48"/>
        <v>0</v>
      </c>
      <c r="E463" s="406">
        <f t="shared" si="48"/>
        <v>0</v>
      </c>
      <c r="F463" s="406">
        <f t="shared" si="48"/>
        <v>0</v>
      </c>
      <c r="G463" s="406">
        <f t="shared" si="48"/>
        <v>0</v>
      </c>
      <c r="H463" s="406">
        <f t="shared" si="48"/>
        <v>0</v>
      </c>
    </row>
    <row r="464" spans="1:8" ht="18" hidden="1" customHeight="1" outlineLevel="1" x14ac:dyDescent="0.2">
      <c r="A464" s="692" t="s">
        <v>1948</v>
      </c>
      <c r="B464" s="391" t="s">
        <v>1949</v>
      </c>
      <c r="C464" s="405"/>
      <c r="D464" s="405"/>
      <c r="E464" s="405"/>
      <c r="F464" s="405"/>
      <c r="G464" s="405"/>
      <c r="H464" s="405"/>
    </row>
    <row r="465" spans="1:8" ht="18" hidden="1" customHeight="1" outlineLevel="1" x14ac:dyDescent="0.2">
      <c r="A465" s="692"/>
      <c r="B465" s="391" t="s">
        <v>1950</v>
      </c>
      <c r="C465" s="403"/>
      <c r="D465" s="403"/>
      <c r="E465" s="404"/>
      <c r="F465" s="405"/>
      <c r="G465" s="405"/>
      <c r="H465" s="404"/>
    </row>
    <row r="466" spans="1:8" ht="18" hidden="1" customHeight="1" outlineLevel="1" x14ac:dyDescent="0.2">
      <c r="A466" s="692"/>
      <c r="B466" s="391" t="s">
        <v>1951</v>
      </c>
      <c r="C466" s="405"/>
      <c r="D466" s="405"/>
      <c r="E466" s="405"/>
      <c r="F466" s="405"/>
      <c r="G466" s="405"/>
      <c r="H466" s="405"/>
    </row>
    <row r="467" spans="1:8" ht="18" hidden="1" customHeight="1" outlineLevel="1" x14ac:dyDescent="0.2">
      <c r="A467" s="692"/>
      <c r="B467" s="391" t="s">
        <v>1952</v>
      </c>
      <c r="C467" s="403"/>
      <c r="D467" s="403"/>
      <c r="E467" s="404"/>
      <c r="F467" s="405"/>
      <c r="G467" s="405"/>
      <c r="H467" s="404"/>
    </row>
    <row r="468" spans="1:8" ht="18" hidden="1" customHeight="1" outlineLevel="1" x14ac:dyDescent="0.2">
      <c r="A468" s="692"/>
      <c r="B468" s="391" t="s">
        <v>1953</v>
      </c>
      <c r="C468" s="405"/>
      <c r="D468" s="405"/>
      <c r="E468" s="405"/>
      <c r="F468" s="405"/>
      <c r="G468" s="405"/>
      <c r="H468" s="405"/>
    </row>
    <row r="469" spans="1:8" ht="18" hidden="1" customHeight="1" outlineLevel="1" x14ac:dyDescent="0.2">
      <c r="A469" s="692"/>
      <c r="B469" s="391" t="s">
        <v>1954</v>
      </c>
      <c r="C469" s="403"/>
      <c r="D469" s="403"/>
      <c r="E469" s="404"/>
      <c r="F469" s="405"/>
      <c r="G469" s="405"/>
      <c r="H469" s="404"/>
    </row>
    <row r="470" spans="1:8" ht="18" customHeight="1" collapsed="1" x14ac:dyDescent="0.2">
      <c r="A470" s="691" t="s">
        <v>1955</v>
      </c>
      <c r="B470" s="691"/>
      <c r="C470" s="406">
        <f t="shared" ref="C470:H470" si="49">SUM(C471:C479)</f>
        <v>50</v>
      </c>
      <c r="D470" s="406">
        <f t="shared" si="49"/>
        <v>1</v>
      </c>
      <c r="E470" s="406">
        <f t="shared" si="49"/>
        <v>51</v>
      </c>
      <c r="F470" s="406">
        <f t="shared" si="49"/>
        <v>0</v>
      </c>
      <c r="G470" s="406">
        <f t="shared" si="49"/>
        <v>0</v>
      </c>
      <c r="H470" s="406">
        <f t="shared" si="49"/>
        <v>0</v>
      </c>
    </row>
    <row r="471" spans="1:8" ht="18" hidden="1" customHeight="1" outlineLevel="1" x14ac:dyDescent="0.2">
      <c r="A471" s="692" t="s">
        <v>1956</v>
      </c>
      <c r="B471" s="391" t="s">
        <v>1957</v>
      </c>
      <c r="C471" s="407">
        <v>41</v>
      </c>
      <c r="D471" s="405"/>
      <c r="E471" s="407">
        <v>41</v>
      </c>
      <c r="F471" s="405"/>
      <c r="G471" s="405"/>
      <c r="H471" s="405"/>
    </row>
    <row r="472" spans="1:8" ht="18" hidden="1" customHeight="1" outlineLevel="1" x14ac:dyDescent="0.2">
      <c r="A472" s="692"/>
      <c r="B472" s="391" t="s">
        <v>1958</v>
      </c>
      <c r="C472" s="403"/>
      <c r="D472" s="403"/>
      <c r="E472" s="404"/>
      <c r="F472" s="405"/>
      <c r="G472" s="405"/>
      <c r="H472" s="404"/>
    </row>
    <row r="473" spans="1:8" ht="18" hidden="1" customHeight="1" outlineLevel="1" x14ac:dyDescent="0.2">
      <c r="A473" s="692"/>
      <c r="B473" s="391" t="s">
        <v>1959</v>
      </c>
      <c r="C473" s="407">
        <v>2</v>
      </c>
      <c r="D473" s="405"/>
      <c r="E473" s="407">
        <v>2</v>
      </c>
      <c r="F473" s="405"/>
      <c r="G473" s="405"/>
      <c r="H473" s="405"/>
    </row>
    <row r="474" spans="1:8" ht="18" hidden="1" customHeight="1" outlineLevel="1" x14ac:dyDescent="0.2">
      <c r="A474" s="692" t="s">
        <v>1960</v>
      </c>
      <c r="B474" s="391" t="s">
        <v>1961</v>
      </c>
      <c r="C474" s="406">
        <v>1</v>
      </c>
      <c r="D474" s="406">
        <v>1</v>
      </c>
      <c r="E474" s="408">
        <v>2</v>
      </c>
      <c r="F474" s="405"/>
      <c r="G474" s="405"/>
      <c r="H474" s="404"/>
    </row>
    <row r="475" spans="1:8" ht="18" hidden="1" customHeight="1" outlineLevel="1" x14ac:dyDescent="0.2">
      <c r="A475" s="692"/>
      <c r="B475" s="391" t="s">
        <v>1962</v>
      </c>
      <c r="C475" s="407">
        <v>6</v>
      </c>
      <c r="D475" s="405"/>
      <c r="E475" s="407">
        <v>6</v>
      </c>
      <c r="F475" s="405"/>
      <c r="G475" s="405"/>
      <c r="H475" s="405"/>
    </row>
    <row r="476" spans="1:8" ht="18" hidden="1" customHeight="1" outlineLevel="1" x14ac:dyDescent="0.2">
      <c r="A476" s="692" t="s">
        <v>1963</v>
      </c>
      <c r="B476" s="391" t="s">
        <v>1964</v>
      </c>
      <c r="C476" s="403"/>
      <c r="D476" s="403"/>
      <c r="E476" s="404"/>
      <c r="F476" s="405"/>
      <c r="G476" s="405"/>
      <c r="H476" s="404"/>
    </row>
    <row r="477" spans="1:8" ht="18" hidden="1" customHeight="1" outlineLevel="1" x14ac:dyDescent="0.2">
      <c r="A477" s="692"/>
      <c r="B477" s="391" t="s">
        <v>1965</v>
      </c>
      <c r="C477" s="405"/>
      <c r="D477" s="405"/>
      <c r="E477" s="405"/>
      <c r="F477" s="405"/>
      <c r="G477" s="405"/>
      <c r="H477" s="405"/>
    </row>
    <row r="478" spans="1:8" ht="18" hidden="1" customHeight="1" outlineLevel="1" x14ac:dyDescent="0.2">
      <c r="A478" s="692"/>
      <c r="B478" s="391" t="s">
        <v>1966</v>
      </c>
      <c r="C478" s="403"/>
      <c r="D478" s="403"/>
      <c r="E478" s="404"/>
      <c r="F478" s="405"/>
      <c r="G478" s="405"/>
      <c r="H478" s="404"/>
    </row>
    <row r="479" spans="1:8" ht="18" hidden="1" customHeight="1" outlineLevel="1" x14ac:dyDescent="0.2">
      <c r="A479" s="692"/>
      <c r="B479" s="391" t="s">
        <v>1967</v>
      </c>
      <c r="C479" s="405"/>
      <c r="D479" s="405"/>
      <c r="E479" s="405"/>
      <c r="F479" s="405"/>
      <c r="G479" s="405"/>
      <c r="H479" s="405"/>
    </row>
    <row r="480" spans="1:8" ht="18" customHeight="1" collapsed="1" x14ac:dyDescent="0.2">
      <c r="A480" s="691" t="s">
        <v>1968</v>
      </c>
      <c r="B480" s="691"/>
      <c r="C480" s="407">
        <f t="shared" ref="C480:H480" si="50">SUM(C481:C482)</f>
        <v>1</v>
      </c>
      <c r="D480" s="407">
        <f t="shared" si="50"/>
        <v>1</v>
      </c>
      <c r="E480" s="407">
        <f t="shared" si="50"/>
        <v>2</v>
      </c>
      <c r="F480" s="407">
        <f t="shared" si="50"/>
        <v>0</v>
      </c>
      <c r="G480" s="407">
        <f t="shared" si="50"/>
        <v>0</v>
      </c>
      <c r="H480" s="407">
        <f t="shared" si="50"/>
        <v>0</v>
      </c>
    </row>
    <row r="481" spans="1:8" ht="18" hidden="1" customHeight="1" outlineLevel="1" x14ac:dyDescent="0.2">
      <c r="A481" s="692" t="s">
        <v>1969</v>
      </c>
      <c r="B481" s="391" t="s">
        <v>1970</v>
      </c>
      <c r="C481" s="403"/>
      <c r="D481" s="403"/>
      <c r="E481" s="404"/>
      <c r="F481" s="405"/>
      <c r="G481" s="405"/>
      <c r="H481" s="404"/>
    </row>
    <row r="482" spans="1:8" ht="18" hidden="1" customHeight="1" outlineLevel="1" x14ac:dyDescent="0.2">
      <c r="A482" s="692"/>
      <c r="B482" s="391" t="s">
        <v>1971</v>
      </c>
      <c r="C482" s="407">
        <v>1</v>
      </c>
      <c r="D482" s="407">
        <v>1</v>
      </c>
      <c r="E482" s="407">
        <v>2</v>
      </c>
      <c r="F482" s="405"/>
      <c r="G482" s="405"/>
      <c r="H482" s="405"/>
    </row>
    <row r="483" spans="1:8" ht="18" customHeight="1" collapsed="1" x14ac:dyDescent="0.2">
      <c r="A483" s="691" t="s">
        <v>1972</v>
      </c>
      <c r="B483" s="691"/>
      <c r="C483" s="407">
        <f t="shared" ref="C483:H483" si="51">SUM(C484:C485)</f>
        <v>0</v>
      </c>
      <c r="D483" s="407">
        <f t="shared" si="51"/>
        <v>0</v>
      </c>
      <c r="E483" s="407">
        <f t="shared" si="51"/>
        <v>0</v>
      </c>
      <c r="F483" s="407">
        <f t="shared" si="51"/>
        <v>0</v>
      </c>
      <c r="G483" s="407">
        <f t="shared" si="51"/>
        <v>0</v>
      </c>
      <c r="H483" s="407">
        <f t="shared" si="51"/>
        <v>0</v>
      </c>
    </row>
    <row r="484" spans="1:8" ht="18" hidden="1" customHeight="1" outlineLevel="1" x14ac:dyDescent="0.2">
      <c r="A484" s="391" t="s">
        <v>1973</v>
      </c>
      <c r="B484" s="391" t="s">
        <v>1974</v>
      </c>
      <c r="C484" s="403"/>
      <c r="D484" s="403"/>
      <c r="E484" s="404"/>
      <c r="F484" s="405"/>
      <c r="G484" s="405"/>
      <c r="H484" s="404"/>
    </row>
    <row r="485" spans="1:8" ht="18" hidden="1" customHeight="1" outlineLevel="1" x14ac:dyDescent="0.2">
      <c r="A485" s="391" t="s">
        <v>1975</v>
      </c>
      <c r="B485" s="391" t="s">
        <v>1976</v>
      </c>
      <c r="C485" s="405"/>
      <c r="D485" s="405"/>
      <c r="E485" s="405"/>
      <c r="F485" s="405"/>
      <c r="G485" s="405"/>
      <c r="H485" s="405"/>
    </row>
    <row r="486" spans="1:8" ht="18" customHeight="1" collapsed="1" x14ac:dyDescent="0.2">
      <c r="A486" s="691" t="s">
        <v>1977</v>
      </c>
      <c r="B486" s="691"/>
      <c r="C486" s="407">
        <f t="shared" ref="C486:H486" si="52">SUM(C487:C494)</f>
        <v>11</v>
      </c>
      <c r="D486" s="407">
        <f t="shared" si="52"/>
        <v>0</v>
      </c>
      <c r="E486" s="407">
        <f t="shared" si="52"/>
        <v>11</v>
      </c>
      <c r="F486" s="407">
        <f t="shared" si="52"/>
        <v>0</v>
      </c>
      <c r="G486" s="407">
        <f t="shared" si="52"/>
        <v>0</v>
      </c>
      <c r="H486" s="407">
        <f t="shared" si="52"/>
        <v>0</v>
      </c>
    </row>
    <row r="487" spans="1:8" ht="15" hidden="1" customHeight="1" outlineLevel="1" x14ac:dyDescent="0.2">
      <c r="A487" s="692" t="s">
        <v>1978</v>
      </c>
      <c r="B487" s="391" t="s">
        <v>1979</v>
      </c>
      <c r="C487" s="403"/>
      <c r="D487" s="403"/>
      <c r="E487" s="404"/>
      <c r="F487" s="405"/>
      <c r="G487" s="405"/>
      <c r="H487" s="404"/>
    </row>
    <row r="488" spans="1:8" ht="15" hidden="1" customHeight="1" outlineLevel="1" x14ac:dyDescent="0.2">
      <c r="A488" s="692"/>
      <c r="B488" s="391" t="s">
        <v>1980</v>
      </c>
      <c r="C488" s="405"/>
      <c r="D488" s="405"/>
      <c r="E488" s="405"/>
      <c r="F488" s="405"/>
      <c r="G488" s="405"/>
      <c r="H488" s="405"/>
    </row>
    <row r="489" spans="1:8" ht="15" hidden="1" customHeight="1" outlineLevel="1" x14ac:dyDescent="0.2">
      <c r="A489" s="692"/>
      <c r="B489" s="391" t="s">
        <v>1981</v>
      </c>
      <c r="C489" s="406">
        <v>1</v>
      </c>
      <c r="D489" s="403"/>
      <c r="E489" s="408">
        <v>1</v>
      </c>
      <c r="F489" s="405"/>
      <c r="G489" s="405"/>
      <c r="H489" s="404"/>
    </row>
    <row r="490" spans="1:8" ht="15" hidden="1" customHeight="1" outlineLevel="1" x14ac:dyDescent="0.2">
      <c r="A490" s="692" t="s">
        <v>1982</v>
      </c>
      <c r="B490" s="391" t="s">
        <v>1983</v>
      </c>
      <c r="C490" s="405"/>
      <c r="D490" s="405"/>
      <c r="E490" s="405"/>
      <c r="F490" s="405"/>
      <c r="G490" s="405"/>
      <c r="H490" s="405"/>
    </row>
    <row r="491" spans="1:8" ht="15" hidden="1" customHeight="1" outlineLevel="1" x14ac:dyDescent="0.2">
      <c r="A491" s="692"/>
      <c r="B491" s="391" t="s">
        <v>1984</v>
      </c>
      <c r="C491" s="403"/>
      <c r="D491" s="403"/>
      <c r="E491" s="404"/>
      <c r="F491" s="405"/>
      <c r="G491" s="405"/>
      <c r="H491" s="404"/>
    </row>
    <row r="492" spans="1:8" ht="15" hidden="1" customHeight="1" outlineLevel="1" x14ac:dyDescent="0.2">
      <c r="A492" s="692"/>
      <c r="B492" s="391" t="s">
        <v>1985</v>
      </c>
      <c r="C492" s="405"/>
      <c r="D492" s="405"/>
      <c r="E492" s="405"/>
      <c r="F492" s="405"/>
      <c r="G492" s="405"/>
      <c r="H492" s="405"/>
    </row>
    <row r="493" spans="1:8" ht="15" hidden="1" customHeight="1" outlineLevel="1" x14ac:dyDescent="0.2">
      <c r="A493" s="692"/>
      <c r="B493" s="391" t="s">
        <v>1986</v>
      </c>
      <c r="C493" s="403"/>
      <c r="D493" s="403"/>
      <c r="E493" s="404"/>
      <c r="F493" s="405"/>
      <c r="G493" s="405"/>
      <c r="H493" s="404"/>
    </row>
    <row r="494" spans="1:8" ht="15" hidden="1" customHeight="1" outlineLevel="1" x14ac:dyDescent="0.2">
      <c r="A494" s="692"/>
      <c r="B494" s="391" t="s">
        <v>1987</v>
      </c>
      <c r="C494" s="407">
        <v>10</v>
      </c>
      <c r="D494" s="405"/>
      <c r="E494" s="407">
        <v>10</v>
      </c>
      <c r="F494" s="405"/>
      <c r="G494" s="405"/>
      <c r="H494" s="405"/>
    </row>
    <row r="495" spans="1:8" ht="21.75" customHeight="1" collapsed="1" x14ac:dyDescent="0.2">
      <c r="A495" s="689" t="s">
        <v>2923</v>
      </c>
      <c r="B495" s="689"/>
      <c r="C495" s="403">
        <v>215</v>
      </c>
      <c r="D495" s="403">
        <v>0</v>
      </c>
      <c r="E495" s="404">
        <f>C495+D495</f>
        <v>215</v>
      </c>
      <c r="F495" s="405">
        <v>0</v>
      </c>
      <c r="G495" s="405">
        <v>0</v>
      </c>
      <c r="H495" s="404">
        <f>F495+G495</f>
        <v>0</v>
      </c>
    </row>
    <row r="496" spans="1:8" ht="21.75" customHeight="1" x14ac:dyDescent="0.2">
      <c r="A496" s="398" t="s">
        <v>3057</v>
      </c>
      <c r="B496" s="398"/>
      <c r="C496" s="409">
        <f t="shared" ref="C496:H496" si="53">C6+C13+C49+C148+C238+C272+C317+C339+C411+C455+C495</f>
        <v>359</v>
      </c>
      <c r="D496" s="409">
        <f t="shared" si="53"/>
        <v>12</v>
      </c>
      <c r="E496" s="409">
        <f t="shared" si="53"/>
        <v>371</v>
      </c>
      <c r="F496" s="409">
        <f t="shared" si="53"/>
        <v>0</v>
      </c>
      <c r="G496" s="409">
        <f t="shared" si="53"/>
        <v>0</v>
      </c>
      <c r="H496" s="409">
        <f t="shared" si="53"/>
        <v>0</v>
      </c>
    </row>
    <row r="497" spans="1:21" ht="11.25" customHeight="1" x14ac:dyDescent="0.2">
      <c r="A497" s="707" t="s">
        <v>3071</v>
      </c>
      <c r="B497" s="707"/>
      <c r="C497" s="707"/>
      <c r="D497" s="707"/>
      <c r="E497" s="707"/>
      <c r="F497" s="707"/>
      <c r="G497" s="707"/>
      <c r="H497" s="707"/>
      <c r="I497" s="472"/>
      <c r="J497" s="472"/>
      <c r="K497" s="472"/>
      <c r="L497" s="472"/>
      <c r="M497" s="472"/>
      <c r="N497" s="472"/>
      <c r="O497" s="472"/>
      <c r="P497" s="472"/>
      <c r="Q497" s="472"/>
      <c r="R497" s="472"/>
      <c r="S497" s="472"/>
      <c r="T497" s="472"/>
      <c r="U497" s="472"/>
    </row>
  </sheetData>
  <mergeCells count="162">
    <mergeCell ref="A497:H497"/>
    <mergeCell ref="A495:B495"/>
    <mergeCell ref="A1:H1"/>
    <mergeCell ref="A4:B5"/>
    <mergeCell ref="A480:B480"/>
    <mergeCell ref="A481:A482"/>
    <mergeCell ref="A483:B483"/>
    <mergeCell ref="A486:B486"/>
    <mergeCell ref="A487:A489"/>
    <mergeCell ref="A490:A494"/>
    <mergeCell ref="A463:B463"/>
    <mergeCell ref="A464:A469"/>
    <mergeCell ref="A470:B470"/>
    <mergeCell ref="A471:A473"/>
    <mergeCell ref="A474:A475"/>
    <mergeCell ref="A476:A479"/>
    <mergeCell ref="A448:A449"/>
    <mergeCell ref="A450:A453"/>
    <mergeCell ref="A455:B455"/>
    <mergeCell ref="A456:B456"/>
    <mergeCell ref="A457:A458"/>
    <mergeCell ref="A459:A462"/>
    <mergeCell ref="A435:A438"/>
    <mergeCell ref="A439:B439"/>
    <mergeCell ref="A440:A442"/>
    <mergeCell ref="A443:B443"/>
    <mergeCell ref="A444:A445"/>
    <mergeCell ref="A446:A447"/>
    <mergeCell ref="A413:A416"/>
    <mergeCell ref="A417:A418"/>
    <mergeCell ref="A419:A420"/>
    <mergeCell ref="A421:A423"/>
    <mergeCell ref="A424:A431"/>
    <mergeCell ref="A433:A434"/>
    <mergeCell ref="A391:A396"/>
    <mergeCell ref="A397:A399"/>
    <mergeCell ref="A400:A405"/>
    <mergeCell ref="A406:A410"/>
    <mergeCell ref="A411:B411"/>
    <mergeCell ref="A412:B412"/>
    <mergeCell ref="A372:A380"/>
    <mergeCell ref="A381:A383"/>
    <mergeCell ref="A384:B384"/>
    <mergeCell ref="A385:A387"/>
    <mergeCell ref="A388:A389"/>
    <mergeCell ref="A390:B390"/>
    <mergeCell ref="A354:A356"/>
    <mergeCell ref="A357:B357"/>
    <mergeCell ref="A358:A362"/>
    <mergeCell ref="A363:A366"/>
    <mergeCell ref="A367:A370"/>
    <mergeCell ref="A371:B371"/>
    <mergeCell ref="A334:B334"/>
    <mergeCell ref="A339:B339"/>
    <mergeCell ref="A340:B340"/>
    <mergeCell ref="A341:A343"/>
    <mergeCell ref="A344:A346"/>
    <mergeCell ref="A347:A353"/>
    <mergeCell ref="A317:B317"/>
    <mergeCell ref="A318:B318"/>
    <mergeCell ref="A319:A322"/>
    <mergeCell ref="A323:A326"/>
    <mergeCell ref="A328:B328"/>
    <mergeCell ref="A330:A333"/>
    <mergeCell ref="A298:A304"/>
    <mergeCell ref="A305:B305"/>
    <mergeCell ref="A306:A307"/>
    <mergeCell ref="A308:A310"/>
    <mergeCell ref="A311:B311"/>
    <mergeCell ref="A312:A316"/>
    <mergeCell ref="A280:A281"/>
    <mergeCell ref="A282:A284"/>
    <mergeCell ref="A285:A290"/>
    <mergeCell ref="A291:B291"/>
    <mergeCell ref="A292:A293"/>
    <mergeCell ref="A294:A296"/>
    <mergeCell ref="A264:B264"/>
    <mergeCell ref="A265:A271"/>
    <mergeCell ref="A272:B272"/>
    <mergeCell ref="A273:B273"/>
    <mergeCell ref="A274:A276"/>
    <mergeCell ref="A278:A279"/>
    <mergeCell ref="A244:B244"/>
    <mergeCell ref="A245:A248"/>
    <mergeCell ref="A249:A256"/>
    <mergeCell ref="A257:B257"/>
    <mergeCell ref="A258:A260"/>
    <mergeCell ref="A261:A263"/>
    <mergeCell ref="A231:A234"/>
    <mergeCell ref="A235:B235"/>
    <mergeCell ref="A236:A237"/>
    <mergeCell ref="A238:B238"/>
    <mergeCell ref="A239:B239"/>
    <mergeCell ref="A242:A243"/>
    <mergeCell ref="A209:A212"/>
    <mergeCell ref="A213:A218"/>
    <mergeCell ref="A219:B219"/>
    <mergeCell ref="A220:A222"/>
    <mergeCell ref="A223:A225"/>
    <mergeCell ref="A226:A230"/>
    <mergeCell ref="A181:A182"/>
    <mergeCell ref="A185:A193"/>
    <mergeCell ref="A194:B194"/>
    <mergeCell ref="A195:A199"/>
    <mergeCell ref="A200:A203"/>
    <mergeCell ref="A204:A208"/>
    <mergeCell ref="A159:A161"/>
    <mergeCell ref="A162:A167"/>
    <mergeCell ref="A168:A170"/>
    <mergeCell ref="A171:A175"/>
    <mergeCell ref="A176:B176"/>
    <mergeCell ref="A177:A180"/>
    <mergeCell ref="A132:A137"/>
    <mergeCell ref="A138:A140"/>
    <mergeCell ref="A141:A147"/>
    <mergeCell ref="A148:B148"/>
    <mergeCell ref="A149:B149"/>
    <mergeCell ref="A150:A158"/>
    <mergeCell ref="A116:B116"/>
    <mergeCell ref="A117:A121"/>
    <mergeCell ref="A122:A125"/>
    <mergeCell ref="A126:B126"/>
    <mergeCell ref="A127:A129"/>
    <mergeCell ref="A130:A131"/>
    <mergeCell ref="A95:A96"/>
    <mergeCell ref="A97:A103"/>
    <mergeCell ref="A104:B104"/>
    <mergeCell ref="A105:A107"/>
    <mergeCell ref="A108:A111"/>
    <mergeCell ref="A112:A115"/>
    <mergeCell ref="A69:A74"/>
    <mergeCell ref="A75:B75"/>
    <mergeCell ref="A76:A77"/>
    <mergeCell ref="A78:A79"/>
    <mergeCell ref="A83:A90"/>
    <mergeCell ref="A91:B91"/>
    <mergeCell ref="A49:B49"/>
    <mergeCell ref="A50:B50"/>
    <mergeCell ref="A51:A54"/>
    <mergeCell ref="A56:A58"/>
    <mergeCell ref="A59:A65"/>
    <mergeCell ref="A66:A68"/>
    <mergeCell ref="A31:A34"/>
    <mergeCell ref="A36:A42"/>
    <mergeCell ref="A43:B43"/>
    <mergeCell ref="A44:A45"/>
    <mergeCell ref="A47:A48"/>
    <mergeCell ref="A14:B14"/>
    <mergeCell ref="A15:A18"/>
    <mergeCell ref="A20:B20"/>
    <mergeCell ref="A21:A24"/>
    <mergeCell ref="A25:A27"/>
    <mergeCell ref="A28:B28"/>
    <mergeCell ref="A2:H2"/>
    <mergeCell ref="C4:E4"/>
    <mergeCell ref="F4:H4"/>
    <mergeCell ref="A6:B6"/>
    <mergeCell ref="A7:B7"/>
    <mergeCell ref="A9:B9"/>
    <mergeCell ref="A11:B11"/>
    <mergeCell ref="A13:B13"/>
    <mergeCell ref="A29:A30"/>
  </mergeCells>
  <pageMargins left="0.31496062992125984" right="0.27559055118110237" top="0.42" bottom="0.44" header="0.27559055118110237" footer="0.35433070866141736"/>
  <pageSetup paperSize="9" scale="67" orientation="portrait" r:id="rId1"/>
  <ignoredErrors>
    <ignoredError sqref="C486:D486 F486:G48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6"/>
  <sheetViews>
    <sheetView showGridLines="0" tabSelected="1" topLeftCell="J674" zoomScaleNormal="100" workbookViewId="0">
      <selection activeCell="A755" sqref="A755:U755"/>
    </sheetView>
  </sheetViews>
  <sheetFormatPr defaultRowHeight="11.25" outlineLevelRow="2" x14ac:dyDescent="0.25"/>
  <cols>
    <col min="1" max="1" width="13.28515625" style="18" customWidth="1"/>
    <col min="2" max="2" width="14.85546875" style="18" customWidth="1"/>
    <col min="3" max="3" width="31.7109375" style="18" customWidth="1"/>
    <col min="4" max="5" width="9.28515625" style="18" customWidth="1"/>
    <col min="6" max="9" width="6.7109375" style="18" customWidth="1"/>
    <col min="10" max="10" width="8.7109375" style="18" customWidth="1"/>
    <col min="11" max="12" width="9.28515625" style="18" customWidth="1"/>
    <col min="13" max="16" width="6.7109375" style="18" customWidth="1"/>
    <col min="17" max="17" width="8.7109375" style="18" customWidth="1"/>
    <col min="18" max="18" width="9.7109375" style="18" customWidth="1"/>
    <col min="19" max="20" width="7.42578125" style="18" customWidth="1"/>
    <col min="21" max="21" width="8.7109375" style="18" customWidth="1"/>
    <col min="22" max="16384" width="9.140625" style="18"/>
  </cols>
  <sheetData>
    <row r="1" spans="1:21" ht="22.5" customHeight="1" x14ac:dyDescent="0.25">
      <c r="A1" s="511" t="s">
        <v>2976</v>
      </c>
      <c r="B1" s="511"/>
      <c r="C1" s="511"/>
      <c r="D1" s="511"/>
      <c r="E1" s="511"/>
      <c r="F1" s="511"/>
      <c r="G1" s="511"/>
      <c r="H1" s="511"/>
      <c r="I1" s="511"/>
      <c r="J1" s="511"/>
      <c r="K1" s="511"/>
      <c r="L1" s="511"/>
      <c r="M1" s="511"/>
      <c r="N1" s="511"/>
      <c r="O1" s="511"/>
      <c r="P1" s="511"/>
      <c r="Q1" s="511"/>
      <c r="R1" s="511"/>
      <c r="S1" s="511"/>
      <c r="T1" s="511"/>
      <c r="U1" s="511"/>
    </row>
    <row r="2" spans="1:21" ht="22.5" customHeight="1" x14ac:dyDescent="0.25">
      <c r="A2" s="518" t="s">
        <v>2977</v>
      </c>
      <c r="B2" s="518"/>
      <c r="C2" s="518"/>
      <c r="D2" s="518"/>
      <c r="E2" s="518"/>
      <c r="F2" s="518"/>
      <c r="G2" s="518"/>
      <c r="H2" s="518"/>
      <c r="I2" s="518"/>
      <c r="J2" s="518"/>
      <c r="K2" s="518"/>
      <c r="L2" s="518"/>
      <c r="M2" s="518"/>
      <c r="N2" s="518"/>
      <c r="O2" s="518"/>
      <c r="P2" s="518"/>
      <c r="Q2" s="518"/>
      <c r="R2" s="518"/>
      <c r="S2" s="518"/>
      <c r="T2" s="518"/>
      <c r="U2" s="518"/>
    </row>
    <row r="3" spans="1:21" ht="12" customHeight="1" x14ac:dyDescent="0.25">
      <c r="A3" s="336"/>
      <c r="B3" s="336"/>
      <c r="C3" s="336"/>
      <c r="D3" s="336"/>
      <c r="E3" s="336"/>
      <c r="F3" s="336"/>
      <c r="G3" s="336"/>
      <c r="H3" s="336"/>
      <c r="I3" s="336"/>
      <c r="J3" s="336"/>
      <c r="K3" s="336"/>
      <c r="L3" s="336"/>
      <c r="M3" s="336"/>
      <c r="N3" s="336"/>
      <c r="O3" s="336"/>
      <c r="P3" s="336"/>
      <c r="Q3" s="336"/>
      <c r="R3" s="336"/>
      <c r="S3" s="336"/>
      <c r="T3" s="336"/>
      <c r="U3" s="336" t="s">
        <v>2997</v>
      </c>
    </row>
    <row r="4" spans="1:21" ht="30" customHeight="1" x14ac:dyDescent="0.25">
      <c r="A4" s="512" t="s">
        <v>2913</v>
      </c>
      <c r="B4" s="512"/>
      <c r="C4" s="512"/>
      <c r="D4" s="515" t="s">
        <v>2925</v>
      </c>
      <c r="E4" s="515"/>
      <c r="F4" s="515"/>
      <c r="G4" s="515"/>
      <c r="H4" s="515"/>
      <c r="I4" s="515"/>
      <c r="J4" s="515"/>
      <c r="K4" s="515"/>
      <c r="L4" s="515"/>
      <c r="M4" s="515"/>
      <c r="N4" s="515"/>
      <c r="O4" s="515"/>
      <c r="P4" s="515"/>
      <c r="Q4" s="515"/>
      <c r="R4" s="515"/>
      <c r="S4" s="512" t="s">
        <v>2922</v>
      </c>
      <c r="T4" s="512"/>
      <c r="U4" s="512"/>
    </row>
    <row r="5" spans="1:21" ht="30" customHeight="1" x14ac:dyDescent="0.25">
      <c r="A5" s="513"/>
      <c r="B5" s="513"/>
      <c r="C5" s="513"/>
      <c r="D5" s="515" t="s">
        <v>2917</v>
      </c>
      <c r="E5" s="515"/>
      <c r="F5" s="515"/>
      <c r="G5" s="515"/>
      <c r="H5" s="515"/>
      <c r="I5" s="515"/>
      <c r="J5" s="515"/>
      <c r="K5" s="515" t="s">
        <v>2918</v>
      </c>
      <c r="L5" s="515"/>
      <c r="M5" s="515"/>
      <c r="N5" s="515"/>
      <c r="O5" s="515"/>
      <c r="P5" s="515"/>
      <c r="Q5" s="515"/>
      <c r="R5" s="515" t="s">
        <v>2919</v>
      </c>
      <c r="S5" s="513"/>
      <c r="T5" s="513"/>
      <c r="U5" s="513"/>
    </row>
    <row r="6" spans="1:21" ht="59.25" customHeight="1" x14ac:dyDescent="0.25">
      <c r="A6" s="514"/>
      <c r="B6" s="514"/>
      <c r="C6" s="514"/>
      <c r="D6" s="320" t="s">
        <v>3078</v>
      </c>
      <c r="E6" s="451" t="s">
        <v>3047</v>
      </c>
      <c r="F6" s="320" t="s">
        <v>2906</v>
      </c>
      <c r="G6" s="320" t="s">
        <v>2907</v>
      </c>
      <c r="H6" s="320" t="s">
        <v>2908</v>
      </c>
      <c r="I6" s="320" t="s">
        <v>3048</v>
      </c>
      <c r="J6" s="321" t="s">
        <v>2919</v>
      </c>
      <c r="K6" s="451" t="s">
        <v>3078</v>
      </c>
      <c r="L6" s="451" t="s">
        <v>3047</v>
      </c>
      <c r="M6" s="320" t="s">
        <v>2906</v>
      </c>
      <c r="N6" s="320" t="s">
        <v>2907</v>
      </c>
      <c r="O6" s="320" t="s">
        <v>2908</v>
      </c>
      <c r="P6" s="451" t="s">
        <v>3048</v>
      </c>
      <c r="Q6" s="321" t="s">
        <v>2919</v>
      </c>
      <c r="R6" s="515"/>
      <c r="S6" s="320" t="s">
        <v>2917</v>
      </c>
      <c r="T6" s="320" t="s">
        <v>2918</v>
      </c>
      <c r="U6" s="321" t="s">
        <v>2919</v>
      </c>
    </row>
    <row r="7" spans="1:21" ht="15" customHeight="1" x14ac:dyDescent="0.25">
      <c r="A7" s="516" t="s">
        <v>1</v>
      </c>
      <c r="B7" s="516"/>
      <c r="C7" s="516"/>
      <c r="D7" s="337">
        <f>SUM(D8:D38)</f>
        <v>520</v>
      </c>
      <c r="E7" s="337">
        <f t="shared" ref="E7:U7" si="0">SUM(E8:E38)</f>
        <v>26</v>
      </c>
      <c r="F7" s="337">
        <f t="shared" si="0"/>
        <v>40</v>
      </c>
      <c r="G7" s="337">
        <f t="shared" si="0"/>
        <v>47</v>
      </c>
      <c r="H7" s="337">
        <f t="shared" si="0"/>
        <v>19</v>
      </c>
      <c r="I7" s="337">
        <f t="shared" si="0"/>
        <v>425</v>
      </c>
      <c r="J7" s="338">
        <f>SUM(J8:J38)</f>
        <v>1077</v>
      </c>
      <c r="K7" s="337">
        <f t="shared" si="0"/>
        <v>154</v>
      </c>
      <c r="L7" s="337">
        <f t="shared" si="0"/>
        <v>8</v>
      </c>
      <c r="M7" s="337">
        <f t="shared" si="0"/>
        <v>8</v>
      </c>
      <c r="N7" s="337">
        <f t="shared" si="0"/>
        <v>17</v>
      </c>
      <c r="O7" s="337">
        <f t="shared" si="0"/>
        <v>10</v>
      </c>
      <c r="P7" s="337">
        <f t="shared" si="0"/>
        <v>88</v>
      </c>
      <c r="Q7" s="338">
        <f t="shared" si="0"/>
        <v>285</v>
      </c>
      <c r="R7" s="338">
        <f t="shared" si="0"/>
        <v>1362</v>
      </c>
      <c r="S7" s="337">
        <f t="shared" si="0"/>
        <v>0</v>
      </c>
      <c r="T7" s="337">
        <f t="shared" si="0"/>
        <v>0</v>
      </c>
      <c r="U7" s="338">
        <f t="shared" si="0"/>
        <v>0</v>
      </c>
    </row>
    <row r="8" spans="1:21" ht="15" hidden="1" customHeight="1" outlineLevel="1" x14ac:dyDescent="0.25">
      <c r="A8" s="517" t="s">
        <v>1</v>
      </c>
      <c r="B8" s="520" t="s">
        <v>2</v>
      </c>
      <c r="C8" s="339" t="s">
        <v>3</v>
      </c>
      <c r="D8" s="340">
        <v>1</v>
      </c>
      <c r="E8" s="341">
        <v>0</v>
      </c>
      <c r="F8" s="341">
        <v>0</v>
      </c>
      <c r="G8" s="341">
        <v>0</v>
      </c>
      <c r="H8" s="341">
        <v>0</v>
      </c>
      <c r="I8" s="340">
        <v>4</v>
      </c>
      <c r="J8" s="342">
        <f t="shared" ref="J8:J38" si="1">SUM(D8:I8)</f>
        <v>5</v>
      </c>
      <c r="K8" s="341">
        <v>0</v>
      </c>
      <c r="L8" s="340">
        <v>1</v>
      </c>
      <c r="M8" s="341">
        <v>0</v>
      </c>
      <c r="N8" s="340">
        <v>1</v>
      </c>
      <c r="O8" s="341">
        <v>0</v>
      </c>
      <c r="P8" s="340">
        <v>1</v>
      </c>
      <c r="Q8" s="342">
        <f t="shared" ref="Q8:Q38" si="2">SUM(K8:P8)</f>
        <v>3</v>
      </c>
      <c r="R8" s="342">
        <f t="shared" ref="R8:R38" si="3">+Q8+J8</f>
        <v>8</v>
      </c>
      <c r="S8" s="341">
        <v>0</v>
      </c>
      <c r="T8" s="341">
        <v>0</v>
      </c>
      <c r="U8" s="343">
        <f>+T8+S8</f>
        <v>0</v>
      </c>
    </row>
    <row r="9" spans="1:21" ht="15" hidden="1" customHeight="1" outlineLevel="1" x14ac:dyDescent="0.25">
      <c r="A9" s="517"/>
      <c r="B9" s="520"/>
      <c r="C9" s="339" t="s">
        <v>4</v>
      </c>
      <c r="D9" s="340">
        <v>2</v>
      </c>
      <c r="E9" s="341">
        <v>0</v>
      </c>
      <c r="F9" s="341">
        <v>0</v>
      </c>
      <c r="G9" s="341">
        <v>0</v>
      </c>
      <c r="H9" s="341">
        <v>0</v>
      </c>
      <c r="I9" s="341">
        <v>0</v>
      </c>
      <c r="J9" s="342">
        <f t="shared" si="1"/>
        <v>2</v>
      </c>
      <c r="K9" s="341">
        <v>0</v>
      </c>
      <c r="L9" s="341">
        <v>0</v>
      </c>
      <c r="M9" s="341">
        <v>0</v>
      </c>
      <c r="N9" s="341">
        <v>0</v>
      </c>
      <c r="O9" s="341">
        <v>0</v>
      </c>
      <c r="P9" s="341">
        <v>0</v>
      </c>
      <c r="Q9" s="342">
        <f t="shared" si="2"/>
        <v>0</v>
      </c>
      <c r="R9" s="342">
        <f t="shared" si="3"/>
        <v>2</v>
      </c>
      <c r="S9" s="341">
        <v>0</v>
      </c>
      <c r="T9" s="341">
        <v>0</v>
      </c>
      <c r="U9" s="343">
        <f t="shared" ref="U9:U80" si="4">+T9+S9</f>
        <v>0</v>
      </c>
    </row>
    <row r="10" spans="1:21" ht="15" hidden="1" customHeight="1" outlineLevel="1" x14ac:dyDescent="0.25">
      <c r="A10" s="517"/>
      <c r="B10" s="520"/>
      <c r="C10" s="339" t="s">
        <v>5</v>
      </c>
      <c r="D10" s="340">
        <v>26</v>
      </c>
      <c r="E10" s="340">
        <v>2</v>
      </c>
      <c r="F10" s="341">
        <v>0</v>
      </c>
      <c r="G10" s="341">
        <v>0</v>
      </c>
      <c r="H10" s="340">
        <v>1</v>
      </c>
      <c r="I10" s="340">
        <v>10</v>
      </c>
      <c r="J10" s="342">
        <f t="shared" si="1"/>
        <v>39</v>
      </c>
      <c r="K10" s="340">
        <v>29</v>
      </c>
      <c r="L10" s="340">
        <v>1</v>
      </c>
      <c r="M10" s="341">
        <v>0</v>
      </c>
      <c r="N10" s="340">
        <v>2</v>
      </c>
      <c r="O10" s="340">
        <v>6</v>
      </c>
      <c r="P10" s="340">
        <v>27</v>
      </c>
      <c r="Q10" s="342">
        <f t="shared" si="2"/>
        <v>65</v>
      </c>
      <c r="R10" s="342">
        <f t="shared" si="3"/>
        <v>104</v>
      </c>
      <c r="S10" s="341">
        <v>0</v>
      </c>
      <c r="T10" s="341">
        <v>0</v>
      </c>
      <c r="U10" s="343">
        <f t="shared" si="4"/>
        <v>0</v>
      </c>
    </row>
    <row r="11" spans="1:21" ht="15" hidden="1" customHeight="1" outlineLevel="1" x14ac:dyDescent="0.25">
      <c r="A11" s="517"/>
      <c r="B11" s="520"/>
      <c r="C11" s="339" t="s">
        <v>6</v>
      </c>
      <c r="D11" s="341">
        <v>0</v>
      </c>
      <c r="E11" s="341">
        <v>0</v>
      </c>
      <c r="F11" s="341">
        <v>0</v>
      </c>
      <c r="G11" s="341">
        <v>0</v>
      </c>
      <c r="H11" s="341">
        <v>0</v>
      </c>
      <c r="I11" s="341">
        <v>0</v>
      </c>
      <c r="J11" s="342">
        <f t="shared" si="1"/>
        <v>0</v>
      </c>
      <c r="K11" s="341">
        <v>0</v>
      </c>
      <c r="L11" s="341">
        <v>0</v>
      </c>
      <c r="M11" s="341">
        <v>0</v>
      </c>
      <c r="N11" s="341">
        <v>0</v>
      </c>
      <c r="O11" s="341">
        <v>0</v>
      </c>
      <c r="P11" s="341">
        <v>0</v>
      </c>
      <c r="Q11" s="342">
        <f t="shared" si="2"/>
        <v>0</v>
      </c>
      <c r="R11" s="342">
        <f t="shared" si="3"/>
        <v>0</v>
      </c>
      <c r="S11" s="341">
        <v>0</v>
      </c>
      <c r="T11" s="341">
        <v>0</v>
      </c>
      <c r="U11" s="343">
        <f t="shared" si="4"/>
        <v>0</v>
      </c>
    </row>
    <row r="12" spans="1:21" ht="15" hidden="1" customHeight="1" outlineLevel="1" x14ac:dyDescent="0.25">
      <c r="A12" s="517"/>
      <c r="B12" s="520"/>
      <c r="C12" s="339" t="s">
        <v>7</v>
      </c>
      <c r="D12" s="341">
        <v>0</v>
      </c>
      <c r="E12" s="341">
        <v>0</v>
      </c>
      <c r="F12" s="341">
        <v>0</v>
      </c>
      <c r="G12" s="341">
        <v>0</v>
      </c>
      <c r="H12" s="341">
        <v>0</v>
      </c>
      <c r="I12" s="341">
        <v>0</v>
      </c>
      <c r="J12" s="342">
        <f t="shared" si="1"/>
        <v>0</v>
      </c>
      <c r="K12" s="341">
        <v>0</v>
      </c>
      <c r="L12" s="341">
        <v>0</v>
      </c>
      <c r="M12" s="341">
        <v>0</v>
      </c>
      <c r="N12" s="341">
        <v>0</v>
      </c>
      <c r="O12" s="341">
        <v>0</v>
      </c>
      <c r="P12" s="341">
        <v>0</v>
      </c>
      <c r="Q12" s="342">
        <f t="shared" si="2"/>
        <v>0</v>
      </c>
      <c r="R12" s="342">
        <f t="shared" si="3"/>
        <v>0</v>
      </c>
      <c r="S12" s="341">
        <v>0</v>
      </c>
      <c r="T12" s="341">
        <v>0</v>
      </c>
      <c r="U12" s="343">
        <f t="shared" si="4"/>
        <v>0</v>
      </c>
    </row>
    <row r="13" spans="1:21" ht="15" hidden="1" customHeight="1" outlineLevel="1" x14ac:dyDescent="0.25">
      <c r="A13" s="517"/>
      <c r="B13" s="520"/>
      <c r="C13" s="339" t="s">
        <v>8</v>
      </c>
      <c r="D13" s="341">
        <v>0</v>
      </c>
      <c r="E13" s="341">
        <v>0</v>
      </c>
      <c r="F13" s="341">
        <v>0</v>
      </c>
      <c r="G13" s="341">
        <v>0</v>
      </c>
      <c r="H13" s="341">
        <v>0</v>
      </c>
      <c r="I13" s="341">
        <v>0</v>
      </c>
      <c r="J13" s="342">
        <f t="shared" si="1"/>
        <v>0</v>
      </c>
      <c r="K13" s="341">
        <v>0</v>
      </c>
      <c r="L13" s="341">
        <v>0</v>
      </c>
      <c r="M13" s="341">
        <v>0</v>
      </c>
      <c r="N13" s="341">
        <v>0</v>
      </c>
      <c r="O13" s="341">
        <v>0</v>
      </c>
      <c r="P13" s="341">
        <v>0</v>
      </c>
      <c r="Q13" s="342">
        <f t="shared" si="2"/>
        <v>0</v>
      </c>
      <c r="R13" s="342">
        <f t="shared" si="3"/>
        <v>0</v>
      </c>
      <c r="S13" s="341">
        <v>0</v>
      </c>
      <c r="T13" s="341">
        <v>0</v>
      </c>
      <c r="U13" s="343">
        <f t="shared" si="4"/>
        <v>0</v>
      </c>
    </row>
    <row r="14" spans="1:21" ht="15" hidden="1" customHeight="1" outlineLevel="1" x14ac:dyDescent="0.25">
      <c r="A14" s="517"/>
      <c r="B14" s="520"/>
      <c r="C14" s="339" t="s">
        <v>9</v>
      </c>
      <c r="D14" s="340">
        <v>10</v>
      </c>
      <c r="E14" s="341">
        <v>0</v>
      </c>
      <c r="F14" s="341">
        <v>0</v>
      </c>
      <c r="G14" s="341">
        <v>0</v>
      </c>
      <c r="H14" s="341">
        <v>0</v>
      </c>
      <c r="I14" s="340">
        <v>8</v>
      </c>
      <c r="J14" s="342">
        <f t="shared" si="1"/>
        <v>18</v>
      </c>
      <c r="K14" s="340">
        <v>3</v>
      </c>
      <c r="L14" s="340">
        <v>1</v>
      </c>
      <c r="M14" s="341">
        <v>0</v>
      </c>
      <c r="N14" s="341">
        <v>0</v>
      </c>
      <c r="O14" s="341">
        <v>0</v>
      </c>
      <c r="P14" s="340">
        <v>1</v>
      </c>
      <c r="Q14" s="342">
        <f t="shared" si="2"/>
        <v>5</v>
      </c>
      <c r="R14" s="342">
        <f t="shared" si="3"/>
        <v>23</v>
      </c>
      <c r="S14" s="341">
        <v>0</v>
      </c>
      <c r="T14" s="341">
        <v>0</v>
      </c>
      <c r="U14" s="343">
        <f t="shared" si="4"/>
        <v>0</v>
      </c>
    </row>
    <row r="15" spans="1:21" ht="15" hidden="1" customHeight="1" outlineLevel="1" x14ac:dyDescent="0.25">
      <c r="A15" s="517"/>
      <c r="B15" s="520" t="s">
        <v>10</v>
      </c>
      <c r="C15" s="339" t="s">
        <v>11</v>
      </c>
      <c r="D15" s="340">
        <v>2</v>
      </c>
      <c r="E15" s="341">
        <v>0</v>
      </c>
      <c r="F15" s="341">
        <v>0</v>
      </c>
      <c r="G15" s="341">
        <v>0</v>
      </c>
      <c r="H15" s="341">
        <v>0</v>
      </c>
      <c r="I15" s="340">
        <v>1</v>
      </c>
      <c r="J15" s="342">
        <f t="shared" si="1"/>
        <v>3</v>
      </c>
      <c r="K15" s="341">
        <v>0</v>
      </c>
      <c r="L15" s="341">
        <v>0</v>
      </c>
      <c r="M15" s="341">
        <v>0</v>
      </c>
      <c r="N15" s="341">
        <v>0</v>
      </c>
      <c r="O15" s="341">
        <v>0</v>
      </c>
      <c r="P15" s="340">
        <v>1</v>
      </c>
      <c r="Q15" s="342">
        <f t="shared" si="2"/>
        <v>1</v>
      </c>
      <c r="R15" s="342">
        <f t="shared" si="3"/>
        <v>4</v>
      </c>
      <c r="S15" s="341">
        <v>0</v>
      </c>
      <c r="T15" s="341">
        <v>0</v>
      </c>
      <c r="U15" s="343">
        <f t="shared" si="4"/>
        <v>0</v>
      </c>
    </row>
    <row r="16" spans="1:21" ht="15" hidden="1" customHeight="1" outlineLevel="1" x14ac:dyDescent="0.25">
      <c r="A16" s="517"/>
      <c r="B16" s="520"/>
      <c r="C16" s="339" t="s">
        <v>12</v>
      </c>
      <c r="D16" s="341">
        <v>0</v>
      </c>
      <c r="E16" s="341">
        <v>0</v>
      </c>
      <c r="F16" s="341">
        <v>0</v>
      </c>
      <c r="G16" s="341">
        <v>0</v>
      </c>
      <c r="H16" s="341">
        <v>0</v>
      </c>
      <c r="I16" s="341">
        <v>0</v>
      </c>
      <c r="J16" s="342">
        <f t="shared" si="1"/>
        <v>0</v>
      </c>
      <c r="K16" s="341">
        <v>0</v>
      </c>
      <c r="L16" s="341">
        <v>0</v>
      </c>
      <c r="M16" s="341">
        <v>0</v>
      </c>
      <c r="N16" s="341">
        <v>0</v>
      </c>
      <c r="O16" s="341">
        <v>0</v>
      </c>
      <c r="P16" s="341">
        <v>0</v>
      </c>
      <c r="Q16" s="342">
        <f t="shared" si="2"/>
        <v>0</v>
      </c>
      <c r="R16" s="342">
        <f t="shared" si="3"/>
        <v>0</v>
      </c>
      <c r="S16" s="341">
        <v>0</v>
      </c>
      <c r="T16" s="341">
        <v>0</v>
      </c>
      <c r="U16" s="343">
        <f t="shared" si="4"/>
        <v>0</v>
      </c>
    </row>
    <row r="17" spans="1:21" ht="15" hidden="1" customHeight="1" outlineLevel="1" x14ac:dyDescent="0.25">
      <c r="A17" s="517"/>
      <c r="B17" s="520"/>
      <c r="C17" s="339" t="s">
        <v>13</v>
      </c>
      <c r="D17" s="340">
        <v>2</v>
      </c>
      <c r="E17" s="341">
        <v>0</v>
      </c>
      <c r="F17" s="341">
        <v>0</v>
      </c>
      <c r="G17" s="341">
        <v>0</v>
      </c>
      <c r="H17" s="341">
        <v>0</v>
      </c>
      <c r="I17" s="340">
        <v>2</v>
      </c>
      <c r="J17" s="342">
        <f t="shared" si="1"/>
        <v>4</v>
      </c>
      <c r="K17" s="341">
        <v>0</v>
      </c>
      <c r="L17" s="341">
        <v>0</v>
      </c>
      <c r="M17" s="341">
        <v>0</v>
      </c>
      <c r="N17" s="341">
        <v>0</v>
      </c>
      <c r="O17" s="341">
        <v>0</v>
      </c>
      <c r="P17" s="341">
        <v>0</v>
      </c>
      <c r="Q17" s="342">
        <f t="shared" si="2"/>
        <v>0</v>
      </c>
      <c r="R17" s="342">
        <f t="shared" si="3"/>
        <v>4</v>
      </c>
      <c r="S17" s="341">
        <v>0</v>
      </c>
      <c r="T17" s="341">
        <v>0</v>
      </c>
      <c r="U17" s="343">
        <f t="shared" si="4"/>
        <v>0</v>
      </c>
    </row>
    <row r="18" spans="1:21" ht="15" hidden="1" customHeight="1" outlineLevel="1" x14ac:dyDescent="0.25">
      <c r="A18" s="517"/>
      <c r="B18" s="520"/>
      <c r="C18" s="339" t="s">
        <v>14</v>
      </c>
      <c r="D18" s="340">
        <v>3</v>
      </c>
      <c r="E18" s="341">
        <v>0</v>
      </c>
      <c r="F18" s="341">
        <v>0</v>
      </c>
      <c r="G18" s="341">
        <v>0</v>
      </c>
      <c r="H18" s="341">
        <v>0</v>
      </c>
      <c r="I18" s="340">
        <v>2</v>
      </c>
      <c r="J18" s="342">
        <f t="shared" si="1"/>
        <v>5</v>
      </c>
      <c r="K18" s="341">
        <v>0</v>
      </c>
      <c r="L18" s="341">
        <v>0</v>
      </c>
      <c r="M18" s="341">
        <v>0</v>
      </c>
      <c r="N18" s="341">
        <v>0</v>
      </c>
      <c r="O18" s="341">
        <v>0</v>
      </c>
      <c r="P18" s="341">
        <v>0</v>
      </c>
      <c r="Q18" s="342">
        <f t="shared" si="2"/>
        <v>0</v>
      </c>
      <c r="R18" s="342">
        <f t="shared" si="3"/>
        <v>5</v>
      </c>
      <c r="S18" s="341">
        <v>0</v>
      </c>
      <c r="T18" s="341">
        <v>0</v>
      </c>
      <c r="U18" s="343">
        <f t="shared" si="4"/>
        <v>0</v>
      </c>
    </row>
    <row r="19" spans="1:21" ht="15" hidden="1" customHeight="1" outlineLevel="1" x14ac:dyDescent="0.25">
      <c r="A19" s="517"/>
      <c r="B19" s="520"/>
      <c r="C19" s="339" t="s">
        <v>15</v>
      </c>
      <c r="D19" s="341">
        <v>0</v>
      </c>
      <c r="E19" s="341">
        <v>0</v>
      </c>
      <c r="F19" s="341">
        <v>0</v>
      </c>
      <c r="G19" s="341">
        <v>0</v>
      </c>
      <c r="H19" s="341">
        <v>0</v>
      </c>
      <c r="I19" s="341">
        <v>0</v>
      </c>
      <c r="J19" s="342">
        <f t="shared" si="1"/>
        <v>0</v>
      </c>
      <c r="K19" s="341">
        <v>0</v>
      </c>
      <c r="L19" s="341">
        <v>0</v>
      </c>
      <c r="M19" s="341">
        <v>0</v>
      </c>
      <c r="N19" s="341">
        <v>0</v>
      </c>
      <c r="O19" s="341">
        <v>0</v>
      </c>
      <c r="P19" s="341">
        <v>0</v>
      </c>
      <c r="Q19" s="342">
        <f t="shared" si="2"/>
        <v>0</v>
      </c>
      <c r="R19" s="342">
        <f t="shared" si="3"/>
        <v>0</v>
      </c>
      <c r="S19" s="341">
        <v>0</v>
      </c>
      <c r="T19" s="341">
        <v>0</v>
      </c>
      <c r="U19" s="343">
        <f t="shared" si="4"/>
        <v>0</v>
      </c>
    </row>
    <row r="20" spans="1:21" ht="15" hidden="1" customHeight="1" outlineLevel="1" x14ac:dyDescent="0.25">
      <c r="A20" s="517"/>
      <c r="B20" s="520"/>
      <c r="C20" s="339" t="s">
        <v>16</v>
      </c>
      <c r="D20" s="340">
        <v>1</v>
      </c>
      <c r="E20" s="340">
        <v>1</v>
      </c>
      <c r="F20" s="341">
        <v>0</v>
      </c>
      <c r="G20" s="340">
        <v>1</v>
      </c>
      <c r="H20" s="341">
        <v>0</v>
      </c>
      <c r="I20" s="340">
        <v>2</v>
      </c>
      <c r="J20" s="342">
        <f t="shared" si="1"/>
        <v>5</v>
      </c>
      <c r="K20" s="340">
        <v>2</v>
      </c>
      <c r="L20" s="340">
        <v>1</v>
      </c>
      <c r="M20" s="341">
        <v>0</v>
      </c>
      <c r="N20" s="341">
        <v>0</v>
      </c>
      <c r="O20" s="341">
        <v>0</v>
      </c>
      <c r="P20" s="341">
        <v>0</v>
      </c>
      <c r="Q20" s="342">
        <f t="shared" si="2"/>
        <v>3</v>
      </c>
      <c r="R20" s="342">
        <f t="shared" si="3"/>
        <v>8</v>
      </c>
      <c r="S20" s="341">
        <v>0</v>
      </c>
      <c r="T20" s="341">
        <v>0</v>
      </c>
      <c r="U20" s="343">
        <f t="shared" si="4"/>
        <v>0</v>
      </c>
    </row>
    <row r="21" spans="1:21" ht="15" hidden="1" customHeight="1" outlineLevel="1" x14ac:dyDescent="0.25">
      <c r="A21" s="517"/>
      <c r="B21" s="520"/>
      <c r="C21" s="339" t="s">
        <v>17</v>
      </c>
      <c r="D21" s="341">
        <v>0</v>
      </c>
      <c r="E21" s="341">
        <v>0</v>
      </c>
      <c r="F21" s="341">
        <v>0</v>
      </c>
      <c r="G21" s="341">
        <v>0</v>
      </c>
      <c r="H21" s="341">
        <v>0</v>
      </c>
      <c r="I21" s="341">
        <v>0</v>
      </c>
      <c r="J21" s="342">
        <f t="shared" si="1"/>
        <v>0</v>
      </c>
      <c r="K21" s="341">
        <v>0</v>
      </c>
      <c r="L21" s="341">
        <v>0</v>
      </c>
      <c r="M21" s="341">
        <v>0</v>
      </c>
      <c r="N21" s="341">
        <v>0</v>
      </c>
      <c r="O21" s="341">
        <v>0</v>
      </c>
      <c r="P21" s="341">
        <v>0</v>
      </c>
      <c r="Q21" s="342">
        <f t="shared" si="2"/>
        <v>0</v>
      </c>
      <c r="R21" s="342">
        <f t="shared" si="3"/>
        <v>0</v>
      </c>
      <c r="S21" s="341">
        <v>0</v>
      </c>
      <c r="T21" s="341">
        <v>0</v>
      </c>
      <c r="U21" s="343">
        <f t="shared" si="4"/>
        <v>0</v>
      </c>
    </row>
    <row r="22" spans="1:21" ht="15" hidden="1" customHeight="1" outlineLevel="1" x14ac:dyDescent="0.25">
      <c r="A22" s="517"/>
      <c r="B22" s="520"/>
      <c r="C22" s="339" t="s">
        <v>18</v>
      </c>
      <c r="D22" s="341">
        <v>0</v>
      </c>
      <c r="E22" s="341">
        <v>0</v>
      </c>
      <c r="F22" s="341">
        <v>0</v>
      </c>
      <c r="G22" s="341">
        <v>0</v>
      </c>
      <c r="H22" s="341">
        <v>0</v>
      </c>
      <c r="I22" s="341">
        <v>0</v>
      </c>
      <c r="J22" s="342">
        <f t="shared" si="1"/>
        <v>0</v>
      </c>
      <c r="K22" s="341">
        <v>0</v>
      </c>
      <c r="L22" s="341">
        <v>0</v>
      </c>
      <c r="M22" s="341">
        <v>0</v>
      </c>
      <c r="N22" s="341">
        <v>0</v>
      </c>
      <c r="O22" s="341">
        <v>0</v>
      </c>
      <c r="P22" s="341">
        <v>0</v>
      </c>
      <c r="Q22" s="342">
        <f t="shared" si="2"/>
        <v>0</v>
      </c>
      <c r="R22" s="342">
        <f t="shared" si="3"/>
        <v>0</v>
      </c>
      <c r="S22" s="341">
        <v>0</v>
      </c>
      <c r="T22" s="341">
        <v>0</v>
      </c>
      <c r="U22" s="343">
        <f t="shared" si="4"/>
        <v>0</v>
      </c>
    </row>
    <row r="23" spans="1:21" ht="15" hidden="1" customHeight="1" outlineLevel="1" x14ac:dyDescent="0.25">
      <c r="A23" s="517"/>
      <c r="B23" s="520"/>
      <c r="C23" s="339" t="s">
        <v>19</v>
      </c>
      <c r="D23" s="340">
        <v>2</v>
      </c>
      <c r="E23" s="341">
        <v>0</v>
      </c>
      <c r="F23" s="341">
        <v>0</v>
      </c>
      <c r="G23" s="341">
        <v>0</v>
      </c>
      <c r="H23" s="341">
        <v>0</v>
      </c>
      <c r="I23" s="340">
        <v>1</v>
      </c>
      <c r="J23" s="342">
        <f t="shared" si="1"/>
        <v>3</v>
      </c>
      <c r="K23" s="341">
        <v>0</v>
      </c>
      <c r="L23" s="341">
        <v>0</v>
      </c>
      <c r="M23" s="341">
        <v>0</v>
      </c>
      <c r="N23" s="341">
        <v>0</v>
      </c>
      <c r="O23" s="341">
        <v>0</v>
      </c>
      <c r="P23" s="341">
        <v>0</v>
      </c>
      <c r="Q23" s="342">
        <f t="shared" si="2"/>
        <v>0</v>
      </c>
      <c r="R23" s="342">
        <f t="shared" si="3"/>
        <v>3</v>
      </c>
      <c r="S23" s="341">
        <v>0</v>
      </c>
      <c r="T23" s="341">
        <v>0</v>
      </c>
      <c r="U23" s="343">
        <f t="shared" si="4"/>
        <v>0</v>
      </c>
    </row>
    <row r="24" spans="1:21" ht="15" hidden="1" customHeight="1" outlineLevel="1" x14ac:dyDescent="0.25">
      <c r="A24" s="517"/>
      <c r="B24" s="339" t="s">
        <v>20</v>
      </c>
      <c r="C24" s="339" t="s">
        <v>21</v>
      </c>
      <c r="D24" s="340">
        <v>38</v>
      </c>
      <c r="E24" s="340">
        <v>2</v>
      </c>
      <c r="F24" s="340">
        <v>1</v>
      </c>
      <c r="G24" s="340">
        <v>3</v>
      </c>
      <c r="H24" s="340">
        <v>1</v>
      </c>
      <c r="I24" s="340">
        <v>23</v>
      </c>
      <c r="J24" s="342">
        <f t="shared" si="1"/>
        <v>68</v>
      </c>
      <c r="K24" s="340">
        <v>30</v>
      </c>
      <c r="L24" s="340">
        <v>1</v>
      </c>
      <c r="M24" s="341">
        <v>0</v>
      </c>
      <c r="N24" s="340">
        <v>1</v>
      </c>
      <c r="O24" s="341">
        <v>0</v>
      </c>
      <c r="P24" s="340">
        <v>5</v>
      </c>
      <c r="Q24" s="342">
        <f t="shared" si="2"/>
        <v>37</v>
      </c>
      <c r="R24" s="342">
        <f t="shared" si="3"/>
        <v>105</v>
      </c>
      <c r="S24" s="341">
        <v>0</v>
      </c>
      <c r="T24" s="341">
        <v>0</v>
      </c>
      <c r="U24" s="343">
        <f t="shared" si="4"/>
        <v>0</v>
      </c>
    </row>
    <row r="25" spans="1:21" ht="15" hidden="1" customHeight="1" outlineLevel="1" x14ac:dyDescent="0.25">
      <c r="A25" s="517"/>
      <c r="B25" s="520" t="s">
        <v>22</v>
      </c>
      <c r="C25" s="339" t="s">
        <v>23</v>
      </c>
      <c r="D25" s="340">
        <v>128</v>
      </c>
      <c r="E25" s="340">
        <v>12</v>
      </c>
      <c r="F25" s="340">
        <v>11</v>
      </c>
      <c r="G25" s="340">
        <v>9</v>
      </c>
      <c r="H25" s="340">
        <v>3</v>
      </c>
      <c r="I25" s="340">
        <v>95</v>
      </c>
      <c r="J25" s="342">
        <f t="shared" si="1"/>
        <v>258</v>
      </c>
      <c r="K25" s="340">
        <v>14</v>
      </c>
      <c r="L25" s="341">
        <v>0</v>
      </c>
      <c r="M25" s="340">
        <v>1</v>
      </c>
      <c r="N25" s="340">
        <v>4</v>
      </c>
      <c r="O25" s="340">
        <v>2</v>
      </c>
      <c r="P25" s="340">
        <v>8</v>
      </c>
      <c r="Q25" s="342">
        <f t="shared" si="2"/>
        <v>29</v>
      </c>
      <c r="R25" s="342">
        <f t="shared" si="3"/>
        <v>287</v>
      </c>
      <c r="S25" s="341">
        <v>0</v>
      </c>
      <c r="T25" s="341">
        <v>0</v>
      </c>
      <c r="U25" s="343">
        <f t="shared" si="4"/>
        <v>0</v>
      </c>
    </row>
    <row r="26" spans="1:21" ht="15" hidden="1" customHeight="1" outlineLevel="1" x14ac:dyDescent="0.25">
      <c r="A26" s="517"/>
      <c r="B26" s="520"/>
      <c r="C26" s="339" t="s">
        <v>24</v>
      </c>
      <c r="D26" s="340">
        <v>8</v>
      </c>
      <c r="E26" s="341">
        <v>0</v>
      </c>
      <c r="F26" s="340">
        <v>1</v>
      </c>
      <c r="G26" s="341">
        <v>0</v>
      </c>
      <c r="H26" s="341">
        <v>0</v>
      </c>
      <c r="I26" s="340">
        <v>10</v>
      </c>
      <c r="J26" s="342">
        <f t="shared" si="1"/>
        <v>19</v>
      </c>
      <c r="K26" s="341">
        <v>0</v>
      </c>
      <c r="L26" s="341">
        <v>0</v>
      </c>
      <c r="M26" s="341">
        <v>0</v>
      </c>
      <c r="N26" s="341">
        <v>0</v>
      </c>
      <c r="O26" s="341">
        <v>0</v>
      </c>
      <c r="P26" s="341">
        <v>0</v>
      </c>
      <c r="Q26" s="342">
        <f t="shared" si="2"/>
        <v>0</v>
      </c>
      <c r="R26" s="342">
        <f t="shared" si="3"/>
        <v>19</v>
      </c>
      <c r="S26" s="341">
        <v>0</v>
      </c>
      <c r="T26" s="341">
        <v>0</v>
      </c>
      <c r="U26" s="343">
        <f t="shared" si="4"/>
        <v>0</v>
      </c>
    </row>
    <row r="27" spans="1:21" ht="15" hidden="1" customHeight="1" outlineLevel="1" x14ac:dyDescent="0.25">
      <c r="A27" s="517"/>
      <c r="B27" s="520"/>
      <c r="C27" s="339" t="s">
        <v>25</v>
      </c>
      <c r="D27" s="340">
        <v>11</v>
      </c>
      <c r="E27" s="341">
        <v>0</v>
      </c>
      <c r="F27" s="341">
        <v>0</v>
      </c>
      <c r="G27" s="340">
        <v>3</v>
      </c>
      <c r="H27" s="341">
        <v>0</v>
      </c>
      <c r="I27" s="340">
        <v>14</v>
      </c>
      <c r="J27" s="342">
        <f t="shared" si="1"/>
        <v>28</v>
      </c>
      <c r="K27" s="340">
        <v>1</v>
      </c>
      <c r="L27" s="341">
        <v>0</v>
      </c>
      <c r="M27" s="341">
        <v>0</v>
      </c>
      <c r="N27" s="341">
        <v>0</v>
      </c>
      <c r="O27" s="341">
        <v>0</v>
      </c>
      <c r="P27" s="341">
        <v>0</v>
      </c>
      <c r="Q27" s="342">
        <f t="shared" si="2"/>
        <v>1</v>
      </c>
      <c r="R27" s="342">
        <f t="shared" si="3"/>
        <v>29</v>
      </c>
      <c r="S27" s="341">
        <v>0</v>
      </c>
      <c r="T27" s="341">
        <v>0</v>
      </c>
      <c r="U27" s="343">
        <f t="shared" si="4"/>
        <v>0</v>
      </c>
    </row>
    <row r="28" spans="1:21" ht="15" hidden="1" customHeight="1" outlineLevel="1" x14ac:dyDescent="0.25">
      <c r="A28" s="517"/>
      <c r="B28" s="520"/>
      <c r="C28" s="339" t="s">
        <v>26</v>
      </c>
      <c r="D28" s="341">
        <v>0</v>
      </c>
      <c r="E28" s="341">
        <v>0</v>
      </c>
      <c r="F28" s="341">
        <v>0</v>
      </c>
      <c r="G28" s="341">
        <v>0</v>
      </c>
      <c r="H28" s="341">
        <v>0</v>
      </c>
      <c r="I28" s="341">
        <v>0</v>
      </c>
      <c r="J28" s="342">
        <f t="shared" si="1"/>
        <v>0</v>
      </c>
      <c r="K28" s="341">
        <v>0</v>
      </c>
      <c r="L28" s="341">
        <v>0</v>
      </c>
      <c r="M28" s="341">
        <v>0</v>
      </c>
      <c r="N28" s="341">
        <v>0</v>
      </c>
      <c r="O28" s="341">
        <v>0</v>
      </c>
      <c r="P28" s="341">
        <v>0</v>
      </c>
      <c r="Q28" s="342">
        <f t="shared" si="2"/>
        <v>0</v>
      </c>
      <c r="R28" s="342">
        <f t="shared" si="3"/>
        <v>0</v>
      </c>
      <c r="S28" s="341">
        <v>0</v>
      </c>
      <c r="T28" s="341">
        <v>0</v>
      </c>
      <c r="U28" s="343">
        <f t="shared" si="4"/>
        <v>0</v>
      </c>
    </row>
    <row r="29" spans="1:21" ht="15" hidden="1" customHeight="1" outlineLevel="1" x14ac:dyDescent="0.25">
      <c r="A29" s="517"/>
      <c r="B29" s="520"/>
      <c r="C29" s="339" t="s">
        <v>27</v>
      </c>
      <c r="D29" s="341">
        <v>0</v>
      </c>
      <c r="E29" s="341">
        <v>0</v>
      </c>
      <c r="F29" s="341">
        <v>0</v>
      </c>
      <c r="G29" s="341">
        <v>0</v>
      </c>
      <c r="H29" s="341">
        <v>0</v>
      </c>
      <c r="I29" s="340">
        <v>3</v>
      </c>
      <c r="J29" s="342">
        <f t="shared" si="1"/>
        <v>3</v>
      </c>
      <c r="K29" s="341">
        <v>0</v>
      </c>
      <c r="L29" s="341">
        <v>0</v>
      </c>
      <c r="M29" s="341">
        <v>0</v>
      </c>
      <c r="N29" s="341">
        <v>0</v>
      </c>
      <c r="O29" s="341">
        <v>0</v>
      </c>
      <c r="P29" s="341">
        <v>0</v>
      </c>
      <c r="Q29" s="342">
        <f t="shared" si="2"/>
        <v>0</v>
      </c>
      <c r="R29" s="342">
        <f t="shared" si="3"/>
        <v>3</v>
      </c>
      <c r="S29" s="341">
        <v>0</v>
      </c>
      <c r="T29" s="341">
        <v>0</v>
      </c>
      <c r="U29" s="343">
        <f t="shared" si="4"/>
        <v>0</v>
      </c>
    </row>
    <row r="30" spans="1:21" ht="15" hidden="1" customHeight="1" outlineLevel="1" x14ac:dyDescent="0.25">
      <c r="A30" s="517"/>
      <c r="B30" s="520"/>
      <c r="C30" s="339" t="s">
        <v>28</v>
      </c>
      <c r="D30" s="341">
        <v>0</v>
      </c>
      <c r="E30" s="341">
        <v>0</v>
      </c>
      <c r="F30" s="341">
        <v>0</v>
      </c>
      <c r="G30" s="341">
        <v>0</v>
      </c>
      <c r="H30" s="341">
        <v>0</v>
      </c>
      <c r="I30" s="341">
        <v>0</v>
      </c>
      <c r="J30" s="342">
        <f t="shared" si="1"/>
        <v>0</v>
      </c>
      <c r="K30" s="341">
        <v>0</v>
      </c>
      <c r="L30" s="341">
        <v>0</v>
      </c>
      <c r="M30" s="341">
        <v>0</v>
      </c>
      <c r="N30" s="341">
        <v>0</v>
      </c>
      <c r="O30" s="341">
        <v>0</v>
      </c>
      <c r="P30" s="341">
        <v>0</v>
      </c>
      <c r="Q30" s="342">
        <f t="shared" si="2"/>
        <v>0</v>
      </c>
      <c r="R30" s="342">
        <f t="shared" si="3"/>
        <v>0</v>
      </c>
      <c r="S30" s="341">
        <v>0</v>
      </c>
      <c r="T30" s="341">
        <v>0</v>
      </c>
      <c r="U30" s="343">
        <f t="shared" si="4"/>
        <v>0</v>
      </c>
    </row>
    <row r="31" spans="1:21" ht="15" hidden="1" customHeight="1" outlineLevel="1" x14ac:dyDescent="0.25">
      <c r="A31" s="517"/>
      <c r="B31" s="520"/>
      <c r="C31" s="339" t="s">
        <v>29</v>
      </c>
      <c r="D31" s="340">
        <v>203</v>
      </c>
      <c r="E31" s="340">
        <v>8</v>
      </c>
      <c r="F31" s="340">
        <v>23</v>
      </c>
      <c r="G31" s="340">
        <v>22</v>
      </c>
      <c r="H31" s="340">
        <v>11</v>
      </c>
      <c r="I31" s="340">
        <v>180</v>
      </c>
      <c r="J31" s="342">
        <f t="shared" si="1"/>
        <v>447</v>
      </c>
      <c r="K31" s="340">
        <v>65</v>
      </c>
      <c r="L31" s="340">
        <v>3</v>
      </c>
      <c r="M31" s="340">
        <v>6</v>
      </c>
      <c r="N31" s="340">
        <v>9</v>
      </c>
      <c r="O31" s="340">
        <v>2</v>
      </c>
      <c r="P31" s="340">
        <v>38</v>
      </c>
      <c r="Q31" s="342">
        <f t="shared" si="2"/>
        <v>123</v>
      </c>
      <c r="R31" s="342">
        <f t="shared" si="3"/>
        <v>570</v>
      </c>
      <c r="S31" s="341">
        <v>0</v>
      </c>
      <c r="T31" s="341">
        <v>0</v>
      </c>
      <c r="U31" s="343">
        <f t="shared" si="4"/>
        <v>0</v>
      </c>
    </row>
    <row r="32" spans="1:21" ht="15" hidden="1" customHeight="1" outlineLevel="1" x14ac:dyDescent="0.25">
      <c r="A32" s="517"/>
      <c r="B32" s="520"/>
      <c r="C32" s="339" t="s">
        <v>30</v>
      </c>
      <c r="D32" s="340">
        <v>10</v>
      </c>
      <c r="E32" s="341">
        <v>0</v>
      </c>
      <c r="F32" s="341">
        <v>0</v>
      </c>
      <c r="G32" s="340">
        <v>1</v>
      </c>
      <c r="H32" s="340">
        <v>1</v>
      </c>
      <c r="I32" s="340">
        <v>4</v>
      </c>
      <c r="J32" s="342">
        <f t="shared" si="1"/>
        <v>16</v>
      </c>
      <c r="K32" s="341">
        <v>0</v>
      </c>
      <c r="L32" s="341">
        <v>0</v>
      </c>
      <c r="M32" s="341">
        <v>0</v>
      </c>
      <c r="N32" s="341">
        <v>0</v>
      </c>
      <c r="O32" s="341">
        <v>0</v>
      </c>
      <c r="P32" s="341">
        <v>0</v>
      </c>
      <c r="Q32" s="342">
        <f t="shared" si="2"/>
        <v>0</v>
      </c>
      <c r="R32" s="342">
        <f t="shared" si="3"/>
        <v>16</v>
      </c>
      <c r="S32" s="341">
        <v>0</v>
      </c>
      <c r="T32" s="341">
        <v>0</v>
      </c>
      <c r="U32" s="343">
        <f t="shared" si="4"/>
        <v>0</v>
      </c>
    </row>
    <row r="33" spans="1:21" ht="15" hidden="1" customHeight="1" outlineLevel="1" x14ac:dyDescent="0.25">
      <c r="A33" s="517"/>
      <c r="B33" s="339" t="s">
        <v>31</v>
      </c>
      <c r="C33" s="339" t="s">
        <v>32</v>
      </c>
      <c r="D33" s="340">
        <v>11</v>
      </c>
      <c r="E33" s="340">
        <v>1</v>
      </c>
      <c r="F33" s="341">
        <v>0</v>
      </c>
      <c r="G33" s="341">
        <v>0</v>
      </c>
      <c r="H33" s="341">
        <v>0</v>
      </c>
      <c r="I33" s="340">
        <v>15</v>
      </c>
      <c r="J33" s="342">
        <f t="shared" si="1"/>
        <v>27</v>
      </c>
      <c r="K33" s="341">
        <v>0</v>
      </c>
      <c r="L33" s="341">
        <v>0</v>
      </c>
      <c r="M33" s="341">
        <v>0</v>
      </c>
      <c r="N33" s="341">
        <v>0</v>
      </c>
      <c r="O33" s="341">
        <v>0</v>
      </c>
      <c r="P33" s="341">
        <v>0</v>
      </c>
      <c r="Q33" s="342">
        <f t="shared" si="2"/>
        <v>0</v>
      </c>
      <c r="R33" s="342">
        <f t="shared" si="3"/>
        <v>27</v>
      </c>
      <c r="S33" s="341">
        <v>0</v>
      </c>
      <c r="T33" s="341">
        <v>0</v>
      </c>
      <c r="U33" s="343">
        <f t="shared" si="4"/>
        <v>0</v>
      </c>
    </row>
    <row r="34" spans="1:21" ht="15" hidden="1" customHeight="1" outlineLevel="1" x14ac:dyDescent="0.25">
      <c r="A34" s="517"/>
      <c r="B34" s="520" t="s">
        <v>33</v>
      </c>
      <c r="C34" s="339" t="s">
        <v>34</v>
      </c>
      <c r="D34" s="340">
        <v>23</v>
      </c>
      <c r="E34" s="341">
        <v>0</v>
      </c>
      <c r="F34" s="340">
        <v>1</v>
      </c>
      <c r="G34" s="340">
        <v>3</v>
      </c>
      <c r="H34" s="340">
        <v>1</v>
      </c>
      <c r="I34" s="340">
        <v>18</v>
      </c>
      <c r="J34" s="342">
        <f t="shared" si="1"/>
        <v>46</v>
      </c>
      <c r="K34" s="341">
        <v>0</v>
      </c>
      <c r="L34" s="341">
        <v>0</v>
      </c>
      <c r="M34" s="341">
        <v>0</v>
      </c>
      <c r="N34" s="341">
        <v>0</v>
      </c>
      <c r="O34" s="341">
        <v>0</v>
      </c>
      <c r="P34" s="340">
        <v>1</v>
      </c>
      <c r="Q34" s="342">
        <f t="shared" si="2"/>
        <v>1</v>
      </c>
      <c r="R34" s="342">
        <f t="shared" si="3"/>
        <v>47</v>
      </c>
      <c r="S34" s="341">
        <v>0</v>
      </c>
      <c r="T34" s="341">
        <v>0</v>
      </c>
      <c r="U34" s="343">
        <f t="shared" si="4"/>
        <v>0</v>
      </c>
    </row>
    <row r="35" spans="1:21" ht="15" hidden="1" customHeight="1" outlineLevel="1" x14ac:dyDescent="0.25">
      <c r="A35" s="517"/>
      <c r="B35" s="520"/>
      <c r="C35" s="339" t="s">
        <v>35</v>
      </c>
      <c r="D35" s="340">
        <v>19</v>
      </c>
      <c r="E35" s="341">
        <v>0</v>
      </c>
      <c r="F35" s="340">
        <v>1</v>
      </c>
      <c r="G35" s="340">
        <v>3</v>
      </c>
      <c r="H35" s="340">
        <v>1</v>
      </c>
      <c r="I35" s="340">
        <v>9</v>
      </c>
      <c r="J35" s="342">
        <f t="shared" si="1"/>
        <v>33</v>
      </c>
      <c r="K35" s="340">
        <v>1</v>
      </c>
      <c r="L35" s="341">
        <v>0</v>
      </c>
      <c r="M35" s="341">
        <v>0</v>
      </c>
      <c r="N35" s="341">
        <v>0</v>
      </c>
      <c r="O35" s="341">
        <v>0</v>
      </c>
      <c r="P35" s="340">
        <v>1</v>
      </c>
      <c r="Q35" s="342">
        <f t="shared" si="2"/>
        <v>2</v>
      </c>
      <c r="R35" s="342">
        <f t="shared" si="3"/>
        <v>35</v>
      </c>
      <c r="S35" s="341">
        <v>0</v>
      </c>
      <c r="T35" s="341">
        <v>0</v>
      </c>
      <c r="U35" s="343">
        <f t="shared" si="4"/>
        <v>0</v>
      </c>
    </row>
    <row r="36" spans="1:21" ht="15" hidden="1" customHeight="1" outlineLevel="1" x14ac:dyDescent="0.25">
      <c r="A36" s="517"/>
      <c r="B36" s="520"/>
      <c r="C36" s="339" t="s">
        <v>36</v>
      </c>
      <c r="D36" s="340">
        <v>12</v>
      </c>
      <c r="E36" s="341">
        <v>0</v>
      </c>
      <c r="F36" s="340">
        <v>2</v>
      </c>
      <c r="G36" s="340">
        <v>1</v>
      </c>
      <c r="H36" s="341">
        <v>0</v>
      </c>
      <c r="I36" s="340">
        <v>21</v>
      </c>
      <c r="J36" s="342">
        <f t="shared" si="1"/>
        <v>36</v>
      </c>
      <c r="K36" s="340">
        <v>8</v>
      </c>
      <c r="L36" s="341">
        <v>0</v>
      </c>
      <c r="M36" s="340">
        <v>1</v>
      </c>
      <c r="N36" s="341">
        <v>0</v>
      </c>
      <c r="O36" s="341">
        <v>0</v>
      </c>
      <c r="P36" s="340">
        <v>5</v>
      </c>
      <c r="Q36" s="342">
        <f t="shared" si="2"/>
        <v>14</v>
      </c>
      <c r="R36" s="342">
        <f t="shared" si="3"/>
        <v>50</v>
      </c>
      <c r="S36" s="341">
        <v>0</v>
      </c>
      <c r="T36" s="341">
        <v>0</v>
      </c>
      <c r="U36" s="343">
        <f t="shared" si="4"/>
        <v>0</v>
      </c>
    </row>
    <row r="37" spans="1:21" ht="15" hidden="1" customHeight="1" outlineLevel="1" x14ac:dyDescent="0.25">
      <c r="A37" s="517"/>
      <c r="B37" s="520"/>
      <c r="C37" s="339" t="s">
        <v>37</v>
      </c>
      <c r="D37" s="340">
        <v>7</v>
      </c>
      <c r="E37" s="341">
        <v>0</v>
      </c>
      <c r="F37" s="341">
        <v>0</v>
      </c>
      <c r="G37" s="340">
        <v>1</v>
      </c>
      <c r="H37" s="341">
        <v>0</v>
      </c>
      <c r="I37" s="340">
        <v>3</v>
      </c>
      <c r="J37" s="342">
        <f t="shared" si="1"/>
        <v>11</v>
      </c>
      <c r="K37" s="340">
        <v>1</v>
      </c>
      <c r="L37" s="341">
        <v>0</v>
      </c>
      <c r="M37" s="341">
        <v>0</v>
      </c>
      <c r="N37" s="341">
        <v>0</v>
      </c>
      <c r="O37" s="341">
        <v>0</v>
      </c>
      <c r="P37" s="341">
        <v>0</v>
      </c>
      <c r="Q37" s="342">
        <f t="shared" si="2"/>
        <v>1</v>
      </c>
      <c r="R37" s="342">
        <f t="shared" si="3"/>
        <v>12</v>
      </c>
      <c r="S37" s="341">
        <v>0</v>
      </c>
      <c r="T37" s="341">
        <v>0</v>
      </c>
      <c r="U37" s="343">
        <f t="shared" si="4"/>
        <v>0</v>
      </c>
    </row>
    <row r="38" spans="1:21" ht="15" hidden="1" customHeight="1" outlineLevel="1" x14ac:dyDescent="0.25">
      <c r="A38" s="517"/>
      <c r="B38" s="339" t="s">
        <v>38</v>
      </c>
      <c r="C38" s="339" t="s">
        <v>39</v>
      </c>
      <c r="D38" s="340">
        <v>1</v>
      </c>
      <c r="E38" s="341">
        <v>0</v>
      </c>
      <c r="F38" s="341">
        <v>0</v>
      </c>
      <c r="G38" s="341">
        <v>0</v>
      </c>
      <c r="H38" s="341">
        <v>0</v>
      </c>
      <c r="I38" s="341">
        <v>0</v>
      </c>
      <c r="J38" s="342">
        <f t="shared" si="1"/>
        <v>1</v>
      </c>
      <c r="K38" s="341">
        <v>0</v>
      </c>
      <c r="L38" s="341">
        <v>0</v>
      </c>
      <c r="M38" s="341">
        <v>0</v>
      </c>
      <c r="N38" s="341">
        <v>0</v>
      </c>
      <c r="O38" s="341">
        <v>0</v>
      </c>
      <c r="P38" s="341">
        <v>0</v>
      </c>
      <c r="Q38" s="342">
        <f t="shared" si="2"/>
        <v>0</v>
      </c>
      <c r="R38" s="342">
        <f t="shared" si="3"/>
        <v>1</v>
      </c>
      <c r="S38" s="341">
        <v>0</v>
      </c>
      <c r="T38" s="341">
        <v>0</v>
      </c>
      <c r="U38" s="343">
        <f t="shared" si="4"/>
        <v>0</v>
      </c>
    </row>
    <row r="39" spans="1:21" ht="15" customHeight="1" collapsed="1" x14ac:dyDescent="0.25">
      <c r="A39" s="516" t="s">
        <v>40</v>
      </c>
      <c r="B39" s="516"/>
      <c r="C39" s="516"/>
      <c r="D39" s="337">
        <f>SUM(D40:D43)</f>
        <v>89</v>
      </c>
      <c r="E39" s="337">
        <f t="shared" ref="E39:U39" si="5">SUM(E40:E43)</f>
        <v>1</v>
      </c>
      <c r="F39" s="337">
        <f t="shared" si="5"/>
        <v>5</v>
      </c>
      <c r="G39" s="337">
        <f t="shared" si="5"/>
        <v>9</v>
      </c>
      <c r="H39" s="337">
        <f t="shared" si="5"/>
        <v>0</v>
      </c>
      <c r="I39" s="337">
        <f t="shared" si="5"/>
        <v>75</v>
      </c>
      <c r="J39" s="338">
        <f>SUM(J40:J43)</f>
        <v>179</v>
      </c>
      <c r="K39" s="337">
        <f t="shared" si="5"/>
        <v>7</v>
      </c>
      <c r="L39" s="337">
        <f t="shared" si="5"/>
        <v>0</v>
      </c>
      <c r="M39" s="337">
        <f t="shared" si="5"/>
        <v>0</v>
      </c>
      <c r="N39" s="337">
        <f t="shared" si="5"/>
        <v>0</v>
      </c>
      <c r="O39" s="337">
        <f t="shared" si="5"/>
        <v>0</v>
      </c>
      <c r="P39" s="337">
        <f t="shared" si="5"/>
        <v>6</v>
      </c>
      <c r="Q39" s="338">
        <f t="shared" si="5"/>
        <v>13</v>
      </c>
      <c r="R39" s="338">
        <f t="shared" si="5"/>
        <v>192</v>
      </c>
      <c r="S39" s="337">
        <f t="shared" si="5"/>
        <v>0</v>
      </c>
      <c r="T39" s="337">
        <f t="shared" si="5"/>
        <v>0</v>
      </c>
      <c r="U39" s="338">
        <f t="shared" si="5"/>
        <v>0</v>
      </c>
    </row>
    <row r="40" spans="1:21" ht="15" hidden="1" customHeight="1" outlineLevel="2" x14ac:dyDescent="0.25">
      <c r="A40" s="517" t="s">
        <v>40</v>
      </c>
      <c r="B40" s="339" t="s">
        <v>41</v>
      </c>
      <c r="C40" s="339" t="s">
        <v>42</v>
      </c>
      <c r="D40" s="340">
        <v>29</v>
      </c>
      <c r="E40" s="341">
        <v>0</v>
      </c>
      <c r="F40" s="340">
        <v>1</v>
      </c>
      <c r="G40" s="340">
        <v>4</v>
      </c>
      <c r="H40" s="341">
        <v>0</v>
      </c>
      <c r="I40" s="340">
        <v>24</v>
      </c>
      <c r="J40" s="342">
        <f>SUM(D40:I40)</f>
        <v>58</v>
      </c>
      <c r="K40" s="340">
        <v>2</v>
      </c>
      <c r="L40" s="341">
        <v>0</v>
      </c>
      <c r="M40" s="341">
        <v>0</v>
      </c>
      <c r="N40" s="341">
        <v>0</v>
      </c>
      <c r="O40" s="341">
        <v>0</v>
      </c>
      <c r="P40" s="341">
        <v>0</v>
      </c>
      <c r="Q40" s="342">
        <f>SUM(K40:P40)</f>
        <v>2</v>
      </c>
      <c r="R40" s="342">
        <f>+Q40+J40</f>
        <v>60</v>
      </c>
      <c r="S40" s="341">
        <v>0</v>
      </c>
      <c r="T40" s="341">
        <v>0</v>
      </c>
      <c r="U40" s="343">
        <f t="shared" si="4"/>
        <v>0</v>
      </c>
    </row>
    <row r="41" spans="1:21" ht="15" hidden="1" customHeight="1" outlineLevel="2" x14ac:dyDescent="0.25">
      <c r="A41" s="517"/>
      <c r="B41" s="339" t="s">
        <v>43</v>
      </c>
      <c r="C41" s="339" t="s">
        <v>44</v>
      </c>
      <c r="D41" s="340">
        <v>15</v>
      </c>
      <c r="E41" s="340">
        <v>1</v>
      </c>
      <c r="F41" s="340">
        <v>2</v>
      </c>
      <c r="G41" s="340">
        <v>3</v>
      </c>
      <c r="H41" s="341">
        <v>0</v>
      </c>
      <c r="I41" s="340">
        <v>24</v>
      </c>
      <c r="J41" s="342">
        <f>SUM(D41:I41)</f>
        <v>45</v>
      </c>
      <c r="K41" s="341">
        <v>0</v>
      </c>
      <c r="L41" s="341">
        <v>0</v>
      </c>
      <c r="M41" s="341">
        <v>0</v>
      </c>
      <c r="N41" s="341">
        <v>0</v>
      </c>
      <c r="O41" s="341">
        <v>0</v>
      </c>
      <c r="P41" s="341">
        <v>0</v>
      </c>
      <c r="Q41" s="342">
        <f>SUM(K41:P41)</f>
        <v>0</v>
      </c>
      <c r="R41" s="342">
        <f>+Q41+J41</f>
        <v>45</v>
      </c>
      <c r="S41" s="341">
        <v>0</v>
      </c>
      <c r="T41" s="341">
        <v>0</v>
      </c>
      <c r="U41" s="343">
        <f t="shared" si="4"/>
        <v>0</v>
      </c>
    </row>
    <row r="42" spans="1:21" ht="15" hidden="1" customHeight="1" outlineLevel="2" x14ac:dyDescent="0.25">
      <c r="A42" s="517"/>
      <c r="B42" s="339" t="s">
        <v>45</v>
      </c>
      <c r="C42" s="339" t="s">
        <v>46</v>
      </c>
      <c r="D42" s="341">
        <v>0</v>
      </c>
      <c r="E42" s="341">
        <v>0</v>
      </c>
      <c r="F42" s="341">
        <v>0</v>
      </c>
      <c r="G42" s="341">
        <v>0</v>
      </c>
      <c r="H42" s="341">
        <v>0</v>
      </c>
      <c r="I42" s="340">
        <v>1</v>
      </c>
      <c r="J42" s="342">
        <f>SUM(D42:I42)</f>
        <v>1</v>
      </c>
      <c r="K42" s="340">
        <v>3</v>
      </c>
      <c r="L42" s="341">
        <v>0</v>
      </c>
      <c r="M42" s="341">
        <v>0</v>
      </c>
      <c r="N42" s="341">
        <v>0</v>
      </c>
      <c r="O42" s="341">
        <v>0</v>
      </c>
      <c r="P42" s="340">
        <v>3</v>
      </c>
      <c r="Q42" s="342">
        <f>SUM(K42:P42)</f>
        <v>6</v>
      </c>
      <c r="R42" s="342">
        <f>+Q42+J42</f>
        <v>7</v>
      </c>
      <c r="S42" s="341">
        <v>0</v>
      </c>
      <c r="T42" s="341">
        <v>0</v>
      </c>
      <c r="U42" s="343">
        <f t="shared" si="4"/>
        <v>0</v>
      </c>
    </row>
    <row r="43" spans="1:21" ht="15" hidden="1" customHeight="1" outlineLevel="2" x14ac:dyDescent="0.25">
      <c r="A43" s="517"/>
      <c r="B43" s="339" t="s">
        <v>47</v>
      </c>
      <c r="C43" s="339" t="s">
        <v>48</v>
      </c>
      <c r="D43" s="340">
        <v>45</v>
      </c>
      <c r="E43" s="341">
        <v>0</v>
      </c>
      <c r="F43" s="340">
        <v>2</v>
      </c>
      <c r="G43" s="340">
        <v>2</v>
      </c>
      <c r="H43" s="341">
        <v>0</v>
      </c>
      <c r="I43" s="340">
        <v>26</v>
      </c>
      <c r="J43" s="342">
        <f>SUM(D43:I43)</f>
        <v>75</v>
      </c>
      <c r="K43" s="340">
        <v>2</v>
      </c>
      <c r="L43" s="341">
        <v>0</v>
      </c>
      <c r="M43" s="341">
        <v>0</v>
      </c>
      <c r="N43" s="341">
        <v>0</v>
      </c>
      <c r="O43" s="341">
        <v>0</v>
      </c>
      <c r="P43" s="340">
        <v>3</v>
      </c>
      <c r="Q43" s="342">
        <f>SUM(K43:P43)</f>
        <v>5</v>
      </c>
      <c r="R43" s="342">
        <f>+Q43+J43</f>
        <v>80</v>
      </c>
      <c r="S43" s="341">
        <v>0</v>
      </c>
      <c r="T43" s="341">
        <v>0</v>
      </c>
      <c r="U43" s="343">
        <f t="shared" si="4"/>
        <v>0</v>
      </c>
    </row>
    <row r="44" spans="1:21" ht="15" customHeight="1" collapsed="1" x14ac:dyDescent="0.25">
      <c r="A44" s="516" t="s">
        <v>49</v>
      </c>
      <c r="B44" s="516"/>
      <c r="C44" s="516"/>
      <c r="D44" s="337">
        <f t="shared" ref="D44:U44" si="6">SUM(D45:D49)</f>
        <v>47</v>
      </c>
      <c r="E44" s="337">
        <f t="shared" si="6"/>
        <v>0</v>
      </c>
      <c r="F44" s="337">
        <f t="shared" si="6"/>
        <v>2</v>
      </c>
      <c r="G44" s="337">
        <f t="shared" si="6"/>
        <v>5</v>
      </c>
      <c r="H44" s="337">
        <f t="shared" si="6"/>
        <v>2</v>
      </c>
      <c r="I44" s="337">
        <f t="shared" si="6"/>
        <v>42</v>
      </c>
      <c r="J44" s="338">
        <f>SUM(J45:J49)</f>
        <v>98</v>
      </c>
      <c r="K44" s="337">
        <f t="shared" si="6"/>
        <v>7</v>
      </c>
      <c r="L44" s="337">
        <f t="shared" si="6"/>
        <v>0</v>
      </c>
      <c r="M44" s="337">
        <f t="shared" si="6"/>
        <v>1</v>
      </c>
      <c r="N44" s="337">
        <f t="shared" si="6"/>
        <v>1</v>
      </c>
      <c r="O44" s="337">
        <f t="shared" si="6"/>
        <v>0</v>
      </c>
      <c r="P44" s="337">
        <f t="shared" si="6"/>
        <v>11</v>
      </c>
      <c r="Q44" s="338">
        <f t="shared" si="6"/>
        <v>20</v>
      </c>
      <c r="R44" s="338">
        <f t="shared" si="6"/>
        <v>118</v>
      </c>
      <c r="S44" s="337">
        <f t="shared" si="6"/>
        <v>0</v>
      </c>
      <c r="T44" s="337">
        <f t="shared" si="6"/>
        <v>0</v>
      </c>
      <c r="U44" s="338">
        <f t="shared" si="6"/>
        <v>0</v>
      </c>
    </row>
    <row r="45" spans="1:21" ht="15" hidden="1" customHeight="1" outlineLevel="1" x14ac:dyDescent="0.25">
      <c r="A45" s="519" t="s">
        <v>49</v>
      </c>
      <c r="B45" s="520" t="s">
        <v>50</v>
      </c>
      <c r="C45" s="339" t="s">
        <v>51</v>
      </c>
      <c r="D45" s="340">
        <v>11</v>
      </c>
      <c r="E45" s="341">
        <v>0</v>
      </c>
      <c r="F45" s="340">
        <v>2</v>
      </c>
      <c r="G45" s="340">
        <v>2</v>
      </c>
      <c r="H45" s="340">
        <v>1</v>
      </c>
      <c r="I45" s="340">
        <v>17</v>
      </c>
      <c r="J45" s="342">
        <f>SUM(D45:I45)</f>
        <v>33</v>
      </c>
      <c r="K45" s="340">
        <v>1</v>
      </c>
      <c r="L45" s="341">
        <v>0</v>
      </c>
      <c r="M45" s="340">
        <v>1</v>
      </c>
      <c r="N45" s="341">
        <v>0</v>
      </c>
      <c r="O45" s="341">
        <v>0</v>
      </c>
      <c r="P45" s="340">
        <v>3</v>
      </c>
      <c r="Q45" s="342">
        <f>SUM(K45:P45)</f>
        <v>5</v>
      </c>
      <c r="R45" s="342">
        <f>+Q45+J45</f>
        <v>38</v>
      </c>
      <c r="S45" s="341">
        <v>0</v>
      </c>
      <c r="T45" s="341">
        <v>0</v>
      </c>
      <c r="U45" s="343">
        <f t="shared" si="4"/>
        <v>0</v>
      </c>
    </row>
    <row r="46" spans="1:21" ht="15" hidden="1" customHeight="1" outlineLevel="1" x14ac:dyDescent="0.25">
      <c r="A46" s="519"/>
      <c r="B46" s="520"/>
      <c r="C46" s="339" t="s">
        <v>52</v>
      </c>
      <c r="D46" s="340">
        <v>6</v>
      </c>
      <c r="E46" s="341">
        <v>0</v>
      </c>
      <c r="F46" s="341">
        <v>0</v>
      </c>
      <c r="G46" s="340">
        <v>1</v>
      </c>
      <c r="H46" s="341">
        <v>0</v>
      </c>
      <c r="I46" s="340">
        <v>3</v>
      </c>
      <c r="J46" s="342">
        <f>SUM(D46:I46)</f>
        <v>10</v>
      </c>
      <c r="K46" s="340">
        <v>4</v>
      </c>
      <c r="L46" s="341">
        <v>0</v>
      </c>
      <c r="M46" s="341">
        <v>0</v>
      </c>
      <c r="N46" s="340">
        <v>1</v>
      </c>
      <c r="O46" s="341">
        <v>0</v>
      </c>
      <c r="P46" s="340">
        <v>2</v>
      </c>
      <c r="Q46" s="342">
        <f>SUM(K46:P46)</f>
        <v>7</v>
      </c>
      <c r="R46" s="342">
        <f>+Q46+J46</f>
        <v>17</v>
      </c>
      <c r="S46" s="341">
        <v>0</v>
      </c>
      <c r="T46" s="341">
        <v>0</v>
      </c>
      <c r="U46" s="343">
        <f t="shared" si="4"/>
        <v>0</v>
      </c>
    </row>
    <row r="47" spans="1:21" ht="15" hidden="1" customHeight="1" outlineLevel="1" x14ac:dyDescent="0.25">
      <c r="A47" s="519"/>
      <c r="B47" s="520"/>
      <c r="C47" s="339" t="s">
        <v>53</v>
      </c>
      <c r="D47" s="341">
        <v>0</v>
      </c>
      <c r="E47" s="341">
        <v>0</v>
      </c>
      <c r="F47" s="341">
        <v>0</v>
      </c>
      <c r="G47" s="341">
        <v>0</v>
      </c>
      <c r="H47" s="341">
        <v>0</v>
      </c>
      <c r="I47" s="341">
        <v>0</v>
      </c>
      <c r="J47" s="342">
        <f>SUM(D47:I47)</f>
        <v>0</v>
      </c>
      <c r="K47" s="341">
        <v>0</v>
      </c>
      <c r="L47" s="341">
        <v>0</v>
      </c>
      <c r="M47" s="341">
        <v>0</v>
      </c>
      <c r="N47" s="341">
        <v>0</v>
      </c>
      <c r="O47" s="341">
        <v>0</v>
      </c>
      <c r="P47" s="341">
        <v>0</v>
      </c>
      <c r="Q47" s="342">
        <f>SUM(K47:P47)</f>
        <v>0</v>
      </c>
      <c r="R47" s="342">
        <f>+Q47+J47</f>
        <v>0</v>
      </c>
      <c r="S47" s="341">
        <v>0</v>
      </c>
      <c r="T47" s="341">
        <v>0</v>
      </c>
      <c r="U47" s="343">
        <f t="shared" si="4"/>
        <v>0</v>
      </c>
    </row>
    <row r="48" spans="1:21" ht="15" hidden="1" customHeight="1" outlineLevel="1" x14ac:dyDescent="0.25">
      <c r="A48" s="519"/>
      <c r="B48" s="520" t="s">
        <v>54</v>
      </c>
      <c r="C48" s="339" t="s">
        <v>55</v>
      </c>
      <c r="D48" s="340">
        <v>26</v>
      </c>
      <c r="E48" s="341">
        <v>0</v>
      </c>
      <c r="F48" s="341">
        <v>0</v>
      </c>
      <c r="G48" s="340">
        <v>1</v>
      </c>
      <c r="H48" s="340">
        <v>1</v>
      </c>
      <c r="I48" s="340">
        <v>18</v>
      </c>
      <c r="J48" s="342">
        <f>SUM(D48:I48)</f>
        <v>46</v>
      </c>
      <c r="K48" s="341">
        <v>0</v>
      </c>
      <c r="L48" s="341">
        <v>0</v>
      </c>
      <c r="M48" s="341">
        <v>0</v>
      </c>
      <c r="N48" s="341">
        <v>0</v>
      </c>
      <c r="O48" s="341">
        <v>0</v>
      </c>
      <c r="P48" s="340">
        <v>2</v>
      </c>
      <c r="Q48" s="342">
        <f>SUM(K48:P48)</f>
        <v>2</v>
      </c>
      <c r="R48" s="342">
        <f>+Q48+J48</f>
        <v>48</v>
      </c>
      <c r="S48" s="341">
        <v>0</v>
      </c>
      <c r="T48" s="341">
        <v>0</v>
      </c>
      <c r="U48" s="343">
        <f t="shared" si="4"/>
        <v>0</v>
      </c>
    </row>
    <row r="49" spans="1:21" ht="15" hidden="1" customHeight="1" outlineLevel="1" x14ac:dyDescent="0.25">
      <c r="A49" s="519"/>
      <c r="B49" s="520"/>
      <c r="C49" s="339" t="s">
        <v>56</v>
      </c>
      <c r="D49" s="340">
        <v>4</v>
      </c>
      <c r="E49" s="341">
        <v>0</v>
      </c>
      <c r="F49" s="341">
        <v>0</v>
      </c>
      <c r="G49" s="340">
        <v>1</v>
      </c>
      <c r="H49" s="341">
        <v>0</v>
      </c>
      <c r="I49" s="340">
        <v>4</v>
      </c>
      <c r="J49" s="342">
        <f>SUM(D49:I49)</f>
        <v>9</v>
      </c>
      <c r="K49" s="340">
        <v>2</v>
      </c>
      <c r="L49" s="341">
        <v>0</v>
      </c>
      <c r="M49" s="341">
        <v>0</v>
      </c>
      <c r="N49" s="341">
        <v>0</v>
      </c>
      <c r="O49" s="341">
        <v>0</v>
      </c>
      <c r="P49" s="340">
        <v>4</v>
      </c>
      <c r="Q49" s="342">
        <f>SUM(K49:P49)</f>
        <v>6</v>
      </c>
      <c r="R49" s="342">
        <f>+Q49+J49</f>
        <v>15</v>
      </c>
      <c r="S49" s="341">
        <v>0</v>
      </c>
      <c r="T49" s="341">
        <v>0</v>
      </c>
      <c r="U49" s="343">
        <f t="shared" si="4"/>
        <v>0</v>
      </c>
    </row>
    <row r="50" spans="1:21" ht="15" customHeight="1" collapsed="1" x14ac:dyDescent="0.25">
      <c r="A50" s="516" t="s">
        <v>57</v>
      </c>
      <c r="B50" s="516"/>
      <c r="C50" s="516"/>
      <c r="D50" s="337">
        <f t="shared" ref="D50:U50" si="7">SUM(D51:D53)</f>
        <v>3406</v>
      </c>
      <c r="E50" s="337">
        <f t="shared" si="7"/>
        <v>272</v>
      </c>
      <c r="F50" s="337">
        <f t="shared" si="7"/>
        <v>331</v>
      </c>
      <c r="G50" s="337">
        <f t="shared" si="7"/>
        <v>587</v>
      </c>
      <c r="H50" s="337">
        <f t="shared" si="7"/>
        <v>258</v>
      </c>
      <c r="I50" s="337">
        <f t="shared" si="7"/>
        <v>6431</v>
      </c>
      <c r="J50" s="338">
        <f>SUM(J51:J53)</f>
        <v>11285</v>
      </c>
      <c r="K50" s="337">
        <f t="shared" si="7"/>
        <v>2</v>
      </c>
      <c r="L50" s="337">
        <f t="shared" si="7"/>
        <v>0</v>
      </c>
      <c r="M50" s="337">
        <f t="shared" si="7"/>
        <v>0</v>
      </c>
      <c r="N50" s="337">
        <f t="shared" si="7"/>
        <v>0</v>
      </c>
      <c r="O50" s="337">
        <f t="shared" si="7"/>
        <v>0</v>
      </c>
      <c r="P50" s="337">
        <f t="shared" si="7"/>
        <v>2</v>
      </c>
      <c r="Q50" s="338">
        <f t="shared" si="7"/>
        <v>4</v>
      </c>
      <c r="R50" s="338">
        <f t="shared" si="7"/>
        <v>11289</v>
      </c>
      <c r="S50" s="337">
        <f t="shared" si="7"/>
        <v>41</v>
      </c>
      <c r="T50" s="337">
        <f t="shared" si="7"/>
        <v>0</v>
      </c>
      <c r="U50" s="338">
        <f t="shared" si="7"/>
        <v>41</v>
      </c>
    </row>
    <row r="51" spans="1:21" ht="15" hidden="1" customHeight="1" outlineLevel="1" x14ac:dyDescent="0.25">
      <c r="A51" s="517" t="s">
        <v>57</v>
      </c>
      <c r="B51" s="339" t="s">
        <v>58</v>
      </c>
      <c r="C51" s="339" t="s">
        <v>59</v>
      </c>
      <c r="D51" s="340">
        <v>1504</v>
      </c>
      <c r="E51" s="340">
        <v>50</v>
      </c>
      <c r="F51" s="340">
        <v>81</v>
      </c>
      <c r="G51" s="340">
        <v>238</v>
      </c>
      <c r="H51" s="340">
        <v>66</v>
      </c>
      <c r="I51" s="340">
        <v>2449</v>
      </c>
      <c r="J51" s="342">
        <f>SUM(D51:I51)</f>
        <v>4388</v>
      </c>
      <c r="K51" s="341">
        <v>0</v>
      </c>
      <c r="L51" s="341">
        <v>0</v>
      </c>
      <c r="M51" s="341">
        <v>0</v>
      </c>
      <c r="N51" s="341">
        <v>0</v>
      </c>
      <c r="O51" s="341">
        <v>0</v>
      </c>
      <c r="P51" s="340">
        <v>2</v>
      </c>
      <c r="Q51" s="342">
        <f>SUM(K51:P51)</f>
        <v>2</v>
      </c>
      <c r="R51" s="342">
        <f>+Q51+J51</f>
        <v>4390</v>
      </c>
      <c r="S51" s="340">
        <v>41</v>
      </c>
      <c r="T51" s="341">
        <v>0</v>
      </c>
      <c r="U51" s="343">
        <f t="shared" si="4"/>
        <v>41</v>
      </c>
    </row>
    <row r="52" spans="1:21" ht="15" hidden="1" customHeight="1" outlineLevel="1" x14ac:dyDescent="0.25">
      <c r="A52" s="517"/>
      <c r="B52" s="520" t="s">
        <v>60</v>
      </c>
      <c r="C52" s="339" t="s">
        <v>61</v>
      </c>
      <c r="D52" s="340">
        <v>1902</v>
      </c>
      <c r="E52" s="340">
        <v>222</v>
      </c>
      <c r="F52" s="340">
        <v>250</v>
      </c>
      <c r="G52" s="340">
        <v>349</v>
      </c>
      <c r="H52" s="340">
        <v>192</v>
      </c>
      <c r="I52" s="340">
        <v>3978</v>
      </c>
      <c r="J52" s="342">
        <f>SUM(D52:I52)</f>
        <v>6893</v>
      </c>
      <c r="K52" s="340">
        <v>2</v>
      </c>
      <c r="L52" s="341">
        <v>0</v>
      </c>
      <c r="M52" s="341">
        <v>0</v>
      </c>
      <c r="N52" s="341">
        <v>0</v>
      </c>
      <c r="O52" s="341">
        <v>0</v>
      </c>
      <c r="P52" s="341">
        <v>0</v>
      </c>
      <c r="Q52" s="342">
        <f>SUM(K52:P52)</f>
        <v>2</v>
      </c>
      <c r="R52" s="342">
        <f>+Q52+J52</f>
        <v>6895</v>
      </c>
      <c r="S52" s="341">
        <v>0</v>
      </c>
      <c r="T52" s="341">
        <v>0</v>
      </c>
      <c r="U52" s="343">
        <f t="shared" si="4"/>
        <v>0</v>
      </c>
    </row>
    <row r="53" spans="1:21" ht="15" hidden="1" customHeight="1" outlineLevel="1" x14ac:dyDescent="0.25">
      <c r="A53" s="517"/>
      <c r="B53" s="520"/>
      <c r="C53" s="339" t="s">
        <v>62</v>
      </c>
      <c r="D53" s="341">
        <v>0</v>
      </c>
      <c r="E53" s="341">
        <v>0</v>
      </c>
      <c r="F53" s="341">
        <v>0</v>
      </c>
      <c r="G53" s="341">
        <v>0</v>
      </c>
      <c r="H53" s="341">
        <v>0</v>
      </c>
      <c r="I53" s="340">
        <v>4</v>
      </c>
      <c r="J53" s="342">
        <f>SUM(D53:I53)</f>
        <v>4</v>
      </c>
      <c r="K53" s="341">
        <v>0</v>
      </c>
      <c r="L53" s="341">
        <v>0</v>
      </c>
      <c r="M53" s="341">
        <v>0</v>
      </c>
      <c r="N53" s="341">
        <v>0</v>
      </c>
      <c r="O53" s="341">
        <v>0</v>
      </c>
      <c r="P53" s="341">
        <v>0</v>
      </c>
      <c r="Q53" s="342">
        <f>SUM(K53:P53)</f>
        <v>0</v>
      </c>
      <c r="R53" s="342">
        <f>+Q53+J53</f>
        <v>4</v>
      </c>
      <c r="S53" s="341">
        <v>0</v>
      </c>
      <c r="T53" s="341">
        <v>0</v>
      </c>
      <c r="U53" s="343">
        <f t="shared" si="4"/>
        <v>0</v>
      </c>
    </row>
    <row r="54" spans="1:21" ht="15" customHeight="1" collapsed="1" x14ac:dyDescent="0.25">
      <c r="A54" s="516" t="s">
        <v>63</v>
      </c>
      <c r="B54" s="516"/>
      <c r="C54" s="516"/>
      <c r="D54" s="337">
        <f t="shared" ref="D54:U54" si="8">SUM(D55:D56)</f>
        <v>65</v>
      </c>
      <c r="E54" s="337">
        <f t="shared" si="8"/>
        <v>0</v>
      </c>
      <c r="F54" s="337">
        <f t="shared" si="8"/>
        <v>2</v>
      </c>
      <c r="G54" s="337">
        <f t="shared" si="8"/>
        <v>5</v>
      </c>
      <c r="H54" s="337">
        <f t="shared" si="8"/>
        <v>2</v>
      </c>
      <c r="I54" s="337">
        <f t="shared" si="8"/>
        <v>44</v>
      </c>
      <c r="J54" s="338">
        <f>SUM(J55:J56)</f>
        <v>118</v>
      </c>
      <c r="K54" s="337">
        <f t="shared" si="8"/>
        <v>0</v>
      </c>
      <c r="L54" s="337">
        <f t="shared" si="8"/>
        <v>0</v>
      </c>
      <c r="M54" s="337">
        <f t="shared" si="8"/>
        <v>0</v>
      </c>
      <c r="N54" s="337">
        <f t="shared" si="8"/>
        <v>0</v>
      </c>
      <c r="O54" s="337">
        <f t="shared" si="8"/>
        <v>0</v>
      </c>
      <c r="P54" s="337">
        <f t="shared" si="8"/>
        <v>0</v>
      </c>
      <c r="Q54" s="338">
        <f t="shared" si="8"/>
        <v>0</v>
      </c>
      <c r="R54" s="338">
        <f t="shared" si="8"/>
        <v>118</v>
      </c>
      <c r="S54" s="337">
        <f t="shared" si="8"/>
        <v>0</v>
      </c>
      <c r="T54" s="337">
        <f t="shared" si="8"/>
        <v>0</v>
      </c>
      <c r="U54" s="338">
        <f t="shared" si="8"/>
        <v>0</v>
      </c>
    </row>
    <row r="55" spans="1:21" ht="15" hidden="1" customHeight="1" outlineLevel="1" x14ac:dyDescent="0.25">
      <c r="A55" s="520" t="s">
        <v>63</v>
      </c>
      <c r="B55" s="339" t="s">
        <v>64</v>
      </c>
      <c r="C55" s="339" t="s">
        <v>65</v>
      </c>
      <c r="D55" s="340">
        <v>61</v>
      </c>
      <c r="E55" s="341">
        <v>0</v>
      </c>
      <c r="F55" s="340">
        <v>2</v>
      </c>
      <c r="G55" s="340">
        <v>4</v>
      </c>
      <c r="H55" s="340">
        <v>2</v>
      </c>
      <c r="I55" s="340">
        <v>44</v>
      </c>
      <c r="J55" s="342">
        <f>SUM(D55:I55)</f>
        <v>113</v>
      </c>
      <c r="K55" s="341">
        <v>0</v>
      </c>
      <c r="L55" s="341">
        <v>0</v>
      </c>
      <c r="M55" s="341">
        <v>0</v>
      </c>
      <c r="N55" s="341">
        <v>0</v>
      </c>
      <c r="O55" s="341">
        <v>0</v>
      </c>
      <c r="P55" s="341">
        <v>0</v>
      </c>
      <c r="Q55" s="342">
        <f>SUM(K55:P55)</f>
        <v>0</v>
      </c>
      <c r="R55" s="342">
        <f>+Q55+J55</f>
        <v>113</v>
      </c>
      <c r="S55" s="341">
        <v>0</v>
      </c>
      <c r="T55" s="341">
        <v>0</v>
      </c>
      <c r="U55" s="343">
        <f t="shared" si="4"/>
        <v>0</v>
      </c>
    </row>
    <row r="56" spans="1:21" ht="15" hidden="1" customHeight="1" outlineLevel="1" x14ac:dyDescent="0.25">
      <c r="A56" s="520"/>
      <c r="B56" s="339" t="s">
        <v>66</v>
      </c>
      <c r="C56" s="339" t="s">
        <v>67</v>
      </c>
      <c r="D56" s="340">
        <v>4</v>
      </c>
      <c r="E56" s="341">
        <v>0</v>
      </c>
      <c r="F56" s="341">
        <v>0</v>
      </c>
      <c r="G56" s="340">
        <v>1</v>
      </c>
      <c r="H56" s="341">
        <v>0</v>
      </c>
      <c r="I56" s="341">
        <v>0</v>
      </c>
      <c r="J56" s="342">
        <f>SUM(D56:I56)</f>
        <v>5</v>
      </c>
      <c r="K56" s="341">
        <v>0</v>
      </c>
      <c r="L56" s="341">
        <v>0</v>
      </c>
      <c r="M56" s="341">
        <v>0</v>
      </c>
      <c r="N56" s="341">
        <v>0</v>
      </c>
      <c r="O56" s="341">
        <v>0</v>
      </c>
      <c r="P56" s="341">
        <v>0</v>
      </c>
      <c r="Q56" s="342">
        <f>SUM(K56:P56)</f>
        <v>0</v>
      </c>
      <c r="R56" s="342">
        <f>+Q56+J56</f>
        <v>5</v>
      </c>
      <c r="S56" s="341">
        <v>0</v>
      </c>
      <c r="T56" s="341">
        <v>0</v>
      </c>
      <c r="U56" s="343">
        <f t="shared" si="4"/>
        <v>0</v>
      </c>
    </row>
    <row r="57" spans="1:21" ht="15" customHeight="1" collapsed="1" x14ac:dyDescent="0.25">
      <c r="A57" s="516" t="s">
        <v>68</v>
      </c>
      <c r="B57" s="516"/>
      <c r="C57" s="516"/>
      <c r="D57" s="337">
        <f t="shared" ref="D57:U57" si="9">SUM(D58:D60)</f>
        <v>565</v>
      </c>
      <c r="E57" s="337">
        <f t="shared" si="9"/>
        <v>12</v>
      </c>
      <c r="F57" s="337">
        <f t="shared" si="9"/>
        <v>33</v>
      </c>
      <c r="G57" s="337">
        <f t="shared" si="9"/>
        <v>49</v>
      </c>
      <c r="H57" s="337">
        <f t="shared" si="9"/>
        <v>16</v>
      </c>
      <c r="I57" s="337">
        <f t="shared" si="9"/>
        <v>369</v>
      </c>
      <c r="J57" s="338">
        <f>SUM(J58:J60)</f>
        <v>1044</v>
      </c>
      <c r="K57" s="337">
        <f t="shared" si="9"/>
        <v>8</v>
      </c>
      <c r="L57" s="337">
        <f t="shared" si="9"/>
        <v>0</v>
      </c>
      <c r="M57" s="337">
        <f t="shared" si="9"/>
        <v>0</v>
      </c>
      <c r="N57" s="337">
        <f t="shared" si="9"/>
        <v>0</v>
      </c>
      <c r="O57" s="337">
        <f t="shared" si="9"/>
        <v>0</v>
      </c>
      <c r="P57" s="337">
        <f t="shared" si="9"/>
        <v>3</v>
      </c>
      <c r="Q57" s="338">
        <f t="shared" si="9"/>
        <v>11</v>
      </c>
      <c r="R57" s="338">
        <f t="shared" si="9"/>
        <v>1055</v>
      </c>
      <c r="S57" s="337">
        <f t="shared" si="9"/>
        <v>0</v>
      </c>
      <c r="T57" s="337">
        <f t="shared" si="9"/>
        <v>0</v>
      </c>
      <c r="U57" s="338">
        <f t="shared" si="9"/>
        <v>0</v>
      </c>
    </row>
    <row r="58" spans="1:21" ht="15" hidden="1" customHeight="1" outlineLevel="1" x14ac:dyDescent="0.25">
      <c r="A58" s="517" t="s">
        <v>68</v>
      </c>
      <c r="B58" s="339" t="s">
        <v>69</v>
      </c>
      <c r="C58" s="339" t="s">
        <v>70</v>
      </c>
      <c r="D58" s="340">
        <v>38</v>
      </c>
      <c r="E58" s="340">
        <v>2</v>
      </c>
      <c r="F58" s="341">
        <v>0</v>
      </c>
      <c r="G58" s="340">
        <v>1</v>
      </c>
      <c r="H58" s="340">
        <v>1</v>
      </c>
      <c r="I58" s="340">
        <v>19</v>
      </c>
      <c r="J58" s="342">
        <f>SUM(D58:I58)</f>
        <v>61</v>
      </c>
      <c r="K58" s="341">
        <v>0</v>
      </c>
      <c r="L58" s="341">
        <v>0</v>
      </c>
      <c r="M58" s="341">
        <v>0</v>
      </c>
      <c r="N58" s="341">
        <v>0</v>
      </c>
      <c r="O58" s="341">
        <v>0</v>
      </c>
      <c r="P58" s="341">
        <v>0</v>
      </c>
      <c r="Q58" s="342">
        <f>SUM(K58:P58)</f>
        <v>0</v>
      </c>
      <c r="R58" s="342">
        <f>+Q58+J58</f>
        <v>61</v>
      </c>
      <c r="S58" s="341">
        <v>0</v>
      </c>
      <c r="T58" s="341">
        <v>0</v>
      </c>
      <c r="U58" s="343">
        <f t="shared" si="4"/>
        <v>0</v>
      </c>
    </row>
    <row r="59" spans="1:21" ht="15" hidden="1" customHeight="1" outlineLevel="1" x14ac:dyDescent="0.25">
      <c r="A59" s="517"/>
      <c r="B59" s="520" t="s">
        <v>71</v>
      </c>
      <c r="C59" s="339" t="s">
        <v>72</v>
      </c>
      <c r="D59" s="340">
        <v>36</v>
      </c>
      <c r="E59" s="340">
        <v>1</v>
      </c>
      <c r="F59" s="341">
        <v>0</v>
      </c>
      <c r="G59" s="340">
        <v>3</v>
      </c>
      <c r="H59" s="340">
        <v>2</v>
      </c>
      <c r="I59" s="340">
        <v>44</v>
      </c>
      <c r="J59" s="342">
        <f>SUM(D59:I59)</f>
        <v>86</v>
      </c>
      <c r="K59" s="341">
        <v>0</v>
      </c>
      <c r="L59" s="341">
        <v>0</v>
      </c>
      <c r="M59" s="341">
        <v>0</v>
      </c>
      <c r="N59" s="341">
        <v>0</v>
      </c>
      <c r="O59" s="341">
        <v>0</v>
      </c>
      <c r="P59" s="341">
        <v>0</v>
      </c>
      <c r="Q59" s="342">
        <f>SUM(K59:P59)</f>
        <v>0</v>
      </c>
      <c r="R59" s="342">
        <f>+Q59+J59</f>
        <v>86</v>
      </c>
      <c r="S59" s="341">
        <v>0</v>
      </c>
      <c r="T59" s="341">
        <v>0</v>
      </c>
      <c r="U59" s="343">
        <f t="shared" si="4"/>
        <v>0</v>
      </c>
    </row>
    <row r="60" spans="1:21" ht="15" hidden="1" customHeight="1" outlineLevel="1" x14ac:dyDescent="0.25">
      <c r="A60" s="517"/>
      <c r="B60" s="520"/>
      <c r="C60" s="339" t="s">
        <v>73</v>
      </c>
      <c r="D60" s="340">
        <v>491</v>
      </c>
      <c r="E60" s="340">
        <v>9</v>
      </c>
      <c r="F60" s="340">
        <v>33</v>
      </c>
      <c r="G60" s="340">
        <v>45</v>
      </c>
      <c r="H60" s="340">
        <v>13</v>
      </c>
      <c r="I60" s="340">
        <v>306</v>
      </c>
      <c r="J60" s="342">
        <f>SUM(D60:I60)</f>
        <v>897</v>
      </c>
      <c r="K60" s="340">
        <v>8</v>
      </c>
      <c r="L60" s="341">
        <v>0</v>
      </c>
      <c r="M60" s="341">
        <v>0</v>
      </c>
      <c r="N60" s="341">
        <v>0</v>
      </c>
      <c r="O60" s="341">
        <v>0</v>
      </c>
      <c r="P60" s="340">
        <v>3</v>
      </c>
      <c r="Q60" s="342">
        <f>SUM(K60:P60)</f>
        <v>11</v>
      </c>
      <c r="R60" s="342">
        <f>+Q60+J60</f>
        <v>908</v>
      </c>
      <c r="S60" s="341">
        <v>0</v>
      </c>
      <c r="T60" s="341">
        <v>0</v>
      </c>
      <c r="U60" s="343">
        <f t="shared" si="4"/>
        <v>0</v>
      </c>
    </row>
    <row r="61" spans="1:21" ht="15" customHeight="1" collapsed="1" x14ac:dyDescent="0.25">
      <c r="A61" s="516" t="s">
        <v>74</v>
      </c>
      <c r="B61" s="516"/>
      <c r="C61" s="516"/>
      <c r="D61" s="337">
        <f t="shared" ref="D61:U61" si="10">SUM(D62:D71)</f>
        <v>763</v>
      </c>
      <c r="E61" s="337">
        <f t="shared" si="10"/>
        <v>19</v>
      </c>
      <c r="F61" s="337">
        <f t="shared" si="10"/>
        <v>34</v>
      </c>
      <c r="G61" s="337">
        <f t="shared" si="10"/>
        <v>64</v>
      </c>
      <c r="H61" s="337">
        <f t="shared" si="10"/>
        <v>24</v>
      </c>
      <c r="I61" s="337">
        <f t="shared" si="10"/>
        <v>668</v>
      </c>
      <c r="J61" s="338">
        <f>SUM(J62:J71)</f>
        <v>1572</v>
      </c>
      <c r="K61" s="337">
        <f t="shared" si="10"/>
        <v>17</v>
      </c>
      <c r="L61" s="337">
        <f t="shared" si="10"/>
        <v>1</v>
      </c>
      <c r="M61" s="337">
        <f t="shared" si="10"/>
        <v>2</v>
      </c>
      <c r="N61" s="337">
        <f t="shared" si="10"/>
        <v>0</v>
      </c>
      <c r="O61" s="337">
        <f t="shared" si="10"/>
        <v>1</v>
      </c>
      <c r="P61" s="337">
        <f t="shared" si="10"/>
        <v>5</v>
      </c>
      <c r="Q61" s="338">
        <f t="shared" si="10"/>
        <v>26</v>
      </c>
      <c r="R61" s="338">
        <f t="shared" si="10"/>
        <v>1598</v>
      </c>
      <c r="S61" s="337">
        <f t="shared" si="10"/>
        <v>0</v>
      </c>
      <c r="T61" s="337">
        <f t="shared" si="10"/>
        <v>0</v>
      </c>
      <c r="U61" s="338">
        <f t="shared" si="10"/>
        <v>0</v>
      </c>
    </row>
    <row r="62" spans="1:21" ht="15" hidden="1" customHeight="1" outlineLevel="1" x14ac:dyDescent="0.25">
      <c r="A62" s="517" t="s">
        <v>74</v>
      </c>
      <c r="B62" s="520" t="s">
        <v>75</v>
      </c>
      <c r="C62" s="339" t="s">
        <v>76</v>
      </c>
      <c r="D62" s="340">
        <v>415</v>
      </c>
      <c r="E62" s="340">
        <v>10</v>
      </c>
      <c r="F62" s="340">
        <v>18</v>
      </c>
      <c r="G62" s="340">
        <v>35</v>
      </c>
      <c r="H62" s="340">
        <v>19</v>
      </c>
      <c r="I62" s="340">
        <v>435</v>
      </c>
      <c r="J62" s="342">
        <f t="shared" ref="J62:J71" si="11">SUM(D62:I62)</f>
        <v>932</v>
      </c>
      <c r="K62" s="340">
        <v>1</v>
      </c>
      <c r="L62" s="341">
        <v>0</v>
      </c>
      <c r="M62" s="341">
        <v>0</v>
      </c>
      <c r="N62" s="341">
        <v>0</v>
      </c>
      <c r="O62" s="341">
        <v>0</v>
      </c>
      <c r="P62" s="340">
        <v>2</v>
      </c>
      <c r="Q62" s="342">
        <f t="shared" ref="Q62:Q71" si="12">SUM(K62:P62)</f>
        <v>3</v>
      </c>
      <c r="R62" s="342">
        <f t="shared" ref="R62:R71" si="13">+Q62+J62</f>
        <v>935</v>
      </c>
      <c r="S62" s="341">
        <v>0</v>
      </c>
      <c r="T62" s="341">
        <v>0</v>
      </c>
      <c r="U62" s="343">
        <f t="shared" si="4"/>
        <v>0</v>
      </c>
    </row>
    <row r="63" spans="1:21" ht="15" hidden="1" customHeight="1" outlineLevel="1" x14ac:dyDescent="0.25">
      <c r="A63" s="517"/>
      <c r="B63" s="520"/>
      <c r="C63" s="339" t="s">
        <v>77</v>
      </c>
      <c r="D63" s="340">
        <v>47</v>
      </c>
      <c r="E63" s="340">
        <v>2</v>
      </c>
      <c r="F63" s="340">
        <v>2</v>
      </c>
      <c r="G63" s="340">
        <v>2</v>
      </c>
      <c r="H63" s="341">
        <v>0</v>
      </c>
      <c r="I63" s="340">
        <v>57</v>
      </c>
      <c r="J63" s="342">
        <f t="shared" si="11"/>
        <v>110</v>
      </c>
      <c r="K63" s="340">
        <v>1</v>
      </c>
      <c r="L63" s="341">
        <v>0</v>
      </c>
      <c r="M63" s="341">
        <v>0</v>
      </c>
      <c r="N63" s="341">
        <v>0</v>
      </c>
      <c r="O63" s="341">
        <v>0</v>
      </c>
      <c r="P63" s="341">
        <v>0</v>
      </c>
      <c r="Q63" s="342">
        <f t="shared" si="12"/>
        <v>1</v>
      </c>
      <c r="R63" s="342">
        <f t="shared" si="13"/>
        <v>111</v>
      </c>
      <c r="S63" s="341">
        <v>0</v>
      </c>
      <c r="T63" s="341">
        <v>0</v>
      </c>
      <c r="U63" s="343">
        <f t="shared" si="4"/>
        <v>0</v>
      </c>
    </row>
    <row r="64" spans="1:21" ht="15" hidden="1" customHeight="1" outlineLevel="1" x14ac:dyDescent="0.25">
      <c r="A64" s="517"/>
      <c r="B64" s="520" t="s">
        <v>78</v>
      </c>
      <c r="C64" s="339" t="s">
        <v>79</v>
      </c>
      <c r="D64" s="340">
        <v>81</v>
      </c>
      <c r="E64" s="340">
        <v>3</v>
      </c>
      <c r="F64" s="340">
        <v>8</v>
      </c>
      <c r="G64" s="340">
        <v>14</v>
      </c>
      <c r="H64" s="340">
        <v>4</v>
      </c>
      <c r="I64" s="340">
        <v>57</v>
      </c>
      <c r="J64" s="342">
        <f t="shared" si="11"/>
        <v>167</v>
      </c>
      <c r="K64" s="340">
        <v>4</v>
      </c>
      <c r="L64" s="341">
        <v>0</v>
      </c>
      <c r="M64" s="341">
        <v>0</v>
      </c>
      <c r="N64" s="341">
        <v>0</v>
      </c>
      <c r="O64" s="341">
        <v>0</v>
      </c>
      <c r="P64" s="340">
        <v>2</v>
      </c>
      <c r="Q64" s="342">
        <f t="shared" si="12"/>
        <v>6</v>
      </c>
      <c r="R64" s="342">
        <f t="shared" si="13"/>
        <v>173</v>
      </c>
      <c r="S64" s="341">
        <v>0</v>
      </c>
      <c r="T64" s="341">
        <v>0</v>
      </c>
      <c r="U64" s="343">
        <f t="shared" si="4"/>
        <v>0</v>
      </c>
    </row>
    <row r="65" spans="1:21" ht="15" hidden="1" customHeight="1" outlineLevel="1" x14ac:dyDescent="0.25">
      <c r="A65" s="517"/>
      <c r="B65" s="520"/>
      <c r="C65" s="339" t="s">
        <v>80</v>
      </c>
      <c r="D65" s="341">
        <v>0</v>
      </c>
      <c r="E65" s="341">
        <v>0</v>
      </c>
      <c r="F65" s="341">
        <v>0</v>
      </c>
      <c r="G65" s="341">
        <v>0</v>
      </c>
      <c r="H65" s="341">
        <v>0</v>
      </c>
      <c r="I65" s="341">
        <v>0</v>
      </c>
      <c r="J65" s="342">
        <f t="shared" si="11"/>
        <v>0</v>
      </c>
      <c r="K65" s="341">
        <v>0</v>
      </c>
      <c r="L65" s="341">
        <v>0</v>
      </c>
      <c r="M65" s="341">
        <v>0</v>
      </c>
      <c r="N65" s="341">
        <v>0</v>
      </c>
      <c r="O65" s="341">
        <v>0</v>
      </c>
      <c r="P65" s="341">
        <v>0</v>
      </c>
      <c r="Q65" s="342">
        <f t="shared" si="12"/>
        <v>0</v>
      </c>
      <c r="R65" s="342">
        <f t="shared" si="13"/>
        <v>0</v>
      </c>
      <c r="S65" s="341">
        <v>0</v>
      </c>
      <c r="T65" s="341">
        <v>0</v>
      </c>
      <c r="U65" s="343">
        <f t="shared" si="4"/>
        <v>0</v>
      </c>
    </row>
    <row r="66" spans="1:21" ht="15" hidden="1" customHeight="1" outlineLevel="1" x14ac:dyDescent="0.25">
      <c r="A66" s="517"/>
      <c r="B66" s="520"/>
      <c r="C66" s="339" t="s">
        <v>81</v>
      </c>
      <c r="D66" s="340">
        <v>8</v>
      </c>
      <c r="E66" s="341">
        <v>0</v>
      </c>
      <c r="F66" s="341">
        <v>0</v>
      </c>
      <c r="G66" s="340">
        <v>1</v>
      </c>
      <c r="H66" s="341">
        <v>0</v>
      </c>
      <c r="I66" s="340">
        <v>1</v>
      </c>
      <c r="J66" s="342">
        <f t="shared" si="11"/>
        <v>10</v>
      </c>
      <c r="K66" s="340">
        <v>1</v>
      </c>
      <c r="L66" s="341">
        <v>0</v>
      </c>
      <c r="M66" s="341">
        <v>0</v>
      </c>
      <c r="N66" s="341">
        <v>0</v>
      </c>
      <c r="O66" s="341">
        <v>0</v>
      </c>
      <c r="P66" s="341">
        <v>0</v>
      </c>
      <c r="Q66" s="342">
        <f t="shared" si="12"/>
        <v>1</v>
      </c>
      <c r="R66" s="342">
        <f t="shared" si="13"/>
        <v>11</v>
      </c>
      <c r="S66" s="341">
        <v>0</v>
      </c>
      <c r="T66" s="341">
        <v>0</v>
      </c>
      <c r="U66" s="343">
        <f t="shared" si="4"/>
        <v>0</v>
      </c>
    </row>
    <row r="67" spans="1:21" ht="15" hidden="1" customHeight="1" outlineLevel="1" x14ac:dyDescent="0.25">
      <c r="A67" s="517"/>
      <c r="B67" s="520"/>
      <c r="C67" s="339" t="s">
        <v>82</v>
      </c>
      <c r="D67" s="341">
        <v>0</v>
      </c>
      <c r="E67" s="341">
        <v>0</v>
      </c>
      <c r="F67" s="341">
        <v>0</v>
      </c>
      <c r="G67" s="341">
        <v>0</v>
      </c>
      <c r="H67" s="341">
        <v>0</v>
      </c>
      <c r="I67" s="340">
        <v>2</v>
      </c>
      <c r="J67" s="342">
        <f t="shared" si="11"/>
        <v>2</v>
      </c>
      <c r="K67" s="341">
        <v>0</v>
      </c>
      <c r="L67" s="341">
        <v>0</v>
      </c>
      <c r="M67" s="341">
        <v>0</v>
      </c>
      <c r="N67" s="341">
        <v>0</v>
      </c>
      <c r="O67" s="341">
        <v>0</v>
      </c>
      <c r="P67" s="341">
        <v>0</v>
      </c>
      <c r="Q67" s="342">
        <f t="shared" si="12"/>
        <v>0</v>
      </c>
      <c r="R67" s="342">
        <f t="shared" si="13"/>
        <v>2</v>
      </c>
      <c r="S67" s="341">
        <v>0</v>
      </c>
      <c r="T67" s="341">
        <v>0</v>
      </c>
      <c r="U67" s="343">
        <f t="shared" si="4"/>
        <v>0</v>
      </c>
    </row>
    <row r="68" spans="1:21" ht="15" hidden="1" customHeight="1" outlineLevel="1" x14ac:dyDescent="0.25">
      <c r="A68" s="517"/>
      <c r="B68" s="520"/>
      <c r="C68" s="339" t="s">
        <v>83</v>
      </c>
      <c r="D68" s="341">
        <v>0</v>
      </c>
      <c r="E68" s="341">
        <v>0</v>
      </c>
      <c r="F68" s="341">
        <v>0</v>
      </c>
      <c r="G68" s="341">
        <v>0</v>
      </c>
      <c r="H68" s="341">
        <v>0</v>
      </c>
      <c r="I68" s="340">
        <v>3</v>
      </c>
      <c r="J68" s="342">
        <f t="shared" si="11"/>
        <v>3</v>
      </c>
      <c r="K68" s="341">
        <v>0</v>
      </c>
      <c r="L68" s="341">
        <v>0</v>
      </c>
      <c r="M68" s="341">
        <v>0</v>
      </c>
      <c r="N68" s="341">
        <v>0</v>
      </c>
      <c r="O68" s="341">
        <v>0</v>
      </c>
      <c r="P68" s="341">
        <v>0</v>
      </c>
      <c r="Q68" s="342">
        <f t="shared" si="12"/>
        <v>0</v>
      </c>
      <c r="R68" s="342">
        <f t="shared" si="13"/>
        <v>3</v>
      </c>
      <c r="S68" s="341">
        <v>0</v>
      </c>
      <c r="T68" s="341">
        <v>0</v>
      </c>
      <c r="U68" s="343">
        <f t="shared" si="4"/>
        <v>0</v>
      </c>
    </row>
    <row r="69" spans="1:21" ht="15" hidden="1" customHeight="1" outlineLevel="1" x14ac:dyDescent="0.25">
      <c r="A69" s="517"/>
      <c r="B69" s="520"/>
      <c r="C69" s="339" t="s">
        <v>84</v>
      </c>
      <c r="D69" s="340">
        <v>19</v>
      </c>
      <c r="E69" s="341">
        <v>0</v>
      </c>
      <c r="F69" s="340">
        <v>1</v>
      </c>
      <c r="G69" s="341">
        <v>0</v>
      </c>
      <c r="H69" s="341">
        <v>0</v>
      </c>
      <c r="I69" s="340">
        <v>8</v>
      </c>
      <c r="J69" s="342">
        <f t="shared" si="11"/>
        <v>28</v>
      </c>
      <c r="K69" s="340">
        <v>1</v>
      </c>
      <c r="L69" s="341">
        <v>0</v>
      </c>
      <c r="M69" s="341">
        <v>0</v>
      </c>
      <c r="N69" s="341">
        <v>0</v>
      </c>
      <c r="O69" s="341">
        <v>0</v>
      </c>
      <c r="P69" s="341">
        <v>0</v>
      </c>
      <c r="Q69" s="342">
        <f t="shared" si="12"/>
        <v>1</v>
      </c>
      <c r="R69" s="342">
        <f t="shared" si="13"/>
        <v>29</v>
      </c>
      <c r="S69" s="341">
        <v>0</v>
      </c>
      <c r="T69" s="341">
        <v>0</v>
      </c>
      <c r="U69" s="343">
        <f t="shared" si="4"/>
        <v>0</v>
      </c>
    </row>
    <row r="70" spans="1:21" ht="15" hidden="1" customHeight="1" outlineLevel="1" x14ac:dyDescent="0.25">
      <c r="A70" s="517"/>
      <c r="B70" s="520"/>
      <c r="C70" s="339" t="s">
        <v>85</v>
      </c>
      <c r="D70" s="340">
        <v>14</v>
      </c>
      <c r="E70" s="340">
        <v>1</v>
      </c>
      <c r="F70" s="340">
        <v>2</v>
      </c>
      <c r="G70" s="340">
        <v>3</v>
      </c>
      <c r="H70" s="341">
        <v>0</v>
      </c>
      <c r="I70" s="340">
        <v>19</v>
      </c>
      <c r="J70" s="342">
        <f t="shared" si="11"/>
        <v>39</v>
      </c>
      <c r="K70" s="341">
        <v>0</v>
      </c>
      <c r="L70" s="340">
        <v>1</v>
      </c>
      <c r="M70" s="341">
        <v>0</v>
      </c>
      <c r="N70" s="341">
        <v>0</v>
      </c>
      <c r="O70" s="341">
        <v>0</v>
      </c>
      <c r="P70" s="340">
        <v>1</v>
      </c>
      <c r="Q70" s="342">
        <f t="shared" si="12"/>
        <v>2</v>
      </c>
      <c r="R70" s="342">
        <f t="shared" si="13"/>
        <v>41</v>
      </c>
      <c r="S70" s="341">
        <v>0</v>
      </c>
      <c r="T70" s="341">
        <v>0</v>
      </c>
      <c r="U70" s="343">
        <f t="shared" si="4"/>
        <v>0</v>
      </c>
    </row>
    <row r="71" spans="1:21" ht="15" hidden="1" customHeight="1" outlineLevel="1" x14ac:dyDescent="0.25">
      <c r="A71" s="517"/>
      <c r="B71" s="520"/>
      <c r="C71" s="339" t="s">
        <v>86</v>
      </c>
      <c r="D71" s="340">
        <v>179</v>
      </c>
      <c r="E71" s="340">
        <v>3</v>
      </c>
      <c r="F71" s="340">
        <v>3</v>
      </c>
      <c r="G71" s="340">
        <v>9</v>
      </c>
      <c r="H71" s="340">
        <v>1</v>
      </c>
      <c r="I71" s="340">
        <v>86</v>
      </c>
      <c r="J71" s="342">
        <f t="shared" si="11"/>
        <v>281</v>
      </c>
      <c r="K71" s="340">
        <v>9</v>
      </c>
      <c r="L71" s="341">
        <v>0</v>
      </c>
      <c r="M71" s="340">
        <v>2</v>
      </c>
      <c r="N71" s="341">
        <v>0</v>
      </c>
      <c r="O71" s="340">
        <v>1</v>
      </c>
      <c r="P71" s="341">
        <v>0</v>
      </c>
      <c r="Q71" s="342">
        <f t="shared" si="12"/>
        <v>12</v>
      </c>
      <c r="R71" s="342">
        <f t="shared" si="13"/>
        <v>293</v>
      </c>
      <c r="S71" s="341">
        <v>0</v>
      </c>
      <c r="T71" s="341">
        <v>0</v>
      </c>
      <c r="U71" s="343">
        <f t="shared" si="4"/>
        <v>0</v>
      </c>
    </row>
    <row r="72" spans="1:21" ht="15" customHeight="1" collapsed="1" x14ac:dyDescent="0.25">
      <c r="A72" s="516" t="s">
        <v>87</v>
      </c>
      <c r="B72" s="516"/>
      <c r="C72" s="516"/>
      <c r="D72" s="337">
        <f t="shared" ref="D72:U72" si="14">SUM(D73:D74)</f>
        <v>159</v>
      </c>
      <c r="E72" s="337">
        <f t="shared" si="14"/>
        <v>3</v>
      </c>
      <c r="F72" s="337">
        <f t="shared" si="14"/>
        <v>6</v>
      </c>
      <c r="G72" s="337">
        <f t="shared" si="14"/>
        <v>5</v>
      </c>
      <c r="H72" s="337">
        <f t="shared" si="14"/>
        <v>1</v>
      </c>
      <c r="I72" s="337">
        <f t="shared" si="14"/>
        <v>70</v>
      </c>
      <c r="J72" s="338">
        <f>SUM(J73:J74)</f>
        <v>244</v>
      </c>
      <c r="K72" s="337">
        <f t="shared" si="14"/>
        <v>0</v>
      </c>
      <c r="L72" s="337">
        <f t="shared" si="14"/>
        <v>0</v>
      </c>
      <c r="M72" s="337">
        <f t="shared" si="14"/>
        <v>0</v>
      </c>
      <c r="N72" s="337">
        <f t="shared" si="14"/>
        <v>0</v>
      </c>
      <c r="O72" s="337">
        <f t="shared" si="14"/>
        <v>0</v>
      </c>
      <c r="P72" s="337">
        <f t="shared" si="14"/>
        <v>0</v>
      </c>
      <c r="Q72" s="338">
        <f t="shared" si="14"/>
        <v>0</v>
      </c>
      <c r="R72" s="338">
        <f t="shared" si="14"/>
        <v>244</v>
      </c>
      <c r="S72" s="337">
        <f t="shared" si="14"/>
        <v>1</v>
      </c>
      <c r="T72" s="337">
        <f t="shared" si="14"/>
        <v>0</v>
      </c>
      <c r="U72" s="338">
        <f t="shared" si="14"/>
        <v>1</v>
      </c>
    </row>
    <row r="73" spans="1:21" ht="15" hidden="1" customHeight="1" outlineLevel="1" x14ac:dyDescent="0.25">
      <c r="A73" s="517" t="s">
        <v>87</v>
      </c>
      <c r="B73" s="339" t="s">
        <v>88</v>
      </c>
      <c r="C73" s="339" t="s">
        <v>89</v>
      </c>
      <c r="D73" s="340">
        <v>76</v>
      </c>
      <c r="E73" s="340">
        <v>3</v>
      </c>
      <c r="F73" s="340">
        <v>1</v>
      </c>
      <c r="G73" s="340">
        <v>3</v>
      </c>
      <c r="H73" s="341">
        <v>0</v>
      </c>
      <c r="I73" s="340">
        <v>35</v>
      </c>
      <c r="J73" s="342">
        <f>SUM(D73:I73)</f>
        <v>118</v>
      </c>
      <c r="K73" s="341">
        <v>0</v>
      </c>
      <c r="L73" s="341">
        <v>0</v>
      </c>
      <c r="M73" s="341">
        <v>0</v>
      </c>
      <c r="N73" s="341">
        <v>0</v>
      </c>
      <c r="O73" s="341">
        <v>0</v>
      </c>
      <c r="P73" s="341">
        <v>0</v>
      </c>
      <c r="Q73" s="342">
        <f>SUM(K73:P73)</f>
        <v>0</v>
      </c>
      <c r="R73" s="342">
        <f>+Q73+J73</f>
        <v>118</v>
      </c>
      <c r="S73" s="341">
        <v>0</v>
      </c>
      <c r="T73" s="341">
        <v>0</v>
      </c>
      <c r="U73" s="343">
        <f t="shared" si="4"/>
        <v>0</v>
      </c>
    </row>
    <row r="74" spans="1:21" ht="15" hidden="1" customHeight="1" outlineLevel="1" x14ac:dyDescent="0.25">
      <c r="A74" s="517"/>
      <c r="B74" s="339" t="s">
        <v>90</v>
      </c>
      <c r="C74" s="339" t="s">
        <v>91</v>
      </c>
      <c r="D74" s="340">
        <v>83</v>
      </c>
      <c r="E74" s="341">
        <v>0</v>
      </c>
      <c r="F74" s="340">
        <v>5</v>
      </c>
      <c r="G74" s="340">
        <v>2</v>
      </c>
      <c r="H74" s="340">
        <v>1</v>
      </c>
      <c r="I74" s="340">
        <v>35</v>
      </c>
      <c r="J74" s="342">
        <f>SUM(D74:I74)</f>
        <v>126</v>
      </c>
      <c r="K74" s="341">
        <v>0</v>
      </c>
      <c r="L74" s="341">
        <v>0</v>
      </c>
      <c r="M74" s="341">
        <v>0</v>
      </c>
      <c r="N74" s="341">
        <v>0</v>
      </c>
      <c r="O74" s="341">
        <v>0</v>
      </c>
      <c r="P74" s="341">
        <v>0</v>
      </c>
      <c r="Q74" s="342">
        <f>SUM(K74:P74)</f>
        <v>0</v>
      </c>
      <c r="R74" s="342">
        <f>+Q74+J74</f>
        <v>126</v>
      </c>
      <c r="S74" s="340">
        <v>1</v>
      </c>
      <c r="T74" s="341">
        <v>0</v>
      </c>
      <c r="U74" s="343">
        <f t="shared" si="4"/>
        <v>1</v>
      </c>
    </row>
    <row r="75" spans="1:21" ht="15" customHeight="1" collapsed="1" x14ac:dyDescent="0.25">
      <c r="A75" s="516" t="s">
        <v>92</v>
      </c>
      <c r="B75" s="516"/>
      <c r="C75" s="516"/>
      <c r="D75" s="337">
        <f t="shared" ref="D75:U75" si="15">SUM(D76:D101)</f>
        <v>3080</v>
      </c>
      <c r="E75" s="337">
        <f t="shared" si="15"/>
        <v>171</v>
      </c>
      <c r="F75" s="337">
        <f t="shared" si="15"/>
        <v>289</v>
      </c>
      <c r="G75" s="337">
        <f t="shared" si="15"/>
        <v>429</v>
      </c>
      <c r="H75" s="337">
        <f t="shared" si="15"/>
        <v>109</v>
      </c>
      <c r="I75" s="337">
        <f t="shared" si="15"/>
        <v>2508</v>
      </c>
      <c r="J75" s="338">
        <f>SUM(J76:J101)</f>
        <v>6586</v>
      </c>
      <c r="K75" s="337">
        <f t="shared" si="15"/>
        <v>1395</v>
      </c>
      <c r="L75" s="337">
        <f t="shared" si="15"/>
        <v>65</v>
      </c>
      <c r="M75" s="337">
        <f t="shared" si="15"/>
        <v>76</v>
      </c>
      <c r="N75" s="337">
        <f t="shared" si="15"/>
        <v>157</v>
      </c>
      <c r="O75" s="337">
        <f t="shared" si="15"/>
        <v>47</v>
      </c>
      <c r="P75" s="337">
        <f t="shared" si="15"/>
        <v>785</v>
      </c>
      <c r="Q75" s="338">
        <f t="shared" si="15"/>
        <v>2525</v>
      </c>
      <c r="R75" s="338">
        <f t="shared" si="15"/>
        <v>9111</v>
      </c>
      <c r="S75" s="337">
        <f t="shared" si="15"/>
        <v>0</v>
      </c>
      <c r="T75" s="337">
        <f t="shared" si="15"/>
        <v>0</v>
      </c>
      <c r="U75" s="338">
        <f t="shared" si="15"/>
        <v>0</v>
      </c>
    </row>
    <row r="76" spans="1:21" ht="15" hidden="1" customHeight="1" outlineLevel="1" x14ac:dyDescent="0.25">
      <c r="A76" s="517" t="s">
        <v>92</v>
      </c>
      <c r="B76" s="520" t="s">
        <v>93</v>
      </c>
      <c r="C76" s="339" t="s">
        <v>94</v>
      </c>
      <c r="D76" s="340">
        <v>138</v>
      </c>
      <c r="E76" s="340">
        <v>10</v>
      </c>
      <c r="F76" s="340">
        <v>14</v>
      </c>
      <c r="G76" s="340">
        <v>26</v>
      </c>
      <c r="H76" s="340">
        <v>3</v>
      </c>
      <c r="I76" s="340">
        <v>121</v>
      </c>
      <c r="J76" s="342">
        <f t="shared" ref="J76:J101" si="16">SUM(D76:I76)</f>
        <v>312</v>
      </c>
      <c r="K76" s="340">
        <v>18</v>
      </c>
      <c r="L76" s="340">
        <v>4</v>
      </c>
      <c r="M76" s="340">
        <v>1</v>
      </c>
      <c r="N76" s="340">
        <v>3</v>
      </c>
      <c r="O76" s="340">
        <v>1</v>
      </c>
      <c r="P76" s="340">
        <v>15</v>
      </c>
      <c r="Q76" s="342">
        <f t="shared" ref="Q76:Q101" si="17">SUM(K76:P76)</f>
        <v>42</v>
      </c>
      <c r="R76" s="342">
        <f t="shared" ref="R76:R101" si="18">+Q76+J76</f>
        <v>354</v>
      </c>
      <c r="S76" s="341">
        <v>0</v>
      </c>
      <c r="T76" s="341">
        <v>0</v>
      </c>
      <c r="U76" s="343">
        <f t="shared" si="4"/>
        <v>0</v>
      </c>
    </row>
    <row r="77" spans="1:21" ht="15" hidden="1" customHeight="1" outlineLevel="1" x14ac:dyDescent="0.25">
      <c r="A77" s="517"/>
      <c r="B77" s="520"/>
      <c r="C77" s="339" t="s">
        <v>95</v>
      </c>
      <c r="D77" s="340">
        <v>382</v>
      </c>
      <c r="E77" s="340">
        <v>24</v>
      </c>
      <c r="F77" s="340">
        <v>32</v>
      </c>
      <c r="G77" s="340">
        <v>77</v>
      </c>
      <c r="H77" s="340">
        <v>28</v>
      </c>
      <c r="I77" s="340">
        <v>278</v>
      </c>
      <c r="J77" s="342">
        <f t="shared" si="16"/>
        <v>821</v>
      </c>
      <c r="K77" s="340">
        <v>267</v>
      </c>
      <c r="L77" s="340">
        <v>15</v>
      </c>
      <c r="M77" s="340">
        <v>25</v>
      </c>
      <c r="N77" s="340">
        <v>42</v>
      </c>
      <c r="O77" s="340">
        <v>16</v>
      </c>
      <c r="P77" s="340">
        <v>160</v>
      </c>
      <c r="Q77" s="342">
        <f t="shared" si="17"/>
        <v>525</v>
      </c>
      <c r="R77" s="342">
        <f t="shared" si="18"/>
        <v>1346</v>
      </c>
      <c r="S77" s="341">
        <v>0</v>
      </c>
      <c r="T77" s="341">
        <v>0</v>
      </c>
      <c r="U77" s="343">
        <f t="shared" si="4"/>
        <v>0</v>
      </c>
    </row>
    <row r="78" spans="1:21" ht="15" hidden="1" customHeight="1" outlineLevel="1" x14ac:dyDescent="0.25">
      <c r="A78" s="517"/>
      <c r="B78" s="520"/>
      <c r="C78" s="339" t="s">
        <v>96</v>
      </c>
      <c r="D78" s="340">
        <v>95</v>
      </c>
      <c r="E78" s="340">
        <v>6</v>
      </c>
      <c r="F78" s="340">
        <v>19</v>
      </c>
      <c r="G78" s="340">
        <v>17</v>
      </c>
      <c r="H78" s="340">
        <v>5</v>
      </c>
      <c r="I78" s="340">
        <v>90</v>
      </c>
      <c r="J78" s="342">
        <f t="shared" si="16"/>
        <v>232</v>
      </c>
      <c r="K78" s="340">
        <v>20</v>
      </c>
      <c r="L78" s="340">
        <v>2</v>
      </c>
      <c r="M78" s="340">
        <v>4</v>
      </c>
      <c r="N78" s="340">
        <v>8</v>
      </c>
      <c r="O78" s="341">
        <v>0</v>
      </c>
      <c r="P78" s="340">
        <v>25</v>
      </c>
      <c r="Q78" s="342">
        <f t="shared" si="17"/>
        <v>59</v>
      </c>
      <c r="R78" s="342">
        <f t="shared" si="18"/>
        <v>291</v>
      </c>
      <c r="S78" s="341">
        <v>0</v>
      </c>
      <c r="T78" s="341">
        <v>0</v>
      </c>
      <c r="U78" s="343">
        <f t="shared" si="4"/>
        <v>0</v>
      </c>
    </row>
    <row r="79" spans="1:21" ht="15" hidden="1" customHeight="1" outlineLevel="1" x14ac:dyDescent="0.25">
      <c r="A79" s="517"/>
      <c r="B79" s="339" t="s">
        <v>97</v>
      </c>
      <c r="C79" s="339" t="s">
        <v>98</v>
      </c>
      <c r="D79" s="340">
        <v>19</v>
      </c>
      <c r="E79" s="340">
        <v>1</v>
      </c>
      <c r="F79" s="340">
        <v>4</v>
      </c>
      <c r="G79" s="340">
        <v>4</v>
      </c>
      <c r="H79" s="341">
        <v>0</v>
      </c>
      <c r="I79" s="340">
        <v>23</v>
      </c>
      <c r="J79" s="342">
        <f t="shared" si="16"/>
        <v>51</v>
      </c>
      <c r="K79" s="340">
        <v>41</v>
      </c>
      <c r="L79" s="340">
        <v>3</v>
      </c>
      <c r="M79" s="340">
        <v>4</v>
      </c>
      <c r="N79" s="340">
        <v>7</v>
      </c>
      <c r="O79" s="341">
        <v>0</v>
      </c>
      <c r="P79" s="340">
        <v>33</v>
      </c>
      <c r="Q79" s="342">
        <f t="shared" si="17"/>
        <v>88</v>
      </c>
      <c r="R79" s="342">
        <f t="shared" si="18"/>
        <v>139</v>
      </c>
      <c r="S79" s="341">
        <v>0</v>
      </c>
      <c r="T79" s="341">
        <v>0</v>
      </c>
      <c r="U79" s="343">
        <f t="shared" si="4"/>
        <v>0</v>
      </c>
    </row>
    <row r="80" spans="1:21" ht="15" hidden="1" customHeight="1" outlineLevel="1" x14ac:dyDescent="0.25">
      <c r="A80" s="517"/>
      <c r="B80" s="520" t="s">
        <v>99</v>
      </c>
      <c r="C80" s="339" t="s">
        <v>100</v>
      </c>
      <c r="D80" s="340">
        <v>18</v>
      </c>
      <c r="E80" s="341">
        <v>0</v>
      </c>
      <c r="F80" s="341">
        <v>0</v>
      </c>
      <c r="G80" s="341">
        <v>0</v>
      </c>
      <c r="H80" s="340">
        <v>1</v>
      </c>
      <c r="I80" s="340">
        <v>12</v>
      </c>
      <c r="J80" s="342">
        <f t="shared" si="16"/>
        <v>31</v>
      </c>
      <c r="K80" s="340">
        <v>3</v>
      </c>
      <c r="L80" s="341">
        <v>0</v>
      </c>
      <c r="M80" s="341">
        <v>0</v>
      </c>
      <c r="N80" s="341">
        <v>0</v>
      </c>
      <c r="O80" s="341">
        <v>0</v>
      </c>
      <c r="P80" s="340">
        <v>4</v>
      </c>
      <c r="Q80" s="342">
        <f t="shared" si="17"/>
        <v>7</v>
      </c>
      <c r="R80" s="342">
        <f t="shared" si="18"/>
        <v>38</v>
      </c>
      <c r="S80" s="341">
        <v>0</v>
      </c>
      <c r="T80" s="341">
        <v>0</v>
      </c>
      <c r="U80" s="343">
        <f t="shared" si="4"/>
        <v>0</v>
      </c>
    </row>
    <row r="81" spans="1:21" ht="15" hidden="1" customHeight="1" outlineLevel="1" x14ac:dyDescent="0.25">
      <c r="A81" s="517"/>
      <c r="B81" s="520"/>
      <c r="C81" s="339" t="s">
        <v>101</v>
      </c>
      <c r="D81" s="340">
        <v>21</v>
      </c>
      <c r="E81" s="340">
        <v>1</v>
      </c>
      <c r="F81" s="340">
        <v>4</v>
      </c>
      <c r="G81" s="340">
        <v>5</v>
      </c>
      <c r="H81" s="341">
        <v>0</v>
      </c>
      <c r="I81" s="340">
        <v>30</v>
      </c>
      <c r="J81" s="342">
        <f t="shared" si="16"/>
        <v>61</v>
      </c>
      <c r="K81" s="340">
        <v>10</v>
      </c>
      <c r="L81" s="341">
        <v>0</v>
      </c>
      <c r="M81" s="340">
        <v>1</v>
      </c>
      <c r="N81" s="340">
        <v>1</v>
      </c>
      <c r="O81" s="341">
        <v>0</v>
      </c>
      <c r="P81" s="340">
        <v>1</v>
      </c>
      <c r="Q81" s="342">
        <f t="shared" si="17"/>
        <v>13</v>
      </c>
      <c r="R81" s="342">
        <f t="shared" si="18"/>
        <v>74</v>
      </c>
      <c r="S81" s="341">
        <v>0</v>
      </c>
      <c r="T81" s="341">
        <v>0</v>
      </c>
      <c r="U81" s="343">
        <f t="shared" ref="U81:U148" si="19">+T81+S81</f>
        <v>0</v>
      </c>
    </row>
    <row r="82" spans="1:21" ht="15" hidden="1" customHeight="1" outlineLevel="1" x14ac:dyDescent="0.25">
      <c r="A82" s="517"/>
      <c r="B82" s="520"/>
      <c r="C82" s="339" t="s">
        <v>102</v>
      </c>
      <c r="D82" s="340">
        <v>213</v>
      </c>
      <c r="E82" s="340">
        <v>10</v>
      </c>
      <c r="F82" s="340">
        <v>13</v>
      </c>
      <c r="G82" s="340">
        <v>30</v>
      </c>
      <c r="H82" s="340">
        <v>6</v>
      </c>
      <c r="I82" s="340">
        <v>142</v>
      </c>
      <c r="J82" s="342">
        <f t="shared" si="16"/>
        <v>414</v>
      </c>
      <c r="K82" s="340">
        <v>278</v>
      </c>
      <c r="L82" s="340">
        <v>19</v>
      </c>
      <c r="M82" s="340">
        <v>7</v>
      </c>
      <c r="N82" s="340">
        <v>21</v>
      </c>
      <c r="O82" s="340">
        <v>6</v>
      </c>
      <c r="P82" s="340">
        <v>129</v>
      </c>
      <c r="Q82" s="342">
        <f t="shared" si="17"/>
        <v>460</v>
      </c>
      <c r="R82" s="342">
        <f t="shared" si="18"/>
        <v>874</v>
      </c>
      <c r="S82" s="341">
        <v>0</v>
      </c>
      <c r="T82" s="341">
        <v>0</v>
      </c>
      <c r="U82" s="343">
        <f t="shared" si="19"/>
        <v>0</v>
      </c>
    </row>
    <row r="83" spans="1:21" ht="15" hidden="1" customHeight="1" outlineLevel="1" x14ac:dyDescent="0.25">
      <c r="A83" s="517"/>
      <c r="B83" s="520" t="s">
        <v>103</v>
      </c>
      <c r="C83" s="339" t="s">
        <v>104</v>
      </c>
      <c r="D83" s="340">
        <v>92</v>
      </c>
      <c r="E83" s="340">
        <v>9</v>
      </c>
      <c r="F83" s="340">
        <v>7</v>
      </c>
      <c r="G83" s="340">
        <v>5</v>
      </c>
      <c r="H83" s="340">
        <v>4</v>
      </c>
      <c r="I83" s="340">
        <v>104</v>
      </c>
      <c r="J83" s="342">
        <f t="shared" si="16"/>
        <v>221</v>
      </c>
      <c r="K83" s="340">
        <v>12</v>
      </c>
      <c r="L83" s="341">
        <v>0</v>
      </c>
      <c r="M83" s="341">
        <v>0</v>
      </c>
      <c r="N83" s="340">
        <v>2</v>
      </c>
      <c r="O83" s="340">
        <v>1</v>
      </c>
      <c r="P83" s="340">
        <v>11</v>
      </c>
      <c r="Q83" s="342">
        <f t="shared" si="17"/>
        <v>26</v>
      </c>
      <c r="R83" s="342">
        <f t="shared" si="18"/>
        <v>247</v>
      </c>
      <c r="S83" s="341">
        <v>0</v>
      </c>
      <c r="T83" s="341">
        <v>0</v>
      </c>
      <c r="U83" s="343">
        <f t="shared" si="19"/>
        <v>0</v>
      </c>
    </row>
    <row r="84" spans="1:21" ht="15" hidden="1" customHeight="1" outlineLevel="1" x14ac:dyDescent="0.25">
      <c r="A84" s="517"/>
      <c r="B84" s="520"/>
      <c r="C84" s="339" t="s">
        <v>105</v>
      </c>
      <c r="D84" s="340">
        <v>1</v>
      </c>
      <c r="E84" s="341">
        <v>0</v>
      </c>
      <c r="F84" s="341">
        <v>0</v>
      </c>
      <c r="G84" s="341">
        <v>0</v>
      </c>
      <c r="H84" s="341">
        <v>0</v>
      </c>
      <c r="I84" s="341">
        <v>0</v>
      </c>
      <c r="J84" s="342">
        <f t="shared" si="16"/>
        <v>1</v>
      </c>
      <c r="K84" s="341">
        <v>0</v>
      </c>
      <c r="L84" s="341">
        <v>0</v>
      </c>
      <c r="M84" s="341">
        <v>0</v>
      </c>
      <c r="N84" s="341">
        <v>0</v>
      </c>
      <c r="O84" s="341">
        <v>0</v>
      </c>
      <c r="P84" s="341">
        <v>0</v>
      </c>
      <c r="Q84" s="342">
        <f t="shared" si="17"/>
        <v>0</v>
      </c>
      <c r="R84" s="342">
        <f t="shared" si="18"/>
        <v>1</v>
      </c>
      <c r="S84" s="341">
        <v>0</v>
      </c>
      <c r="T84" s="341">
        <v>0</v>
      </c>
      <c r="U84" s="343">
        <f t="shared" si="19"/>
        <v>0</v>
      </c>
    </row>
    <row r="85" spans="1:21" ht="15" hidden="1" customHeight="1" outlineLevel="1" x14ac:dyDescent="0.25">
      <c r="A85" s="517"/>
      <c r="B85" s="520" t="s">
        <v>106</v>
      </c>
      <c r="C85" s="339" t="s">
        <v>107</v>
      </c>
      <c r="D85" s="340">
        <v>330</v>
      </c>
      <c r="E85" s="340">
        <v>21</v>
      </c>
      <c r="F85" s="340">
        <v>20</v>
      </c>
      <c r="G85" s="340">
        <v>37</v>
      </c>
      <c r="H85" s="340">
        <v>5</v>
      </c>
      <c r="I85" s="340">
        <v>211</v>
      </c>
      <c r="J85" s="342">
        <f t="shared" si="16"/>
        <v>624</v>
      </c>
      <c r="K85" s="340">
        <v>111</v>
      </c>
      <c r="L85" s="340">
        <v>5</v>
      </c>
      <c r="M85" s="340">
        <v>5</v>
      </c>
      <c r="N85" s="340">
        <v>8</v>
      </c>
      <c r="O85" s="340">
        <v>6</v>
      </c>
      <c r="P85" s="340">
        <v>37</v>
      </c>
      <c r="Q85" s="342">
        <f t="shared" si="17"/>
        <v>172</v>
      </c>
      <c r="R85" s="342">
        <f t="shared" si="18"/>
        <v>796</v>
      </c>
      <c r="S85" s="341">
        <v>0</v>
      </c>
      <c r="T85" s="341">
        <v>0</v>
      </c>
      <c r="U85" s="343">
        <f t="shared" si="19"/>
        <v>0</v>
      </c>
    </row>
    <row r="86" spans="1:21" ht="15" hidden="1" customHeight="1" outlineLevel="1" x14ac:dyDescent="0.25">
      <c r="A86" s="517"/>
      <c r="B86" s="520"/>
      <c r="C86" s="339" t="s">
        <v>108</v>
      </c>
      <c r="D86" s="340">
        <v>94</v>
      </c>
      <c r="E86" s="340">
        <v>4</v>
      </c>
      <c r="F86" s="340">
        <v>4</v>
      </c>
      <c r="G86" s="340">
        <v>14</v>
      </c>
      <c r="H86" s="340">
        <v>3</v>
      </c>
      <c r="I86" s="340">
        <v>58</v>
      </c>
      <c r="J86" s="342">
        <f t="shared" si="16"/>
        <v>177</v>
      </c>
      <c r="K86" s="340">
        <v>55</v>
      </c>
      <c r="L86" s="340">
        <v>2</v>
      </c>
      <c r="M86" s="340">
        <v>2</v>
      </c>
      <c r="N86" s="340">
        <v>4</v>
      </c>
      <c r="O86" s="340">
        <v>2</v>
      </c>
      <c r="P86" s="340">
        <v>21</v>
      </c>
      <c r="Q86" s="342">
        <f t="shared" si="17"/>
        <v>86</v>
      </c>
      <c r="R86" s="342">
        <f t="shared" si="18"/>
        <v>263</v>
      </c>
      <c r="S86" s="341">
        <v>0</v>
      </c>
      <c r="T86" s="341">
        <v>0</v>
      </c>
      <c r="U86" s="343">
        <f t="shared" si="19"/>
        <v>0</v>
      </c>
    </row>
    <row r="87" spans="1:21" ht="15" hidden="1" customHeight="1" outlineLevel="1" x14ac:dyDescent="0.25">
      <c r="A87" s="517"/>
      <c r="B87" s="520" t="s">
        <v>109</v>
      </c>
      <c r="C87" s="339" t="s">
        <v>110</v>
      </c>
      <c r="D87" s="340">
        <v>78</v>
      </c>
      <c r="E87" s="340">
        <v>2</v>
      </c>
      <c r="F87" s="340">
        <v>8</v>
      </c>
      <c r="G87" s="340">
        <v>10</v>
      </c>
      <c r="H87" s="340">
        <v>1</v>
      </c>
      <c r="I87" s="340">
        <v>99</v>
      </c>
      <c r="J87" s="342">
        <f t="shared" si="16"/>
        <v>198</v>
      </c>
      <c r="K87" s="340">
        <v>6</v>
      </c>
      <c r="L87" s="340">
        <v>1</v>
      </c>
      <c r="M87" s="341">
        <v>0</v>
      </c>
      <c r="N87" s="340">
        <v>2</v>
      </c>
      <c r="O87" s="341">
        <v>0</v>
      </c>
      <c r="P87" s="340">
        <v>8</v>
      </c>
      <c r="Q87" s="342">
        <f t="shared" si="17"/>
        <v>17</v>
      </c>
      <c r="R87" s="342">
        <f t="shared" si="18"/>
        <v>215</v>
      </c>
      <c r="S87" s="341">
        <v>0</v>
      </c>
      <c r="T87" s="341">
        <v>0</v>
      </c>
      <c r="U87" s="343">
        <f t="shared" si="19"/>
        <v>0</v>
      </c>
    </row>
    <row r="88" spans="1:21" ht="15" hidden="1" customHeight="1" outlineLevel="1" x14ac:dyDescent="0.25">
      <c r="A88" s="517"/>
      <c r="B88" s="520"/>
      <c r="C88" s="339" t="s">
        <v>111</v>
      </c>
      <c r="D88" s="340">
        <v>16</v>
      </c>
      <c r="E88" s="341">
        <v>0</v>
      </c>
      <c r="F88" s="340">
        <v>5</v>
      </c>
      <c r="G88" s="340">
        <v>1</v>
      </c>
      <c r="H88" s="341">
        <v>0</v>
      </c>
      <c r="I88" s="340">
        <v>13</v>
      </c>
      <c r="J88" s="342">
        <f t="shared" si="16"/>
        <v>35</v>
      </c>
      <c r="K88" s="340">
        <v>6</v>
      </c>
      <c r="L88" s="341">
        <v>0</v>
      </c>
      <c r="M88" s="341">
        <v>0</v>
      </c>
      <c r="N88" s="341">
        <v>0</v>
      </c>
      <c r="O88" s="341">
        <v>0</v>
      </c>
      <c r="P88" s="340">
        <v>3</v>
      </c>
      <c r="Q88" s="342">
        <f t="shared" si="17"/>
        <v>9</v>
      </c>
      <c r="R88" s="342">
        <f t="shared" si="18"/>
        <v>44</v>
      </c>
      <c r="S88" s="341">
        <v>0</v>
      </c>
      <c r="T88" s="341">
        <v>0</v>
      </c>
      <c r="U88" s="343">
        <f t="shared" si="19"/>
        <v>0</v>
      </c>
    </row>
    <row r="89" spans="1:21" ht="15" hidden="1" customHeight="1" outlineLevel="1" x14ac:dyDescent="0.25">
      <c r="A89" s="517"/>
      <c r="B89" s="520"/>
      <c r="C89" s="339" t="s">
        <v>112</v>
      </c>
      <c r="D89" s="340">
        <v>23</v>
      </c>
      <c r="E89" s="340">
        <v>2</v>
      </c>
      <c r="F89" s="340">
        <v>1</v>
      </c>
      <c r="G89" s="340">
        <v>2</v>
      </c>
      <c r="H89" s="340">
        <v>1</v>
      </c>
      <c r="I89" s="340">
        <v>31</v>
      </c>
      <c r="J89" s="342">
        <f t="shared" si="16"/>
        <v>60</v>
      </c>
      <c r="K89" s="340">
        <v>3</v>
      </c>
      <c r="L89" s="341">
        <v>0</v>
      </c>
      <c r="M89" s="341">
        <v>0</v>
      </c>
      <c r="N89" s="341">
        <v>0</v>
      </c>
      <c r="O89" s="341">
        <v>0</v>
      </c>
      <c r="P89" s="340">
        <v>5</v>
      </c>
      <c r="Q89" s="342">
        <f t="shared" si="17"/>
        <v>8</v>
      </c>
      <c r="R89" s="342">
        <f t="shared" si="18"/>
        <v>68</v>
      </c>
      <c r="S89" s="341">
        <v>0</v>
      </c>
      <c r="T89" s="341">
        <v>0</v>
      </c>
      <c r="U89" s="343">
        <f t="shared" si="19"/>
        <v>0</v>
      </c>
    </row>
    <row r="90" spans="1:21" ht="15" hidden="1" customHeight="1" outlineLevel="1" x14ac:dyDescent="0.25">
      <c r="A90" s="517"/>
      <c r="B90" s="520" t="s">
        <v>113</v>
      </c>
      <c r="C90" s="339" t="s">
        <v>114</v>
      </c>
      <c r="D90" s="340">
        <v>289</v>
      </c>
      <c r="E90" s="340">
        <v>4</v>
      </c>
      <c r="F90" s="340">
        <v>17</v>
      </c>
      <c r="G90" s="340">
        <v>31</v>
      </c>
      <c r="H90" s="340">
        <v>5</v>
      </c>
      <c r="I90" s="340">
        <v>263</v>
      </c>
      <c r="J90" s="342">
        <f t="shared" si="16"/>
        <v>609</v>
      </c>
      <c r="K90" s="340">
        <v>62</v>
      </c>
      <c r="L90" s="340">
        <v>2</v>
      </c>
      <c r="M90" s="340">
        <v>4</v>
      </c>
      <c r="N90" s="340">
        <v>4</v>
      </c>
      <c r="O90" s="340">
        <v>1</v>
      </c>
      <c r="P90" s="340">
        <v>55</v>
      </c>
      <c r="Q90" s="342">
        <f t="shared" si="17"/>
        <v>128</v>
      </c>
      <c r="R90" s="342">
        <f t="shared" si="18"/>
        <v>737</v>
      </c>
      <c r="S90" s="341">
        <v>0</v>
      </c>
      <c r="T90" s="341">
        <v>0</v>
      </c>
      <c r="U90" s="343">
        <f t="shared" si="19"/>
        <v>0</v>
      </c>
    </row>
    <row r="91" spans="1:21" ht="15" hidden="1" customHeight="1" outlineLevel="1" x14ac:dyDescent="0.25">
      <c r="A91" s="517"/>
      <c r="B91" s="520"/>
      <c r="C91" s="339" t="s">
        <v>115</v>
      </c>
      <c r="D91" s="340">
        <v>380</v>
      </c>
      <c r="E91" s="340">
        <v>25</v>
      </c>
      <c r="F91" s="340">
        <v>41</v>
      </c>
      <c r="G91" s="340">
        <v>66</v>
      </c>
      <c r="H91" s="340">
        <v>17</v>
      </c>
      <c r="I91" s="340">
        <v>343</v>
      </c>
      <c r="J91" s="342">
        <f t="shared" si="16"/>
        <v>872</v>
      </c>
      <c r="K91" s="340">
        <v>208</v>
      </c>
      <c r="L91" s="340">
        <v>4</v>
      </c>
      <c r="M91" s="340">
        <v>6</v>
      </c>
      <c r="N91" s="340">
        <v>30</v>
      </c>
      <c r="O91" s="340">
        <v>6</v>
      </c>
      <c r="P91" s="340">
        <v>88</v>
      </c>
      <c r="Q91" s="342">
        <f t="shared" si="17"/>
        <v>342</v>
      </c>
      <c r="R91" s="342">
        <f t="shared" si="18"/>
        <v>1214</v>
      </c>
      <c r="S91" s="341">
        <v>0</v>
      </c>
      <c r="T91" s="341">
        <v>0</v>
      </c>
      <c r="U91" s="343">
        <f t="shared" si="19"/>
        <v>0</v>
      </c>
    </row>
    <row r="92" spans="1:21" ht="15" hidden="1" customHeight="1" outlineLevel="1" x14ac:dyDescent="0.25">
      <c r="A92" s="517"/>
      <c r="B92" s="520"/>
      <c r="C92" s="339" t="s">
        <v>116</v>
      </c>
      <c r="D92" s="340">
        <v>17</v>
      </c>
      <c r="E92" s="341">
        <v>0</v>
      </c>
      <c r="F92" s="340">
        <v>1</v>
      </c>
      <c r="G92" s="340">
        <v>2</v>
      </c>
      <c r="H92" s="341">
        <v>0</v>
      </c>
      <c r="I92" s="340">
        <v>26</v>
      </c>
      <c r="J92" s="342">
        <f t="shared" si="16"/>
        <v>46</v>
      </c>
      <c r="K92" s="340">
        <v>3</v>
      </c>
      <c r="L92" s="341">
        <v>0</v>
      </c>
      <c r="M92" s="340">
        <v>1</v>
      </c>
      <c r="N92" s="341">
        <v>0</v>
      </c>
      <c r="O92" s="341">
        <v>0</v>
      </c>
      <c r="P92" s="340">
        <v>3</v>
      </c>
      <c r="Q92" s="342">
        <f t="shared" si="17"/>
        <v>7</v>
      </c>
      <c r="R92" s="342">
        <f t="shared" si="18"/>
        <v>53</v>
      </c>
      <c r="S92" s="341">
        <v>0</v>
      </c>
      <c r="T92" s="341">
        <v>0</v>
      </c>
      <c r="U92" s="343">
        <f t="shared" si="19"/>
        <v>0</v>
      </c>
    </row>
    <row r="93" spans="1:21" ht="15" hidden="1" customHeight="1" outlineLevel="1" x14ac:dyDescent="0.25">
      <c r="A93" s="517"/>
      <c r="B93" s="520" t="s">
        <v>117</v>
      </c>
      <c r="C93" s="339" t="s">
        <v>118</v>
      </c>
      <c r="D93" s="340">
        <v>257</v>
      </c>
      <c r="E93" s="340">
        <v>25</v>
      </c>
      <c r="F93" s="340">
        <v>41</v>
      </c>
      <c r="G93" s="340">
        <v>42</v>
      </c>
      <c r="H93" s="340">
        <v>14</v>
      </c>
      <c r="I93" s="340">
        <v>194</v>
      </c>
      <c r="J93" s="342">
        <f t="shared" si="16"/>
        <v>573</v>
      </c>
      <c r="K93" s="340">
        <v>35</v>
      </c>
      <c r="L93" s="341">
        <v>0</v>
      </c>
      <c r="M93" s="341">
        <v>0</v>
      </c>
      <c r="N93" s="341">
        <v>0</v>
      </c>
      <c r="O93" s="341">
        <v>0</v>
      </c>
      <c r="P93" s="340">
        <v>8</v>
      </c>
      <c r="Q93" s="342">
        <f t="shared" si="17"/>
        <v>43</v>
      </c>
      <c r="R93" s="342">
        <f t="shared" si="18"/>
        <v>616</v>
      </c>
      <c r="S93" s="341">
        <v>0</v>
      </c>
      <c r="T93" s="341">
        <v>0</v>
      </c>
      <c r="U93" s="343">
        <f t="shared" si="19"/>
        <v>0</v>
      </c>
    </row>
    <row r="94" spans="1:21" ht="15" hidden="1" customHeight="1" outlineLevel="1" x14ac:dyDescent="0.25">
      <c r="A94" s="517"/>
      <c r="B94" s="520"/>
      <c r="C94" s="339" t="s">
        <v>119</v>
      </c>
      <c r="D94" s="340">
        <v>279</v>
      </c>
      <c r="E94" s="340">
        <v>15</v>
      </c>
      <c r="F94" s="340">
        <v>22</v>
      </c>
      <c r="G94" s="340">
        <v>28</v>
      </c>
      <c r="H94" s="340">
        <v>8</v>
      </c>
      <c r="I94" s="340">
        <v>209</v>
      </c>
      <c r="J94" s="342">
        <f t="shared" si="16"/>
        <v>561</v>
      </c>
      <c r="K94" s="340">
        <v>155</v>
      </c>
      <c r="L94" s="340">
        <v>7</v>
      </c>
      <c r="M94" s="340">
        <v>11</v>
      </c>
      <c r="N94" s="340">
        <v>18</v>
      </c>
      <c r="O94" s="340">
        <v>4</v>
      </c>
      <c r="P94" s="340">
        <v>122</v>
      </c>
      <c r="Q94" s="342">
        <f t="shared" si="17"/>
        <v>317</v>
      </c>
      <c r="R94" s="342">
        <f t="shared" si="18"/>
        <v>878</v>
      </c>
      <c r="S94" s="341">
        <v>0</v>
      </c>
      <c r="T94" s="341">
        <v>0</v>
      </c>
      <c r="U94" s="343">
        <f t="shared" si="19"/>
        <v>0</v>
      </c>
    </row>
    <row r="95" spans="1:21" ht="15" hidden="1" customHeight="1" outlineLevel="1" x14ac:dyDescent="0.25">
      <c r="A95" s="517"/>
      <c r="B95" s="520"/>
      <c r="C95" s="339" t="s">
        <v>120</v>
      </c>
      <c r="D95" s="340">
        <v>81</v>
      </c>
      <c r="E95" s="340">
        <v>3</v>
      </c>
      <c r="F95" s="340">
        <v>1</v>
      </c>
      <c r="G95" s="340">
        <v>6</v>
      </c>
      <c r="H95" s="341">
        <v>0</v>
      </c>
      <c r="I95" s="340">
        <v>48</v>
      </c>
      <c r="J95" s="342">
        <f t="shared" si="16"/>
        <v>139</v>
      </c>
      <c r="K95" s="340">
        <v>6</v>
      </c>
      <c r="L95" s="341">
        <v>0</v>
      </c>
      <c r="M95" s="341">
        <v>0</v>
      </c>
      <c r="N95" s="341">
        <v>0</v>
      </c>
      <c r="O95" s="340">
        <v>1</v>
      </c>
      <c r="P95" s="340">
        <v>3</v>
      </c>
      <c r="Q95" s="342">
        <f t="shared" si="17"/>
        <v>10</v>
      </c>
      <c r="R95" s="342">
        <f t="shared" si="18"/>
        <v>149</v>
      </c>
      <c r="S95" s="341">
        <v>0</v>
      </c>
      <c r="T95" s="341">
        <v>0</v>
      </c>
      <c r="U95" s="343">
        <f t="shared" si="19"/>
        <v>0</v>
      </c>
    </row>
    <row r="96" spans="1:21" ht="15" hidden="1" customHeight="1" outlineLevel="1" x14ac:dyDescent="0.25">
      <c r="A96" s="517"/>
      <c r="B96" s="520"/>
      <c r="C96" s="339" t="s">
        <v>121</v>
      </c>
      <c r="D96" s="340">
        <v>26</v>
      </c>
      <c r="E96" s="340">
        <v>1</v>
      </c>
      <c r="F96" s="340">
        <v>1</v>
      </c>
      <c r="G96" s="340">
        <v>1</v>
      </c>
      <c r="H96" s="341">
        <v>0</v>
      </c>
      <c r="I96" s="340">
        <v>21</v>
      </c>
      <c r="J96" s="342">
        <f t="shared" si="16"/>
        <v>50</v>
      </c>
      <c r="K96" s="340">
        <v>12</v>
      </c>
      <c r="L96" s="341">
        <v>0</v>
      </c>
      <c r="M96" s="341">
        <v>0</v>
      </c>
      <c r="N96" s="341">
        <v>0</v>
      </c>
      <c r="O96" s="341">
        <v>0</v>
      </c>
      <c r="P96" s="340">
        <v>9</v>
      </c>
      <c r="Q96" s="342">
        <f t="shared" si="17"/>
        <v>21</v>
      </c>
      <c r="R96" s="342">
        <f t="shared" si="18"/>
        <v>71</v>
      </c>
      <c r="S96" s="341">
        <v>0</v>
      </c>
      <c r="T96" s="341">
        <v>0</v>
      </c>
      <c r="U96" s="343">
        <f t="shared" si="19"/>
        <v>0</v>
      </c>
    </row>
    <row r="97" spans="1:21" ht="15" hidden="1" customHeight="1" outlineLevel="1" x14ac:dyDescent="0.25">
      <c r="A97" s="517"/>
      <c r="B97" s="520"/>
      <c r="C97" s="339" t="s">
        <v>122</v>
      </c>
      <c r="D97" s="340">
        <v>58</v>
      </c>
      <c r="E97" s="340">
        <v>1</v>
      </c>
      <c r="F97" s="340">
        <v>7</v>
      </c>
      <c r="G97" s="340">
        <v>8</v>
      </c>
      <c r="H97" s="340">
        <v>3</v>
      </c>
      <c r="I97" s="340">
        <v>35</v>
      </c>
      <c r="J97" s="342">
        <f t="shared" si="16"/>
        <v>112</v>
      </c>
      <c r="K97" s="340">
        <v>59</v>
      </c>
      <c r="L97" s="341">
        <v>0</v>
      </c>
      <c r="M97" s="340">
        <v>3</v>
      </c>
      <c r="N97" s="340">
        <v>3</v>
      </c>
      <c r="O97" s="341">
        <v>0</v>
      </c>
      <c r="P97" s="340">
        <v>16</v>
      </c>
      <c r="Q97" s="342">
        <f t="shared" si="17"/>
        <v>81</v>
      </c>
      <c r="R97" s="342">
        <f t="shared" si="18"/>
        <v>193</v>
      </c>
      <c r="S97" s="341">
        <v>0</v>
      </c>
      <c r="T97" s="341">
        <v>0</v>
      </c>
      <c r="U97" s="343">
        <f t="shared" si="19"/>
        <v>0</v>
      </c>
    </row>
    <row r="98" spans="1:21" ht="15" hidden="1" customHeight="1" outlineLevel="1" x14ac:dyDescent="0.25">
      <c r="A98" s="517"/>
      <c r="B98" s="520"/>
      <c r="C98" s="339" t="s">
        <v>123</v>
      </c>
      <c r="D98" s="340">
        <v>3</v>
      </c>
      <c r="E98" s="340">
        <v>2</v>
      </c>
      <c r="F98" s="340">
        <v>2</v>
      </c>
      <c r="G98" s="340">
        <v>1</v>
      </c>
      <c r="H98" s="341">
        <v>0</v>
      </c>
      <c r="I98" s="340">
        <v>4</v>
      </c>
      <c r="J98" s="342">
        <f t="shared" si="16"/>
        <v>12</v>
      </c>
      <c r="K98" s="341">
        <v>0</v>
      </c>
      <c r="L98" s="341">
        <v>0</v>
      </c>
      <c r="M98" s="341">
        <v>0</v>
      </c>
      <c r="N98" s="341">
        <v>0</v>
      </c>
      <c r="O98" s="341">
        <v>0</v>
      </c>
      <c r="P98" s="340">
        <v>1</v>
      </c>
      <c r="Q98" s="342">
        <f t="shared" si="17"/>
        <v>1</v>
      </c>
      <c r="R98" s="342">
        <f t="shared" si="18"/>
        <v>13</v>
      </c>
      <c r="S98" s="341">
        <v>0</v>
      </c>
      <c r="T98" s="341">
        <v>0</v>
      </c>
      <c r="U98" s="343">
        <f t="shared" si="19"/>
        <v>0</v>
      </c>
    </row>
    <row r="99" spans="1:21" ht="15" hidden="1" customHeight="1" outlineLevel="1" x14ac:dyDescent="0.25">
      <c r="A99" s="517"/>
      <c r="B99" s="520"/>
      <c r="C99" s="339" t="s">
        <v>124</v>
      </c>
      <c r="D99" s="340">
        <v>52</v>
      </c>
      <c r="E99" s="340">
        <v>1</v>
      </c>
      <c r="F99" s="340">
        <v>4</v>
      </c>
      <c r="G99" s="340">
        <v>6</v>
      </c>
      <c r="H99" s="341">
        <v>0</v>
      </c>
      <c r="I99" s="340">
        <v>55</v>
      </c>
      <c r="J99" s="342">
        <f t="shared" si="16"/>
        <v>118</v>
      </c>
      <c r="K99" s="340">
        <v>17</v>
      </c>
      <c r="L99" s="340">
        <v>1</v>
      </c>
      <c r="M99" s="340">
        <v>2</v>
      </c>
      <c r="N99" s="340">
        <v>4</v>
      </c>
      <c r="O99" s="340">
        <v>3</v>
      </c>
      <c r="P99" s="340">
        <v>25</v>
      </c>
      <c r="Q99" s="342">
        <f t="shared" si="17"/>
        <v>52</v>
      </c>
      <c r="R99" s="342">
        <f t="shared" si="18"/>
        <v>170</v>
      </c>
      <c r="S99" s="341">
        <v>0</v>
      </c>
      <c r="T99" s="341">
        <v>0</v>
      </c>
      <c r="U99" s="343">
        <f t="shared" si="19"/>
        <v>0</v>
      </c>
    </row>
    <row r="100" spans="1:21" ht="15" hidden="1" customHeight="1" outlineLevel="1" x14ac:dyDescent="0.25">
      <c r="A100" s="517"/>
      <c r="B100" s="520" t="s">
        <v>125</v>
      </c>
      <c r="C100" s="339" t="s">
        <v>126</v>
      </c>
      <c r="D100" s="340">
        <v>117</v>
      </c>
      <c r="E100" s="340">
        <v>4</v>
      </c>
      <c r="F100" s="340">
        <v>21</v>
      </c>
      <c r="G100" s="340">
        <v>10</v>
      </c>
      <c r="H100" s="340">
        <v>5</v>
      </c>
      <c r="I100" s="340">
        <v>95</v>
      </c>
      <c r="J100" s="342">
        <f t="shared" si="16"/>
        <v>252</v>
      </c>
      <c r="K100" s="340">
        <v>8</v>
      </c>
      <c r="L100" s="341">
        <v>0</v>
      </c>
      <c r="M100" s="341">
        <v>0</v>
      </c>
      <c r="N100" s="341">
        <v>0</v>
      </c>
      <c r="O100" s="341">
        <v>0</v>
      </c>
      <c r="P100" s="340">
        <v>3</v>
      </c>
      <c r="Q100" s="342">
        <f t="shared" si="17"/>
        <v>11</v>
      </c>
      <c r="R100" s="342">
        <f t="shared" si="18"/>
        <v>263</v>
      </c>
      <c r="S100" s="341">
        <v>0</v>
      </c>
      <c r="T100" s="341">
        <v>0</v>
      </c>
      <c r="U100" s="343">
        <f t="shared" si="19"/>
        <v>0</v>
      </c>
    </row>
    <row r="101" spans="1:21" ht="15" hidden="1" customHeight="1" outlineLevel="1" x14ac:dyDescent="0.25">
      <c r="A101" s="517"/>
      <c r="B101" s="520"/>
      <c r="C101" s="339" t="s">
        <v>127</v>
      </c>
      <c r="D101" s="340">
        <v>1</v>
      </c>
      <c r="E101" s="341">
        <v>0</v>
      </c>
      <c r="F101" s="341">
        <v>0</v>
      </c>
      <c r="G101" s="341">
        <v>0</v>
      </c>
      <c r="H101" s="341">
        <v>0</v>
      </c>
      <c r="I101" s="340">
        <v>3</v>
      </c>
      <c r="J101" s="342">
        <f t="shared" si="16"/>
        <v>4</v>
      </c>
      <c r="K101" s="341">
        <v>0</v>
      </c>
      <c r="L101" s="341">
        <v>0</v>
      </c>
      <c r="M101" s="341">
        <v>0</v>
      </c>
      <c r="N101" s="341">
        <v>0</v>
      </c>
      <c r="O101" s="341">
        <v>0</v>
      </c>
      <c r="P101" s="341">
        <v>0</v>
      </c>
      <c r="Q101" s="342">
        <f t="shared" si="17"/>
        <v>0</v>
      </c>
      <c r="R101" s="342">
        <f t="shared" si="18"/>
        <v>4</v>
      </c>
      <c r="S101" s="341">
        <v>0</v>
      </c>
      <c r="T101" s="341">
        <v>0</v>
      </c>
      <c r="U101" s="343">
        <f t="shared" si="19"/>
        <v>0</v>
      </c>
    </row>
    <row r="102" spans="1:21" ht="15" customHeight="1" collapsed="1" x14ac:dyDescent="0.25">
      <c r="A102" s="516" t="s">
        <v>128</v>
      </c>
      <c r="B102" s="516"/>
      <c r="C102" s="516"/>
      <c r="D102" s="337">
        <f t="shared" ref="D102:U102" si="20">SUM(D103:D109)</f>
        <v>129</v>
      </c>
      <c r="E102" s="337">
        <f t="shared" si="20"/>
        <v>6</v>
      </c>
      <c r="F102" s="337">
        <f t="shared" si="20"/>
        <v>9</v>
      </c>
      <c r="G102" s="337">
        <f t="shared" si="20"/>
        <v>14</v>
      </c>
      <c r="H102" s="337">
        <f t="shared" si="20"/>
        <v>4</v>
      </c>
      <c r="I102" s="337">
        <f t="shared" si="20"/>
        <v>104</v>
      </c>
      <c r="J102" s="338">
        <f>SUM(J103:J109)</f>
        <v>266</v>
      </c>
      <c r="K102" s="337">
        <f t="shared" si="20"/>
        <v>15</v>
      </c>
      <c r="L102" s="337">
        <f t="shared" si="20"/>
        <v>1</v>
      </c>
      <c r="M102" s="337">
        <f t="shared" si="20"/>
        <v>1</v>
      </c>
      <c r="N102" s="337">
        <f t="shared" si="20"/>
        <v>1</v>
      </c>
      <c r="O102" s="337">
        <f t="shared" si="20"/>
        <v>0</v>
      </c>
      <c r="P102" s="337">
        <f t="shared" si="20"/>
        <v>4</v>
      </c>
      <c r="Q102" s="338">
        <f t="shared" si="20"/>
        <v>22</v>
      </c>
      <c r="R102" s="338">
        <f t="shared" si="20"/>
        <v>288</v>
      </c>
      <c r="S102" s="337">
        <f t="shared" si="20"/>
        <v>0</v>
      </c>
      <c r="T102" s="337">
        <f t="shared" si="20"/>
        <v>0</v>
      </c>
      <c r="U102" s="338">
        <f t="shared" si="20"/>
        <v>0</v>
      </c>
    </row>
    <row r="103" spans="1:21" ht="15" hidden="1" customHeight="1" outlineLevel="1" x14ac:dyDescent="0.25">
      <c r="A103" s="517" t="s">
        <v>128</v>
      </c>
      <c r="B103" s="520" t="s">
        <v>129</v>
      </c>
      <c r="C103" s="339" t="s">
        <v>130</v>
      </c>
      <c r="D103" s="340">
        <v>1</v>
      </c>
      <c r="E103" s="341">
        <v>0</v>
      </c>
      <c r="F103" s="341">
        <v>0</v>
      </c>
      <c r="G103" s="341">
        <v>0</v>
      </c>
      <c r="H103" s="341">
        <v>0</v>
      </c>
      <c r="I103" s="340">
        <v>1</v>
      </c>
      <c r="J103" s="342">
        <f t="shared" ref="J103:J110" si="21">SUM(D103:I103)</f>
        <v>2</v>
      </c>
      <c r="K103" s="341">
        <v>0</v>
      </c>
      <c r="L103" s="341">
        <v>0</v>
      </c>
      <c r="M103" s="341">
        <v>0</v>
      </c>
      <c r="N103" s="341">
        <v>0</v>
      </c>
      <c r="O103" s="341">
        <v>0</v>
      </c>
      <c r="P103" s="341">
        <v>0</v>
      </c>
      <c r="Q103" s="342">
        <f t="shared" ref="Q103:Q110" si="22">SUM(K103:P103)</f>
        <v>0</v>
      </c>
      <c r="R103" s="342">
        <f t="shared" ref="R103:R110" si="23">+Q103+J103</f>
        <v>2</v>
      </c>
      <c r="S103" s="341">
        <v>0</v>
      </c>
      <c r="T103" s="341">
        <v>0</v>
      </c>
      <c r="U103" s="343">
        <f t="shared" si="19"/>
        <v>0</v>
      </c>
    </row>
    <row r="104" spans="1:21" ht="15" hidden="1" customHeight="1" outlineLevel="1" x14ac:dyDescent="0.25">
      <c r="A104" s="517"/>
      <c r="B104" s="520"/>
      <c r="C104" s="339" t="s">
        <v>131</v>
      </c>
      <c r="D104" s="340">
        <v>7</v>
      </c>
      <c r="E104" s="340">
        <v>1</v>
      </c>
      <c r="F104" s="340">
        <v>1</v>
      </c>
      <c r="G104" s="341">
        <v>0</v>
      </c>
      <c r="H104" s="340">
        <v>1</v>
      </c>
      <c r="I104" s="340">
        <v>6</v>
      </c>
      <c r="J104" s="342">
        <f t="shared" si="21"/>
        <v>16</v>
      </c>
      <c r="K104" s="340">
        <v>1</v>
      </c>
      <c r="L104" s="341">
        <v>0</v>
      </c>
      <c r="M104" s="341">
        <v>0</v>
      </c>
      <c r="N104" s="341">
        <v>0</v>
      </c>
      <c r="O104" s="341">
        <v>0</v>
      </c>
      <c r="P104" s="341">
        <v>0</v>
      </c>
      <c r="Q104" s="342">
        <f t="shared" si="22"/>
        <v>1</v>
      </c>
      <c r="R104" s="342">
        <f t="shared" si="23"/>
        <v>17</v>
      </c>
      <c r="S104" s="341">
        <v>0</v>
      </c>
      <c r="T104" s="341">
        <v>0</v>
      </c>
      <c r="U104" s="343">
        <f t="shared" si="19"/>
        <v>0</v>
      </c>
    </row>
    <row r="105" spans="1:21" ht="15" hidden="1" customHeight="1" outlineLevel="1" x14ac:dyDescent="0.25">
      <c r="A105" s="517"/>
      <c r="B105" s="520"/>
      <c r="C105" s="339" t="s">
        <v>132</v>
      </c>
      <c r="D105" s="341">
        <v>0</v>
      </c>
      <c r="E105" s="341">
        <v>0</v>
      </c>
      <c r="F105" s="341">
        <v>0</v>
      </c>
      <c r="G105" s="341">
        <v>0</v>
      </c>
      <c r="H105" s="341">
        <v>0</v>
      </c>
      <c r="I105" s="341">
        <v>0</v>
      </c>
      <c r="J105" s="342">
        <f t="shared" si="21"/>
        <v>0</v>
      </c>
      <c r="K105" s="341">
        <v>0</v>
      </c>
      <c r="L105" s="341">
        <v>0</v>
      </c>
      <c r="M105" s="341">
        <v>0</v>
      </c>
      <c r="N105" s="341">
        <v>0</v>
      </c>
      <c r="O105" s="341">
        <v>0</v>
      </c>
      <c r="P105" s="341">
        <v>0</v>
      </c>
      <c r="Q105" s="342">
        <f t="shared" si="22"/>
        <v>0</v>
      </c>
      <c r="R105" s="342">
        <f t="shared" si="23"/>
        <v>0</v>
      </c>
      <c r="S105" s="341">
        <v>0</v>
      </c>
      <c r="T105" s="341">
        <v>0</v>
      </c>
      <c r="U105" s="343">
        <f t="shared" si="19"/>
        <v>0</v>
      </c>
    </row>
    <row r="106" spans="1:21" ht="15" hidden="1" customHeight="1" outlineLevel="1" x14ac:dyDescent="0.25">
      <c r="A106" s="517"/>
      <c r="B106" s="520"/>
      <c r="C106" s="339" t="s">
        <v>133</v>
      </c>
      <c r="D106" s="341">
        <v>0</v>
      </c>
      <c r="E106" s="341">
        <v>0</v>
      </c>
      <c r="F106" s="341">
        <v>0</v>
      </c>
      <c r="G106" s="341">
        <v>0</v>
      </c>
      <c r="H106" s="341">
        <v>0</v>
      </c>
      <c r="I106" s="341">
        <v>0</v>
      </c>
      <c r="J106" s="342">
        <f t="shared" si="21"/>
        <v>0</v>
      </c>
      <c r="K106" s="341">
        <v>0</v>
      </c>
      <c r="L106" s="341">
        <v>0</v>
      </c>
      <c r="M106" s="341">
        <v>0</v>
      </c>
      <c r="N106" s="341">
        <v>0</v>
      </c>
      <c r="O106" s="341">
        <v>0</v>
      </c>
      <c r="P106" s="341">
        <v>0</v>
      </c>
      <c r="Q106" s="342">
        <f t="shared" si="22"/>
        <v>0</v>
      </c>
      <c r="R106" s="342">
        <f t="shared" si="23"/>
        <v>0</v>
      </c>
      <c r="S106" s="341">
        <v>0</v>
      </c>
      <c r="T106" s="341">
        <v>0</v>
      </c>
      <c r="U106" s="343">
        <f t="shared" si="19"/>
        <v>0</v>
      </c>
    </row>
    <row r="107" spans="1:21" ht="15" hidden="1" customHeight="1" outlineLevel="1" x14ac:dyDescent="0.25">
      <c r="A107" s="517"/>
      <c r="B107" s="520"/>
      <c r="C107" s="339" t="s">
        <v>134</v>
      </c>
      <c r="D107" s="340">
        <v>41</v>
      </c>
      <c r="E107" s="340">
        <v>1</v>
      </c>
      <c r="F107" s="340">
        <v>2</v>
      </c>
      <c r="G107" s="340">
        <v>3</v>
      </c>
      <c r="H107" s="341">
        <v>0</v>
      </c>
      <c r="I107" s="340">
        <v>16</v>
      </c>
      <c r="J107" s="342">
        <f t="shared" si="21"/>
        <v>63</v>
      </c>
      <c r="K107" s="341">
        <v>0</v>
      </c>
      <c r="L107" s="341">
        <v>0</v>
      </c>
      <c r="M107" s="341">
        <v>0</v>
      </c>
      <c r="N107" s="341">
        <v>0</v>
      </c>
      <c r="O107" s="341">
        <v>0</v>
      </c>
      <c r="P107" s="340">
        <v>1</v>
      </c>
      <c r="Q107" s="342">
        <f t="shared" si="22"/>
        <v>1</v>
      </c>
      <c r="R107" s="342">
        <f t="shared" si="23"/>
        <v>64</v>
      </c>
      <c r="S107" s="341">
        <v>0</v>
      </c>
      <c r="T107" s="341">
        <v>0</v>
      </c>
      <c r="U107" s="343">
        <f t="shared" si="19"/>
        <v>0</v>
      </c>
    </row>
    <row r="108" spans="1:21" ht="15" hidden="1" customHeight="1" outlineLevel="1" x14ac:dyDescent="0.25">
      <c r="A108" s="517"/>
      <c r="B108" s="520"/>
      <c r="C108" s="339" t="s">
        <v>135</v>
      </c>
      <c r="D108" s="341">
        <v>0</v>
      </c>
      <c r="E108" s="341">
        <v>0</v>
      </c>
      <c r="F108" s="341">
        <v>0</v>
      </c>
      <c r="G108" s="341">
        <v>0</v>
      </c>
      <c r="H108" s="341">
        <v>0</v>
      </c>
      <c r="I108" s="340">
        <v>1</v>
      </c>
      <c r="J108" s="342">
        <f t="shared" si="21"/>
        <v>1</v>
      </c>
      <c r="K108" s="341">
        <v>0</v>
      </c>
      <c r="L108" s="341">
        <v>0</v>
      </c>
      <c r="M108" s="341">
        <v>0</v>
      </c>
      <c r="N108" s="341">
        <v>0</v>
      </c>
      <c r="O108" s="341">
        <v>0</v>
      </c>
      <c r="P108" s="341">
        <v>0</v>
      </c>
      <c r="Q108" s="342">
        <f t="shared" si="22"/>
        <v>0</v>
      </c>
      <c r="R108" s="342">
        <f t="shared" si="23"/>
        <v>1</v>
      </c>
      <c r="S108" s="341">
        <v>0</v>
      </c>
      <c r="T108" s="341">
        <v>0</v>
      </c>
      <c r="U108" s="343">
        <f t="shared" si="19"/>
        <v>0</v>
      </c>
    </row>
    <row r="109" spans="1:21" ht="15" hidden="1" customHeight="1" outlineLevel="1" x14ac:dyDescent="0.25">
      <c r="A109" s="517"/>
      <c r="B109" s="520"/>
      <c r="C109" s="339" t="s">
        <v>136</v>
      </c>
      <c r="D109" s="340">
        <v>80</v>
      </c>
      <c r="E109" s="340">
        <v>4</v>
      </c>
      <c r="F109" s="340">
        <v>6</v>
      </c>
      <c r="G109" s="340">
        <v>11</v>
      </c>
      <c r="H109" s="340">
        <v>3</v>
      </c>
      <c r="I109" s="340">
        <v>80</v>
      </c>
      <c r="J109" s="342">
        <f t="shared" si="21"/>
        <v>184</v>
      </c>
      <c r="K109" s="340">
        <v>14</v>
      </c>
      <c r="L109" s="340">
        <v>1</v>
      </c>
      <c r="M109" s="340">
        <v>1</v>
      </c>
      <c r="N109" s="340">
        <v>1</v>
      </c>
      <c r="O109" s="341">
        <v>0</v>
      </c>
      <c r="P109" s="340">
        <v>3</v>
      </c>
      <c r="Q109" s="342">
        <f t="shared" si="22"/>
        <v>20</v>
      </c>
      <c r="R109" s="342">
        <f t="shared" si="23"/>
        <v>204</v>
      </c>
      <c r="S109" s="341">
        <v>0</v>
      </c>
      <c r="T109" s="341">
        <v>0</v>
      </c>
      <c r="U109" s="343">
        <f t="shared" si="19"/>
        <v>0</v>
      </c>
    </row>
    <row r="110" spans="1:21" ht="15" customHeight="1" collapsed="1" x14ac:dyDescent="0.25">
      <c r="A110" s="516" t="s">
        <v>137</v>
      </c>
      <c r="B110" s="516"/>
      <c r="C110" s="516"/>
      <c r="D110" s="337">
        <v>14</v>
      </c>
      <c r="E110" s="337">
        <v>1</v>
      </c>
      <c r="F110" s="337">
        <v>1</v>
      </c>
      <c r="G110" s="337">
        <v>1</v>
      </c>
      <c r="H110" s="337">
        <v>1</v>
      </c>
      <c r="I110" s="337">
        <v>8</v>
      </c>
      <c r="J110" s="338">
        <f t="shared" si="21"/>
        <v>26</v>
      </c>
      <c r="K110" s="337">
        <v>7</v>
      </c>
      <c r="L110" s="337">
        <v>0</v>
      </c>
      <c r="M110" s="337">
        <v>0</v>
      </c>
      <c r="N110" s="337">
        <v>1</v>
      </c>
      <c r="O110" s="337">
        <v>1</v>
      </c>
      <c r="P110" s="337">
        <v>12</v>
      </c>
      <c r="Q110" s="338">
        <f t="shared" si="22"/>
        <v>21</v>
      </c>
      <c r="R110" s="338">
        <f t="shared" si="23"/>
        <v>47</v>
      </c>
      <c r="S110" s="337">
        <v>0</v>
      </c>
      <c r="T110" s="337">
        <v>0</v>
      </c>
      <c r="U110" s="338">
        <f t="shared" si="19"/>
        <v>0</v>
      </c>
    </row>
    <row r="111" spans="1:21" ht="15" customHeight="1" collapsed="1" x14ac:dyDescent="0.25">
      <c r="A111" s="516" t="s">
        <v>138</v>
      </c>
      <c r="B111" s="516"/>
      <c r="C111" s="516"/>
      <c r="D111" s="337">
        <f t="shared" ref="D111:U111" si="24">SUM(D112:D132)</f>
        <v>3553</v>
      </c>
      <c r="E111" s="337">
        <f t="shared" si="24"/>
        <v>249</v>
      </c>
      <c r="F111" s="337">
        <f t="shared" si="24"/>
        <v>402</v>
      </c>
      <c r="G111" s="337">
        <f t="shared" si="24"/>
        <v>659</v>
      </c>
      <c r="H111" s="337">
        <f t="shared" si="24"/>
        <v>173</v>
      </c>
      <c r="I111" s="337">
        <f t="shared" si="24"/>
        <v>3424</v>
      </c>
      <c r="J111" s="338">
        <f>SUM(J112:J132)</f>
        <v>8460</v>
      </c>
      <c r="K111" s="337">
        <f t="shared" si="24"/>
        <v>1181</v>
      </c>
      <c r="L111" s="337">
        <f t="shared" si="24"/>
        <v>100</v>
      </c>
      <c r="M111" s="337">
        <f t="shared" si="24"/>
        <v>158</v>
      </c>
      <c r="N111" s="337">
        <f t="shared" si="24"/>
        <v>202</v>
      </c>
      <c r="O111" s="337">
        <f t="shared" si="24"/>
        <v>59</v>
      </c>
      <c r="P111" s="337">
        <f t="shared" si="24"/>
        <v>836</v>
      </c>
      <c r="Q111" s="338">
        <f t="shared" si="24"/>
        <v>2536</v>
      </c>
      <c r="R111" s="338">
        <f t="shared" si="24"/>
        <v>10996</v>
      </c>
      <c r="S111" s="337">
        <f t="shared" si="24"/>
        <v>0</v>
      </c>
      <c r="T111" s="337">
        <f t="shared" si="24"/>
        <v>1</v>
      </c>
      <c r="U111" s="338">
        <f t="shared" si="24"/>
        <v>1</v>
      </c>
    </row>
    <row r="112" spans="1:21" ht="15" hidden="1" customHeight="1" outlineLevel="1" x14ac:dyDescent="0.25">
      <c r="A112" s="517" t="s">
        <v>138</v>
      </c>
      <c r="B112" s="520" t="s">
        <v>139</v>
      </c>
      <c r="C112" s="339" t="s">
        <v>140</v>
      </c>
      <c r="D112" s="340">
        <v>138</v>
      </c>
      <c r="E112" s="340">
        <v>5</v>
      </c>
      <c r="F112" s="340">
        <v>5</v>
      </c>
      <c r="G112" s="340">
        <v>24</v>
      </c>
      <c r="H112" s="340">
        <v>3</v>
      </c>
      <c r="I112" s="340">
        <v>98</v>
      </c>
      <c r="J112" s="342">
        <f t="shared" ref="J112:J132" si="25">SUM(D112:I112)</f>
        <v>273</v>
      </c>
      <c r="K112" s="340">
        <v>65</v>
      </c>
      <c r="L112" s="340">
        <v>3</v>
      </c>
      <c r="M112" s="340">
        <v>4</v>
      </c>
      <c r="N112" s="340">
        <v>12</v>
      </c>
      <c r="O112" s="340">
        <v>5</v>
      </c>
      <c r="P112" s="340">
        <v>44</v>
      </c>
      <c r="Q112" s="342">
        <f t="shared" ref="Q112:Q132" si="26">SUM(K112:P112)</f>
        <v>133</v>
      </c>
      <c r="R112" s="342">
        <f t="shared" ref="R112:R132" si="27">+Q112+J112</f>
        <v>406</v>
      </c>
      <c r="S112" s="341">
        <v>0</v>
      </c>
      <c r="T112" s="341">
        <v>0</v>
      </c>
      <c r="U112" s="343">
        <f t="shared" si="19"/>
        <v>0</v>
      </c>
    </row>
    <row r="113" spans="1:21" ht="15" hidden="1" customHeight="1" outlineLevel="1" x14ac:dyDescent="0.25">
      <c r="A113" s="517"/>
      <c r="B113" s="520"/>
      <c r="C113" s="339" t="s">
        <v>141</v>
      </c>
      <c r="D113" s="340">
        <v>5</v>
      </c>
      <c r="E113" s="341">
        <v>0</v>
      </c>
      <c r="F113" s="341">
        <v>0</v>
      </c>
      <c r="G113" s="340">
        <v>1</v>
      </c>
      <c r="H113" s="341">
        <v>0</v>
      </c>
      <c r="I113" s="340">
        <v>10</v>
      </c>
      <c r="J113" s="342">
        <f t="shared" si="25"/>
        <v>16</v>
      </c>
      <c r="K113" s="341">
        <v>0</v>
      </c>
      <c r="L113" s="341">
        <v>0</v>
      </c>
      <c r="M113" s="341">
        <v>0</v>
      </c>
      <c r="N113" s="341">
        <v>0</v>
      </c>
      <c r="O113" s="341">
        <v>0</v>
      </c>
      <c r="P113" s="340">
        <v>2</v>
      </c>
      <c r="Q113" s="342">
        <f t="shared" si="26"/>
        <v>2</v>
      </c>
      <c r="R113" s="342">
        <f t="shared" si="27"/>
        <v>18</v>
      </c>
      <c r="S113" s="341">
        <v>0</v>
      </c>
      <c r="T113" s="341">
        <v>0</v>
      </c>
      <c r="U113" s="343">
        <f t="shared" si="19"/>
        <v>0</v>
      </c>
    </row>
    <row r="114" spans="1:21" ht="15" hidden="1" customHeight="1" outlineLevel="1" x14ac:dyDescent="0.25">
      <c r="A114" s="517"/>
      <c r="B114" s="520"/>
      <c r="C114" s="339" t="s">
        <v>142</v>
      </c>
      <c r="D114" s="341">
        <v>0</v>
      </c>
      <c r="E114" s="341">
        <v>0</v>
      </c>
      <c r="F114" s="341">
        <v>0</v>
      </c>
      <c r="G114" s="341">
        <v>0</v>
      </c>
      <c r="H114" s="341">
        <v>0</v>
      </c>
      <c r="I114" s="340">
        <v>1</v>
      </c>
      <c r="J114" s="342">
        <f t="shared" si="25"/>
        <v>1</v>
      </c>
      <c r="K114" s="341">
        <v>0</v>
      </c>
      <c r="L114" s="341">
        <v>0</v>
      </c>
      <c r="M114" s="341">
        <v>0</v>
      </c>
      <c r="N114" s="341">
        <v>0</v>
      </c>
      <c r="O114" s="341">
        <v>0</v>
      </c>
      <c r="P114" s="341">
        <v>0</v>
      </c>
      <c r="Q114" s="342">
        <f t="shared" si="26"/>
        <v>0</v>
      </c>
      <c r="R114" s="342">
        <f t="shared" si="27"/>
        <v>1</v>
      </c>
      <c r="S114" s="341">
        <v>0</v>
      </c>
      <c r="T114" s="341">
        <v>0</v>
      </c>
      <c r="U114" s="343">
        <f t="shared" si="19"/>
        <v>0</v>
      </c>
    </row>
    <row r="115" spans="1:21" ht="15" hidden="1" customHeight="1" outlineLevel="1" x14ac:dyDescent="0.25">
      <c r="A115" s="517"/>
      <c r="B115" s="520"/>
      <c r="C115" s="339" t="s">
        <v>143</v>
      </c>
      <c r="D115" s="340">
        <v>2</v>
      </c>
      <c r="E115" s="341">
        <v>0</v>
      </c>
      <c r="F115" s="341">
        <v>0</v>
      </c>
      <c r="G115" s="340">
        <v>1</v>
      </c>
      <c r="H115" s="341">
        <v>0</v>
      </c>
      <c r="I115" s="340">
        <v>5</v>
      </c>
      <c r="J115" s="342">
        <f t="shared" si="25"/>
        <v>8</v>
      </c>
      <c r="K115" s="340">
        <v>1</v>
      </c>
      <c r="L115" s="341">
        <v>0</v>
      </c>
      <c r="M115" s="341">
        <v>0</v>
      </c>
      <c r="N115" s="341">
        <v>0</v>
      </c>
      <c r="O115" s="341">
        <v>0</v>
      </c>
      <c r="P115" s="340">
        <v>3</v>
      </c>
      <c r="Q115" s="342">
        <f t="shared" si="26"/>
        <v>4</v>
      </c>
      <c r="R115" s="342">
        <f t="shared" si="27"/>
        <v>12</v>
      </c>
      <c r="S115" s="341">
        <v>0</v>
      </c>
      <c r="T115" s="341">
        <v>0</v>
      </c>
      <c r="U115" s="343">
        <f t="shared" si="19"/>
        <v>0</v>
      </c>
    </row>
    <row r="116" spans="1:21" ht="15" hidden="1" customHeight="1" outlineLevel="1" x14ac:dyDescent="0.25">
      <c r="A116" s="517"/>
      <c r="B116" s="520"/>
      <c r="C116" s="339" t="s">
        <v>144</v>
      </c>
      <c r="D116" s="340">
        <v>141</v>
      </c>
      <c r="E116" s="340">
        <v>2</v>
      </c>
      <c r="F116" s="340">
        <v>16</v>
      </c>
      <c r="G116" s="340">
        <v>22</v>
      </c>
      <c r="H116" s="340">
        <v>7</v>
      </c>
      <c r="I116" s="340">
        <v>152</v>
      </c>
      <c r="J116" s="342">
        <f t="shared" si="25"/>
        <v>340</v>
      </c>
      <c r="K116" s="340">
        <v>68</v>
      </c>
      <c r="L116" s="340">
        <v>8</v>
      </c>
      <c r="M116" s="340">
        <v>9</v>
      </c>
      <c r="N116" s="340">
        <v>16</v>
      </c>
      <c r="O116" s="340">
        <v>3</v>
      </c>
      <c r="P116" s="340">
        <v>61</v>
      </c>
      <c r="Q116" s="342">
        <f t="shared" si="26"/>
        <v>165</v>
      </c>
      <c r="R116" s="342">
        <f t="shared" si="27"/>
        <v>505</v>
      </c>
      <c r="S116" s="341">
        <v>0</v>
      </c>
      <c r="T116" s="341">
        <v>0</v>
      </c>
      <c r="U116" s="343">
        <f t="shared" si="19"/>
        <v>0</v>
      </c>
    </row>
    <row r="117" spans="1:21" ht="15" hidden="1" customHeight="1" outlineLevel="1" x14ac:dyDescent="0.25">
      <c r="A117" s="517"/>
      <c r="B117" s="520"/>
      <c r="C117" s="339" t="s">
        <v>145</v>
      </c>
      <c r="D117" s="340">
        <v>2</v>
      </c>
      <c r="E117" s="341">
        <v>0</v>
      </c>
      <c r="F117" s="341">
        <v>0</v>
      </c>
      <c r="G117" s="341">
        <v>0</v>
      </c>
      <c r="H117" s="341">
        <v>0</v>
      </c>
      <c r="I117" s="340">
        <v>6</v>
      </c>
      <c r="J117" s="342">
        <f t="shared" si="25"/>
        <v>8</v>
      </c>
      <c r="K117" s="340">
        <v>2</v>
      </c>
      <c r="L117" s="341">
        <v>0</v>
      </c>
      <c r="M117" s="341">
        <v>0</v>
      </c>
      <c r="N117" s="340">
        <v>2</v>
      </c>
      <c r="O117" s="341">
        <v>0</v>
      </c>
      <c r="P117" s="340">
        <v>3</v>
      </c>
      <c r="Q117" s="342">
        <f t="shared" si="26"/>
        <v>7</v>
      </c>
      <c r="R117" s="342">
        <f t="shared" si="27"/>
        <v>15</v>
      </c>
      <c r="S117" s="341">
        <v>0</v>
      </c>
      <c r="T117" s="341">
        <v>0</v>
      </c>
      <c r="U117" s="343">
        <f t="shared" si="19"/>
        <v>0</v>
      </c>
    </row>
    <row r="118" spans="1:21" ht="15" hidden="1" customHeight="1" outlineLevel="1" x14ac:dyDescent="0.25">
      <c r="A118" s="517"/>
      <c r="B118" s="520"/>
      <c r="C118" s="339" t="s">
        <v>146</v>
      </c>
      <c r="D118" s="340">
        <v>21</v>
      </c>
      <c r="E118" s="340">
        <v>1</v>
      </c>
      <c r="F118" s="340">
        <v>1</v>
      </c>
      <c r="G118" s="340">
        <v>7</v>
      </c>
      <c r="H118" s="341">
        <v>0</v>
      </c>
      <c r="I118" s="340">
        <v>17</v>
      </c>
      <c r="J118" s="342">
        <f t="shared" si="25"/>
        <v>47</v>
      </c>
      <c r="K118" s="340">
        <v>18</v>
      </c>
      <c r="L118" s="341">
        <v>0</v>
      </c>
      <c r="M118" s="341">
        <v>0</v>
      </c>
      <c r="N118" s="340">
        <v>2</v>
      </c>
      <c r="O118" s="341">
        <v>0</v>
      </c>
      <c r="P118" s="340">
        <v>9</v>
      </c>
      <c r="Q118" s="342">
        <f t="shared" si="26"/>
        <v>29</v>
      </c>
      <c r="R118" s="342">
        <f t="shared" si="27"/>
        <v>76</v>
      </c>
      <c r="S118" s="341">
        <v>0</v>
      </c>
      <c r="T118" s="341">
        <v>0</v>
      </c>
      <c r="U118" s="343">
        <f t="shared" si="19"/>
        <v>0</v>
      </c>
    </row>
    <row r="119" spans="1:21" ht="15" hidden="1" customHeight="1" outlineLevel="1" x14ac:dyDescent="0.25">
      <c r="A119" s="517"/>
      <c r="B119" s="520" t="s">
        <v>147</v>
      </c>
      <c r="C119" s="339" t="s">
        <v>148</v>
      </c>
      <c r="D119" s="340">
        <v>1102</v>
      </c>
      <c r="E119" s="340">
        <v>72</v>
      </c>
      <c r="F119" s="340">
        <v>129</v>
      </c>
      <c r="G119" s="340">
        <v>217</v>
      </c>
      <c r="H119" s="340">
        <v>52</v>
      </c>
      <c r="I119" s="340">
        <v>1046</v>
      </c>
      <c r="J119" s="342">
        <f t="shared" si="25"/>
        <v>2618</v>
      </c>
      <c r="K119" s="340">
        <v>348</v>
      </c>
      <c r="L119" s="340">
        <v>20</v>
      </c>
      <c r="M119" s="340">
        <v>36</v>
      </c>
      <c r="N119" s="340">
        <v>59</v>
      </c>
      <c r="O119" s="340">
        <v>11</v>
      </c>
      <c r="P119" s="340">
        <v>247</v>
      </c>
      <c r="Q119" s="342">
        <f t="shared" si="26"/>
        <v>721</v>
      </c>
      <c r="R119" s="342">
        <f t="shared" si="27"/>
        <v>3339</v>
      </c>
      <c r="S119" s="341">
        <v>0</v>
      </c>
      <c r="T119" s="341">
        <v>0</v>
      </c>
      <c r="U119" s="343">
        <f t="shared" si="19"/>
        <v>0</v>
      </c>
    </row>
    <row r="120" spans="1:21" ht="15" hidden="1" customHeight="1" outlineLevel="1" x14ac:dyDescent="0.25">
      <c r="A120" s="517"/>
      <c r="B120" s="520"/>
      <c r="C120" s="339" t="s">
        <v>149</v>
      </c>
      <c r="D120" s="340">
        <v>218</v>
      </c>
      <c r="E120" s="340">
        <v>19</v>
      </c>
      <c r="F120" s="340">
        <v>29</v>
      </c>
      <c r="G120" s="340">
        <v>33</v>
      </c>
      <c r="H120" s="340">
        <v>6</v>
      </c>
      <c r="I120" s="340">
        <v>194</v>
      </c>
      <c r="J120" s="342">
        <f t="shared" si="25"/>
        <v>499</v>
      </c>
      <c r="K120" s="340">
        <v>85</v>
      </c>
      <c r="L120" s="340">
        <v>22</v>
      </c>
      <c r="M120" s="340">
        <v>38</v>
      </c>
      <c r="N120" s="340">
        <v>32</v>
      </c>
      <c r="O120" s="340">
        <v>10</v>
      </c>
      <c r="P120" s="340">
        <v>69</v>
      </c>
      <c r="Q120" s="342">
        <f t="shared" si="26"/>
        <v>256</v>
      </c>
      <c r="R120" s="342">
        <f t="shared" si="27"/>
        <v>755</v>
      </c>
      <c r="S120" s="341">
        <v>0</v>
      </c>
      <c r="T120" s="341">
        <v>0</v>
      </c>
      <c r="U120" s="343">
        <f t="shared" si="19"/>
        <v>0</v>
      </c>
    </row>
    <row r="121" spans="1:21" ht="15" hidden="1" customHeight="1" outlineLevel="1" x14ac:dyDescent="0.25">
      <c r="A121" s="517"/>
      <c r="B121" s="520"/>
      <c r="C121" s="339" t="s">
        <v>150</v>
      </c>
      <c r="D121" s="340">
        <v>4</v>
      </c>
      <c r="E121" s="341">
        <v>0</v>
      </c>
      <c r="F121" s="340">
        <v>1</v>
      </c>
      <c r="G121" s="340">
        <v>2</v>
      </c>
      <c r="H121" s="340">
        <v>3</v>
      </c>
      <c r="I121" s="340">
        <v>8</v>
      </c>
      <c r="J121" s="342">
        <f t="shared" si="25"/>
        <v>18</v>
      </c>
      <c r="K121" s="340">
        <v>3</v>
      </c>
      <c r="L121" s="340">
        <v>3</v>
      </c>
      <c r="M121" s="340">
        <v>2</v>
      </c>
      <c r="N121" s="340">
        <v>10</v>
      </c>
      <c r="O121" s="340">
        <v>3</v>
      </c>
      <c r="P121" s="340">
        <v>11</v>
      </c>
      <c r="Q121" s="342">
        <f t="shared" si="26"/>
        <v>32</v>
      </c>
      <c r="R121" s="342">
        <f t="shared" si="27"/>
        <v>50</v>
      </c>
      <c r="S121" s="341">
        <v>0</v>
      </c>
      <c r="T121" s="341">
        <v>0</v>
      </c>
      <c r="U121" s="343">
        <f t="shared" si="19"/>
        <v>0</v>
      </c>
    </row>
    <row r="122" spans="1:21" ht="15" hidden="1" customHeight="1" outlineLevel="1" x14ac:dyDescent="0.25">
      <c r="A122" s="517"/>
      <c r="B122" s="520"/>
      <c r="C122" s="339" t="s">
        <v>151</v>
      </c>
      <c r="D122" s="340">
        <v>21</v>
      </c>
      <c r="E122" s="341">
        <v>0</v>
      </c>
      <c r="F122" s="340">
        <v>1</v>
      </c>
      <c r="G122" s="341">
        <v>0</v>
      </c>
      <c r="H122" s="341">
        <v>0</v>
      </c>
      <c r="I122" s="340">
        <v>17</v>
      </c>
      <c r="J122" s="342">
        <f t="shared" si="25"/>
        <v>39</v>
      </c>
      <c r="K122" s="340">
        <v>11</v>
      </c>
      <c r="L122" s="341">
        <v>0</v>
      </c>
      <c r="M122" s="341">
        <v>0</v>
      </c>
      <c r="N122" s="340">
        <v>1</v>
      </c>
      <c r="O122" s="341">
        <v>0</v>
      </c>
      <c r="P122" s="340">
        <v>4</v>
      </c>
      <c r="Q122" s="342">
        <f t="shared" si="26"/>
        <v>16</v>
      </c>
      <c r="R122" s="342">
        <f t="shared" si="27"/>
        <v>55</v>
      </c>
      <c r="S122" s="341">
        <v>0</v>
      </c>
      <c r="T122" s="341">
        <v>0</v>
      </c>
      <c r="U122" s="343">
        <f t="shared" si="19"/>
        <v>0</v>
      </c>
    </row>
    <row r="123" spans="1:21" ht="15" hidden="1" customHeight="1" outlineLevel="1" x14ac:dyDescent="0.25">
      <c r="A123" s="517"/>
      <c r="B123" s="520"/>
      <c r="C123" s="339" t="s">
        <v>152</v>
      </c>
      <c r="D123" s="340">
        <v>270</v>
      </c>
      <c r="E123" s="340">
        <v>23</v>
      </c>
      <c r="F123" s="340">
        <v>32</v>
      </c>
      <c r="G123" s="340">
        <v>66</v>
      </c>
      <c r="H123" s="340">
        <v>17</v>
      </c>
      <c r="I123" s="340">
        <v>258</v>
      </c>
      <c r="J123" s="342">
        <f t="shared" si="25"/>
        <v>666</v>
      </c>
      <c r="K123" s="340">
        <v>82</v>
      </c>
      <c r="L123" s="340">
        <v>10</v>
      </c>
      <c r="M123" s="340">
        <v>17</v>
      </c>
      <c r="N123" s="340">
        <v>10</v>
      </c>
      <c r="O123" s="340">
        <v>10</v>
      </c>
      <c r="P123" s="340">
        <v>69</v>
      </c>
      <c r="Q123" s="342">
        <f t="shared" si="26"/>
        <v>198</v>
      </c>
      <c r="R123" s="342">
        <f t="shared" si="27"/>
        <v>864</v>
      </c>
      <c r="S123" s="341">
        <v>0</v>
      </c>
      <c r="T123" s="341">
        <v>0</v>
      </c>
      <c r="U123" s="343">
        <f t="shared" si="19"/>
        <v>0</v>
      </c>
    </row>
    <row r="124" spans="1:21" ht="15" hidden="1" customHeight="1" outlineLevel="1" x14ac:dyDescent="0.25">
      <c r="A124" s="517"/>
      <c r="B124" s="520"/>
      <c r="C124" s="339" t="s">
        <v>153</v>
      </c>
      <c r="D124" s="340">
        <v>12</v>
      </c>
      <c r="E124" s="340">
        <v>7</v>
      </c>
      <c r="F124" s="340">
        <v>4</v>
      </c>
      <c r="G124" s="340">
        <v>4</v>
      </c>
      <c r="H124" s="340">
        <v>3</v>
      </c>
      <c r="I124" s="340">
        <v>39</v>
      </c>
      <c r="J124" s="342">
        <f t="shared" si="25"/>
        <v>69</v>
      </c>
      <c r="K124" s="340">
        <v>3</v>
      </c>
      <c r="L124" s="341">
        <v>0</v>
      </c>
      <c r="M124" s="340">
        <v>2</v>
      </c>
      <c r="N124" s="341">
        <v>0</v>
      </c>
      <c r="O124" s="341">
        <v>0</v>
      </c>
      <c r="P124" s="340">
        <v>4</v>
      </c>
      <c r="Q124" s="342">
        <f t="shared" si="26"/>
        <v>9</v>
      </c>
      <c r="R124" s="342">
        <f t="shared" si="27"/>
        <v>78</v>
      </c>
      <c r="S124" s="341">
        <v>0</v>
      </c>
      <c r="T124" s="341">
        <v>0</v>
      </c>
      <c r="U124" s="343">
        <f t="shared" si="19"/>
        <v>0</v>
      </c>
    </row>
    <row r="125" spans="1:21" ht="15" hidden="1" customHeight="1" outlineLevel="1" x14ac:dyDescent="0.25">
      <c r="A125" s="517"/>
      <c r="B125" s="339" t="s">
        <v>154</v>
      </c>
      <c r="C125" s="339" t="s">
        <v>155</v>
      </c>
      <c r="D125" s="340">
        <v>1078</v>
      </c>
      <c r="E125" s="340">
        <v>93</v>
      </c>
      <c r="F125" s="340">
        <v>152</v>
      </c>
      <c r="G125" s="340">
        <v>211</v>
      </c>
      <c r="H125" s="340">
        <v>67</v>
      </c>
      <c r="I125" s="340">
        <v>1065</v>
      </c>
      <c r="J125" s="342">
        <f t="shared" si="25"/>
        <v>2666</v>
      </c>
      <c r="K125" s="340">
        <v>159</v>
      </c>
      <c r="L125" s="340">
        <v>8</v>
      </c>
      <c r="M125" s="340">
        <v>17</v>
      </c>
      <c r="N125" s="340">
        <v>20</v>
      </c>
      <c r="O125" s="340">
        <v>5</v>
      </c>
      <c r="P125" s="340">
        <v>112</v>
      </c>
      <c r="Q125" s="342">
        <f t="shared" si="26"/>
        <v>321</v>
      </c>
      <c r="R125" s="342">
        <f t="shared" si="27"/>
        <v>2987</v>
      </c>
      <c r="S125" s="341">
        <v>0</v>
      </c>
      <c r="T125" s="340">
        <v>1</v>
      </c>
      <c r="U125" s="343">
        <f t="shared" si="19"/>
        <v>1</v>
      </c>
    </row>
    <row r="126" spans="1:21" ht="15" hidden="1" customHeight="1" outlineLevel="1" x14ac:dyDescent="0.25">
      <c r="A126" s="517"/>
      <c r="B126" s="520" t="s">
        <v>156</v>
      </c>
      <c r="C126" s="339" t="s">
        <v>157</v>
      </c>
      <c r="D126" s="340">
        <v>22</v>
      </c>
      <c r="E126" s="341">
        <v>0</v>
      </c>
      <c r="F126" s="340">
        <v>1</v>
      </c>
      <c r="G126" s="340">
        <v>5</v>
      </c>
      <c r="H126" s="340">
        <v>1</v>
      </c>
      <c r="I126" s="340">
        <v>11</v>
      </c>
      <c r="J126" s="342">
        <f t="shared" si="25"/>
        <v>40</v>
      </c>
      <c r="K126" s="340">
        <v>10</v>
      </c>
      <c r="L126" s="340">
        <v>1</v>
      </c>
      <c r="M126" s="340">
        <v>2</v>
      </c>
      <c r="N126" s="341">
        <v>0</v>
      </c>
      <c r="O126" s="341">
        <v>0</v>
      </c>
      <c r="P126" s="340">
        <v>9</v>
      </c>
      <c r="Q126" s="342">
        <f t="shared" si="26"/>
        <v>22</v>
      </c>
      <c r="R126" s="342">
        <f t="shared" si="27"/>
        <v>62</v>
      </c>
      <c r="S126" s="341">
        <v>0</v>
      </c>
      <c r="T126" s="341">
        <v>0</v>
      </c>
      <c r="U126" s="343">
        <f t="shared" si="19"/>
        <v>0</v>
      </c>
    </row>
    <row r="127" spans="1:21" ht="15" hidden="1" customHeight="1" outlineLevel="1" x14ac:dyDescent="0.25">
      <c r="A127" s="517"/>
      <c r="B127" s="520"/>
      <c r="C127" s="339" t="s">
        <v>158</v>
      </c>
      <c r="D127" s="340">
        <v>154</v>
      </c>
      <c r="E127" s="340">
        <v>13</v>
      </c>
      <c r="F127" s="340">
        <v>11</v>
      </c>
      <c r="G127" s="340">
        <v>22</v>
      </c>
      <c r="H127" s="340">
        <v>8</v>
      </c>
      <c r="I127" s="340">
        <v>111</v>
      </c>
      <c r="J127" s="342">
        <f t="shared" si="25"/>
        <v>319</v>
      </c>
      <c r="K127" s="340">
        <v>264</v>
      </c>
      <c r="L127" s="340">
        <v>24</v>
      </c>
      <c r="M127" s="340">
        <v>22</v>
      </c>
      <c r="N127" s="340">
        <v>28</v>
      </c>
      <c r="O127" s="340">
        <v>10</v>
      </c>
      <c r="P127" s="340">
        <v>128</v>
      </c>
      <c r="Q127" s="342">
        <f t="shared" si="26"/>
        <v>476</v>
      </c>
      <c r="R127" s="342">
        <f t="shared" si="27"/>
        <v>795</v>
      </c>
      <c r="S127" s="341">
        <v>0</v>
      </c>
      <c r="T127" s="341">
        <v>0</v>
      </c>
      <c r="U127" s="343">
        <f t="shared" si="19"/>
        <v>0</v>
      </c>
    </row>
    <row r="128" spans="1:21" ht="15" hidden="1" customHeight="1" outlineLevel="1" x14ac:dyDescent="0.25">
      <c r="A128" s="517"/>
      <c r="B128" s="520"/>
      <c r="C128" s="339" t="s">
        <v>159</v>
      </c>
      <c r="D128" s="340">
        <v>166</v>
      </c>
      <c r="E128" s="340">
        <v>8</v>
      </c>
      <c r="F128" s="340">
        <v>11</v>
      </c>
      <c r="G128" s="340">
        <v>21</v>
      </c>
      <c r="H128" s="340">
        <v>3</v>
      </c>
      <c r="I128" s="340">
        <v>163</v>
      </c>
      <c r="J128" s="342">
        <f t="shared" si="25"/>
        <v>372</v>
      </c>
      <c r="K128" s="340">
        <v>10</v>
      </c>
      <c r="L128" s="341">
        <v>0</v>
      </c>
      <c r="M128" s="341">
        <v>0</v>
      </c>
      <c r="N128" s="341">
        <v>0</v>
      </c>
      <c r="O128" s="341">
        <v>0</v>
      </c>
      <c r="P128" s="340">
        <v>6</v>
      </c>
      <c r="Q128" s="342">
        <f t="shared" si="26"/>
        <v>16</v>
      </c>
      <c r="R128" s="342">
        <f t="shared" si="27"/>
        <v>388</v>
      </c>
      <c r="S128" s="341">
        <v>0</v>
      </c>
      <c r="T128" s="341">
        <v>0</v>
      </c>
      <c r="U128" s="343">
        <f t="shared" si="19"/>
        <v>0</v>
      </c>
    </row>
    <row r="129" spans="1:21" ht="15" hidden="1" customHeight="1" outlineLevel="1" x14ac:dyDescent="0.25">
      <c r="A129" s="517"/>
      <c r="B129" s="520"/>
      <c r="C129" s="339" t="s">
        <v>160</v>
      </c>
      <c r="D129" s="340">
        <v>51</v>
      </c>
      <c r="E129" s="340">
        <v>2</v>
      </c>
      <c r="F129" s="341">
        <v>0</v>
      </c>
      <c r="G129" s="340">
        <v>3</v>
      </c>
      <c r="H129" s="340">
        <v>1</v>
      </c>
      <c r="I129" s="340">
        <v>45</v>
      </c>
      <c r="J129" s="342">
        <f t="shared" si="25"/>
        <v>102</v>
      </c>
      <c r="K129" s="340">
        <v>23</v>
      </c>
      <c r="L129" s="341">
        <v>0</v>
      </c>
      <c r="M129" s="340">
        <v>4</v>
      </c>
      <c r="N129" s="340">
        <v>1</v>
      </c>
      <c r="O129" s="340">
        <v>2</v>
      </c>
      <c r="P129" s="340">
        <v>19</v>
      </c>
      <c r="Q129" s="342">
        <f t="shared" si="26"/>
        <v>49</v>
      </c>
      <c r="R129" s="342">
        <f t="shared" si="27"/>
        <v>151</v>
      </c>
      <c r="S129" s="341">
        <v>0</v>
      </c>
      <c r="T129" s="341">
        <v>0</v>
      </c>
      <c r="U129" s="343">
        <f t="shared" si="19"/>
        <v>0</v>
      </c>
    </row>
    <row r="130" spans="1:21" ht="15" hidden="1" customHeight="1" outlineLevel="1" x14ac:dyDescent="0.25">
      <c r="A130" s="517"/>
      <c r="B130" s="520"/>
      <c r="C130" s="339" t="s">
        <v>161</v>
      </c>
      <c r="D130" s="340">
        <v>17</v>
      </c>
      <c r="E130" s="341">
        <v>0</v>
      </c>
      <c r="F130" s="341">
        <v>0</v>
      </c>
      <c r="G130" s="341">
        <v>0</v>
      </c>
      <c r="H130" s="341">
        <v>0</v>
      </c>
      <c r="I130" s="340">
        <v>47</v>
      </c>
      <c r="J130" s="342">
        <f t="shared" si="25"/>
        <v>64</v>
      </c>
      <c r="K130" s="341">
        <v>0</v>
      </c>
      <c r="L130" s="341">
        <v>0</v>
      </c>
      <c r="M130" s="341">
        <v>0</v>
      </c>
      <c r="N130" s="341">
        <v>0</v>
      </c>
      <c r="O130" s="341">
        <v>0</v>
      </c>
      <c r="P130" s="340">
        <v>4</v>
      </c>
      <c r="Q130" s="342">
        <f t="shared" si="26"/>
        <v>4</v>
      </c>
      <c r="R130" s="342">
        <f t="shared" si="27"/>
        <v>68</v>
      </c>
      <c r="S130" s="341">
        <v>0</v>
      </c>
      <c r="T130" s="341">
        <v>0</v>
      </c>
      <c r="U130" s="343">
        <f t="shared" si="19"/>
        <v>0</v>
      </c>
    </row>
    <row r="131" spans="1:21" ht="15" hidden="1" customHeight="1" outlineLevel="1" x14ac:dyDescent="0.25">
      <c r="A131" s="517"/>
      <c r="B131" s="520"/>
      <c r="C131" s="339" t="s">
        <v>162</v>
      </c>
      <c r="D131" s="340">
        <v>80</v>
      </c>
      <c r="E131" s="340">
        <v>4</v>
      </c>
      <c r="F131" s="340">
        <v>5</v>
      </c>
      <c r="G131" s="340">
        <v>13</v>
      </c>
      <c r="H131" s="340">
        <v>2</v>
      </c>
      <c r="I131" s="340">
        <v>101</v>
      </c>
      <c r="J131" s="342">
        <f t="shared" si="25"/>
        <v>205</v>
      </c>
      <c r="K131" s="340">
        <v>3</v>
      </c>
      <c r="L131" s="341">
        <v>0</v>
      </c>
      <c r="M131" s="341">
        <v>0</v>
      </c>
      <c r="N131" s="340">
        <v>2</v>
      </c>
      <c r="O131" s="341">
        <v>0</v>
      </c>
      <c r="P131" s="340">
        <v>7</v>
      </c>
      <c r="Q131" s="342">
        <f t="shared" si="26"/>
        <v>12</v>
      </c>
      <c r="R131" s="342">
        <f t="shared" si="27"/>
        <v>217</v>
      </c>
      <c r="S131" s="341">
        <v>0</v>
      </c>
      <c r="T131" s="341">
        <v>0</v>
      </c>
      <c r="U131" s="343">
        <f t="shared" si="19"/>
        <v>0</v>
      </c>
    </row>
    <row r="132" spans="1:21" ht="15" hidden="1" customHeight="1" outlineLevel="1" x14ac:dyDescent="0.25">
      <c r="A132" s="517"/>
      <c r="B132" s="520"/>
      <c r="C132" s="339" t="s">
        <v>163</v>
      </c>
      <c r="D132" s="340">
        <v>49</v>
      </c>
      <c r="E132" s="341">
        <v>0</v>
      </c>
      <c r="F132" s="340">
        <v>4</v>
      </c>
      <c r="G132" s="340">
        <v>7</v>
      </c>
      <c r="H132" s="341">
        <v>0</v>
      </c>
      <c r="I132" s="340">
        <v>30</v>
      </c>
      <c r="J132" s="342">
        <f t="shared" si="25"/>
        <v>90</v>
      </c>
      <c r="K132" s="340">
        <v>26</v>
      </c>
      <c r="L132" s="340">
        <v>1</v>
      </c>
      <c r="M132" s="340">
        <v>5</v>
      </c>
      <c r="N132" s="340">
        <v>7</v>
      </c>
      <c r="O132" s="341">
        <v>0</v>
      </c>
      <c r="P132" s="340">
        <v>25</v>
      </c>
      <c r="Q132" s="342">
        <f t="shared" si="26"/>
        <v>64</v>
      </c>
      <c r="R132" s="342">
        <f t="shared" si="27"/>
        <v>154</v>
      </c>
      <c r="S132" s="341">
        <v>0</v>
      </c>
      <c r="T132" s="341">
        <v>0</v>
      </c>
      <c r="U132" s="343">
        <f t="shared" si="19"/>
        <v>0</v>
      </c>
    </row>
    <row r="133" spans="1:21" ht="15" customHeight="1" collapsed="1" x14ac:dyDescent="0.25">
      <c r="A133" s="516" t="s">
        <v>164</v>
      </c>
      <c r="B133" s="516"/>
      <c r="C133" s="516"/>
      <c r="D133" s="337">
        <f t="shared" ref="D133:U133" si="28">SUM(D134:D143)</f>
        <v>558</v>
      </c>
      <c r="E133" s="337">
        <f t="shared" si="28"/>
        <v>30</v>
      </c>
      <c r="F133" s="337">
        <f t="shared" si="28"/>
        <v>45</v>
      </c>
      <c r="G133" s="337">
        <f t="shared" si="28"/>
        <v>55</v>
      </c>
      <c r="H133" s="337">
        <f t="shared" si="28"/>
        <v>18</v>
      </c>
      <c r="I133" s="337">
        <f t="shared" si="28"/>
        <v>421</v>
      </c>
      <c r="J133" s="338">
        <f>SUM(J134:J143)</f>
        <v>1127</v>
      </c>
      <c r="K133" s="337">
        <f t="shared" si="28"/>
        <v>611</v>
      </c>
      <c r="L133" s="337">
        <f t="shared" si="28"/>
        <v>73</v>
      </c>
      <c r="M133" s="337">
        <f t="shared" si="28"/>
        <v>59</v>
      </c>
      <c r="N133" s="337">
        <f t="shared" si="28"/>
        <v>63</v>
      </c>
      <c r="O133" s="337">
        <f t="shared" si="28"/>
        <v>23</v>
      </c>
      <c r="P133" s="337">
        <f t="shared" si="28"/>
        <v>351</v>
      </c>
      <c r="Q133" s="338">
        <f t="shared" si="28"/>
        <v>1180</v>
      </c>
      <c r="R133" s="338">
        <f t="shared" si="28"/>
        <v>2307</v>
      </c>
      <c r="S133" s="337">
        <f t="shared" si="28"/>
        <v>1</v>
      </c>
      <c r="T133" s="337">
        <f t="shared" si="28"/>
        <v>0</v>
      </c>
      <c r="U133" s="338">
        <f t="shared" si="28"/>
        <v>1</v>
      </c>
    </row>
    <row r="134" spans="1:21" ht="15" hidden="1" customHeight="1" outlineLevel="1" x14ac:dyDescent="0.25">
      <c r="A134" s="517" t="s">
        <v>164</v>
      </c>
      <c r="B134" s="520" t="s">
        <v>165</v>
      </c>
      <c r="C134" s="339" t="s">
        <v>166</v>
      </c>
      <c r="D134" s="340">
        <v>60</v>
      </c>
      <c r="E134" s="340">
        <v>4</v>
      </c>
      <c r="F134" s="340">
        <v>2</v>
      </c>
      <c r="G134" s="340">
        <v>2</v>
      </c>
      <c r="H134" s="341">
        <v>0</v>
      </c>
      <c r="I134" s="340">
        <v>35</v>
      </c>
      <c r="J134" s="342">
        <f t="shared" ref="J134:J143" si="29">SUM(D134:I134)</f>
        <v>103</v>
      </c>
      <c r="K134" s="340">
        <v>67</v>
      </c>
      <c r="L134" s="340">
        <v>11</v>
      </c>
      <c r="M134" s="340">
        <v>4</v>
      </c>
      <c r="N134" s="340">
        <v>4</v>
      </c>
      <c r="O134" s="340">
        <v>6</v>
      </c>
      <c r="P134" s="340">
        <v>33</v>
      </c>
      <c r="Q134" s="342">
        <f t="shared" ref="Q134:Q143" si="30">SUM(K134:P134)</f>
        <v>125</v>
      </c>
      <c r="R134" s="342">
        <f t="shared" ref="R134:R143" si="31">+Q134+J134</f>
        <v>228</v>
      </c>
      <c r="S134" s="341">
        <v>0</v>
      </c>
      <c r="T134" s="341">
        <v>0</v>
      </c>
      <c r="U134" s="343">
        <f t="shared" si="19"/>
        <v>0</v>
      </c>
    </row>
    <row r="135" spans="1:21" ht="15" hidden="1" customHeight="1" outlineLevel="1" x14ac:dyDescent="0.25">
      <c r="A135" s="517"/>
      <c r="B135" s="520"/>
      <c r="C135" s="339" t="s">
        <v>167</v>
      </c>
      <c r="D135" s="340">
        <v>11</v>
      </c>
      <c r="E135" s="340">
        <v>2</v>
      </c>
      <c r="F135" s="340">
        <v>5</v>
      </c>
      <c r="G135" s="340">
        <v>6</v>
      </c>
      <c r="H135" s="341">
        <v>0</v>
      </c>
      <c r="I135" s="340">
        <v>21</v>
      </c>
      <c r="J135" s="342">
        <f t="shared" si="29"/>
        <v>45</v>
      </c>
      <c r="K135" s="341">
        <v>0</v>
      </c>
      <c r="L135" s="341">
        <v>0</v>
      </c>
      <c r="M135" s="340">
        <v>1</v>
      </c>
      <c r="N135" s="341">
        <v>0</v>
      </c>
      <c r="O135" s="340">
        <v>1</v>
      </c>
      <c r="P135" s="340">
        <v>7</v>
      </c>
      <c r="Q135" s="342">
        <f t="shared" si="30"/>
        <v>9</v>
      </c>
      <c r="R135" s="342">
        <f t="shared" si="31"/>
        <v>54</v>
      </c>
      <c r="S135" s="341">
        <v>0</v>
      </c>
      <c r="T135" s="341">
        <v>0</v>
      </c>
      <c r="U135" s="343">
        <f t="shared" si="19"/>
        <v>0</v>
      </c>
    </row>
    <row r="136" spans="1:21" ht="15" hidden="1" customHeight="1" outlineLevel="1" x14ac:dyDescent="0.25">
      <c r="A136" s="517"/>
      <c r="B136" s="520"/>
      <c r="C136" s="339" t="s">
        <v>168</v>
      </c>
      <c r="D136" s="340">
        <v>325</v>
      </c>
      <c r="E136" s="340">
        <v>17</v>
      </c>
      <c r="F136" s="340">
        <v>25</v>
      </c>
      <c r="G136" s="340">
        <v>27</v>
      </c>
      <c r="H136" s="340">
        <v>10</v>
      </c>
      <c r="I136" s="340">
        <v>240</v>
      </c>
      <c r="J136" s="342">
        <f t="shared" si="29"/>
        <v>644</v>
      </c>
      <c r="K136" s="340">
        <v>369</v>
      </c>
      <c r="L136" s="340">
        <v>47</v>
      </c>
      <c r="M136" s="340">
        <v>38</v>
      </c>
      <c r="N136" s="340">
        <v>44</v>
      </c>
      <c r="O136" s="340">
        <v>13</v>
      </c>
      <c r="P136" s="340">
        <v>226</v>
      </c>
      <c r="Q136" s="342">
        <f t="shared" si="30"/>
        <v>737</v>
      </c>
      <c r="R136" s="342">
        <f t="shared" si="31"/>
        <v>1381</v>
      </c>
      <c r="S136" s="340">
        <v>1</v>
      </c>
      <c r="T136" s="341">
        <v>0</v>
      </c>
      <c r="U136" s="343">
        <f t="shared" si="19"/>
        <v>1</v>
      </c>
    </row>
    <row r="137" spans="1:21" ht="15" hidden="1" customHeight="1" outlineLevel="1" x14ac:dyDescent="0.25">
      <c r="A137" s="517"/>
      <c r="B137" s="520"/>
      <c r="C137" s="339" t="s">
        <v>169</v>
      </c>
      <c r="D137" s="340">
        <v>58</v>
      </c>
      <c r="E137" s="340">
        <v>1</v>
      </c>
      <c r="F137" s="340">
        <v>4</v>
      </c>
      <c r="G137" s="340">
        <v>6</v>
      </c>
      <c r="H137" s="340">
        <v>5</v>
      </c>
      <c r="I137" s="340">
        <v>46</v>
      </c>
      <c r="J137" s="342">
        <f t="shared" si="29"/>
        <v>120</v>
      </c>
      <c r="K137" s="340">
        <v>95</v>
      </c>
      <c r="L137" s="340">
        <v>8</v>
      </c>
      <c r="M137" s="340">
        <v>9</v>
      </c>
      <c r="N137" s="340">
        <v>9</v>
      </c>
      <c r="O137" s="340">
        <v>1</v>
      </c>
      <c r="P137" s="340">
        <v>40</v>
      </c>
      <c r="Q137" s="342">
        <f t="shared" si="30"/>
        <v>162</v>
      </c>
      <c r="R137" s="342">
        <f t="shared" si="31"/>
        <v>282</v>
      </c>
      <c r="S137" s="341">
        <v>0</v>
      </c>
      <c r="T137" s="341">
        <v>0</v>
      </c>
      <c r="U137" s="343">
        <f t="shared" si="19"/>
        <v>0</v>
      </c>
    </row>
    <row r="138" spans="1:21" ht="15" hidden="1" customHeight="1" outlineLevel="1" x14ac:dyDescent="0.25">
      <c r="A138" s="517"/>
      <c r="B138" s="520"/>
      <c r="C138" s="339" t="s">
        <v>170</v>
      </c>
      <c r="D138" s="341">
        <v>0</v>
      </c>
      <c r="E138" s="341">
        <v>0</v>
      </c>
      <c r="F138" s="341">
        <v>0</v>
      </c>
      <c r="G138" s="341">
        <v>0</v>
      </c>
      <c r="H138" s="341">
        <v>0</v>
      </c>
      <c r="I138" s="340">
        <v>1</v>
      </c>
      <c r="J138" s="342">
        <f t="shared" si="29"/>
        <v>1</v>
      </c>
      <c r="K138" s="341">
        <v>0</v>
      </c>
      <c r="L138" s="341">
        <v>0</v>
      </c>
      <c r="M138" s="341">
        <v>0</v>
      </c>
      <c r="N138" s="341">
        <v>0</v>
      </c>
      <c r="O138" s="341">
        <v>0</v>
      </c>
      <c r="P138" s="341">
        <v>0</v>
      </c>
      <c r="Q138" s="342">
        <f t="shared" si="30"/>
        <v>0</v>
      </c>
      <c r="R138" s="342">
        <f t="shared" si="31"/>
        <v>1</v>
      </c>
      <c r="S138" s="341">
        <v>0</v>
      </c>
      <c r="T138" s="341">
        <v>0</v>
      </c>
      <c r="U138" s="343">
        <f t="shared" si="19"/>
        <v>0</v>
      </c>
    </row>
    <row r="139" spans="1:21" ht="15" hidden="1" customHeight="1" outlineLevel="1" x14ac:dyDescent="0.25">
      <c r="A139" s="517"/>
      <c r="B139" s="520"/>
      <c r="C139" s="339" t="s">
        <v>171</v>
      </c>
      <c r="D139" s="340">
        <v>21</v>
      </c>
      <c r="E139" s="340">
        <v>1</v>
      </c>
      <c r="F139" s="340">
        <v>1</v>
      </c>
      <c r="G139" s="340">
        <v>5</v>
      </c>
      <c r="H139" s="341">
        <v>0</v>
      </c>
      <c r="I139" s="340">
        <v>14</v>
      </c>
      <c r="J139" s="342">
        <f t="shared" si="29"/>
        <v>42</v>
      </c>
      <c r="K139" s="340">
        <v>18</v>
      </c>
      <c r="L139" s="340">
        <v>1</v>
      </c>
      <c r="M139" s="340">
        <v>1</v>
      </c>
      <c r="N139" s="341">
        <v>0</v>
      </c>
      <c r="O139" s="340">
        <v>1</v>
      </c>
      <c r="P139" s="340">
        <v>18</v>
      </c>
      <c r="Q139" s="342">
        <f t="shared" si="30"/>
        <v>39</v>
      </c>
      <c r="R139" s="342">
        <f t="shared" si="31"/>
        <v>81</v>
      </c>
      <c r="S139" s="341">
        <v>0</v>
      </c>
      <c r="T139" s="341">
        <v>0</v>
      </c>
      <c r="U139" s="343">
        <f t="shared" si="19"/>
        <v>0</v>
      </c>
    </row>
    <row r="140" spans="1:21" ht="15" hidden="1" customHeight="1" outlineLevel="1" x14ac:dyDescent="0.25">
      <c r="A140" s="517"/>
      <c r="B140" s="520"/>
      <c r="C140" s="339" t="s">
        <v>172</v>
      </c>
      <c r="D140" s="340">
        <v>26</v>
      </c>
      <c r="E140" s="341">
        <v>0</v>
      </c>
      <c r="F140" s="340">
        <v>1</v>
      </c>
      <c r="G140" s="340">
        <v>1</v>
      </c>
      <c r="H140" s="340">
        <v>1</v>
      </c>
      <c r="I140" s="340">
        <v>25</v>
      </c>
      <c r="J140" s="342">
        <f t="shared" si="29"/>
        <v>54</v>
      </c>
      <c r="K140" s="340">
        <v>24</v>
      </c>
      <c r="L140" s="340">
        <v>1</v>
      </c>
      <c r="M140" s="341">
        <v>0</v>
      </c>
      <c r="N140" s="340">
        <v>1</v>
      </c>
      <c r="O140" s="340">
        <v>1</v>
      </c>
      <c r="P140" s="340">
        <v>12</v>
      </c>
      <c r="Q140" s="342">
        <f t="shared" si="30"/>
        <v>39</v>
      </c>
      <c r="R140" s="342">
        <f t="shared" si="31"/>
        <v>93</v>
      </c>
      <c r="S140" s="341">
        <v>0</v>
      </c>
      <c r="T140" s="341">
        <v>0</v>
      </c>
      <c r="U140" s="343">
        <f t="shared" si="19"/>
        <v>0</v>
      </c>
    </row>
    <row r="141" spans="1:21" ht="15" hidden="1" customHeight="1" outlineLevel="1" x14ac:dyDescent="0.25">
      <c r="A141" s="517"/>
      <c r="B141" s="339" t="s">
        <v>173</v>
      </c>
      <c r="C141" s="339" t="s">
        <v>174</v>
      </c>
      <c r="D141" s="340">
        <v>2</v>
      </c>
      <c r="E141" s="341">
        <v>0</v>
      </c>
      <c r="F141" s="341">
        <v>0</v>
      </c>
      <c r="G141" s="341">
        <v>0</v>
      </c>
      <c r="H141" s="341">
        <v>0</v>
      </c>
      <c r="I141" s="340">
        <v>1</v>
      </c>
      <c r="J141" s="342">
        <f t="shared" si="29"/>
        <v>3</v>
      </c>
      <c r="K141" s="341">
        <v>0</v>
      </c>
      <c r="L141" s="341">
        <v>0</v>
      </c>
      <c r="M141" s="341">
        <v>0</v>
      </c>
      <c r="N141" s="341">
        <v>0</v>
      </c>
      <c r="O141" s="341">
        <v>0</v>
      </c>
      <c r="P141" s="341">
        <v>0</v>
      </c>
      <c r="Q141" s="342">
        <f t="shared" si="30"/>
        <v>0</v>
      </c>
      <c r="R141" s="342">
        <f t="shared" si="31"/>
        <v>3</v>
      </c>
      <c r="S141" s="341">
        <v>0</v>
      </c>
      <c r="T141" s="341">
        <v>0</v>
      </c>
      <c r="U141" s="343">
        <f t="shared" si="19"/>
        <v>0</v>
      </c>
    </row>
    <row r="142" spans="1:21" ht="15" hidden="1" customHeight="1" outlineLevel="1" x14ac:dyDescent="0.25">
      <c r="A142" s="517"/>
      <c r="B142" s="520" t="s">
        <v>175</v>
      </c>
      <c r="C142" s="339" t="s">
        <v>176</v>
      </c>
      <c r="D142" s="340">
        <v>36</v>
      </c>
      <c r="E142" s="340">
        <v>4</v>
      </c>
      <c r="F142" s="340">
        <v>7</v>
      </c>
      <c r="G142" s="340">
        <v>6</v>
      </c>
      <c r="H142" s="341">
        <v>0</v>
      </c>
      <c r="I142" s="340">
        <v>30</v>
      </c>
      <c r="J142" s="342">
        <f t="shared" si="29"/>
        <v>83</v>
      </c>
      <c r="K142" s="340">
        <v>27</v>
      </c>
      <c r="L142" s="340">
        <v>4</v>
      </c>
      <c r="M142" s="340">
        <v>6</v>
      </c>
      <c r="N142" s="340">
        <v>1</v>
      </c>
      <c r="O142" s="341">
        <v>0</v>
      </c>
      <c r="P142" s="340">
        <v>12</v>
      </c>
      <c r="Q142" s="342">
        <f t="shared" si="30"/>
        <v>50</v>
      </c>
      <c r="R142" s="342">
        <f t="shared" si="31"/>
        <v>133</v>
      </c>
      <c r="S142" s="341">
        <v>0</v>
      </c>
      <c r="T142" s="341">
        <v>0</v>
      </c>
      <c r="U142" s="343">
        <f t="shared" si="19"/>
        <v>0</v>
      </c>
    </row>
    <row r="143" spans="1:21" ht="15" hidden="1" customHeight="1" outlineLevel="1" x14ac:dyDescent="0.25">
      <c r="A143" s="517"/>
      <c r="B143" s="520"/>
      <c r="C143" s="339" t="s">
        <v>177</v>
      </c>
      <c r="D143" s="340">
        <v>19</v>
      </c>
      <c r="E143" s="340">
        <v>1</v>
      </c>
      <c r="F143" s="341">
        <v>0</v>
      </c>
      <c r="G143" s="340">
        <v>2</v>
      </c>
      <c r="H143" s="340">
        <v>2</v>
      </c>
      <c r="I143" s="340">
        <v>8</v>
      </c>
      <c r="J143" s="342">
        <f t="shared" si="29"/>
        <v>32</v>
      </c>
      <c r="K143" s="340">
        <v>11</v>
      </c>
      <c r="L143" s="340">
        <v>1</v>
      </c>
      <c r="M143" s="341">
        <v>0</v>
      </c>
      <c r="N143" s="340">
        <v>4</v>
      </c>
      <c r="O143" s="341">
        <v>0</v>
      </c>
      <c r="P143" s="340">
        <v>3</v>
      </c>
      <c r="Q143" s="342">
        <f t="shared" si="30"/>
        <v>19</v>
      </c>
      <c r="R143" s="342">
        <f t="shared" si="31"/>
        <v>51</v>
      </c>
      <c r="S143" s="341">
        <v>0</v>
      </c>
      <c r="T143" s="341">
        <v>0</v>
      </c>
      <c r="U143" s="343">
        <f t="shared" si="19"/>
        <v>0</v>
      </c>
    </row>
    <row r="144" spans="1:21" ht="15" customHeight="1" collapsed="1" x14ac:dyDescent="0.25">
      <c r="A144" s="516" t="s">
        <v>178</v>
      </c>
      <c r="B144" s="516"/>
      <c r="C144" s="516"/>
      <c r="D144" s="337">
        <f t="shared" ref="D144:U144" si="32">+SUM(D145:D149)</f>
        <v>183</v>
      </c>
      <c r="E144" s="337">
        <f t="shared" si="32"/>
        <v>1</v>
      </c>
      <c r="F144" s="337">
        <f t="shared" si="32"/>
        <v>9</v>
      </c>
      <c r="G144" s="337">
        <f t="shared" si="32"/>
        <v>16</v>
      </c>
      <c r="H144" s="337">
        <f t="shared" si="32"/>
        <v>4</v>
      </c>
      <c r="I144" s="337">
        <f t="shared" si="32"/>
        <v>160</v>
      </c>
      <c r="J144" s="338">
        <f>+SUM(J145:J149)</f>
        <v>373</v>
      </c>
      <c r="K144" s="337">
        <f t="shared" si="32"/>
        <v>30</v>
      </c>
      <c r="L144" s="337">
        <f t="shared" si="32"/>
        <v>2</v>
      </c>
      <c r="M144" s="337">
        <f t="shared" si="32"/>
        <v>2</v>
      </c>
      <c r="N144" s="337">
        <f t="shared" si="32"/>
        <v>0</v>
      </c>
      <c r="O144" s="337">
        <f t="shared" si="32"/>
        <v>1</v>
      </c>
      <c r="P144" s="337">
        <f t="shared" si="32"/>
        <v>33</v>
      </c>
      <c r="Q144" s="338">
        <f t="shared" si="32"/>
        <v>68</v>
      </c>
      <c r="R144" s="338">
        <f t="shared" si="32"/>
        <v>441</v>
      </c>
      <c r="S144" s="337">
        <f t="shared" si="32"/>
        <v>0</v>
      </c>
      <c r="T144" s="337">
        <f t="shared" si="32"/>
        <v>0</v>
      </c>
      <c r="U144" s="338">
        <f t="shared" si="32"/>
        <v>0</v>
      </c>
    </row>
    <row r="145" spans="1:21" ht="15" hidden="1" customHeight="1" outlineLevel="1" x14ac:dyDescent="0.25">
      <c r="A145" s="517" t="s">
        <v>178</v>
      </c>
      <c r="B145" s="520" t="s">
        <v>179</v>
      </c>
      <c r="C145" s="339" t="s">
        <v>180</v>
      </c>
      <c r="D145" s="340">
        <v>68</v>
      </c>
      <c r="E145" s="340">
        <v>1</v>
      </c>
      <c r="F145" s="340">
        <v>1</v>
      </c>
      <c r="G145" s="340">
        <v>8</v>
      </c>
      <c r="H145" s="341">
        <v>0</v>
      </c>
      <c r="I145" s="340">
        <v>74</v>
      </c>
      <c r="J145" s="342">
        <f>SUM(D145:I145)</f>
        <v>152</v>
      </c>
      <c r="K145" s="340">
        <v>6</v>
      </c>
      <c r="L145" s="340">
        <v>1</v>
      </c>
      <c r="M145" s="340">
        <v>1</v>
      </c>
      <c r="N145" s="341">
        <v>0</v>
      </c>
      <c r="O145" s="340">
        <v>1</v>
      </c>
      <c r="P145" s="340">
        <v>15</v>
      </c>
      <c r="Q145" s="342">
        <f>SUM(K145:P145)</f>
        <v>24</v>
      </c>
      <c r="R145" s="342">
        <f>+Q145+J145</f>
        <v>176</v>
      </c>
      <c r="S145" s="341">
        <v>0</v>
      </c>
      <c r="T145" s="341">
        <v>0</v>
      </c>
      <c r="U145" s="343">
        <f t="shared" si="19"/>
        <v>0</v>
      </c>
    </row>
    <row r="146" spans="1:21" ht="15" hidden="1" customHeight="1" outlineLevel="1" x14ac:dyDescent="0.25">
      <c r="A146" s="517"/>
      <c r="B146" s="520"/>
      <c r="C146" s="339" t="s">
        <v>181</v>
      </c>
      <c r="D146" s="340">
        <v>25</v>
      </c>
      <c r="E146" s="341">
        <v>0</v>
      </c>
      <c r="F146" s="340">
        <v>1</v>
      </c>
      <c r="G146" s="340">
        <v>2</v>
      </c>
      <c r="H146" s="340">
        <v>1</v>
      </c>
      <c r="I146" s="340">
        <v>16</v>
      </c>
      <c r="J146" s="342">
        <f>SUM(D146:I146)</f>
        <v>45</v>
      </c>
      <c r="K146" s="340">
        <v>12</v>
      </c>
      <c r="L146" s="341">
        <v>0</v>
      </c>
      <c r="M146" s="341">
        <v>0</v>
      </c>
      <c r="N146" s="341">
        <v>0</v>
      </c>
      <c r="O146" s="341">
        <v>0</v>
      </c>
      <c r="P146" s="340">
        <v>5</v>
      </c>
      <c r="Q146" s="342">
        <f>SUM(K146:P146)</f>
        <v>17</v>
      </c>
      <c r="R146" s="342">
        <f>+Q146+J146</f>
        <v>62</v>
      </c>
      <c r="S146" s="341">
        <v>0</v>
      </c>
      <c r="T146" s="341">
        <v>0</v>
      </c>
      <c r="U146" s="343">
        <f t="shared" si="19"/>
        <v>0</v>
      </c>
    </row>
    <row r="147" spans="1:21" ht="15" hidden="1" customHeight="1" outlineLevel="1" x14ac:dyDescent="0.25">
      <c r="A147" s="517"/>
      <c r="B147" s="520"/>
      <c r="C147" s="339" t="s">
        <v>182</v>
      </c>
      <c r="D147" s="341">
        <v>0</v>
      </c>
      <c r="E147" s="341">
        <v>0</v>
      </c>
      <c r="F147" s="341">
        <v>0</v>
      </c>
      <c r="G147" s="341">
        <v>0</v>
      </c>
      <c r="H147" s="341">
        <v>0</v>
      </c>
      <c r="I147" s="340">
        <v>1</v>
      </c>
      <c r="J147" s="342">
        <f>SUM(D147:I147)</f>
        <v>1</v>
      </c>
      <c r="K147" s="341">
        <v>0</v>
      </c>
      <c r="L147" s="341">
        <v>0</v>
      </c>
      <c r="M147" s="341">
        <v>0</v>
      </c>
      <c r="N147" s="341">
        <v>0</v>
      </c>
      <c r="O147" s="341">
        <v>0</v>
      </c>
      <c r="P147" s="341">
        <v>0</v>
      </c>
      <c r="Q147" s="342">
        <f>SUM(K147:P147)</f>
        <v>0</v>
      </c>
      <c r="R147" s="342">
        <f>+Q147+J147</f>
        <v>1</v>
      </c>
      <c r="S147" s="341">
        <v>0</v>
      </c>
      <c r="T147" s="341">
        <v>0</v>
      </c>
      <c r="U147" s="343">
        <f t="shared" si="19"/>
        <v>0</v>
      </c>
    </row>
    <row r="148" spans="1:21" ht="15" hidden="1" customHeight="1" outlineLevel="1" x14ac:dyDescent="0.25">
      <c r="A148" s="517"/>
      <c r="B148" s="520"/>
      <c r="C148" s="339" t="s">
        <v>183</v>
      </c>
      <c r="D148" s="341">
        <v>0</v>
      </c>
      <c r="E148" s="341">
        <v>0</v>
      </c>
      <c r="F148" s="341">
        <v>0</v>
      </c>
      <c r="G148" s="341">
        <v>0</v>
      </c>
      <c r="H148" s="341">
        <v>0</v>
      </c>
      <c r="I148" s="341">
        <v>0</v>
      </c>
      <c r="J148" s="342">
        <f>SUM(D148:I148)</f>
        <v>0</v>
      </c>
      <c r="K148" s="341">
        <v>0</v>
      </c>
      <c r="L148" s="341">
        <v>0</v>
      </c>
      <c r="M148" s="341">
        <v>0</v>
      </c>
      <c r="N148" s="341">
        <v>0</v>
      </c>
      <c r="O148" s="341">
        <v>0</v>
      </c>
      <c r="P148" s="341">
        <v>0</v>
      </c>
      <c r="Q148" s="342">
        <f>SUM(K148:P148)</f>
        <v>0</v>
      </c>
      <c r="R148" s="342">
        <f>+Q148+J148</f>
        <v>0</v>
      </c>
      <c r="S148" s="341">
        <v>0</v>
      </c>
      <c r="T148" s="341">
        <v>0</v>
      </c>
      <c r="U148" s="343">
        <f t="shared" si="19"/>
        <v>0</v>
      </c>
    </row>
    <row r="149" spans="1:21" ht="15" hidden="1" customHeight="1" outlineLevel="1" x14ac:dyDescent="0.25">
      <c r="A149" s="517"/>
      <c r="B149" s="339" t="s">
        <v>184</v>
      </c>
      <c r="C149" s="339" t="s">
        <v>185</v>
      </c>
      <c r="D149" s="340">
        <v>90</v>
      </c>
      <c r="E149" s="341">
        <v>0</v>
      </c>
      <c r="F149" s="340">
        <v>7</v>
      </c>
      <c r="G149" s="340">
        <v>6</v>
      </c>
      <c r="H149" s="340">
        <v>3</v>
      </c>
      <c r="I149" s="340">
        <v>69</v>
      </c>
      <c r="J149" s="342">
        <f>SUM(D149:I149)</f>
        <v>175</v>
      </c>
      <c r="K149" s="340">
        <v>12</v>
      </c>
      <c r="L149" s="340">
        <v>1</v>
      </c>
      <c r="M149" s="340">
        <v>1</v>
      </c>
      <c r="N149" s="341">
        <v>0</v>
      </c>
      <c r="O149" s="341">
        <v>0</v>
      </c>
      <c r="P149" s="340">
        <v>13</v>
      </c>
      <c r="Q149" s="342">
        <f>SUM(K149:P149)</f>
        <v>27</v>
      </c>
      <c r="R149" s="342">
        <f>+Q149+J149</f>
        <v>202</v>
      </c>
      <c r="S149" s="341">
        <v>0</v>
      </c>
      <c r="T149" s="341">
        <v>0</v>
      </c>
      <c r="U149" s="343">
        <f t="shared" ref="U149:U220" si="33">+T149+S149</f>
        <v>0</v>
      </c>
    </row>
    <row r="150" spans="1:21" ht="18" customHeight="1" collapsed="1" x14ac:dyDescent="0.25">
      <c r="A150" s="516" t="s">
        <v>186</v>
      </c>
      <c r="B150" s="516"/>
      <c r="C150" s="516"/>
      <c r="D150" s="337">
        <f t="shared" ref="D150:U150" si="34">SUM(D151:D157)</f>
        <v>848</v>
      </c>
      <c r="E150" s="337">
        <f t="shared" si="34"/>
        <v>61</v>
      </c>
      <c r="F150" s="337">
        <f t="shared" si="34"/>
        <v>79</v>
      </c>
      <c r="G150" s="337">
        <f t="shared" si="34"/>
        <v>124</v>
      </c>
      <c r="H150" s="337">
        <f t="shared" si="34"/>
        <v>31</v>
      </c>
      <c r="I150" s="337">
        <f t="shared" si="34"/>
        <v>1066</v>
      </c>
      <c r="J150" s="338">
        <f>SUM(J151:J157)</f>
        <v>2209</v>
      </c>
      <c r="K150" s="337">
        <f t="shared" si="34"/>
        <v>29</v>
      </c>
      <c r="L150" s="337">
        <f t="shared" si="34"/>
        <v>3</v>
      </c>
      <c r="M150" s="337">
        <f t="shared" si="34"/>
        <v>3</v>
      </c>
      <c r="N150" s="337">
        <f t="shared" si="34"/>
        <v>3</v>
      </c>
      <c r="O150" s="337">
        <f t="shared" si="34"/>
        <v>2</v>
      </c>
      <c r="P150" s="337">
        <f t="shared" si="34"/>
        <v>22</v>
      </c>
      <c r="Q150" s="338">
        <f t="shared" si="34"/>
        <v>62</v>
      </c>
      <c r="R150" s="338">
        <f t="shared" si="34"/>
        <v>2271</v>
      </c>
      <c r="S150" s="337">
        <f t="shared" si="34"/>
        <v>0</v>
      </c>
      <c r="T150" s="337">
        <f t="shared" si="34"/>
        <v>0</v>
      </c>
      <c r="U150" s="338">
        <f t="shared" si="34"/>
        <v>0</v>
      </c>
    </row>
    <row r="151" spans="1:21" ht="15" hidden="1" customHeight="1" outlineLevel="1" x14ac:dyDescent="0.25">
      <c r="A151" s="517" t="s">
        <v>186</v>
      </c>
      <c r="B151" s="339" t="s">
        <v>187</v>
      </c>
      <c r="C151" s="339" t="s">
        <v>188</v>
      </c>
      <c r="D151" s="340">
        <v>256</v>
      </c>
      <c r="E151" s="340">
        <v>20</v>
      </c>
      <c r="F151" s="340">
        <v>13</v>
      </c>
      <c r="G151" s="340">
        <v>41</v>
      </c>
      <c r="H151" s="340">
        <v>9</v>
      </c>
      <c r="I151" s="340">
        <v>373</v>
      </c>
      <c r="J151" s="342">
        <f t="shared" ref="J151:J157" si="35">SUM(D151:I151)</f>
        <v>712</v>
      </c>
      <c r="K151" s="340">
        <v>12</v>
      </c>
      <c r="L151" s="340">
        <v>1</v>
      </c>
      <c r="M151" s="341">
        <v>0</v>
      </c>
      <c r="N151" s="340">
        <v>1</v>
      </c>
      <c r="O151" s="340">
        <v>1</v>
      </c>
      <c r="P151" s="340">
        <v>7</v>
      </c>
      <c r="Q151" s="342">
        <f t="shared" ref="Q151:Q157" si="36">SUM(K151:P151)</f>
        <v>22</v>
      </c>
      <c r="R151" s="342">
        <f t="shared" ref="R151:R157" si="37">+Q151+J151</f>
        <v>734</v>
      </c>
      <c r="S151" s="341">
        <v>0</v>
      </c>
      <c r="T151" s="341">
        <v>0</v>
      </c>
      <c r="U151" s="343">
        <f t="shared" si="33"/>
        <v>0</v>
      </c>
    </row>
    <row r="152" spans="1:21" ht="15" hidden="1" customHeight="1" outlineLevel="1" x14ac:dyDescent="0.25">
      <c r="A152" s="517"/>
      <c r="B152" s="520" t="s">
        <v>189</v>
      </c>
      <c r="C152" s="339" t="s">
        <v>190</v>
      </c>
      <c r="D152" s="340">
        <v>290</v>
      </c>
      <c r="E152" s="340">
        <v>26</v>
      </c>
      <c r="F152" s="340">
        <v>37</v>
      </c>
      <c r="G152" s="340">
        <v>50</v>
      </c>
      <c r="H152" s="340">
        <v>12</v>
      </c>
      <c r="I152" s="340">
        <v>268</v>
      </c>
      <c r="J152" s="342">
        <f t="shared" si="35"/>
        <v>683</v>
      </c>
      <c r="K152" s="340">
        <v>9</v>
      </c>
      <c r="L152" s="340">
        <v>2</v>
      </c>
      <c r="M152" s="340">
        <v>1</v>
      </c>
      <c r="N152" s="341">
        <v>0</v>
      </c>
      <c r="O152" s="341">
        <v>0</v>
      </c>
      <c r="P152" s="340">
        <v>5</v>
      </c>
      <c r="Q152" s="342">
        <f t="shared" si="36"/>
        <v>17</v>
      </c>
      <c r="R152" s="342">
        <f t="shared" si="37"/>
        <v>700</v>
      </c>
      <c r="S152" s="341">
        <v>0</v>
      </c>
      <c r="T152" s="341">
        <v>0</v>
      </c>
      <c r="U152" s="343">
        <f t="shared" si="33"/>
        <v>0</v>
      </c>
    </row>
    <row r="153" spans="1:21" ht="15" hidden="1" customHeight="1" outlineLevel="1" x14ac:dyDescent="0.25">
      <c r="A153" s="517"/>
      <c r="B153" s="520"/>
      <c r="C153" s="339" t="s">
        <v>191</v>
      </c>
      <c r="D153" s="340">
        <v>56</v>
      </c>
      <c r="E153" s="340">
        <v>2</v>
      </c>
      <c r="F153" s="340">
        <v>4</v>
      </c>
      <c r="G153" s="340">
        <v>3</v>
      </c>
      <c r="H153" s="341">
        <v>0</v>
      </c>
      <c r="I153" s="340">
        <v>82</v>
      </c>
      <c r="J153" s="342">
        <f t="shared" si="35"/>
        <v>147</v>
      </c>
      <c r="K153" s="340">
        <v>1</v>
      </c>
      <c r="L153" s="341">
        <v>0</v>
      </c>
      <c r="M153" s="340">
        <v>1</v>
      </c>
      <c r="N153" s="341">
        <v>0</v>
      </c>
      <c r="O153" s="341">
        <v>0</v>
      </c>
      <c r="P153" s="340">
        <v>2</v>
      </c>
      <c r="Q153" s="342">
        <f t="shared" si="36"/>
        <v>4</v>
      </c>
      <c r="R153" s="342">
        <f t="shared" si="37"/>
        <v>151</v>
      </c>
      <c r="S153" s="341">
        <v>0</v>
      </c>
      <c r="T153" s="341">
        <v>0</v>
      </c>
      <c r="U153" s="343">
        <f t="shared" si="33"/>
        <v>0</v>
      </c>
    </row>
    <row r="154" spans="1:21" ht="15" hidden="1" customHeight="1" outlineLevel="1" x14ac:dyDescent="0.25">
      <c r="A154" s="517"/>
      <c r="B154" s="520"/>
      <c r="C154" s="339" t="s">
        <v>192</v>
      </c>
      <c r="D154" s="340">
        <v>144</v>
      </c>
      <c r="E154" s="340">
        <v>4</v>
      </c>
      <c r="F154" s="340">
        <v>15</v>
      </c>
      <c r="G154" s="340">
        <v>18</v>
      </c>
      <c r="H154" s="340">
        <v>4</v>
      </c>
      <c r="I154" s="340">
        <v>179</v>
      </c>
      <c r="J154" s="342">
        <f t="shared" si="35"/>
        <v>364</v>
      </c>
      <c r="K154" s="340">
        <v>3</v>
      </c>
      <c r="L154" s="341">
        <v>0</v>
      </c>
      <c r="M154" s="341">
        <v>0</v>
      </c>
      <c r="N154" s="340">
        <v>2</v>
      </c>
      <c r="O154" s="340">
        <v>1</v>
      </c>
      <c r="P154" s="340">
        <v>2</v>
      </c>
      <c r="Q154" s="342">
        <f t="shared" si="36"/>
        <v>8</v>
      </c>
      <c r="R154" s="342">
        <f t="shared" si="37"/>
        <v>372</v>
      </c>
      <c r="S154" s="341">
        <v>0</v>
      </c>
      <c r="T154" s="341">
        <v>0</v>
      </c>
      <c r="U154" s="343">
        <f t="shared" si="33"/>
        <v>0</v>
      </c>
    </row>
    <row r="155" spans="1:21" ht="15" hidden="1" customHeight="1" outlineLevel="1" x14ac:dyDescent="0.25">
      <c r="A155" s="517"/>
      <c r="B155" s="520"/>
      <c r="C155" s="339" t="s">
        <v>193</v>
      </c>
      <c r="D155" s="340">
        <v>77</v>
      </c>
      <c r="E155" s="340">
        <v>8</v>
      </c>
      <c r="F155" s="340">
        <v>5</v>
      </c>
      <c r="G155" s="340">
        <v>10</v>
      </c>
      <c r="H155" s="340">
        <v>5</v>
      </c>
      <c r="I155" s="340">
        <v>136</v>
      </c>
      <c r="J155" s="342">
        <f t="shared" si="35"/>
        <v>241</v>
      </c>
      <c r="K155" s="340">
        <v>3</v>
      </c>
      <c r="L155" s="341">
        <v>0</v>
      </c>
      <c r="M155" s="341">
        <v>0</v>
      </c>
      <c r="N155" s="341">
        <v>0</v>
      </c>
      <c r="O155" s="341">
        <v>0</v>
      </c>
      <c r="P155" s="340">
        <v>3</v>
      </c>
      <c r="Q155" s="342">
        <f t="shared" si="36"/>
        <v>6</v>
      </c>
      <c r="R155" s="342">
        <f t="shared" si="37"/>
        <v>247</v>
      </c>
      <c r="S155" s="341">
        <v>0</v>
      </c>
      <c r="T155" s="341">
        <v>0</v>
      </c>
      <c r="U155" s="343">
        <f t="shared" si="33"/>
        <v>0</v>
      </c>
    </row>
    <row r="156" spans="1:21" ht="15" hidden="1" customHeight="1" outlineLevel="1" x14ac:dyDescent="0.25">
      <c r="A156" s="517"/>
      <c r="B156" s="520"/>
      <c r="C156" s="339" t="s">
        <v>194</v>
      </c>
      <c r="D156" s="340">
        <v>2</v>
      </c>
      <c r="E156" s="341">
        <v>0</v>
      </c>
      <c r="F156" s="341">
        <v>0</v>
      </c>
      <c r="G156" s="341">
        <v>0</v>
      </c>
      <c r="H156" s="341">
        <v>0</v>
      </c>
      <c r="I156" s="340">
        <v>1</v>
      </c>
      <c r="J156" s="342">
        <f t="shared" si="35"/>
        <v>3</v>
      </c>
      <c r="K156" s="341">
        <v>0</v>
      </c>
      <c r="L156" s="341">
        <v>0</v>
      </c>
      <c r="M156" s="341">
        <v>0</v>
      </c>
      <c r="N156" s="341">
        <v>0</v>
      </c>
      <c r="O156" s="341">
        <v>0</v>
      </c>
      <c r="P156" s="341">
        <v>0</v>
      </c>
      <c r="Q156" s="342">
        <f t="shared" si="36"/>
        <v>0</v>
      </c>
      <c r="R156" s="342">
        <f t="shared" si="37"/>
        <v>3</v>
      </c>
      <c r="S156" s="341">
        <v>0</v>
      </c>
      <c r="T156" s="341">
        <v>0</v>
      </c>
      <c r="U156" s="343">
        <f t="shared" si="33"/>
        <v>0</v>
      </c>
    </row>
    <row r="157" spans="1:21" ht="15" hidden="1" customHeight="1" outlineLevel="1" x14ac:dyDescent="0.25">
      <c r="A157" s="517"/>
      <c r="B157" s="520"/>
      <c r="C157" s="339" t="s">
        <v>195</v>
      </c>
      <c r="D157" s="340">
        <v>23</v>
      </c>
      <c r="E157" s="340">
        <v>1</v>
      </c>
      <c r="F157" s="340">
        <v>5</v>
      </c>
      <c r="G157" s="340">
        <v>2</v>
      </c>
      <c r="H157" s="340">
        <v>1</v>
      </c>
      <c r="I157" s="340">
        <v>27</v>
      </c>
      <c r="J157" s="342">
        <f t="shared" si="35"/>
        <v>59</v>
      </c>
      <c r="K157" s="340">
        <v>1</v>
      </c>
      <c r="L157" s="341">
        <v>0</v>
      </c>
      <c r="M157" s="340">
        <v>1</v>
      </c>
      <c r="N157" s="341">
        <v>0</v>
      </c>
      <c r="O157" s="341">
        <v>0</v>
      </c>
      <c r="P157" s="340">
        <v>3</v>
      </c>
      <c r="Q157" s="342">
        <f t="shared" si="36"/>
        <v>5</v>
      </c>
      <c r="R157" s="342">
        <f t="shared" si="37"/>
        <v>64</v>
      </c>
      <c r="S157" s="341">
        <v>0</v>
      </c>
      <c r="T157" s="341">
        <v>0</v>
      </c>
      <c r="U157" s="343">
        <f t="shared" si="33"/>
        <v>0</v>
      </c>
    </row>
    <row r="158" spans="1:21" ht="15" customHeight="1" collapsed="1" x14ac:dyDescent="0.25">
      <c r="A158" s="516" t="s">
        <v>196</v>
      </c>
      <c r="B158" s="516"/>
      <c r="C158" s="516"/>
      <c r="D158" s="337">
        <f t="shared" ref="D158:U158" si="38">SUM(D159:D165)</f>
        <v>583</v>
      </c>
      <c r="E158" s="337">
        <f t="shared" si="38"/>
        <v>45</v>
      </c>
      <c r="F158" s="337">
        <f t="shared" si="38"/>
        <v>74</v>
      </c>
      <c r="G158" s="337">
        <f t="shared" si="38"/>
        <v>127</v>
      </c>
      <c r="H158" s="337">
        <f t="shared" si="38"/>
        <v>39</v>
      </c>
      <c r="I158" s="337">
        <f t="shared" si="38"/>
        <v>727</v>
      </c>
      <c r="J158" s="338">
        <f>SUM(J159:J165)</f>
        <v>1595</v>
      </c>
      <c r="K158" s="337">
        <f t="shared" si="38"/>
        <v>43</v>
      </c>
      <c r="L158" s="337">
        <f t="shared" si="38"/>
        <v>3</v>
      </c>
      <c r="M158" s="337">
        <f t="shared" si="38"/>
        <v>5</v>
      </c>
      <c r="N158" s="337">
        <f t="shared" si="38"/>
        <v>7</v>
      </c>
      <c r="O158" s="337">
        <f t="shared" si="38"/>
        <v>2</v>
      </c>
      <c r="P158" s="337">
        <f t="shared" si="38"/>
        <v>43</v>
      </c>
      <c r="Q158" s="338">
        <f t="shared" si="38"/>
        <v>103</v>
      </c>
      <c r="R158" s="338">
        <f t="shared" si="38"/>
        <v>1698</v>
      </c>
      <c r="S158" s="337">
        <f t="shared" si="38"/>
        <v>0</v>
      </c>
      <c r="T158" s="337">
        <f t="shared" si="38"/>
        <v>0</v>
      </c>
      <c r="U158" s="338">
        <f t="shared" si="38"/>
        <v>0</v>
      </c>
    </row>
    <row r="159" spans="1:21" ht="15" hidden="1" customHeight="1" outlineLevel="1" x14ac:dyDescent="0.25">
      <c r="A159" s="517" t="s">
        <v>196</v>
      </c>
      <c r="B159" s="520" t="s">
        <v>197</v>
      </c>
      <c r="C159" s="339" t="s">
        <v>198</v>
      </c>
      <c r="D159" s="340">
        <v>67</v>
      </c>
      <c r="E159" s="340">
        <v>3</v>
      </c>
      <c r="F159" s="340">
        <v>4</v>
      </c>
      <c r="G159" s="340">
        <v>4</v>
      </c>
      <c r="H159" s="340">
        <v>4</v>
      </c>
      <c r="I159" s="340">
        <v>59</v>
      </c>
      <c r="J159" s="342">
        <f t="shared" ref="J159:J165" si="39">SUM(D159:I159)</f>
        <v>141</v>
      </c>
      <c r="K159" s="340">
        <v>3</v>
      </c>
      <c r="L159" s="340">
        <v>1</v>
      </c>
      <c r="M159" s="341">
        <v>0</v>
      </c>
      <c r="N159" s="341">
        <v>0</v>
      </c>
      <c r="O159" s="341">
        <v>0</v>
      </c>
      <c r="P159" s="340">
        <v>4</v>
      </c>
      <c r="Q159" s="342">
        <f t="shared" ref="Q159:Q165" si="40">SUM(K159:P159)</f>
        <v>8</v>
      </c>
      <c r="R159" s="342">
        <f t="shared" ref="R159:R165" si="41">+Q159+J159</f>
        <v>149</v>
      </c>
      <c r="S159" s="341">
        <v>0</v>
      </c>
      <c r="T159" s="341">
        <v>0</v>
      </c>
      <c r="U159" s="343">
        <f t="shared" si="33"/>
        <v>0</v>
      </c>
    </row>
    <row r="160" spans="1:21" ht="15" hidden="1" customHeight="1" outlineLevel="1" x14ac:dyDescent="0.25">
      <c r="A160" s="517"/>
      <c r="B160" s="520"/>
      <c r="C160" s="339" t="s">
        <v>199</v>
      </c>
      <c r="D160" s="340">
        <v>122</v>
      </c>
      <c r="E160" s="340">
        <v>14</v>
      </c>
      <c r="F160" s="340">
        <v>25</v>
      </c>
      <c r="G160" s="340">
        <v>37</v>
      </c>
      <c r="H160" s="340">
        <v>15</v>
      </c>
      <c r="I160" s="340">
        <v>193</v>
      </c>
      <c r="J160" s="342">
        <f t="shared" si="39"/>
        <v>406</v>
      </c>
      <c r="K160" s="340">
        <v>3</v>
      </c>
      <c r="L160" s="341">
        <v>0</v>
      </c>
      <c r="M160" s="341">
        <v>0</v>
      </c>
      <c r="N160" s="340">
        <v>3</v>
      </c>
      <c r="O160" s="341">
        <v>0</v>
      </c>
      <c r="P160" s="340">
        <v>7</v>
      </c>
      <c r="Q160" s="342">
        <f t="shared" si="40"/>
        <v>13</v>
      </c>
      <c r="R160" s="342">
        <f t="shared" si="41"/>
        <v>419</v>
      </c>
      <c r="S160" s="341">
        <v>0</v>
      </c>
      <c r="T160" s="341">
        <v>0</v>
      </c>
      <c r="U160" s="343">
        <f t="shared" si="33"/>
        <v>0</v>
      </c>
    </row>
    <row r="161" spans="1:21" ht="15" hidden="1" customHeight="1" outlineLevel="1" x14ac:dyDescent="0.25">
      <c r="A161" s="517"/>
      <c r="B161" s="520" t="s">
        <v>200</v>
      </c>
      <c r="C161" s="339" t="s">
        <v>201</v>
      </c>
      <c r="D161" s="340">
        <v>234</v>
      </c>
      <c r="E161" s="340">
        <v>16</v>
      </c>
      <c r="F161" s="340">
        <v>27</v>
      </c>
      <c r="G161" s="340">
        <v>54</v>
      </c>
      <c r="H161" s="340">
        <v>17</v>
      </c>
      <c r="I161" s="340">
        <v>300</v>
      </c>
      <c r="J161" s="342">
        <f t="shared" si="39"/>
        <v>648</v>
      </c>
      <c r="K161" s="340">
        <v>23</v>
      </c>
      <c r="L161" s="340">
        <v>1</v>
      </c>
      <c r="M161" s="340">
        <v>3</v>
      </c>
      <c r="N161" s="340">
        <v>3</v>
      </c>
      <c r="O161" s="341">
        <v>0</v>
      </c>
      <c r="P161" s="340">
        <v>15</v>
      </c>
      <c r="Q161" s="342">
        <f t="shared" si="40"/>
        <v>45</v>
      </c>
      <c r="R161" s="342">
        <f t="shared" si="41"/>
        <v>693</v>
      </c>
      <c r="S161" s="341">
        <v>0</v>
      </c>
      <c r="T161" s="341">
        <v>0</v>
      </c>
      <c r="U161" s="343">
        <f t="shared" si="33"/>
        <v>0</v>
      </c>
    </row>
    <row r="162" spans="1:21" ht="15" hidden="1" customHeight="1" outlineLevel="1" x14ac:dyDescent="0.25">
      <c r="A162" s="517"/>
      <c r="B162" s="520"/>
      <c r="C162" s="339" t="s">
        <v>202</v>
      </c>
      <c r="D162" s="340">
        <v>116</v>
      </c>
      <c r="E162" s="340">
        <v>12</v>
      </c>
      <c r="F162" s="340">
        <v>17</v>
      </c>
      <c r="G162" s="340">
        <v>23</v>
      </c>
      <c r="H162" s="340">
        <v>2</v>
      </c>
      <c r="I162" s="340">
        <v>121</v>
      </c>
      <c r="J162" s="342">
        <f t="shared" si="39"/>
        <v>291</v>
      </c>
      <c r="K162" s="340">
        <v>9</v>
      </c>
      <c r="L162" s="340">
        <v>1</v>
      </c>
      <c r="M162" s="340">
        <v>2</v>
      </c>
      <c r="N162" s="340">
        <v>1</v>
      </c>
      <c r="O162" s="340">
        <v>1</v>
      </c>
      <c r="P162" s="340">
        <v>15</v>
      </c>
      <c r="Q162" s="342">
        <f t="shared" si="40"/>
        <v>29</v>
      </c>
      <c r="R162" s="342">
        <f t="shared" si="41"/>
        <v>320</v>
      </c>
      <c r="S162" s="341">
        <v>0</v>
      </c>
      <c r="T162" s="341">
        <v>0</v>
      </c>
      <c r="U162" s="343">
        <f t="shared" si="33"/>
        <v>0</v>
      </c>
    </row>
    <row r="163" spans="1:21" ht="15" hidden="1" customHeight="1" outlineLevel="1" x14ac:dyDescent="0.25">
      <c r="A163" s="517"/>
      <c r="B163" s="520"/>
      <c r="C163" s="339" t="s">
        <v>203</v>
      </c>
      <c r="D163" s="340">
        <v>13</v>
      </c>
      <c r="E163" s="341">
        <v>0</v>
      </c>
      <c r="F163" s="340">
        <v>1</v>
      </c>
      <c r="G163" s="340">
        <v>3</v>
      </c>
      <c r="H163" s="341">
        <v>0</v>
      </c>
      <c r="I163" s="340">
        <v>15</v>
      </c>
      <c r="J163" s="342">
        <f t="shared" si="39"/>
        <v>32</v>
      </c>
      <c r="K163" s="340">
        <v>1</v>
      </c>
      <c r="L163" s="341">
        <v>0</v>
      </c>
      <c r="M163" s="341">
        <v>0</v>
      </c>
      <c r="N163" s="341">
        <v>0</v>
      </c>
      <c r="O163" s="341">
        <v>0</v>
      </c>
      <c r="P163" s="341">
        <v>0</v>
      </c>
      <c r="Q163" s="342">
        <f t="shared" si="40"/>
        <v>1</v>
      </c>
      <c r="R163" s="342">
        <f t="shared" si="41"/>
        <v>33</v>
      </c>
      <c r="S163" s="341">
        <v>0</v>
      </c>
      <c r="T163" s="341">
        <v>0</v>
      </c>
      <c r="U163" s="343">
        <f t="shared" si="33"/>
        <v>0</v>
      </c>
    </row>
    <row r="164" spans="1:21" ht="15" hidden="1" customHeight="1" outlineLevel="1" x14ac:dyDescent="0.25">
      <c r="A164" s="517"/>
      <c r="B164" s="520"/>
      <c r="C164" s="339" t="s">
        <v>204</v>
      </c>
      <c r="D164" s="341">
        <v>0</v>
      </c>
      <c r="E164" s="341">
        <v>0</v>
      </c>
      <c r="F164" s="341">
        <v>0</v>
      </c>
      <c r="G164" s="341">
        <v>0</v>
      </c>
      <c r="H164" s="341">
        <v>0</v>
      </c>
      <c r="I164" s="340">
        <v>1</v>
      </c>
      <c r="J164" s="342">
        <f t="shared" si="39"/>
        <v>1</v>
      </c>
      <c r="K164" s="341">
        <v>0</v>
      </c>
      <c r="L164" s="341">
        <v>0</v>
      </c>
      <c r="M164" s="341">
        <v>0</v>
      </c>
      <c r="N164" s="341">
        <v>0</v>
      </c>
      <c r="O164" s="341">
        <v>0</v>
      </c>
      <c r="P164" s="341">
        <v>0</v>
      </c>
      <c r="Q164" s="342">
        <f t="shared" si="40"/>
        <v>0</v>
      </c>
      <c r="R164" s="342">
        <f t="shared" si="41"/>
        <v>1</v>
      </c>
      <c r="S164" s="341">
        <v>0</v>
      </c>
      <c r="T164" s="341">
        <v>0</v>
      </c>
      <c r="U164" s="343">
        <f t="shared" si="33"/>
        <v>0</v>
      </c>
    </row>
    <row r="165" spans="1:21" ht="15" hidden="1" customHeight="1" outlineLevel="1" x14ac:dyDescent="0.25">
      <c r="A165" s="517"/>
      <c r="B165" s="520"/>
      <c r="C165" s="339" t="s">
        <v>205</v>
      </c>
      <c r="D165" s="340">
        <v>31</v>
      </c>
      <c r="E165" s="341">
        <v>0</v>
      </c>
      <c r="F165" s="341">
        <v>0</v>
      </c>
      <c r="G165" s="340">
        <v>6</v>
      </c>
      <c r="H165" s="340">
        <v>1</v>
      </c>
      <c r="I165" s="340">
        <v>38</v>
      </c>
      <c r="J165" s="342">
        <f t="shared" si="39"/>
        <v>76</v>
      </c>
      <c r="K165" s="340">
        <v>4</v>
      </c>
      <c r="L165" s="341">
        <v>0</v>
      </c>
      <c r="M165" s="341">
        <v>0</v>
      </c>
      <c r="N165" s="341">
        <v>0</v>
      </c>
      <c r="O165" s="340">
        <v>1</v>
      </c>
      <c r="P165" s="340">
        <v>2</v>
      </c>
      <c r="Q165" s="342">
        <f t="shared" si="40"/>
        <v>7</v>
      </c>
      <c r="R165" s="342">
        <f t="shared" si="41"/>
        <v>83</v>
      </c>
      <c r="S165" s="341">
        <v>0</v>
      </c>
      <c r="T165" s="341">
        <v>0</v>
      </c>
      <c r="U165" s="343">
        <f t="shared" si="33"/>
        <v>0</v>
      </c>
    </row>
    <row r="166" spans="1:21" ht="15" customHeight="1" collapsed="1" x14ac:dyDescent="0.25">
      <c r="A166" s="516" t="s">
        <v>206</v>
      </c>
      <c r="B166" s="516"/>
      <c r="C166" s="516"/>
      <c r="D166" s="337">
        <f t="shared" ref="D166:U166" si="42">SUM(D167:D172)</f>
        <v>269</v>
      </c>
      <c r="E166" s="337">
        <f t="shared" si="42"/>
        <v>12</v>
      </c>
      <c r="F166" s="337">
        <f t="shared" si="42"/>
        <v>26</v>
      </c>
      <c r="G166" s="337">
        <f t="shared" si="42"/>
        <v>32</v>
      </c>
      <c r="H166" s="337">
        <f t="shared" si="42"/>
        <v>12</v>
      </c>
      <c r="I166" s="337">
        <f t="shared" si="42"/>
        <v>324</v>
      </c>
      <c r="J166" s="338">
        <f>SUM(J167:J172)</f>
        <v>675</v>
      </c>
      <c r="K166" s="337">
        <f t="shared" si="42"/>
        <v>22</v>
      </c>
      <c r="L166" s="337">
        <f t="shared" si="42"/>
        <v>0</v>
      </c>
      <c r="M166" s="337">
        <f t="shared" si="42"/>
        <v>2</v>
      </c>
      <c r="N166" s="337">
        <f t="shared" si="42"/>
        <v>2</v>
      </c>
      <c r="O166" s="337">
        <f t="shared" si="42"/>
        <v>1</v>
      </c>
      <c r="P166" s="337">
        <f t="shared" si="42"/>
        <v>19</v>
      </c>
      <c r="Q166" s="338">
        <f t="shared" si="42"/>
        <v>46</v>
      </c>
      <c r="R166" s="338">
        <f t="shared" si="42"/>
        <v>721</v>
      </c>
      <c r="S166" s="337">
        <f t="shared" si="42"/>
        <v>0</v>
      </c>
      <c r="T166" s="337">
        <f t="shared" si="42"/>
        <v>0</v>
      </c>
      <c r="U166" s="338">
        <f t="shared" si="42"/>
        <v>0</v>
      </c>
    </row>
    <row r="167" spans="1:21" ht="15" hidden="1" customHeight="1" outlineLevel="1" x14ac:dyDescent="0.25">
      <c r="A167" s="517" t="s">
        <v>206</v>
      </c>
      <c r="B167" s="520" t="s">
        <v>207</v>
      </c>
      <c r="C167" s="339" t="s">
        <v>208</v>
      </c>
      <c r="D167" s="340">
        <v>67</v>
      </c>
      <c r="E167" s="340">
        <v>3</v>
      </c>
      <c r="F167" s="340">
        <v>6</v>
      </c>
      <c r="G167" s="340">
        <v>6</v>
      </c>
      <c r="H167" s="340">
        <v>1</v>
      </c>
      <c r="I167" s="340">
        <v>76</v>
      </c>
      <c r="J167" s="342">
        <f t="shared" ref="J167:J172" si="43">SUM(D167:I167)</f>
        <v>159</v>
      </c>
      <c r="K167" s="340">
        <v>7</v>
      </c>
      <c r="L167" s="341">
        <v>0</v>
      </c>
      <c r="M167" s="341">
        <v>0</v>
      </c>
      <c r="N167" s="341">
        <v>0</v>
      </c>
      <c r="O167" s="341">
        <v>0</v>
      </c>
      <c r="P167" s="340">
        <v>6</v>
      </c>
      <c r="Q167" s="342">
        <f t="shared" ref="Q167:Q172" si="44">SUM(K167:P167)</f>
        <v>13</v>
      </c>
      <c r="R167" s="342">
        <f t="shared" ref="R167:R172" si="45">+Q167+J167</f>
        <v>172</v>
      </c>
      <c r="S167" s="341">
        <v>0</v>
      </c>
      <c r="T167" s="341">
        <v>0</v>
      </c>
      <c r="U167" s="343">
        <f t="shared" si="33"/>
        <v>0</v>
      </c>
    </row>
    <row r="168" spans="1:21" ht="15" hidden="1" customHeight="1" outlineLevel="1" x14ac:dyDescent="0.25">
      <c r="A168" s="517"/>
      <c r="B168" s="520"/>
      <c r="C168" s="339" t="s">
        <v>209</v>
      </c>
      <c r="D168" s="340">
        <v>107</v>
      </c>
      <c r="E168" s="340">
        <v>3</v>
      </c>
      <c r="F168" s="340">
        <v>11</v>
      </c>
      <c r="G168" s="340">
        <v>9</v>
      </c>
      <c r="H168" s="340">
        <v>4</v>
      </c>
      <c r="I168" s="340">
        <v>136</v>
      </c>
      <c r="J168" s="342">
        <f t="shared" si="43"/>
        <v>270</v>
      </c>
      <c r="K168" s="340">
        <v>7</v>
      </c>
      <c r="L168" s="341">
        <v>0</v>
      </c>
      <c r="M168" s="341">
        <v>0</v>
      </c>
      <c r="N168" s="341">
        <v>0</v>
      </c>
      <c r="O168" s="340">
        <v>1</v>
      </c>
      <c r="P168" s="340">
        <v>8</v>
      </c>
      <c r="Q168" s="342">
        <f t="shared" si="44"/>
        <v>16</v>
      </c>
      <c r="R168" s="342">
        <f t="shared" si="45"/>
        <v>286</v>
      </c>
      <c r="S168" s="341">
        <v>0</v>
      </c>
      <c r="T168" s="341">
        <v>0</v>
      </c>
      <c r="U168" s="343">
        <f t="shared" si="33"/>
        <v>0</v>
      </c>
    </row>
    <row r="169" spans="1:21" ht="15" hidden="1" customHeight="1" outlineLevel="1" x14ac:dyDescent="0.25">
      <c r="A169" s="517"/>
      <c r="B169" s="520"/>
      <c r="C169" s="339" t="s">
        <v>210</v>
      </c>
      <c r="D169" s="340">
        <v>32</v>
      </c>
      <c r="E169" s="340">
        <v>2</v>
      </c>
      <c r="F169" s="340">
        <v>2</v>
      </c>
      <c r="G169" s="340">
        <v>2</v>
      </c>
      <c r="H169" s="340">
        <v>3</v>
      </c>
      <c r="I169" s="340">
        <v>37</v>
      </c>
      <c r="J169" s="342">
        <f t="shared" si="43"/>
        <v>78</v>
      </c>
      <c r="K169" s="340">
        <v>1</v>
      </c>
      <c r="L169" s="341">
        <v>0</v>
      </c>
      <c r="M169" s="341">
        <v>0</v>
      </c>
      <c r="N169" s="341">
        <v>0</v>
      </c>
      <c r="O169" s="341">
        <v>0</v>
      </c>
      <c r="P169" s="341">
        <v>0</v>
      </c>
      <c r="Q169" s="342">
        <f t="shared" si="44"/>
        <v>1</v>
      </c>
      <c r="R169" s="342">
        <f t="shared" si="45"/>
        <v>79</v>
      </c>
      <c r="S169" s="341">
        <v>0</v>
      </c>
      <c r="T169" s="341">
        <v>0</v>
      </c>
      <c r="U169" s="343">
        <f t="shared" si="33"/>
        <v>0</v>
      </c>
    </row>
    <row r="170" spans="1:21" ht="15" hidden="1" customHeight="1" outlineLevel="1" x14ac:dyDescent="0.25">
      <c r="A170" s="517"/>
      <c r="B170" s="520"/>
      <c r="C170" s="339" t="s">
        <v>211</v>
      </c>
      <c r="D170" s="340">
        <v>11</v>
      </c>
      <c r="E170" s="341">
        <v>0</v>
      </c>
      <c r="F170" s="341">
        <v>0</v>
      </c>
      <c r="G170" s="340">
        <v>1</v>
      </c>
      <c r="H170" s="341">
        <v>0</v>
      </c>
      <c r="I170" s="340">
        <v>9</v>
      </c>
      <c r="J170" s="342">
        <f t="shared" si="43"/>
        <v>21</v>
      </c>
      <c r="K170" s="340">
        <v>1</v>
      </c>
      <c r="L170" s="341">
        <v>0</v>
      </c>
      <c r="M170" s="341">
        <v>0</v>
      </c>
      <c r="N170" s="341">
        <v>0</v>
      </c>
      <c r="O170" s="341">
        <v>0</v>
      </c>
      <c r="P170" s="340">
        <v>1</v>
      </c>
      <c r="Q170" s="342">
        <f t="shared" si="44"/>
        <v>2</v>
      </c>
      <c r="R170" s="342">
        <f t="shared" si="45"/>
        <v>23</v>
      </c>
      <c r="S170" s="341">
        <v>0</v>
      </c>
      <c r="T170" s="341">
        <v>0</v>
      </c>
      <c r="U170" s="343">
        <f t="shared" si="33"/>
        <v>0</v>
      </c>
    </row>
    <row r="171" spans="1:21" ht="15" hidden="1" customHeight="1" outlineLevel="1" x14ac:dyDescent="0.25">
      <c r="A171" s="517"/>
      <c r="B171" s="520"/>
      <c r="C171" s="339" t="s">
        <v>212</v>
      </c>
      <c r="D171" s="340">
        <v>51</v>
      </c>
      <c r="E171" s="340">
        <v>4</v>
      </c>
      <c r="F171" s="340">
        <v>7</v>
      </c>
      <c r="G171" s="340">
        <v>14</v>
      </c>
      <c r="H171" s="340">
        <v>4</v>
      </c>
      <c r="I171" s="340">
        <v>65</v>
      </c>
      <c r="J171" s="342">
        <f t="shared" si="43"/>
        <v>145</v>
      </c>
      <c r="K171" s="340">
        <v>6</v>
      </c>
      <c r="L171" s="341">
        <v>0</v>
      </c>
      <c r="M171" s="340">
        <v>1</v>
      </c>
      <c r="N171" s="340">
        <v>2</v>
      </c>
      <c r="O171" s="341">
        <v>0</v>
      </c>
      <c r="P171" s="340">
        <v>4</v>
      </c>
      <c r="Q171" s="342">
        <f t="shared" si="44"/>
        <v>13</v>
      </c>
      <c r="R171" s="342">
        <f t="shared" si="45"/>
        <v>158</v>
      </c>
      <c r="S171" s="341">
        <v>0</v>
      </c>
      <c r="T171" s="341">
        <v>0</v>
      </c>
      <c r="U171" s="343">
        <f t="shared" si="33"/>
        <v>0</v>
      </c>
    </row>
    <row r="172" spans="1:21" ht="15" hidden="1" customHeight="1" outlineLevel="1" x14ac:dyDescent="0.25">
      <c r="A172" s="517"/>
      <c r="B172" s="339" t="s">
        <v>213</v>
      </c>
      <c r="C172" s="339" t="s">
        <v>214</v>
      </c>
      <c r="D172" s="340">
        <v>1</v>
      </c>
      <c r="E172" s="341">
        <v>0</v>
      </c>
      <c r="F172" s="341">
        <v>0</v>
      </c>
      <c r="G172" s="341">
        <v>0</v>
      </c>
      <c r="H172" s="341">
        <v>0</v>
      </c>
      <c r="I172" s="340">
        <v>1</v>
      </c>
      <c r="J172" s="342">
        <f t="shared" si="43"/>
        <v>2</v>
      </c>
      <c r="K172" s="341">
        <v>0</v>
      </c>
      <c r="L172" s="341">
        <v>0</v>
      </c>
      <c r="M172" s="340">
        <v>1</v>
      </c>
      <c r="N172" s="341">
        <v>0</v>
      </c>
      <c r="O172" s="341">
        <v>0</v>
      </c>
      <c r="P172" s="341">
        <v>0</v>
      </c>
      <c r="Q172" s="342">
        <f t="shared" si="44"/>
        <v>1</v>
      </c>
      <c r="R172" s="342">
        <f t="shared" si="45"/>
        <v>3</v>
      </c>
      <c r="S172" s="341">
        <v>0</v>
      </c>
      <c r="T172" s="341">
        <v>0</v>
      </c>
      <c r="U172" s="343">
        <f t="shared" si="33"/>
        <v>0</v>
      </c>
    </row>
    <row r="173" spans="1:21" ht="15" customHeight="1" collapsed="1" x14ac:dyDescent="0.25">
      <c r="A173" s="516" t="s">
        <v>215</v>
      </c>
      <c r="B173" s="516"/>
      <c r="C173" s="516"/>
      <c r="D173" s="337">
        <f t="shared" ref="D173:U173" si="46">SUM(D174:D175)</f>
        <v>31</v>
      </c>
      <c r="E173" s="337">
        <f t="shared" si="46"/>
        <v>2</v>
      </c>
      <c r="F173" s="337">
        <f t="shared" si="46"/>
        <v>4</v>
      </c>
      <c r="G173" s="337">
        <f t="shared" si="46"/>
        <v>5</v>
      </c>
      <c r="H173" s="337">
        <f t="shared" si="46"/>
        <v>1</v>
      </c>
      <c r="I173" s="337">
        <f t="shared" si="46"/>
        <v>44</v>
      </c>
      <c r="J173" s="338">
        <f>SUM(J174:J175)</f>
        <v>87</v>
      </c>
      <c r="K173" s="337">
        <f t="shared" si="46"/>
        <v>1</v>
      </c>
      <c r="L173" s="337">
        <f t="shared" si="46"/>
        <v>1</v>
      </c>
      <c r="M173" s="337">
        <f t="shared" si="46"/>
        <v>0</v>
      </c>
      <c r="N173" s="337">
        <f t="shared" si="46"/>
        <v>0</v>
      </c>
      <c r="O173" s="337">
        <f t="shared" si="46"/>
        <v>0</v>
      </c>
      <c r="P173" s="337">
        <f t="shared" si="46"/>
        <v>0</v>
      </c>
      <c r="Q173" s="338">
        <f t="shared" si="46"/>
        <v>2</v>
      </c>
      <c r="R173" s="338">
        <f t="shared" si="46"/>
        <v>89</v>
      </c>
      <c r="S173" s="337">
        <f t="shared" si="46"/>
        <v>0</v>
      </c>
      <c r="T173" s="337">
        <f t="shared" si="46"/>
        <v>0</v>
      </c>
      <c r="U173" s="338">
        <f t="shared" si="46"/>
        <v>0</v>
      </c>
    </row>
    <row r="174" spans="1:21" ht="15" hidden="1" customHeight="1" outlineLevel="1" x14ac:dyDescent="0.25">
      <c r="A174" s="520" t="s">
        <v>215</v>
      </c>
      <c r="B174" s="339" t="s">
        <v>216</v>
      </c>
      <c r="C174" s="339" t="s">
        <v>217</v>
      </c>
      <c r="D174" s="340">
        <v>6</v>
      </c>
      <c r="E174" s="341">
        <v>0</v>
      </c>
      <c r="F174" s="341">
        <v>0</v>
      </c>
      <c r="G174" s="340">
        <v>1</v>
      </c>
      <c r="H174" s="341">
        <v>0</v>
      </c>
      <c r="I174" s="340">
        <v>4</v>
      </c>
      <c r="J174" s="342">
        <f>SUM(D174:I174)</f>
        <v>11</v>
      </c>
      <c r="K174" s="341">
        <v>0</v>
      </c>
      <c r="L174" s="341">
        <v>0</v>
      </c>
      <c r="M174" s="341">
        <v>0</v>
      </c>
      <c r="N174" s="341">
        <v>0</v>
      </c>
      <c r="O174" s="341">
        <v>0</v>
      </c>
      <c r="P174" s="341">
        <v>0</v>
      </c>
      <c r="Q174" s="342">
        <f>SUM(K174:P174)</f>
        <v>0</v>
      </c>
      <c r="R174" s="342">
        <f>+Q174+J174</f>
        <v>11</v>
      </c>
      <c r="S174" s="341">
        <v>0</v>
      </c>
      <c r="T174" s="341">
        <v>0</v>
      </c>
      <c r="U174" s="343">
        <f t="shared" si="33"/>
        <v>0</v>
      </c>
    </row>
    <row r="175" spans="1:21" ht="15" hidden="1" customHeight="1" outlineLevel="1" x14ac:dyDescent="0.25">
      <c r="A175" s="520"/>
      <c r="B175" s="339" t="s">
        <v>218</v>
      </c>
      <c r="C175" s="339" t="s">
        <v>219</v>
      </c>
      <c r="D175" s="340">
        <v>25</v>
      </c>
      <c r="E175" s="340">
        <v>2</v>
      </c>
      <c r="F175" s="340">
        <v>4</v>
      </c>
      <c r="G175" s="340">
        <v>4</v>
      </c>
      <c r="H175" s="340">
        <v>1</v>
      </c>
      <c r="I175" s="340">
        <v>40</v>
      </c>
      <c r="J175" s="342">
        <f>SUM(D175:I175)</f>
        <v>76</v>
      </c>
      <c r="K175" s="340">
        <v>1</v>
      </c>
      <c r="L175" s="340">
        <v>1</v>
      </c>
      <c r="M175" s="341">
        <v>0</v>
      </c>
      <c r="N175" s="341">
        <v>0</v>
      </c>
      <c r="O175" s="341">
        <v>0</v>
      </c>
      <c r="P175" s="341">
        <v>0</v>
      </c>
      <c r="Q175" s="342">
        <f>SUM(K175:P175)</f>
        <v>2</v>
      </c>
      <c r="R175" s="342">
        <f>+Q175+J175</f>
        <v>78</v>
      </c>
      <c r="S175" s="341">
        <v>0</v>
      </c>
      <c r="T175" s="341">
        <v>0</v>
      </c>
      <c r="U175" s="343">
        <f t="shared" si="33"/>
        <v>0</v>
      </c>
    </row>
    <row r="176" spans="1:21" ht="15" customHeight="1" collapsed="1" x14ac:dyDescent="0.25">
      <c r="A176" s="516" t="s">
        <v>220</v>
      </c>
      <c r="B176" s="516"/>
      <c r="C176" s="516"/>
      <c r="D176" s="337">
        <f t="shared" ref="D176:U176" si="47">SUM(D177:D194)</f>
        <v>660</v>
      </c>
      <c r="E176" s="337">
        <f t="shared" si="47"/>
        <v>51</v>
      </c>
      <c r="F176" s="337">
        <f t="shared" si="47"/>
        <v>78</v>
      </c>
      <c r="G176" s="337">
        <f t="shared" si="47"/>
        <v>110</v>
      </c>
      <c r="H176" s="337">
        <f t="shared" si="47"/>
        <v>30</v>
      </c>
      <c r="I176" s="337">
        <f t="shared" si="47"/>
        <v>733</v>
      </c>
      <c r="J176" s="338">
        <f>SUM(J177:J194)</f>
        <v>1662</v>
      </c>
      <c r="K176" s="337">
        <f t="shared" si="47"/>
        <v>91</v>
      </c>
      <c r="L176" s="337">
        <f t="shared" si="47"/>
        <v>9</v>
      </c>
      <c r="M176" s="337">
        <f t="shared" si="47"/>
        <v>13</v>
      </c>
      <c r="N176" s="337">
        <f t="shared" si="47"/>
        <v>6</v>
      </c>
      <c r="O176" s="337">
        <f t="shared" si="47"/>
        <v>4</v>
      </c>
      <c r="P176" s="337">
        <f t="shared" si="47"/>
        <v>75</v>
      </c>
      <c r="Q176" s="338">
        <f t="shared" si="47"/>
        <v>198</v>
      </c>
      <c r="R176" s="338">
        <f t="shared" si="47"/>
        <v>1860</v>
      </c>
      <c r="S176" s="337">
        <f t="shared" si="47"/>
        <v>1</v>
      </c>
      <c r="T176" s="337">
        <f t="shared" si="47"/>
        <v>0</v>
      </c>
      <c r="U176" s="338">
        <f t="shared" si="47"/>
        <v>1</v>
      </c>
    </row>
    <row r="177" spans="1:21" ht="15" hidden="1" customHeight="1" outlineLevel="1" x14ac:dyDescent="0.25">
      <c r="A177" s="517" t="s">
        <v>220</v>
      </c>
      <c r="B177" s="520" t="s">
        <v>221</v>
      </c>
      <c r="C177" s="339" t="s">
        <v>222</v>
      </c>
      <c r="D177" s="340">
        <v>1</v>
      </c>
      <c r="E177" s="340">
        <v>1</v>
      </c>
      <c r="F177" s="341">
        <v>0</v>
      </c>
      <c r="G177" s="341">
        <v>0</v>
      </c>
      <c r="H177" s="341">
        <v>0</v>
      </c>
      <c r="I177" s="340">
        <v>5</v>
      </c>
      <c r="J177" s="342">
        <f t="shared" ref="J177:J194" si="48">SUM(D177:I177)</f>
        <v>7</v>
      </c>
      <c r="K177" s="341">
        <v>0</v>
      </c>
      <c r="L177" s="341">
        <v>0</v>
      </c>
      <c r="M177" s="341">
        <v>0</v>
      </c>
      <c r="N177" s="341">
        <v>0</v>
      </c>
      <c r="O177" s="341">
        <v>0</v>
      </c>
      <c r="P177" s="341">
        <v>0</v>
      </c>
      <c r="Q177" s="342">
        <f t="shared" ref="Q177:Q194" si="49">SUM(K177:P177)</f>
        <v>0</v>
      </c>
      <c r="R177" s="342">
        <f t="shared" ref="R177:R194" si="50">+Q177+J177</f>
        <v>7</v>
      </c>
      <c r="S177" s="341">
        <v>0</v>
      </c>
      <c r="T177" s="341">
        <v>0</v>
      </c>
      <c r="U177" s="343">
        <f t="shared" si="33"/>
        <v>0</v>
      </c>
    </row>
    <row r="178" spans="1:21" ht="15" hidden="1" customHeight="1" outlineLevel="1" x14ac:dyDescent="0.25">
      <c r="A178" s="517"/>
      <c r="B178" s="520"/>
      <c r="C178" s="339" t="s">
        <v>223</v>
      </c>
      <c r="D178" s="341">
        <v>0</v>
      </c>
      <c r="E178" s="341">
        <v>0</v>
      </c>
      <c r="F178" s="340">
        <v>2</v>
      </c>
      <c r="G178" s="341">
        <v>0</v>
      </c>
      <c r="H178" s="341">
        <v>0</v>
      </c>
      <c r="I178" s="340">
        <v>1</v>
      </c>
      <c r="J178" s="342">
        <f t="shared" si="48"/>
        <v>3</v>
      </c>
      <c r="K178" s="341">
        <v>0</v>
      </c>
      <c r="L178" s="341">
        <v>0</v>
      </c>
      <c r="M178" s="341">
        <v>0</v>
      </c>
      <c r="N178" s="341">
        <v>0</v>
      </c>
      <c r="O178" s="341">
        <v>0</v>
      </c>
      <c r="P178" s="341">
        <v>0</v>
      </c>
      <c r="Q178" s="342">
        <f t="shared" si="49"/>
        <v>0</v>
      </c>
      <c r="R178" s="342">
        <f t="shared" si="50"/>
        <v>3</v>
      </c>
      <c r="S178" s="341">
        <v>0</v>
      </c>
      <c r="T178" s="341">
        <v>0</v>
      </c>
      <c r="U178" s="343">
        <f t="shared" si="33"/>
        <v>0</v>
      </c>
    </row>
    <row r="179" spans="1:21" ht="15" hidden="1" customHeight="1" outlineLevel="1" x14ac:dyDescent="0.25">
      <c r="A179" s="517"/>
      <c r="B179" s="520"/>
      <c r="C179" s="339" t="s">
        <v>224</v>
      </c>
      <c r="D179" s="340">
        <v>36</v>
      </c>
      <c r="E179" s="340">
        <v>1</v>
      </c>
      <c r="F179" s="340">
        <v>2</v>
      </c>
      <c r="G179" s="340">
        <v>12</v>
      </c>
      <c r="H179" s="341">
        <v>0</v>
      </c>
      <c r="I179" s="340">
        <v>32</v>
      </c>
      <c r="J179" s="342">
        <f t="shared" si="48"/>
        <v>83</v>
      </c>
      <c r="K179" s="340">
        <v>1</v>
      </c>
      <c r="L179" s="341">
        <v>0</v>
      </c>
      <c r="M179" s="340">
        <v>1</v>
      </c>
      <c r="N179" s="341">
        <v>0</v>
      </c>
      <c r="O179" s="341">
        <v>0</v>
      </c>
      <c r="P179" s="341">
        <v>0</v>
      </c>
      <c r="Q179" s="342">
        <f t="shared" si="49"/>
        <v>2</v>
      </c>
      <c r="R179" s="342">
        <f t="shared" si="50"/>
        <v>85</v>
      </c>
      <c r="S179" s="341">
        <v>0</v>
      </c>
      <c r="T179" s="341">
        <v>0</v>
      </c>
      <c r="U179" s="343">
        <f t="shared" si="33"/>
        <v>0</v>
      </c>
    </row>
    <row r="180" spans="1:21" ht="15" hidden="1" customHeight="1" outlineLevel="1" x14ac:dyDescent="0.25">
      <c r="A180" s="517"/>
      <c r="B180" s="520"/>
      <c r="C180" s="339" t="s">
        <v>225</v>
      </c>
      <c r="D180" s="340">
        <v>97</v>
      </c>
      <c r="E180" s="340">
        <v>5</v>
      </c>
      <c r="F180" s="340">
        <v>13</v>
      </c>
      <c r="G180" s="340">
        <v>15</v>
      </c>
      <c r="H180" s="340">
        <v>6</v>
      </c>
      <c r="I180" s="340">
        <v>105</v>
      </c>
      <c r="J180" s="342">
        <f t="shared" si="48"/>
        <v>241</v>
      </c>
      <c r="K180" s="340">
        <v>2</v>
      </c>
      <c r="L180" s="341">
        <v>0</v>
      </c>
      <c r="M180" s="341">
        <v>0</v>
      </c>
      <c r="N180" s="341">
        <v>0</v>
      </c>
      <c r="O180" s="341">
        <v>0</v>
      </c>
      <c r="P180" s="340">
        <v>2</v>
      </c>
      <c r="Q180" s="342">
        <f t="shared" si="49"/>
        <v>4</v>
      </c>
      <c r="R180" s="342">
        <f t="shared" si="50"/>
        <v>245</v>
      </c>
      <c r="S180" s="340">
        <v>1</v>
      </c>
      <c r="T180" s="341">
        <v>0</v>
      </c>
      <c r="U180" s="343">
        <f t="shared" si="33"/>
        <v>1</v>
      </c>
    </row>
    <row r="181" spans="1:21" ht="15" hidden="1" customHeight="1" outlineLevel="1" x14ac:dyDescent="0.25">
      <c r="A181" s="517"/>
      <c r="B181" s="520"/>
      <c r="C181" s="339" t="s">
        <v>226</v>
      </c>
      <c r="D181" s="340">
        <v>35</v>
      </c>
      <c r="E181" s="340">
        <v>5</v>
      </c>
      <c r="F181" s="340">
        <v>3</v>
      </c>
      <c r="G181" s="340">
        <v>9</v>
      </c>
      <c r="H181" s="340">
        <v>2</v>
      </c>
      <c r="I181" s="340">
        <v>36</v>
      </c>
      <c r="J181" s="342">
        <f t="shared" si="48"/>
        <v>90</v>
      </c>
      <c r="K181" s="340">
        <v>1</v>
      </c>
      <c r="L181" s="341">
        <v>0</v>
      </c>
      <c r="M181" s="341">
        <v>0</v>
      </c>
      <c r="N181" s="341">
        <v>0</v>
      </c>
      <c r="O181" s="341">
        <v>0</v>
      </c>
      <c r="P181" s="340">
        <v>2</v>
      </c>
      <c r="Q181" s="342">
        <f t="shared" si="49"/>
        <v>3</v>
      </c>
      <c r="R181" s="342">
        <f t="shared" si="50"/>
        <v>93</v>
      </c>
      <c r="S181" s="341">
        <v>0</v>
      </c>
      <c r="T181" s="341">
        <v>0</v>
      </c>
      <c r="U181" s="343">
        <f t="shared" si="33"/>
        <v>0</v>
      </c>
    </row>
    <row r="182" spans="1:21" ht="15" hidden="1" customHeight="1" outlineLevel="1" x14ac:dyDescent="0.25">
      <c r="A182" s="517"/>
      <c r="B182" s="520"/>
      <c r="C182" s="339" t="s">
        <v>227</v>
      </c>
      <c r="D182" s="340">
        <v>125</v>
      </c>
      <c r="E182" s="340">
        <v>13</v>
      </c>
      <c r="F182" s="340">
        <v>13</v>
      </c>
      <c r="G182" s="340">
        <v>24</v>
      </c>
      <c r="H182" s="340">
        <v>10</v>
      </c>
      <c r="I182" s="340">
        <v>197</v>
      </c>
      <c r="J182" s="342">
        <f t="shared" si="48"/>
        <v>382</v>
      </c>
      <c r="K182" s="340">
        <v>20</v>
      </c>
      <c r="L182" s="340">
        <v>2</v>
      </c>
      <c r="M182" s="341">
        <v>0</v>
      </c>
      <c r="N182" s="340">
        <v>1</v>
      </c>
      <c r="O182" s="341">
        <v>0</v>
      </c>
      <c r="P182" s="340">
        <v>22</v>
      </c>
      <c r="Q182" s="342">
        <f t="shared" si="49"/>
        <v>45</v>
      </c>
      <c r="R182" s="342">
        <f t="shared" si="50"/>
        <v>427</v>
      </c>
      <c r="S182" s="341">
        <v>0</v>
      </c>
      <c r="T182" s="341">
        <v>0</v>
      </c>
      <c r="U182" s="343">
        <f t="shared" si="33"/>
        <v>0</v>
      </c>
    </row>
    <row r="183" spans="1:21" ht="15" hidden="1" customHeight="1" outlineLevel="1" x14ac:dyDescent="0.25">
      <c r="A183" s="517"/>
      <c r="B183" s="520"/>
      <c r="C183" s="339" t="s">
        <v>228</v>
      </c>
      <c r="D183" s="341">
        <v>0</v>
      </c>
      <c r="E183" s="341">
        <v>0</v>
      </c>
      <c r="F183" s="341">
        <v>0</v>
      </c>
      <c r="G183" s="340">
        <v>1</v>
      </c>
      <c r="H183" s="341">
        <v>0</v>
      </c>
      <c r="I183" s="340">
        <v>2</v>
      </c>
      <c r="J183" s="342">
        <f t="shared" si="48"/>
        <v>3</v>
      </c>
      <c r="K183" s="341">
        <v>0</v>
      </c>
      <c r="L183" s="341">
        <v>0</v>
      </c>
      <c r="M183" s="341">
        <v>0</v>
      </c>
      <c r="N183" s="341">
        <v>0</v>
      </c>
      <c r="O183" s="341">
        <v>0</v>
      </c>
      <c r="P183" s="341">
        <v>0</v>
      </c>
      <c r="Q183" s="342">
        <f t="shared" si="49"/>
        <v>0</v>
      </c>
      <c r="R183" s="342">
        <f t="shared" si="50"/>
        <v>3</v>
      </c>
      <c r="S183" s="341">
        <v>0</v>
      </c>
      <c r="T183" s="341">
        <v>0</v>
      </c>
      <c r="U183" s="343">
        <f t="shared" si="33"/>
        <v>0</v>
      </c>
    </row>
    <row r="184" spans="1:21" ht="15" hidden="1" customHeight="1" outlineLevel="1" x14ac:dyDescent="0.25">
      <c r="A184" s="517"/>
      <c r="B184" s="339" t="s">
        <v>229</v>
      </c>
      <c r="C184" s="339" t="s">
        <v>230</v>
      </c>
      <c r="D184" s="340">
        <v>20</v>
      </c>
      <c r="E184" s="341">
        <v>0</v>
      </c>
      <c r="F184" s="341">
        <v>0</v>
      </c>
      <c r="G184" s="340">
        <v>1</v>
      </c>
      <c r="H184" s="341">
        <v>0</v>
      </c>
      <c r="I184" s="340">
        <v>21</v>
      </c>
      <c r="J184" s="342">
        <f t="shared" si="48"/>
        <v>42</v>
      </c>
      <c r="K184" s="340">
        <v>2</v>
      </c>
      <c r="L184" s="341">
        <v>0</v>
      </c>
      <c r="M184" s="340">
        <v>1</v>
      </c>
      <c r="N184" s="341">
        <v>0</v>
      </c>
      <c r="O184" s="341">
        <v>0</v>
      </c>
      <c r="P184" s="340">
        <v>2</v>
      </c>
      <c r="Q184" s="342">
        <f t="shared" si="49"/>
        <v>5</v>
      </c>
      <c r="R184" s="342">
        <f t="shared" si="50"/>
        <v>47</v>
      </c>
      <c r="S184" s="341">
        <v>0</v>
      </c>
      <c r="T184" s="341">
        <v>0</v>
      </c>
      <c r="U184" s="343">
        <f t="shared" si="33"/>
        <v>0</v>
      </c>
    </row>
    <row r="185" spans="1:21" ht="15" hidden="1" customHeight="1" outlineLevel="1" x14ac:dyDescent="0.25">
      <c r="A185" s="517"/>
      <c r="B185" s="339" t="s">
        <v>231</v>
      </c>
      <c r="C185" s="339" t="s">
        <v>232</v>
      </c>
      <c r="D185" s="340">
        <v>115</v>
      </c>
      <c r="E185" s="340">
        <v>7</v>
      </c>
      <c r="F185" s="340">
        <v>9</v>
      </c>
      <c r="G185" s="340">
        <v>12</v>
      </c>
      <c r="H185" s="340">
        <v>4</v>
      </c>
      <c r="I185" s="340">
        <v>94</v>
      </c>
      <c r="J185" s="342">
        <f t="shared" si="48"/>
        <v>241</v>
      </c>
      <c r="K185" s="340">
        <v>10</v>
      </c>
      <c r="L185" s="341">
        <v>0</v>
      </c>
      <c r="M185" s="341">
        <v>0</v>
      </c>
      <c r="N185" s="341">
        <v>0</v>
      </c>
      <c r="O185" s="341">
        <v>0</v>
      </c>
      <c r="P185" s="340">
        <v>2</v>
      </c>
      <c r="Q185" s="342">
        <f t="shared" si="49"/>
        <v>12</v>
      </c>
      <c r="R185" s="342">
        <f t="shared" si="50"/>
        <v>253</v>
      </c>
      <c r="S185" s="341">
        <v>0</v>
      </c>
      <c r="T185" s="341">
        <v>0</v>
      </c>
      <c r="U185" s="343">
        <f t="shared" si="33"/>
        <v>0</v>
      </c>
    </row>
    <row r="186" spans="1:21" ht="15" hidden="1" customHeight="1" outlineLevel="1" x14ac:dyDescent="0.25">
      <c r="A186" s="517"/>
      <c r="B186" s="520" t="s">
        <v>233</v>
      </c>
      <c r="C186" s="339" t="s">
        <v>234</v>
      </c>
      <c r="D186" s="340">
        <v>103</v>
      </c>
      <c r="E186" s="340">
        <v>9</v>
      </c>
      <c r="F186" s="340">
        <v>18</v>
      </c>
      <c r="G186" s="340">
        <v>16</v>
      </c>
      <c r="H186" s="340">
        <v>5</v>
      </c>
      <c r="I186" s="340">
        <v>91</v>
      </c>
      <c r="J186" s="342">
        <f t="shared" si="48"/>
        <v>242</v>
      </c>
      <c r="K186" s="340">
        <v>25</v>
      </c>
      <c r="L186" s="340">
        <v>3</v>
      </c>
      <c r="M186" s="340">
        <v>3</v>
      </c>
      <c r="N186" s="340">
        <v>3</v>
      </c>
      <c r="O186" s="340">
        <v>1</v>
      </c>
      <c r="P186" s="340">
        <v>11</v>
      </c>
      <c r="Q186" s="342">
        <f t="shared" si="49"/>
        <v>46</v>
      </c>
      <c r="R186" s="342">
        <f t="shared" si="50"/>
        <v>288</v>
      </c>
      <c r="S186" s="341">
        <v>0</v>
      </c>
      <c r="T186" s="341">
        <v>0</v>
      </c>
      <c r="U186" s="343">
        <f t="shared" si="33"/>
        <v>0</v>
      </c>
    </row>
    <row r="187" spans="1:21" ht="15" hidden="1" customHeight="1" outlineLevel="1" x14ac:dyDescent="0.25">
      <c r="A187" s="517"/>
      <c r="B187" s="520"/>
      <c r="C187" s="339" t="s">
        <v>235</v>
      </c>
      <c r="D187" s="340">
        <v>27</v>
      </c>
      <c r="E187" s="340">
        <v>4</v>
      </c>
      <c r="F187" s="340">
        <v>2</v>
      </c>
      <c r="G187" s="340">
        <v>2</v>
      </c>
      <c r="H187" s="340">
        <v>1</v>
      </c>
      <c r="I187" s="340">
        <v>35</v>
      </c>
      <c r="J187" s="342">
        <f t="shared" si="48"/>
        <v>71</v>
      </c>
      <c r="K187" s="340">
        <v>22</v>
      </c>
      <c r="L187" s="340">
        <v>4</v>
      </c>
      <c r="M187" s="340">
        <v>5</v>
      </c>
      <c r="N187" s="340">
        <v>1</v>
      </c>
      <c r="O187" s="340">
        <v>2</v>
      </c>
      <c r="P187" s="340">
        <v>26</v>
      </c>
      <c r="Q187" s="342">
        <f t="shared" si="49"/>
        <v>60</v>
      </c>
      <c r="R187" s="342">
        <f t="shared" si="50"/>
        <v>131</v>
      </c>
      <c r="S187" s="341">
        <v>0</v>
      </c>
      <c r="T187" s="341">
        <v>0</v>
      </c>
      <c r="U187" s="343">
        <f t="shared" si="33"/>
        <v>0</v>
      </c>
    </row>
    <row r="188" spans="1:21" ht="15" hidden="1" customHeight="1" outlineLevel="1" x14ac:dyDescent="0.25">
      <c r="A188" s="517"/>
      <c r="B188" s="520" t="s">
        <v>236</v>
      </c>
      <c r="C188" s="339" t="s">
        <v>237</v>
      </c>
      <c r="D188" s="340">
        <v>7</v>
      </c>
      <c r="E188" s="340">
        <v>1</v>
      </c>
      <c r="F188" s="340">
        <v>2</v>
      </c>
      <c r="G188" s="340">
        <v>1</v>
      </c>
      <c r="H188" s="341">
        <v>0</v>
      </c>
      <c r="I188" s="340">
        <v>3</v>
      </c>
      <c r="J188" s="342">
        <f t="shared" si="48"/>
        <v>14</v>
      </c>
      <c r="K188" s="340">
        <v>1</v>
      </c>
      <c r="L188" s="341">
        <v>0</v>
      </c>
      <c r="M188" s="340">
        <v>3</v>
      </c>
      <c r="N188" s="341">
        <v>0</v>
      </c>
      <c r="O188" s="341">
        <v>0</v>
      </c>
      <c r="P188" s="340">
        <v>1</v>
      </c>
      <c r="Q188" s="342">
        <f t="shared" si="49"/>
        <v>5</v>
      </c>
      <c r="R188" s="342">
        <f t="shared" si="50"/>
        <v>19</v>
      </c>
      <c r="S188" s="341">
        <v>0</v>
      </c>
      <c r="T188" s="341">
        <v>0</v>
      </c>
      <c r="U188" s="343">
        <f t="shared" si="33"/>
        <v>0</v>
      </c>
    </row>
    <row r="189" spans="1:21" ht="15" hidden="1" customHeight="1" outlineLevel="1" x14ac:dyDescent="0.25">
      <c r="A189" s="517"/>
      <c r="B189" s="520"/>
      <c r="C189" s="339" t="s">
        <v>238</v>
      </c>
      <c r="D189" s="340">
        <v>11</v>
      </c>
      <c r="E189" s="341">
        <v>0</v>
      </c>
      <c r="F189" s="340">
        <v>2</v>
      </c>
      <c r="G189" s="340">
        <v>1</v>
      </c>
      <c r="H189" s="341">
        <v>0</v>
      </c>
      <c r="I189" s="340">
        <v>12</v>
      </c>
      <c r="J189" s="342">
        <f t="shared" si="48"/>
        <v>26</v>
      </c>
      <c r="K189" s="340">
        <v>2</v>
      </c>
      <c r="L189" s="341">
        <v>0</v>
      </c>
      <c r="M189" s="341">
        <v>0</v>
      </c>
      <c r="N189" s="340">
        <v>1</v>
      </c>
      <c r="O189" s="340">
        <v>1</v>
      </c>
      <c r="P189" s="341">
        <v>0</v>
      </c>
      <c r="Q189" s="342">
        <f t="shared" si="49"/>
        <v>4</v>
      </c>
      <c r="R189" s="342">
        <f t="shared" si="50"/>
        <v>30</v>
      </c>
      <c r="S189" s="341">
        <v>0</v>
      </c>
      <c r="T189" s="341">
        <v>0</v>
      </c>
      <c r="U189" s="343">
        <f t="shared" si="33"/>
        <v>0</v>
      </c>
    </row>
    <row r="190" spans="1:21" ht="15" hidden="1" customHeight="1" outlineLevel="1" x14ac:dyDescent="0.25">
      <c r="A190" s="517"/>
      <c r="B190" s="520"/>
      <c r="C190" s="339" t="s">
        <v>239</v>
      </c>
      <c r="D190" s="341">
        <v>0</v>
      </c>
      <c r="E190" s="341">
        <v>0</v>
      </c>
      <c r="F190" s="341">
        <v>0</v>
      </c>
      <c r="G190" s="341">
        <v>0</v>
      </c>
      <c r="H190" s="341">
        <v>0</v>
      </c>
      <c r="I190" s="341">
        <v>0</v>
      </c>
      <c r="J190" s="342">
        <f t="shared" si="48"/>
        <v>0</v>
      </c>
      <c r="K190" s="341">
        <v>0</v>
      </c>
      <c r="L190" s="341">
        <v>0</v>
      </c>
      <c r="M190" s="341">
        <v>0</v>
      </c>
      <c r="N190" s="341">
        <v>0</v>
      </c>
      <c r="O190" s="341">
        <v>0</v>
      </c>
      <c r="P190" s="341">
        <v>0</v>
      </c>
      <c r="Q190" s="342">
        <f t="shared" si="49"/>
        <v>0</v>
      </c>
      <c r="R190" s="342">
        <f t="shared" si="50"/>
        <v>0</v>
      </c>
      <c r="S190" s="341">
        <v>0</v>
      </c>
      <c r="T190" s="341">
        <v>0</v>
      </c>
      <c r="U190" s="343">
        <f t="shared" si="33"/>
        <v>0</v>
      </c>
    </row>
    <row r="191" spans="1:21" ht="15" hidden="1" customHeight="1" outlineLevel="1" x14ac:dyDescent="0.25">
      <c r="A191" s="517"/>
      <c r="B191" s="520"/>
      <c r="C191" s="339" t="s">
        <v>240</v>
      </c>
      <c r="D191" s="340">
        <v>2</v>
      </c>
      <c r="E191" s="341">
        <v>0</v>
      </c>
      <c r="F191" s="341">
        <v>0</v>
      </c>
      <c r="G191" s="341">
        <v>0</v>
      </c>
      <c r="H191" s="341">
        <v>0</v>
      </c>
      <c r="I191" s="340">
        <v>2</v>
      </c>
      <c r="J191" s="342">
        <f t="shared" si="48"/>
        <v>4</v>
      </c>
      <c r="K191" s="341">
        <v>0</v>
      </c>
      <c r="L191" s="341">
        <v>0</v>
      </c>
      <c r="M191" s="341">
        <v>0</v>
      </c>
      <c r="N191" s="341">
        <v>0</v>
      </c>
      <c r="O191" s="341">
        <v>0</v>
      </c>
      <c r="P191" s="341">
        <v>0</v>
      </c>
      <c r="Q191" s="342">
        <f t="shared" si="49"/>
        <v>0</v>
      </c>
      <c r="R191" s="342">
        <f t="shared" si="50"/>
        <v>4</v>
      </c>
      <c r="S191" s="341">
        <v>0</v>
      </c>
      <c r="T191" s="341">
        <v>0</v>
      </c>
      <c r="U191" s="343">
        <f t="shared" si="33"/>
        <v>0</v>
      </c>
    </row>
    <row r="192" spans="1:21" ht="15" hidden="1" customHeight="1" outlineLevel="1" x14ac:dyDescent="0.25">
      <c r="A192" s="517"/>
      <c r="B192" s="520"/>
      <c r="C192" s="339" t="s">
        <v>241</v>
      </c>
      <c r="D192" s="341">
        <v>0</v>
      </c>
      <c r="E192" s="341">
        <v>0</v>
      </c>
      <c r="F192" s="341">
        <v>0</v>
      </c>
      <c r="G192" s="341">
        <v>0</v>
      </c>
      <c r="H192" s="341">
        <v>0</v>
      </c>
      <c r="I192" s="341">
        <v>0</v>
      </c>
      <c r="J192" s="342">
        <f t="shared" si="48"/>
        <v>0</v>
      </c>
      <c r="K192" s="341">
        <v>0</v>
      </c>
      <c r="L192" s="341">
        <v>0</v>
      </c>
      <c r="M192" s="341">
        <v>0</v>
      </c>
      <c r="N192" s="341">
        <v>0</v>
      </c>
      <c r="O192" s="341">
        <v>0</v>
      </c>
      <c r="P192" s="341">
        <v>0</v>
      </c>
      <c r="Q192" s="342">
        <f t="shared" si="49"/>
        <v>0</v>
      </c>
      <c r="R192" s="342">
        <f t="shared" si="50"/>
        <v>0</v>
      </c>
      <c r="S192" s="341">
        <v>0</v>
      </c>
      <c r="T192" s="341">
        <v>0</v>
      </c>
      <c r="U192" s="343">
        <f t="shared" si="33"/>
        <v>0</v>
      </c>
    </row>
    <row r="193" spans="1:21" ht="15" hidden="1" customHeight="1" outlineLevel="1" x14ac:dyDescent="0.25">
      <c r="A193" s="517"/>
      <c r="B193" s="520"/>
      <c r="C193" s="339" t="s">
        <v>242</v>
      </c>
      <c r="D193" s="340">
        <v>28</v>
      </c>
      <c r="E193" s="340">
        <v>1</v>
      </c>
      <c r="F193" s="340">
        <v>1</v>
      </c>
      <c r="G193" s="340">
        <v>1</v>
      </c>
      <c r="H193" s="340">
        <v>1</v>
      </c>
      <c r="I193" s="340">
        <v>39</v>
      </c>
      <c r="J193" s="342">
        <f t="shared" si="48"/>
        <v>71</v>
      </c>
      <c r="K193" s="340">
        <v>3</v>
      </c>
      <c r="L193" s="341">
        <v>0</v>
      </c>
      <c r="M193" s="341">
        <v>0</v>
      </c>
      <c r="N193" s="341">
        <v>0</v>
      </c>
      <c r="O193" s="341">
        <v>0</v>
      </c>
      <c r="P193" s="340">
        <v>1</v>
      </c>
      <c r="Q193" s="342">
        <f t="shared" si="49"/>
        <v>4</v>
      </c>
      <c r="R193" s="342">
        <f t="shared" si="50"/>
        <v>75</v>
      </c>
      <c r="S193" s="341">
        <v>0</v>
      </c>
      <c r="T193" s="341">
        <v>0</v>
      </c>
      <c r="U193" s="343">
        <f t="shared" si="33"/>
        <v>0</v>
      </c>
    </row>
    <row r="194" spans="1:21" ht="15" hidden="1" customHeight="1" outlineLevel="1" x14ac:dyDescent="0.25">
      <c r="A194" s="517"/>
      <c r="B194" s="339" t="s">
        <v>243</v>
      </c>
      <c r="C194" s="339" t="s">
        <v>244</v>
      </c>
      <c r="D194" s="340">
        <v>53</v>
      </c>
      <c r="E194" s="340">
        <v>4</v>
      </c>
      <c r="F194" s="340">
        <v>11</v>
      </c>
      <c r="G194" s="340">
        <v>15</v>
      </c>
      <c r="H194" s="340">
        <v>1</v>
      </c>
      <c r="I194" s="340">
        <v>58</v>
      </c>
      <c r="J194" s="342">
        <f t="shared" si="48"/>
        <v>142</v>
      </c>
      <c r="K194" s="340">
        <v>2</v>
      </c>
      <c r="L194" s="341">
        <v>0</v>
      </c>
      <c r="M194" s="341">
        <v>0</v>
      </c>
      <c r="N194" s="341">
        <v>0</v>
      </c>
      <c r="O194" s="341">
        <v>0</v>
      </c>
      <c r="P194" s="340">
        <v>6</v>
      </c>
      <c r="Q194" s="342">
        <f t="shared" si="49"/>
        <v>8</v>
      </c>
      <c r="R194" s="342">
        <f t="shared" si="50"/>
        <v>150</v>
      </c>
      <c r="S194" s="341">
        <v>0</v>
      </c>
      <c r="T194" s="341">
        <v>0</v>
      </c>
      <c r="U194" s="343">
        <f t="shared" si="33"/>
        <v>0</v>
      </c>
    </row>
    <row r="195" spans="1:21" ht="18" customHeight="1" collapsed="1" x14ac:dyDescent="0.25">
      <c r="A195" s="516" t="s">
        <v>245</v>
      </c>
      <c r="B195" s="516"/>
      <c r="C195" s="516"/>
      <c r="D195" s="337">
        <f t="shared" ref="D195:U195" si="51">+D196+D197</f>
        <v>76</v>
      </c>
      <c r="E195" s="337">
        <f t="shared" si="51"/>
        <v>5</v>
      </c>
      <c r="F195" s="337">
        <f t="shared" si="51"/>
        <v>5</v>
      </c>
      <c r="G195" s="337">
        <f t="shared" si="51"/>
        <v>7</v>
      </c>
      <c r="H195" s="337">
        <f t="shared" si="51"/>
        <v>3</v>
      </c>
      <c r="I195" s="337">
        <f t="shared" si="51"/>
        <v>61</v>
      </c>
      <c r="J195" s="338">
        <f>+J196+J197</f>
        <v>157</v>
      </c>
      <c r="K195" s="337">
        <f t="shared" si="51"/>
        <v>31</v>
      </c>
      <c r="L195" s="337">
        <f t="shared" si="51"/>
        <v>1</v>
      </c>
      <c r="M195" s="337">
        <f t="shared" si="51"/>
        <v>2</v>
      </c>
      <c r="N195" s="337">
        <f t="shared" si="51"/>
        <v>1</v>
      </c>
      <c r="O195" s="337">
        <f t="shared" si="51"/>
        <v>1</v>
      </c>
      <c r="P195" s="337">
        <f t="shared" si="51"/>
        <v>11</v>
      </c>
      <c r="Q195" s="338">
        <f t="shared" si="51"/>
        <v>47</v>
      </c>
      <c r="R195" s="338">
        <f t="shared" si="51"/>
        <v>204</v>
      </c>
      <c r="S195" s="337">
        <f t="shared" si="51"/>
        <v>0</v>
      </c>
      <c r="T195" s="337">
        <f t="shared" si="51"/>
        <v>0</v>
      </c>
      <c r="U195" s="338">
        <f t="shared" si="51"/>
        <v>0</v>
      </c>
    </row>
    <row r="196" spans="1:21" ht="15" hidden="1" customHeight="1" outlineLevel="1" x14ac:dyDescent="0.25">
      <c r="A196" s="517" t="s">
        <v>245</v>
      </c>
      <c r="B196" s="339" t="s">
        <v>246</v>
      </c>
      <c r="C196" s="339" t="s">
        <v>247</v>
      </c>
      <c r="D196" s="340">
        <v>9</v>
      </c>
      <c r="E196" s="341">
        <v>0</v>
      </c>
      <c r="F196" s="341">
        <v>0</v>
      </c>
      <c r="G196" s="341">
        <v>0</v>
      </c>
      <c r="H196" s="340">
        <v>1</v>
      </c>
      <c r="I196" s="340">
        <v>7</v>
      </c>
      <c r="J196" s="342">
        <f>SUM(D196:I196)</f>
        <v>17</v>
      </c>
      <c r="K196" s="340">
        <v>4</v>
      </c>
      <c r="L196" s="341">
        <v>0</v>
      </c>
      <c r="M196" s="340">
        <v>1</v>
      </c>
      <c r="N196" s="341">
        <v>0</v>
      </c>
      <c r="O196" s="341">
        <v>0</v>
      </c>
      <c r="P196" s="340">
        <v>3</v>
      </c>
      <c r="Q196" s="342">
        <f>SUM(K196:P196)</f>
        <v>8</v>
      </c>
      <c r="R196" s="342">
        <f>+Q196+J196</f>
        <v>25</v>
      </c>
      <c r="S196" s="341">
        <v>0</v>
      </c>
      <c r="T196" s="341">
        <v>0</v>
      </c>
      <c r="U196" s="343">
        <f t="shared" si="33"/>
        <v>0</v>
      </c>
    </row>
    <row r="197" spans="1:21" ht="15" hidden="1" customHeight="1" outlineLevel="1" x14ac:dyDescent="0.25">
      <c r="A197" s="517"/>
      <c r="B197" s="339" t="s">
        <v>248</v>
      </c>
      <c r="C197" s="339" t="s">
        <v>249</v>
      </c>
      <c r="D197" s="340">
        <v>67</v>
      </c>
      <c r="E197" s="340">
        <v>5</v>
      </c>
      <c r="F197" s="340">
        <v>5</v>
      </c>
      <c r="G197" s="340">
        <v>7</v>
      </c>
      <c r="H197" s="340">
        <v>2</v>
      </c>
      <c r="I197" s="340">
        <v>54</v>
      </c>
      <c r="J197" s="342">
        <f>SUM(D197:I197)</f>
        <v>140</v>
      </c>
      <c r="K197" s="340">
        <v>27</v>
      </c>
      <c r="L197" s="340">
        <v>1</v>
      </c>
      <c r="M197" s="340">
        <v>1</v>
      </c>
      <c r="N197" s="340">
        <v>1</v>
      </c>
      <c r="O197" s="340">
        <v>1</v>
      </c>
      <c r="P197" s="340">
        <v>8</v>
      </c>
      <c r="Q197" s="342">
        <f>SUM(K197:P197)</f>
        <v>39</v>
      </c>
      <c r="R197" s="342">
        <f>+Q197+J197</f>
        <v>179</v>
      </c>
      <c r="S197" s="341">
        <v>0</v>
      </c>
      <c r="T197" s="341">
        <v>0</v>
      </c>
      <c r="U197" s="343">
        <f t="shared" si="33"/>
        <v>0</v>
      </c>
    </row>
    <row r="198" spans="1:21" ht="15" customHeight="1" collapsed="1" x14ac:dyDescent="0.25">
      <c r="A198" s="516" t="s">
        <v>250</v>
      </c>
      <c r="B198" s="516"/>
      <c r="C198" s="516"/>
      <c r="D198" s="337">
        <f t="shared" ref="D198:U198" si="52">SUM(D199:D204)</f>
        <v>2038</v>
      </c>
      <c r="E198" s="337">
        <f t="shared" si="52"/>
        <v>114</v>
      </c>
      <c r="F198" s="337">
        <f t="shared" si="52"/>
        <v>269</v>
      </c>
      <c r="G198" s="337">
        <f t="shared" si="52"/>
        <v>296</v>
      </c>
      <c r="H198" s="337">
        <f t="shared" si="52"/>
        <v>101</v>
      </c>
      <c r="I198" s="337">
        <f t="shared" si="52"/>
        <v>2623</v>
      </c>
      <c r="J198" s="338">
        <f>SUM(J199:J204)</f>
        <v>5441</v>
      </c>
      <c r="K198" s="337">
        <f t="shared" si="52"/>
        <v>253</v>
      </c>
      <c r="L198" s="337">
        <f t="shared" si="52"/>
        <v>14</v>
      </c>
      <c r="M198" s="337">
        <f t="shared" si="52"/>
        <v>22</v>
      </c>
      <c r="N198" s="337">
        <f t="shared" si="52"/>
        <v>25</v>
      </c>
      <c r="O198" s="337">
        <f t="shared" si="52"/>
        <v>6</v>
      </c>
      <c r="P198" s="337">
        <f t="shared" si="52"/>
        <v>255</v>
      </c>
      <c r="Q198" s="338">
        <f t="shared" si="52"/>
        <v>575</v>
      </c>
      <c r="R198" s="338">
        <f t="shared" si="52"/>
        <v>6016</v>
      </c>
      <c r="S198" s="337">
        <f t="shared" si="52"/>
        <v>7</v>
      </c>
      <c r="T198" s="337">
        <f t="shared" si="52"/>
        <v>0</v>
      </c>
      <c r="U198" s="338">
        <f t="shared" si="52"/>
        <v>7</v>
      </c>
    </row>
    <row r="199" spans="1:21" ht="15" hidden="1" customHeight="1" outlineLevel="1" x14ac:dyDescent="0.25">
      <c r="A199" s="517" t="s">
        <v>250</v>
      </c>
      <c r="B199" s="520" t="s">
        <v>251</v>
      </c>
      <c r="C199" s="339" t="s">
        <v>252</v>
      </c>
      <c r="D199" s="340">
        <v>201</v>
      </c>
      <c r="E199" s="340">
        <v>20</v>
      </c>
      <c r="F199" s="340">
        <v>42</v>
      </c>
      <c r="G199" s="340">
        <v>53</v>
      </c>
      <c r="H199" s="340">
        <v>18</v>
      </c>
      <c r="I199" s="340">
        <v>289</v>
      </c>
      <c r="J199" s="342">
        <f t="shared" ref="J199:J204" si="53">SUM(D199:I199)</f>
        <v>623</v>
      </c>
      <c r="K199" s="340">
        <v>2</v>
      </c>
      <c r="L199" s="341">
        <v>0</v>
      </c>
      <c r="M199" s="341">
        <v>0</v>
      </c>
      <c r="N199" s="340">
        <v>1</v>
      </c>
      <c r="O199" s="341">
        <v>0</v>
      </c>
      <c r="P199" s="340">
        <v>5</v>
      </c>
      <c r="Q199" s="342">
        <f t="shared" ref="Q199:Q204" si="54">SUM(K199:P199)</f>
        <v>8</v>
      </c>
      <c r="R199" s="342">
        <f t="shared" ref="R199:R204" si="55">+Q199+J199</f>
        <v>631</v>
      </c>
      <c r="S199" s="341">
        <v>0</v>
      </c>
      <c r="T199" s="341">
        <v>0</v>
      </c>
      <c r="U199" s="343">
        <f t="shared" si="33"/>
        <v>0</v>
      </c>
    </row>
    <row r="200" spans="1:21" ht="15" hidden="1" customHeight="1" outlineLevel="1" x14ac:dyDescent="0.25">
      <c r="A200" s="517"/>
      <c r="B200" s="520"/>
      <c r="C200" s="339" t="s">
        <v>253</v>
      </c>
      <c r="D200" s="340">
        <v>228</v>
      </c>
      <c r="E200" s="340">
        <v>17</v>
      </c>
      <c r="F200" s="340">
        <v>26</v>
      </c>
      <c r="G200" s="340">
        <v>40</v>
      </c>
      <c r="H200" s="340">
        <v>17</v>
      </c>
      <c r="I200" s="340">
        <v>376</v>
      </c>
      <c r="J200" s="342">
        <f t="shared" si="53"/>
        <v>704</v>
      </c>
      <c r="K200" s="340">
        <v>45</v>
      </c>
      <c r="L200" s="340">
        <v>3</v>
      </c>
      <c r="M200" s="341">
        <v>0</v>
      </c>
      <c r="N200" s="340">
        <v>4</v>
      </c>
      <c r="O200" s="341">
        <v>0</v>
      </c>
      <c r="P200" s="340">
        <v>28</v>
      </c>
      <c r="Q200" s="342">
        <f t="shared" si="54"/>
        <v>80</v>
      </c>
      <c r="R200" s="342">
        <f t="shared" si="55"/>
        <v>784</v>
      </c>
      <c r="S200" s="341">
        <v>0</v>
      </c>
      <c r="T200" s="341">
        <v>0</v>
      </c>
      <c r="U200" s="343">
        <f t="shared" si="33"/>
        <v>0</v>
      </c>
    </row>
    <row r="201" spans="1:21" ht="15" hidden="1" customHeight="1" outlineLevel="1" x14ac:dyDescent="0.25">
      <c r="A201" s="517"/>
      <c r="B201" s="520" t="s">
        <v>254</v>
      </c>
      <c r="C201" s="339" t="s">
        <v>255</v>
      </c>
      <c r="D201" s="340">
        <v>504</v>
      </c>
      <c r="E201" s="340">
        <v>23</v>
      </c>
      <c r="F201" s="340">
        <v>55</v>
      </c>
      <c r="G201" s="340">
        <v>55</v>
      </c>
      <c r="H201" s="340">
        <v>22</v>
      </c>
      <c r="I201" s="340">
        <v>663</v>
      </c>
      <c r="J201" s="342">
        <f t="shared" si="53"/>
        <v>1322</v>
      </c>
      <c r="K201" s="340">
        <v>73</v>
      </c>
      <c r="L201" s="340">
        <v>5</v>
      </c>
      <c r="M201" s="340">
        <v>6</v>
      </c>
      <c r="N201" s="340">
        <v>11</v>
      </c>
      <c r="O201" s="340">
        <v>3</v>
      </c>
      <c r="P201" s="340">
        <v>72</v>
      </c>
      <c r="Q201" s="342">
        <f t="shared" si="54"/>
        <v>170</v>
      </c>
      <c r="R201" s="342">
        <f t="shared" si="55"/>
        <v>1492</v>
      </c>
      <c r="S201" s="341">
        <v>0</v>
      </c>
      <c r="T201" s="341">
        <v>0</v>
      </c>
      <c r="U201" s="343">
        <f t="shared" si="33"/>
        <v>0</v>
      </c>
    </row>
    <row r="202" spans="1:21" ht="15" hidden="1" customHeight="1" outlineLevel="1" x14ac:dyDescent="0.25">
      <c r="A202" s="517"/>
      <c r="B202" s="520"/>
      <c r="C202" s="339" t="s">
        <v>256</v>
      </c>
      <c r="D202" s="340">
        <v>528</v>
      </c>
      <c r="E202" s="340">
        <v>27</v>
      </c>
      <c r="F202" s="340">
        <v>84</v>
      </c>
      <c r="G202" s="340">
        <v>81</v>
      </c>
      <c r="H202" s="340">
        <v>25</v>
      </c>
      <c r="I202" s="340">
        <v>630</v>
      </c>
      <c r="J202" s="342">
        <f t="shared" si="53"/>
        <v>1375</v>
      </c>
      <c r="K202" s="340">
        <v>70</v>
      </c>
      <c r="L202" s="340">
        <v>2</v>
      </c>
      <c r="M202" s="340">
        <v>10</v>
      </c>
      <c r="N202" s="340">
        <v>5</v>
      </c>
      <c r="O202" s="340">
        <v>1</v>
      </c>
      <c r="P202" s="340">
        <v>88</v>
      </c>
      <c r="Q202" s="342">
        <f t="shared" si="54"/>
        <v>176</v>
      </c>
      <c r="R202" s="342">
        <f t="shared" si="55"/>
        <v>1551</v>
      </c>
      <c r="S202" s="340">
        <v>1</v>
      </c>
      <c r="T202" s="341">
        <v>0</v>
      </c>
      <c r="U202" s="343">
        <f t="shared" si="33"/>
        <v>1</v>
      </c>
    </row>
    <row r="203" spans="1:21" ht="15" hidden="1" customHeight="1" outlineLevel="1" x14ac:dyDescent="0.25">
      <c r="A203" s="517"/>
      <c r="B203" s="520"/>
      <c r="C203" s="339" t="s">
        <v>257</v>
      </c>
      <c r="D203" s="340">
        <v>263</v>
      </c>
      <c r="E203" s="340">
        <v>8</v>
      </c>
      <c r="F203" s="340">
        <v>24</v>
      </c>
      <c r="G203" s="340">
        <v>27</v>
      </c>
      <c r="H203" s="340">
        <v>6</v>
      </c>
      <c r="I203" s="340">
        <v>261</v>
      </c>
      <c r="J203" s="342">
        <f t="shared" si="53"/>
        <v>589</v>
      </c>
      <c r="K203" s="340">
        <v>4</v>
      </c>
      <c r="L203" s="341">
        <v>0</v>
      </c>
      <c r="M203" s="340">
        <v>2</v>
      </c>
      <c r="N203" s="340">
        <v>1</v>
      </c>
      <c r="O203" s="341">
        <v>0</v>
      </c>
      <c r="P203" s="340">
        <v>9</v>
      </c>
      <c r="Q203" s="342">
        <f t="shared" si="54"/>
        <v>16</v>
      </c>
      <c r="R203" s="342">
        <f t="shared" si="55"/>
        <v>605</v>
      </c>
      <c r="S203" s="340">
        <v>6</v>
      </c>
      <c r="T203" s="341">
        <v>0</v>
      </c>
      <c r="U203" s="343">
        <f t="shared" si="33"/>
        <v>6</v>
      </c>
    </row>
    <row r="204" spans="1:21" ht="15" hidden="1" customHeight="1" outlineLevel="1" x14ac:dyDescent="0.25">
      <c r="A204" s="517"/>
      <c r="B204" s="520"/>
      <c r="C204" s="339" t="s">
        <v>258</v>
      </c>
      <c r="D204" s="340">
        <v>314</v>
      </c>
      <c r="E204" s="340">
        <v>19</v>
      </c>
      <c r="F204" s="340">
        <v>38</v>
      </c>
      <c r="G204" s="340">
        <v>40</v>
      </c>
      <c r="H204" s="340">
        <v>13</v>
      </c>
      <c r="I204" s="340">
        <v>404</v>
      </c>
      <c r="J204" s="342">
        <f t="shared" si="53"/>
        <v>828</v>
      </c>
      <c r="K204" s="340">
        <v>59</v>
      </c>
      <c r="L204" s="340">
        <v>4</v>
      </c>
      <c r="M204" s="340">
        <v>4</v>
      </c>
      <c r="N204" s="340">
        <v>3</v>
      </c>
      <c r="O204" s="340">
        <v>2</v>
      </c>
      <c r="P204" s="340">
        <v>53</v>
      </c>
      <c r="Q204" s="342">
        <f t="shared" si="54"/>
        <v>125</v>
      </c>
      <c r="R204" s="342">
        <f t="shared" si="55"/>
        <v>953</v>
      </c>
      <c r="S204" s="341">
        <v>0</v>
      </c>
      <c r="T204" s="341">
        <v>0</v>
      </c>
      <c r="U204" s="343">
        <f t="shared" si="33"/>
        <v>0</v>
      </c>
    </row>
    <row r="205" spans="1:21" ht="15" customHeight="1" collapsed="1" x14ac:dyDescent="0.25">
      <c r="A205" s="516" t="s">
        <v>259</v>
      </c>
      <c r="B205" s="516"/>
      <c r="C205" s="516"/>
      <c r="D205" s="337">
        <f t="shared" ref="D205:U205" si="56">SUM(D206:D230)</f>
        <v>3180</v>
      </c>
      <c r="E205" s="337">
        <f t="shared" si="56"/>
        <v>206</v>
      </c>
      <c r="F205" s="337">
        <f t="shared" si="56"/>
        <v>405</v>
      </c>
      <c r="G205" s="337">
        <f t="shared" si="56"/>
        <v>709</v>
      </c>
      <c r="H205" s="337">
        <f t="shared" si="56"/>
        <v>163</v>
      </c>
      <c r="I205" s="337">
        <f t="shared" si="56"/>
        <v>3826</v>
      </c>
      <c r="J205" s="338">
        <f>SUM(J206:J230)</f>
        <v>8489</v>
      </c>
      <c r="K205" s="337">
        <f t="shared" si="56"/>
        <v>276</v>
      </c>
      <c r="L205" s="337">
        <f t="shared" si="56"/>
        <v>26</v>
      </c>
      <c r="M205" s="337">
        <f t="shared" si="56"/>
        <v>39</v>
      </c>
      <c r="N205" s="337">
        <f t="shared" si="56"/>
        <v>84</v>
      </c>
      <c r="O205" s="337">
        <f t="shared" si="56"/>
        <v>17</v>
      </c>
      <c r="P205" s="337">
        <f t="shared" si="56"/>
        <v>282</v>
      </c>
      <c r="Q205" s="338">
        <f t="shared" si="56"/>
        <v>724</v>
      </c>
      <c r="R205" s="338">
        <f t="shared" si="56"/>
        <v>9213</v>
      </c>
      <c r="S205" s="337">
        <f t="shared" si="56"/>
        <v>17</v>
      </c>
      <c r="T205" s="337">
        <f t="shared" si="56"/>
        <v>0</v>
      </c>
      <c r="U205" s="338">
        <f t="shared" si="56"/>
        <v>17</v>
      </c>
    </row>
    <row r="206" spans="1:21" ht="15" hidden="1" customHeight="1" outlineLevel="1" x14ac:dyDescent="0.25">
      <c r="A206" s="517" t="s">
        <v>259</v>
      </c>
      <c r="B206" s="520" t="s">
        <v>260</v>
      </c>
      <c r="C206" s="339" t="s">
        <v>261</v>
      </c>
      <c r="D206" s="340">
        <v>268</v>
      </c>
      <c r="E206" s="340">
        <v>24</v>
      </c>
      <c r="F206" s="340">
        <v>40</v>
      </c>
      <c r="G206" s="340">
        <v>40</v>
      </c>
      <c r="H206" s="340">
        <v>13</v>
      </c>
      <c r="I206" s="340">
        <v>301</v>
      </c>
      <c r="J206" s="342">
        <f t="shared" ref="J206:J230" si="57">SUM(D206:I206)</f>
        <v>686</v>
      </c>
      <c r="K206" s="340">
        <v>20</v>
      </c>
      <c r="L206" s="341">
        <v>0</v>
      </c>
      <c r="M206" s="341">
        <v>0</v>
      </c>
      <c r="N206" s="340">
        <v>2</v>
      </c>
      <c r="O206" s="341">
        <v>0</v>
      </c>
      <c r="P206" s="340">
        <v>8</v>
      </c>
      <c r="Q206" s="342">
        <f t="shared" ref="Q206:Q230" si="58">SUM(K206:P206)</f>
        <v>30</v>
      </c>
      <c r="R206" s="342">
        <f t="shared" ref="R206:R230" si="59">+Q206+J206</f>
        <v>716</v>
      </c>
      <c r="S206" s="341">
        <v>0</v>
      </c>
      <c r="T206" s="341">
        <v>0</v>
      </c>
      <c r="U206" s="343">
        <f t="shared" si="33"/>
        <v>0</v>
      </c>
    </row>
    <row r="207" spans="1:21" ht="15" hidden="1" customHeight="1" outlineLevel="1" x14ac:dyDescent="0.25">
      <c r="A207" s="517"/>
      <c r="B207" s="520"/>
      <c r="C207" s="339" t="s">
        <v>262</v>
      </c>
      <c r="D207" s="340">
        <v>177</v>
      </c>
      <c r="E207" s="340">
        <v>6</v>
      </c>
      <c r="F207" s="340">
        <v>18</v>
      </c>
      <c r="G207" s="340">
        <v>28</v>
      </c>
      <c r="H207" s="340">
        <v>5</v>
      </c>
      <c r="I207" s="340">
        <v>212</v>
      </c>
      <c r="J207" s="342">
        <f t="shared" si="57"/>
        <v>446</v>
      </c>
      <c r="K207" s="340">
        <v>6</v>
      </c>
      <c r="L207" s="341">
        <v>0</v>
      </c>
      <c r="M207" s="341">
        <v>0</v>
      </c>
      <c r="N207" s="341">
        <v>0</v>
      </c>
      <c r="O207" s="340">
        <v>1</v>
      </c>
      <c r="P207" s="340">
        <v>6</v>
      </c>
      <c r="Q207" s="342">
        <f t="shared" si="58"/>
        <v>13</v>
      </c>
      <c r="R207" s="342">
        <f t="shared" si="59"/>
        <v>459</v>
      </c>
      <c r="S207" s="340">
        <v>1</v>
      </c>
      <c r="T207" s="341">
        <v>0</v>
      </c>
      <c r="U207" s="343">
        <f t="shared" si="33"/>
        <v>1</v>
      </c>
    </row>
    <row r="208" spans="1:21" ht="15" hidden="1" customHeight="1" outlineLevel="1" x14ac:dyDescent="0.25">
      <c r="A208" s="517"/>
      <c r="B208" s="520"/>
      <c r="C208" s="339" t="s">
        <v>263</v>
      </c>
      <c r="D208" s="340">
        <v>67</v>
      </c>
      <c r="E208" s="340">
        <v>19</v>
      </c>
      <c r="F208" s="340">
        <v>14</v>
      </c>
      <c r="G208" s="340">
        <v>51</v>
      </c>
      <c r="H208" s="340">
        <v>7</v>
      </c>
      <c r="I208" s="340">
        <v>159</v>
      </c>
      <c r="J208" s="342">
        <f t="shared" si="57"/>
        <v>317</v>
      </c>
      <c r="K208" s="340">
        <v>1</v>
      </c>
      <c r="L208" s="341">
        <v>0</v>
      </c>
      <c r="M208" s="340">
        <v>1</v>
      </c>
      <c r="N208" s="341">
        <v>0</v>
      </c>
      <c r="O208" s="340">
        <v>1</v>
      </c>
      <c r="P208" s="340">
        <v>1</v>
      </c>
      <c r="Q208" s="342">
        <f t="shared" si="58"/>
        <v>4</v>
      </c>
      <c r="R208" s="342">
        <f t="shared" si="59"/>
        <v>321</v>
      </c>
      <c r="S208" s="341">
        <v>0</v>
      </c>
      <c r="T208" s="341">
        <v>0</v>
      </c>
      <c r="U208" s="343">
        <f t="shared" si="33"/>
        <v>0</v>
      </c>
    </row>
    <row r="209" spans="1:21" ht="15" hidden="1" customHeight="1" outlineLevel="1" x14ac:dyDescent="0.25">
      <c r="A209" s="517"/>
      <c r="B209" s="520"/>
      <c r="C209" s="339" t="s">
        <v>264</v>
      </c>
      <c r="D209" s="340">
        <v>5</v>
      </c>
      <c r="E209" s="340">
        <v>3</v>
      </c>
      <c r="F209" s="340">
        <v>2</v>
      </c>
      <c r="G209" s="340">
        <v>1</v>
      </c>
      <c r="H209" s="340">
        <v>3</v>
      </c>
      <c r="I209" s="340">
        <v>25</v>
      </c>
      <c r="J209" s="342">
        <f t="shared" si="57"/>
        <v>39</v>
      </c>
      <c r="K209" s="341">
        <v>0</v>
      </c>
      <c r="L209" s="341">
        <v>0</v>
      </c>
      <c r="M209" s="340">
        <v>1</v>
      </c>
      <c r="N209" s="341">
        <v>0</v>
      </c>
      <c r="O209" s="341">
        <v>0</v>
      </c>
      <c r="P209" s="340">
        <v>1</v>
      </c>
      <c r="Q209" s="342">
        <f t="shared" si="58"/>
        <v>2</v>
      </c>
      <c r="R209" s="342">
        <f t="shared" si="59"/>
        <v>41</v>
      </c>
      <c r="S209" s="341">
        <v>0</v>
      </c>
      <c r="T209" s="341">
        <v>0</v>
      </c>
      <c r="U209" s="343">
        <f t="shared" si="33"/>
        <v>0</v>
      </c>
    </row>
    <row r="210" spans="1:21" ht="15" hidden="1" customHeight="1" outlineLevel="1" x14ac:dyDescent="0.25">
      <c r="A210" s="517"/>
      <c r="B210" s="520"/>
      <c r="C210" s="339" t="s">
        <v>265</v>
      </c>
      <c r="D210" s="340">
        <v>95</v>
      </c>
      <c r="E210" s="340">
        <v>6</v>
      </c>
      <c r="F210" s="340">
        <v>13</v>
      </c>
      <c r="G210" s="340">
        <v>20</v>
      </c>
      <c r="H210" s="340">
        <v>5</v>
      </c>
      <c r="I210" s="340">
        <v>85</v>
      </c>
      <c r="J210" s="342">
        <f t="shared" si="57"/>
        <v>224</v>
      </c>
      <c r="K210" s="340">
        <v>28</v>
      </c>
      <c r="L210" s="340">
        <v>2</v>
      </c>
      <c r="M210" s="340">
        <v>1</v>
      </c>
      <c r="N210" s="340">
        <v>6</v>
      </c>
      <c r="O210" s="341">
        <v>0</v>
      </c>
      <c r="P210" s="340">
        <v>14</v>
      </c>
      <c r="Q210" s="342">
        <f t="shared" si="58"/>
        <v>51</v>
      </c>
      <c r="R210" s="342">
        <f t="shared" si="59"/>
        <v>275</v>
      </c>
      <c r="S210" s="341">
        <v>0</v>
      </c>
      <c r="T210" s="341">
        <v>0</v>
      </c>
      <c r="U210" s="343">
        <f t="shared" si="33"/>
        <v>0</v>
      </c>
    </row>
    <row r="211" spans="1:21" ht="15" hidden="1" customHeight="1" outlineLevel="1" x14ac:dyDescent="0.25">
      <c r="A211" s="517"/>
      <c r="B211" s="339" t="s">
        <v>266</v>
      </c>
      <c r="C211" s="339" t="s">
        <v>267</v>
      </c>
      <c r="D211" s="340">
        <v>396</v>
      </c>
      <c r="E211" s="340">
        <v>40</v>
      </c>
      <c r="F211" s="340">
        <v>73</v>
      </c>
      <c r="G211" s="340">
        <v>148</v>
      </c>
      <c r="H211" s="340">
        <v>36</v>
      </c>
      <c r="I211" s="340">
        <v>466</v>
      </c>
      <c r="J211" s="342">
        <f t="shared" si="57"/>
        <v>1159</v>
      </c>
      <c r="K211" s="340">
        <v>43</v>
      </c>
      <c r="L211" s="340">
        <v>6</v>
      </c>
      <c r="M211" s="340">
        <v>13</v>
      </c>
      <c r="N211" s="340">
        <v>17</v>
      </c>
      <c r="O211" s="340">
        <v>7</v>
      </c>
      <c r="P211" s="340">
        <v>53</v>
      </c>
      <c r="Q211" s="342">
        <f t="shared" si="58"/>
        <v>139</v>
      </c>
      <c r="R211" s="342">
        <f t="shared" si="59"/>
        <v>1298</v>
      </c>
      <c r="S211" s="340">
        <v>1</v>
      </c>
      <c r="T211" s="341">
        <v>0</v>
      </c>
      <c r="U211" s="343">
        <f t="shared" si="33"/>
        <v>1</v>
      </c>
    </row>
    <row r="212" spans="1:21" ht="15" hidden="1" customHeight="1" outlineLevel="1" x14ac:dyDescent="0.25">
      <c r="A212" s="517"/>
      <c r="B212" s="520" t="s">
        <v>268</v>
      </c>
      <c r="C212" s="339" t="s">
        <v>269</v>
      </c>
      <c r="D212" s="340">
        <v>83</v>
      </c>
      <c r="E212" s="340">
        <v>3</v>
      </c>
      <c r="F212" s="340">
        <v>16</v>
      </c>
      <c r="G212" s="340">
        <v>15</v>
      </c>
      <c r="H212" s="340">
        <v>4</v>
      </c>
      <c r="I212" s="340">
        <v>97</v>
      </c>
      <c r="J212" s="342">
        <f t="shared" si="57"/>
        <v>218</v>
      </c>
      <c r="K212" s="340">
        <v>8</v>
      </c>
      <c r="L212" s="341">
        <v>0</v>
      </c>
      <c r="M212" s="340">
        <v>1</v>
      </c>
      <c r="N212" s="340">
        <v>1</v>
      </c>
      <c r="O212" s="341">
        <v>0</v>
      </c>
      <c r="P212" s="340">
        <v>9</v>
      </c>
      <c r="Q212" s="342">
        <f t="shared" si="58"/>
        <v>19</v>
      </c>
      <c r="R212" s="342">
        <f t="shared" si="59"/>
        <v>237</v>
      </c>
      <c r="S212" s="341">
        <v>0</v>
      </c>
      <c r="T212" s="341">
        <v>0</v>
      </c>
      <c r="U212" s="343">
        <f t="shared" si="33"/>
        <v>0</v>
      </c>
    </row>
    <row r="213" spans="1:21" ht="15" hidden="1" customHeight="1" outlineLevel="1" x14ac:dyDescent="0.25">
      <c r="A213" s="517"/>
      <c r="B213" s="520"/>
      <c r="C213" s="339" t="s">
        <v>270</v>
      </c>
      <c r="D213" s="340">
        <v>162</v>
      </c>
      <c r="E213" s="340">
        <v>23</v>
      </c>
      <c r="F213" s="340">
        <v>26</v>
      </c>
      <c r="G213" s="340">
        <v>38</v>
      </c>
      <c r="H213" s="340">
        <v>5</v>
      </c>
      <c r="I213" s="340">
        <v>190</v>
      </c>
      <c r="J213" s="342">
        <f t="shared" si="57"/>
        <v>444</v>
      </c>
      <c r="K213" s="340">
        <v>21</v>
      </c>
      <c r="L213" s="340">
        <v>4</v>
      </c>
      <c r="M213" s="340">
        <v>2</v>
      </c>
      <c r="N213" s="340">
        <v>10</v>
      </c>
      <c r="O213" s="340">
        <v>1</v>
      </c>
      <c r="P213" s="340">
        <v>28</v>
      </c>
      <c r="Q213" s="342">
        <f t="shared" si="58"/>
        <v>66</v>
      </c>
      <c r="R213" s="342">
        <f t="shared" si="59"/>
        <v>510</v>
      </c>
      <c r="S213" s="341">
        <v>0</v>
      </c>
      <c r="T213" s="341">
        <v>0</v>
      </c>
      <c r="U213" s="343">
        <f t="shared" si="33"/>
        <v>0</v>
      </c>
    </row>
    <row r="214" spans="1:21" ht="15" hidden="1" customHeight="1" outlineLevel="1" x14ac:dyDescent="0.25">
      <c r="A214" s="517"/>
      <c r="B214" s="520" t="s">
        <v>271</v>
      </c>
      <c r="C214" s="339" t="s">
        <v>272</v>
      </c>
      <c r="D214" s="340">
        <v>40</v>
      </c>
      <c r="E214" s="340">
        <v>3</v>
      </c>
      <c r="F214" s="340">
        <v>6</v>
      </c>
      <c r="G214" s="340">
        <v>12</v>
      </c>
      <c r="H214" s="340">
        <v>6</v>
      </c>
      <c r="I214" s="340">
        <v>38</v>
      </c>
      <c r="J214" s="342">
        <f t="shared" si="57"/>
        <v>105</v>
      </c>
      <c r="K214" s="340">
        <v>10</v>
      </c>
      <c r="L214" s="340">
        <v>3</v>
      </c>
      <c r="M214" s="340">
        <v>1</v>
      </c>
      <c r="N214" s="340">
        <v>3</v>
      </c>
      <c r="O214" s="340">
        <v>1</v>
      </c>
      <c r="P214" s="340">
        <v>9</v>
      </c>
      <c r="Q214" s="342">
        <f t="shared" si="58"/>
        <v>27</v>
      </c>
      <c r="R214" s="342">
        <f t="shared" si="59"/>
        <v>132</v>
      </c>
      <c r="S214" s="341">
        <v>0</v>
      </c>
      <c r="T214" s="341">
        <v>0</v>
      </c>
      <c r="U214" s="343">
        <f t="shared" si="33"/>
        <v>0</v>
      </c>
    </row>
    <row r="215" spans="1:21" ht="15" hidden="1" customHeight="1" outlineLevel="1" x14ac:dyDescent="0.25">
      <c r="A215" s="517"/>
      <c r="B215" s="520"/>
      <c r="C215" s="339" t="s">
        <v>273</v>
      </c>
      <c r="D215" s="340">
        <v>109</v>
      </c>
      <c r="E215" s="340">
        <v>15</v>
      </c>
      <c r="F215" s="340">
        <v>10</v>
      </c>
      <c r="G215" s="340">
        <v>36</v>
      </c>
      <c r="H215" s="340">
        <v>14</v>
      </c>
      <c r="I215" s="340">
        <v>151</v>
      </c>
      <c r="J215" s="342">
        <f t="shared" si="57"/>
        <v>335</v>
      </c>
      <c r="K215" s="340">
        <v>13</v>
      </c>
      <c r="L215" s="340">
        <v>1</v>
      </c>
      <c r="M215" s="340">
        <v>1</v>
      </c>
      <c r="N215" s="340">
        <v>4</v>
      </c>
      <c r="O215" s="341">
        <v>0</v>
      </c>
      <c r="P215" s="340">
        <v>17</v>
      </c>
      <c r="Q215" s="342">
        <f t="shared" si="58"/>
        <v>36</v>
      </c>
      <c r="R215" s="342">
        <f t="shared" si="59"/>
        <v>371</v>
      </c>
      <c r="S215" s="340">
        <v>14</v>
      </c>
      <c r="T215" s="341">
        <v>0</v>
      </c>
      <c r="U215" s="343">
        <f t="shared" si="33"/>
        <v>14</v>
      </c>
    </row>
    <row r="216" spans="1:21" ht="15" hidden="1" customHeight="1" outlineLevel="1" x14ac:dyDescent="0.25">
      <c r="A216" s="517"/>
      <c r="B216" s="520"/>
      <c r="C216" s="339" t="s">
        <v>274</v>
      </c>
      <c r="D216" s="340">
        <v>1</v>
      </c>
      <c r="E216" s="341">
        <v>0</v>
      </c>
      <c r="F216" s="341">
        <v>0</v>
      </c>
      <c r="G216" s="341">
        <v>0</v>
      </c>
      <c r="H216" s="341">
        <v>0</v>
      </c>
      <c r="I216" s="340">
        <v>3</v>
      </c>
      <c r="J216" s="342">
        <f t="shared" si="57"/>
        <v>4</v>
      </c>
      <c r="K216" s="340">
        <v>1</v>
      </c>
      <c r="L216" s="341">
        <v>0</v>
      </c>
      <c r="M216" s="341">
        <v>0</v>
      </c>
      <c r="N216" s="341">
        <v>0</v>
      </c>
      <c r="O216" s="341">
        <v>0</v>
      </c>
      <c r="P216" s="341">
        <v>0</v>
      </c>
      <c r="Q216" s="342">
        <f t="shared" si="58"/>
        <v>1</v>
      </c>
      <c r="R216" s="342">
        <f t="shared" si="59"/>
        <v>5</v>
      </c>
      <c r="S216" s="341">
        <v>0</v>
      </c>
      <c r="T216" s="341">
        <v>0</v>
      </c>
      <c r="U216" s="343">
        <f t="shared" si="33"/>
        <v>0</v>
      </c>
    </row>
    <row r="217" spans="1:21" ht="15" hidden="1" customHeight="1" outlineLevel="1" x14ac:dyDescent="0.25">
      <c r="A217" s="517"/>
      <c r="B217" s="520"/>
      <c r="C217" s="339" t="s">
        <v>275</v>
      </c>
      <c r="D217" s="340">
        <v>4</v>
      </c>
      <c r="E217" s="341">
        <v>0</v>
      </c>
      <c r="F217" s="340">
        <v>1</v>
      </c>
      <c r="G217" s="341">
        <v>0</v>
      </c>
      <c r="H217" s="341">
        <v>0</v>
      </c>
      <c r="I217" s="340">
        <v>4</v>
      </c>
      <c r="J217" s="342">
        <f t="shared" si="57"/>
        <v>9</v>
      </c>
      <c r="K217" s="341">
        <v>0</v>
      </c>
      <c r="L217" s="341">
        <v>0</v>
      </c>
      <c r="M217" s="340">
        <v>1</v>
      </c>
      <c r="N217" s="341">
        <v>0</v>
      </c>
      <c r="O217" s="341">
        <v>0</v>
      </c>
      <c r="P217" s="341">
        <v>0</v>
      </c>
      <c r="Q217" s="342">
        <f t="shared" si="58"/>
        <v>1</v>
      </c>
      <c r="R217" s="342">
        <f t="shared" si="59"/>
        <v>10</v>
      </c>
      <c r="S217" s="341">
        <v>0</v>
      </c>
      <c r="T217" s="341">
        <v>0</v>
      </c>
      <c r="U217" s="343">
        <f t="shared" si="33"/>
        <v>0</v>
      </c>
    </row>
    <row r="218" spans="1:21" ht="15" hidden="1" customHeight="1" outlineLevel="1" x14ac:dyDescent="0.25">
      <c r="A218" s="517"/>
      <c r="B218" s="520"/>
      <c r="C218" s="339" t="s">
        <v>276</v>
      </c>
      <c r="D218" s="340">
        <v>32</v>
      </c>
      <c r="E218" s="341">
        <v>0</v>
      </c>
      <c r="F218" s="340">
        <v>2</v>
      </c>
      <c r="G218" s="340">
        <v>9</v>
      </c>
      <c r="H218" s="340">
        <v>5</v>
      </c>
      <c r="I218" s="340">
        <v>21</v>
      </c>
      <c r="J218" s="342">
        <f t="shared" si="57"/>
        <v>69</v>
      </c>
      <c r="K218" s="340">
        <v>11</v>
      </c>
      <c r="L218" s="340">
        <v>2</v>
      </c>
      <c r="M218" s="340">
        <v>1</v>
      </c>
      <c r="N218" s="340">
        <v>10</v>
      </c>
      <c r="O218" s="340">
        <v>3</v>
      </c>
      <c r="P218" s="340">
        <v>5</v>
      </c>
      <c r="Q218" s="342">
        <f t="shared" si="58"/>
        <v>32</v>
      </c>
      <c r="R218" s="342">
        <f t="shared" si="59"/>
        <v>101</v>
      </c>
      <c r="S218" s="341">
        <v>0</v>
      </c>
      <c r="T218" s="341">
        <v>0</v>
      </c>
      <c r="U218" s="343">
        <f t="shared" si="33"/>
        <v>0</v>
      </c>
    </row>
    <row r="219" spans="1:21" ht="15" hidden="1" customHeight="1" outlineLevel="1" x14ac:dyDescent="0.25">
      <c r="A219" s="517"/>
      <c r="B219" s="520" t="s">
        <v>277</v>
      </c>
      <c r="C219" s="339" t="s">
        <v>278</v>
      </c>
      <c r="D219" s="340">
        <v>185</v>
      </c>
      <c r="E219" s="340">
        <v>3</v>
      </c>
      <c r="F219" s="340">
        <v>17</v>
      </c>
      <c r="G219" s="340">
        <v>22</v>
      </c>
      <c r="H219" s="340">
        <v>7</v>
      </c>
      <c r="I219" s="340">
        <v>186</v>
      </c>
      <c r="J219" s="342">
        <f t="shared" si="57"/>
        <v>420</v>
      </c>
      <c r="K219" s="340">
        <v>3</v>
      </c>
      <c r="L219" s="341">
        <v>0</v>
      </c>
      <c r="M219" s="341">
        <v>0</v>
      </c>
      <c r="N219" s="341">
        <v>0</v>
      </c>
      <c r="O219" s="341">
        <v>0</v>
      </c>
      <c r="P219" s="340">
        <v>1</v>
      </c>
      <c r="Q219" s="342">
        <f t="shared" si="58"/>
        <v>4</v>
      </c>
      <c r="R219" s="342">
        <f t="shared" si="59"/>
        <v>424</v>
      </c>
      <c r="S219" s="341">
        <v>0</v>
      </c>
      <c r="T219" s="341">
        <v>0</v>
      </c>
      <c r="U219" s="343">
        <f t="shared" si="33"/>
        <v>0</v>
      </c>
    </row>
    <row r="220" spans="1:21" ht="15" hidden="1" customHeight="1" outlineLevel="1" x14ac:dyDescent="0.25">
      <c r="A220" s="517"/>
      <c r="B220" s="520"/>
      <c r="C220" s="339" t="s">
        <v>279</v>
      </c>
      <c r="D220" s="340">
        <v>16</v>
      </c>
      <c r="E220" s="340">
        <v>1</v>
      </c>
      <c r="F220" s="340">
        <v>4</v>
      </c>
      <c r="G220" s="341">
        <v>0</v>
      </c>
      <c r="H220" s="340">
        <v>1</v>
      </c>
      <c r="I220" s="340">
        <v>17</v>
      </c>
      <c r="J220" s="342">
        <f t="shared" si="57"/>
        <v>39</v>
      </c>
      <c r="K220" s="341">
        <v>0</v>
      </c>
      <c r="L220" s="341">
        <v>0</v>
      </c>
      <c r="M220" s="341">
        <v>0</v>
      </c>
      <c r="N220" s="341">
        <v>0</v>
      </c>
      <c r="O220" s="341">
        <v>0</v>
      </c>
      <c r="P220" s="341">
        <v>0</v>
      </c>
      <c r="Q220" s="342">
        <f t="shared" si="58"/>
        <v>0</v>
      </c>
      <c r="R220" s="342">
        <f t="shared" si="59"/>
        <v>39</v>
      </c>
      <c r="S220" s="341">
        <v>0</v>
      </c>
      <c r="T220" s="341">
        <v>0</v>
      </c>
      <c r="U220" s="343">
        <f t="shared" si="33"/>
        <v>0</v>
      </c>
    </row>
    <row r="221" spans="1:21" ht="15" hidden="1" customHeight="1" outlineLevel="1" x14ac:dyDescent="0.25">
      <c r="A221" s="517"/>
      <c r="B221" s="520"/>
      <c r="C221" s="339" t="s">
        <v>280</v>
      </c>
      <c r="D221" s="341">
        <v>0</v>
      </c>
      <c r="E221" s="341">
        <v>0</v>
      </c>
      <c r="F221" s="341">
        <v>0</v>
      </c>
      <c r="G221" s="340">
        <v>1</v>
      </c>
      <c r="H221" s="341">
        <v>0</v>
      </c>
      <c r="I221" s="340">
        <v>4</v>
      </c>
      <c r="J221" s="342">
        <f t="shared" si="57"/>
        <v>5</v>
      </c>
      <c r="K221" s="341">
        <v>0</v>
      </c>
      <c r="L221" s="341">
        <v>0</v>
      </c>
      <c r="M221" s="341">
        <v>0</v>
      </c>
      <c r="N221" s="341">
        <v>0</v>
      </c>
      <c r="O221" s="341">
        <v>0</v>
      </c>
      <c r="P221" s="341">
        <v>0</v>
      </c>
      <c r="Q221" s="342">
        <f t="shared" si="58"/>
        <v>0</v>
      </c>
      <c r="R221" s="342">
        <f t="shared" si="59"/>
        <v>5</v>
      </c>
      <c r="S221" s="341">
        <v>0</v>
      </c>
      <c r="T221" s="341">
        <v>0</v>
      </c>
      <c r="U221" s="343">
        <f t="shared" ref="U221:U289" si="60">+T221+S221</f>
        <v>0</v>
      </c>
    </row>
    <row r="222" spans="1:21" ht="15" hidden="1" customHeight="1" outlineLevel="1" x14ac:dyDescent="0.25">
      <c r="A222" s="517"/>
      <c r="B222" s="520" t="s">
        <v>281</v>
      </c>
      <c r="C222" s="339" t="s">
        <v>282</v>
      </c>
      <c r="D222" s="340">
        <v>507</v>
      </c>
      <c r="E222" s="340">
        <v>20</v>
      </c>
      <c r="F222" s="340">
        <v>48</v>
      </c>
      <c r="G222" s="340">
        <v>71</v>
      </c>
      <c r="H222" s="340">
        <v>15</v>
      </c>
      <c r="I222" s="340">
        <v>533</v>
      </c>
      <c r="J222" s="342">
        <f t="shared" si="57"/>
        <v>1194</v>
      </c>
      <c r="K222" s="340">
        <v>8</v>
      </c>
      <c r="L222" s="340">
        <v>2</v>
      </c>
      <c r="M222" s="341">
        <v>0</v>
      </c>
      <c r="N222" s="341">
        <v>0</v>
      </c>
      <c r="O222" s="340">
        <v>1</v>
      </c>
      <c r="P222" s="340">
        <v>5</v>
      </c>
      <c r="Q222" s="342">
        <f t="shared" si="58"/>
        <v>16</v>
      </c>
      <c r="R222" s="342">
        <f t="shared" si="59"/>
        <v>1210</v>
      </c>
      <c r="S222" s="341">
        <v>0</v>
      </c>
      <c r="T222" s="341">
        <v>0</v>
      </c>
      <c r="U222" s="343">
        <f t="shared" si="60"/>
        <v>0</v>
      </c>
    </row>
    <row r="223" spans="1:21" ht="15" hidden="1" customHeight="1" outlineLevel="1" x14ac:dyDescent="0.25">
      <c r="A223" s="517"/>
      <c r="B223" s="520"/>
      <c r="C223" s="339" t="s">
        <v>283</v>
      </c>
      <c r="D223" s="340">
        <v>13</v>
      </c>
      <c r="E223" s="341">
        <v>0</v>
      </c>
      <c r="F223" s="340">
        <v>2</v>
      </c>
      <c r="G223" s="340">
        <v>2</v>
      </c>
      <c r="H223" s="340">
        <v>3</v>
      </c>
      <c r="I223" s="340">
        <v>12</v>
      </c>
      <c r="J223" s="342">
        <f t="shared" si="57"/>
        <v>32</v>
      </c>
      <c r="K223" s="341">
        <v>0</v>
      </c>
      <c r="L223" s="341">
        <v>0</v>
      </c>
      <c r="M223" s="341">
        <v>0</v>
      </c>
      <c r="N223" s="341">
        <v>0</v>
      </c>
      <c r="O223" s="341">
        <v>0</v>
      </c>
      <c r="P223" s="341">
        <v>0</v>
      </c>
      <c r="Q223" s="342">
        <f t="shared" si="58"/>
        <v>0</v>
      </c>
      <c r="R223" s="342">
        <f t="shared" si="59"/>
        <v>32</v>
      </c>
      <c r="S223" s="340">
        <v>1</v>
      </c>
      <c r="T223" s="341">
        <v>0</v>
      </c>
      <c r="U223" s="343">
        <f t="shared" si="60"/>
        <v>1</v>
      </c>
    </row>
    <row r="224" spans="1:21" ht="15" hidden="1" customHeight="1" outlineLevel="1" x14ac:dyDescent="0.25">
      <c r="A224" s="517"/>
      <c r="B224" s="520"/>
      <c r="C224" s="339" t="s">
        <v>284</v>
      </c>
      <c r="D224" s="340">
        <v>181</v>
      </c>
      <c r="E224" s="340">
        <v>2</v>
      </c>
      <c r="F224" s="340">
        <v>14</v>
      </c>
      <c r="G224" s="340">
        <v>24</v>
      </c>
      <c r="H224" s="340">
        <v>7</v>
      </c>
      <c r="I224" s="340">
        <v>202</v>
      </c>
      <c r="J224" s="342">
        <f t="shared" si="57"/>
        <v>430</v>
      </c>
      <c r="K224" s="340">
        <v>1</v>
      </c>
      <c r="L224" s="341">
        <v>0</v>
      </c>
      <c r="M224" s="341">
        <v>0</v>
      </c>
      <c r="N224" s="341">
        <v>0</v>
      </c>
      <c r="O224" s="341">
        <v>0</v>
      </c>
      <c r="P224" s="340">
        <v>1</v>
      </c>
      <c r="Q224" s="342">
        <f t="shared" si="58"/>
        <v>2</v>
      </c>
      <c r="R224" s="342">
        <f t="shared" si="59"/>
        <v>432</v>
      </c>
      <c r="S224" s="341">
        <v>0</v>
      </c>
      <c r="T224" s="341">
        <v>0</v>
      </c>
      <c r="U224" s="343">
        <f t="shared" si="60"/>
        <v>0</v>
      </c>
    </row>
    <row r="225" spans="1:21" ht="15" hidden="1" customHeight="1" outlineLevel="1" x14ac:dyDescent="0.25">
      <c r="A225" s="517"/>
      <c r="B225" s="520"/>
      <c r="C225" s="339" t="s">
        <v>285</v>
      </c>
      <c r="D225" s="340">
        <v>12</v>
      </c>
      <c r="E225" s="341">
        <v>0</v>
      </c>
      <c r="F225" s="341">
        <v>0</v>
      </c>
      <c r="G225" s="341">
        <v>0</v>
      </c>
      <c r="H225" s="341">
        <v>0</v>
      </c>
      <c r="I225" s="340">
        <v>4</v>
      </c>
      <c r="J225" s="342">
        <f t="shared" si="57"/>
        <v>16</v>
      </c>
      <c r="K225" s="341">
        <v>0</v>
      </c>
      <c r="L225" s="341">
        <v>0</v>
      </c>
      <c r="M225" s="341">
        <v>0</v>
      </c>
      <c r="N225" s="341">
        <v>0</v>
      </c>
      <c r="O225" s="341">
        <v>0</v>
      </c>
      <c r="P225" s="341">
        <v>0</v>
      </c>
      <c r="Q225" s="342">
        <f t="shared" si="58"/>
        <v>0</v>
      </c>
      <c r="R225" s="342">
        <f t="shared" si="59"/>
        <v>16</v>
      </c>
      <c r="S225" s="341">
        <v>0</v>
      </c>
      <c r="T225" s="341">
        <v>0</v>
      </c>
      <c r="U225" s="343">
        <f t="shared" si="60"/>
        <v>0</v>
      </c>
    </row>
    <row r="226" spans="1:21" ht="15" hidden="1" customHeight="1" outlineLevel="1" x14ac:dyDescent="0.25">
      <c r="A226" s="517"/>
      <c r="B226" s="520"/>
      <c r="C226" s="339" t="s">
        <v>286</v>
      </c>
      <c r="D226" s="340">
        <v>5</v>
      </c>
      <c r="E226" s="340">
        <v>1</v>
      </c>
      <c r="F226" s="340">
        <v>9</v>
      </c>
      <c r="G226" s="340">
        <v>2</v>
      </c>
      <c r="H226" s="341">
        <v>0</v>
      </c>
      <c r="I226" s="340">
        <v>10</v>
      </c>
      <c r="J226" s="342">
        <f t="shared" si="57"/>
        <v>27</v>
      </c>
      <c r="K226" s="341">
        <v>0</v>
      </c>
      <c r="L226" s="341">
        <v>0</v>
      </c>
      <c r="M226" s="341">
        <v>0</v>
      </c>
      <c r="N226" s="341">
        <v>0</v>
      </c>
      <c r="O226" s="341">
        <v>0</v>
      </c>
      <c r="P226" s="341">
        <v>0</v>
      </c>
      <c r="Q226" s="342">
        <f t="shared" si="58"/>
        <v>0</v>
      </c>
      <c r="R226" s="342">
        <f t="shared" si="59"/>
        <v>27</v>
      </c>
      <c r="S226" s="341">
        <v>0</v>
      </c>
      <c r="T226" s="341">
        <v>0</v>
      </c>
      <c r="U226" s="343">
        <f t="shared" si="60"/>
        <v>0</v>
      </c>
    </row>
    <row r="227" spans="1:21" ht="15" hidden="1" customHeight="1" outlineLevel="1" x14ac:dyDescent="0.25">
      <c r="A227" s="517"/>
      <c r="B227" s="520"/>
      <c r="C227" s="339" t="s">
        <v>287</v>
      </c>
      <c r="D227" s="340">
        <v>27</v>
      </c>
      <c r="E227" s="341">
        <v>0</v>
      </c>
      <c r="F227" s="340">
        <v>2</v>
      </c>
      <c r="G227" s="340">
        <v>4</v>
      </c>
      <c r="H227" s="340">
        <v>2</v>
      </c>
      <c r="I227" s="340">
        <v>29</v>
      </c>
      <c r="J227" s="342">
        <f t="shared" si="57"/>
        <v>64</v>
      </c>
      <c r="K227" s="341">
        <v>0</v>
      </c>
      <c r="L227" s="341">
        <v>0</v>
      </c>
      <c r="M227" s="341">
        <v>0</v>
      </c>
      <c r="N227" s="341">
        <v>0</v>
      </c>
      <c r="O227" s="341">
        <v>0</v>
      </c>
      <c r="P227" s="341">
        <v>0</v>
      </c>
      <c r="Q227" s="342">
        <f t="shared" si="58"/>
        <v>0</v>
      </c>
      <c r="R227" s="342">
        <f t="shared" si="59"/>
        <v>64</v>
      </c>
      <c r="S227" s="341">
        <v>0</v>
      </c>
      <c r="T227" s="341">
        <v>0</v>
      </c>
      <c r="U227" s="343">
        <f t="shared" si="60"/>
        <v>0</v>
      </c>
    </row>
    <row r="228" spans="1:21" ht="15" hidden="1" customHeight="1" outlineLevel="1" x14ac:dyDescent="0.25">
      <c r="A228" s="517"/>
      <c r="B228" s="339" t="s">
        <v>288</v>
      </c>
      <c r="C228" s="339" t="s">
        <v>289</v>
      </c>
      <c r="D228" s="340">
        <v>718</v>
      </c>
      <c r="E228" s="340">
        <v>35</v>
      </c>
      <c r="F228" s="340">
        <v>80</v>
      </c>
      <c r="G228" s="340">
        <v>178</v>
      </c>
      <c r="H228" s="340">
        <v>24</v>
      </c>
      <c r="I228" s="340">
        <v>987</v>
      </c>
      <c r="J228" s="342">
        <f t="shared" si="57"/>
        <v>2022</v>
      </c>
      <c r="K228" s="340">
        <v>98</v>
      </c>
      <c r="L228" s="340">
        <v>6</v>
      </c>
      <c r="M228" s="340">
        <v>15</v>
      </c>
      <c r="N228" s="340">
        <v>30</v>
      </c>
      <c r="O228" s="340">
        <v>1</v>
      </c>
      <c r="P228" s="340">
        <v>112</v>
      </c>
      <c r="Q228" s="342">
        <f t="shared" si="58"/>
        <v>262</v>
      </c>
      <c r="R228" s="342">
        <f t="shared" si="59"/>
        <v>2284</v>
      </c>
      <c r="S228" s="341">
        <v>0</v>
      </c>
      <c r="T228" s="341">
        <v>0</v>
      </c>
      <c r="U228" s="343">
        <f t="shared" si="60"/>
        <v>0</v>
      </c>
    </row>
    <row r="229" spans="1:21" ht="15" hidden="1" customHeight="1" outlineLevel="1" x14ac:dyDescent="0.25">
      <c r="A229" s="517"/>
      <c r="B229" s="520" t="s">
        <v>290</v>
      </c>
      <c r="C229" s="339" t="s">
        <v>291</v>
      </c>
      <c r="D229" s="340">
        <v>14</v>
      </c>
      <c r="E229" s="340">
        <v>2</v>
      </c>
      <c r="F229" s="340">
        <v>1</v>
      </c>
      <c r="G229" s="341">
        <v>0</v>
      </c>
      <c r="H229" s="341">
        <v>0</v>
      </c>
      <c r="I229" s="340">
        <v>22</v>
      </c>
      <c r="J229" s="342">
        <f t="shared" si="57"/>
        <v>39</v>
      </c>
      <c r="K229" s="340">
        <v>3</v>
      </c>
      <c r="L229" s="341">
        <v>0</v>
      </c>
      <c r="M229" s="341">
        <v>0</v>
      </c>
      <c r="N229" s="341">
        <v>0</v>
      </c>
      <c r="O229" s="341">
        <v>0</v>
      </c>
      <c r="P229" s="340">
        <v>5</v>
      </c>
      <c r="Q229" s="342">
        <f t="shared" si="58"/>
        <v>8</v>
      </c>
      <c r="R229" s="342">
        <f t="shared" si="59"/>
        <v>47</v>
      </c>
      <c r="S229" s="341">
        <v>0</v>
      </c>
      <c r="T229" s="341">
        <v>0</v>
      </c>
      <c r="U229" s="343">
        <f t="shared" si="60"/>
        <v>0</v>
      </c>
    </row>
    <row r="230" spans="1:21" ht="15" hidden="1" customHeight="1" outlineLevel="1" x14ac:dyDescent="0.25">
      <c r="A230" s="517"/>
      <c r="B230" s="520"/>
      <c r="C230" s="339" t="s">
        <v>292</v>
      </c>
      <c r="D230" s="340">
        <v>63</v>
      </c>
      <c r="E230" s="341">
        <v>0</v>
      </c>
      <c r="F230" s="340">
        <v>7</v>
      </c>
      <c r="G230" s="340">
        <v>7</v>
      </c>
      <c r="H230" s="340">
        <v>1</v>
      </c>
      <c r="I230" s="340">
        <v>68</v>
      </c>
      <c r="J230" s="342">
        <f t="shared" si="57"/>
        <v>146</v>
      </c>
      <c r="K230" s="340">
        <v>1</v>
      </c>
      <c r="L230" s="341">
        <v>0</v>
      </c>
      <c r="M230" s="340">
        <v>1</v>
      </c>
      <c r="N230" s="340">
        <v>1</v>
      </c>
      <c r="O230" s="340">
        <v>1</v>
      </c>
      <c r="P230" s="340">
        <v>7</v>
      </c>
      <c r="Q230" s="342">
        <f t="shared" si="58"/>
        <v>11</v>
      </c>
      <c r="R230" s="342">
        <f t="shared" si="59"/>
        <v>157</v>
      </c>
      <c r="S230" s="341">
        <v>0</v>
      </c>
      <c r="T230" s="341">
        <v>0</v>
      </c>
      <c r="U230" s="343">
        <f t="shared" si="60"/>
        <v>0</v>
      </c>
    </row>
    <row r="231" spans="1:21" ht="15" customHeight="1" collapsed="1" x14ac:dyDescent="0.25">
      <c r="A231" s="516" t="s">
        <v>293</v>
      </c>
      <c r="B231" s="516"/>
      <c r="C231" s="516"/>
      <c r="D231" s="337">
        <f t="shared" ref="D231:U231" si="61">SUM(D232:D247)</f>
        <v>4009</v>
      </c>
      <c r="E231" s="337">
        <f t="shared" si="61"/>
        <v>430</v>
      </c>
      <c r="F231" s="337">
        <f t="shared" si="61"/>
        <v>641</v>
      </c>
      <c r="G231" s="337">
        <f t="shared" si="61"/>
        <v>826</v>
      </c>
      <c r="H231" s="337">
        <f t="shared" si="61"/>
        <v>276</v>
      </c>
      <c r="I231" s="337">
        <f t="shared" si="61"/>
        <v>5721</v>
      </c>
      <c r="J231" s="338">
        <f>SUM(J232:J247)</f>
        <v>11903</v>
      </c>
      <c r="K231" s="337">
        <f t="shared" si="61"/>
        <v>85</v>
      </c>
      <c r="L231" s="337">
        <f t="shared" si="61"/>
        <v>3</v>
      </c>
      <c r="M231" s="337">
        <f t="shared" si="61"/>
        <v>7</v>
      </c>
      <c r="N231" s="337">
        <f t="shared" si="61"/>
        <v>4</v>
      </c>
      <c r="O231" s="337">
        <f t="shared" si="61"/>
        <v>3</v>
      </c>
      <c r="P231" s="337">
        <f t="shared" si="61"/>
        <v>56</v>
      </c>
      <c r="Q231" s="338">
        <f t="shared" si="61"/>
        <v>158</v>
      </c>
      <c r="R231" s="338">
        <f t="shared" si="61"/>
        <v>12061</v>
      </c>
      <c r="S231" s="337">
        <f t="shared" si="61"/>
        <v>4</v>
      </c>
      <c r="T231" s="337">
        <f t="shared" si="61"/>
        <v>0</v>
      </c>
      <c r="U231" s="338">
        <f t="shared" si="61"/>
        <v>4</v>
      </c>
    </row>
    <row r="232" spans="1:21" ht="15" hidden="1" customHeight="1" outlineLevel="1" x14ac:dyDescent="0.25">
      <c r="A232" s="517" t="s">
        <v>293</v>
      </c>
      <c r="B232" s="339" t="s">
        <v>294</v>
      </c>
      <c r="C232" s="339" t="s">
        <v>295</v>
      </c>
      <c r="D232" s="340">
        <v>1349</v>
      </c>
      <c r="E232" s="340">
        <v>106</v>
      </c>
      <c r="F232" s="340">
        <v>180</v>
      </c>
      <c r="G232" s="340">
        <v>256</v>
      </c>
      <c r="H232" s="340">
        <v>90</v>
      </c>
      <c r="I232" s="340">
        <v>1852</v>
      </c>
      <c r="J232" s="342">
        <f t="shared" ref="J232:J247" si="62">SUM(D232:I232)</f>
        <v>3833</v>
      </c>
      <c r="K232" s="340">
        <v>10</v>
      </c>
      <c r="L232" s="341">
        <v>0</v>
      </c>
      <c r="M232" s="341">
        <v>0</v>
      </c>
      <c r="N232" s="341">
        <v>0</v>
      </c>
      <c r="O232" s="340">
        <v>1</v>
      </c>
      <c r="P232" s="341">
        <v>0</v>
      </c>
      <c r="Q232" s="342">
        <f t="shared" ref="Q232:Q247" si="63">SUM(K232:P232)</f>
        <v>11</v>
      </c>
      <c r="R232" s="342">
        <f t="shared" ref="R232:R247" si="64">+Q232+J232</f>
        <v>3844</v>
      </c>
      <c r="S232" s="341">
        <v>0</v>
      </c>
      <c r="T232" s="341">
        <v>0</v>
      </c>
      <c r="U232" s="343">
        <f t="shared" si="60"/>
        <v>0</v>
      </c>
    </row>
    <row r="233" spans="1:21" ht="15" hidden="1" customHeight="1" outlineLevel="1" x14ac:dyDescent="0.25">
      <c r="A233" s="517"/>
      <c r="B233" s="339" t="s">
        <v>296</v>
      </c>
      <c r="C233" s="339" t="s">
        <v>297</v>
      </c>
      <c r="D233" s="340">
        <v>808</v>
      </c>
      <c r="E233" s="340">
        <v>81</v>
      </c>
      <c r="F233" s="340">
        <v>102</v>
      </c>
      <c r="G233" s="340">
        <v>165</v>
      </c>
      <c r="H233" s="340">
        <v>55</v>
      </c>
      <c r="I233" s="340">
        <v>1272</v>
      </c>
      <c r="J233" s="342">
        <f t="shared" si="62"/>
        <v>2483</v>
      </c>
      <c r="K233" s="340">
        <v>20</v>
      </c>
      <c r="L233" s="341">
        <v>0</v>
      </c>
      <c r="M233" s="341">
        <v>0</v>
      </c>
      <c r="N233" s="340">
        <v>1</v>
      </c>
      <c r="O233" s="341">
        <v>0</v>
      </c>
      <c r="P233" s="340">
        <v>9</v>
      </c>
      <c r="Q233" s="342">
        <f t="shared" si="63"/>
        <v>30</v>
      </c>
      <c r="R233" s="342">
        <f t="shared" si="64"/>
        <v>2513</v>
      </c>
      <c r="S233" s="341">
        <v>0</v>
      </c>
      <c r="T233" s="341">
        <v>0</v>
      </c>
      <c r="U233" s="343">
        <f t="shared" si="60"/>
        <v>0</v>
      </c>
    </row>
    <row r="234" spans="1:21" ht="15" hidden="1" customHeight="1" outlineLevel="1" x14ac:dyDescent="0.25">
      <c r="A234" s="517"/>
      <c r="B234" s="520" t="s">
        <v>298</v>
      </c>
      <c r="C234" s="339" t="s">
        <v>299</v>
      </c>
      <c r="D234" s="340">
        <v>13</v>
      </c>
      <c r="E234" s="341">
        <v>0</v>
      </c>
      <c r="F234" s="340">
        <v>1</v>
      </c>
      <c r="G234" s="340">
        <v>1</v>
      </c>
      <c r="H234" s="340">
        <v>1</v>
      </c>
      <c r="I234" s="340">
        <v>13</v>
      </c>
      <c r="J234" s="342">
        <f t="shared" si="62"/>
        <v>29</v>
      </c>
      <c r="K234" s="341">
        <v>0</v>
      </c>
      <c r="L234" s="341">
        <v>0</v>
      </c>
      <c r="M234" s="341">
        <v>0</v>
      </c>
      <c r="N234" s="341">
        <v>0</v>
      </c>
      <c r="O234" s="341">
        <v>0</v>
      </c>
      <c r="P234" s="341">
        <v>0</v>
      </c>
      <c r="Q234" s="342">
        <f t="shared" si="63"/>
        <v>0</v>
      </c>
      <c r="R234" s="342">
        <f t="shared" si="64"/>
        <v>29</v>
      </c>
      <c r="S234" s="341">
        <v>0</v>
      </c>
      <c r="T234" s="341">
        <v>0</v>
      </c>
      <c r="U234" s="343">
        <f t="shared" si="60"/>
        <v>0</v>
      </c>
    </row>
    <row r="235" spans="1:21" ht="15" hidden="1" customHeight="1" outlineLevel="1" x14ac:dyDescent="0.25">
      <c r="A235" s="517"/>
      <c r="B235" s="520"/>
      <c r="C235" s="339" t="s">
        <v>300</v>
      </c>
      <c r="D235" s="341">
        <v>0</v>
      </c>
      <c r="E235" s="341">
        <v>0</v>
      </c>
      <c r="F235" s="341">
        <v>0</v>
      </c>
      <c r="G235" s="341">
        <v>0</v>
      </c>
      <c r="H235" s="341">
        <v>0</v>
      </c>
      <c r="I235" s="340">
        <v>9</v>
      </c>
      <c r="J235" s="342">
        <f t="shared" si="62"/>
        <v>9</v>
      </c>
      <c r="K235" s="341">
        <v>0</v>
      </c>
      <c r="L235" s="341">
        <v>0</v>
      </c>
      <c r="M235" s="341">
        <v>0</v>
      </c>
      <c r="N235" s="341">
        <v>0</v>
      </c>
      <c r="O235" s="341">
        <v>0</v>
      </c>
      <c r="P235" s="341">
        <v>0</v>
      </c>
      <c r="Q235" s="342">
        <f t="shared" si="63"/>
        <v>0</v>
      </c>
      <c r="R235" s="342">
        <f t="shared" si="64"/>
        <v>9</v>
      </c>
      <c r="S235" s="341">
        <v>0</v>
      </c>
      <c r="T235" s="341">
        <v>0</v>
      </c>
      <c r="U235" s="343">
        <f t="shared" si="60"/>
        <v>0</v>
      </c>
    </row>
    <row r="236" spans="1:21" ht="15" hidden="1" customHeight="1" outlineLevel="1" x14ac:dyDescent="0.25">
      <c r="A236" s="517"/>
      <c r="B236" s="520"/>
      <c r="C236" s="339" t="s">
        <v>301</v>
      </c>
      <c r="D236" s="340">
        <v>75</v>
      </c>
      <c r="E236" s="340">
        <v>4</v>
      </c>
      <c r="F236" s="340">
        <v>10</v>
      </c>
      <c r="G236" s="340">
        <v>13</v>
      </c>
      <c r="H236" s="340">
        <v>5</v>
      </c>
      <c r="I236" s="340">
        <v>125</v>
      </c>
      <c r="J236" s="342">
        <f t="shared" si="62"/>
        <v>232</v>
      </c>
      <c r="K236" s="340">
        <v>1</v>
      </c>
      <c r="L236" s="341">
        <v>0</v>
      </c>
      <c r="M236" s="340">
        <v>1</v>
      </c>
      <c r="N236" s="341">
        <v>0</v>
      </c>
      <c r="O236" s="341">
        <v>0</v>
      </c>
      <c r="P236" s="340">
        <v>5</v>
      </c>
      <c r="Q236" s="342">
        <f t="shared" si="63"/>
        <v>7</v>
      </c>
      <c r="R236" s="342">
        <f t="shared" si="64"/>
        <v>239</v>
      </c>
      <c r="S236" s="341">
        <v>0</v>
      </c>
      <c r="T236" s="341">
        <v>0</v>
      </c>
      <c r="U236" s="343">
        <f t="shared" si="60"/>
        <v>0</v>
      </c>
    </row>
    <row r="237" spans="1:21" ht="15" hidden="1" customHeight="1" outlineLevel="1" x14ac:dyDescent="0.25">
      <c r="A237" s="517"/>
      <c r="B237" s="520"/>
      <c r="C237" s="339" t="s">
        <v>302</v>
      </c>
      <c r="D237" s="340">
        <v>73</v>
      </c>
      <c r="E237" s="340">
        <v>3</v>
      </c>
      <c r="F237" s="340">
        <v>4</v>
      </c>
      <c r="G237" s="340">
        <v>10</v>
      </c>
      <c r="H237" s="340">
        <v>1</v>
      </c>
      <c r="I237" s="340">
        <v>93</v>
      </c>
      <c r="J237" s="342">
        <f t="shared" si="62"/>
        <v>184</v>
      </c>
      <c r="K237" s="341">
        <v>0</v>
      </c>
      <c r="L237" s="341">
        <v>0</v>
      </c>
      <c r="M237" s="340">
        <v>1</v>
      </c>
      <c r="N237" s="341">
        <v>0</v>
      </c>
      <c r="O237" s="341">
        <v>0</v>
      </c>
      <c r="P237" s="340">
        <v>2</v>
      </c>
      <c r="Q237" s="342">
        <f t="shared" si="63"/>
        <v>3</v>
      </c>
      <c r="R237" s="342">
        <f t="shared" si="64"/>
        <v>187</v>
      </c>
      <c r="S237" s="341">
        <v>0</v>
      </c>
      <c r="T237" s="341">
        <v>0</v>
      </c>
      <c r="U237" s="343">
        <f t="shared" si="60"/>
        <v>0</v>
      </c>
    </row>
    <row r="238" spans="1:21" ht="15" hidden="1" customHeight="1" outlineLevel="1" x14ac:dyDescent="0.25">
      <c r="A238" s="517"/>
      <c r="B238" s="520" t="s">
        <v>303</v>
      </c>
      <c r="C238" s="339" t="s">
        <v>304</v>
      </c>
      <c r="D238" s="340">
        <v>53</v>
      </c>
      <c r="E238" s="340">
        <v>8</v>
      </c>
      <c r="F238" s="340">
        <v>6</v>
      </c>
      <c r="G238" s="340">
        <v>10</v>
      </c>
      <c r="H238" s="341">
        <v>0</v>
      </c>
      <c r="I238" s="340">
        <v>54</v>
      </c>
      <c r="J238" s="342">
        <f t="shared" si="62"/>
        <v>131</v>
      </c>
      <c r="K238" s="340">
        <v>2</v>
      </c>
      <c r="L238" s="341">
        <v>0</v>
      </c>
      <c r="M238" s="341">
        <v>0</v>
      </c>
      <c r="N238" s="341">
        <v>0</v>
      </c>
      <c r="O238" s="341">
        <v>0</v>
      </c>
      <c r="P238" s="340">
        <v>1</v>
      </c>
      <c r="Q238" s="342">
        <f t="shared" si="63"/>
        <v>3</v>
      </c>
      <c r="R238" s="342">
        <f t="shared" si="64"/>
        <v>134</v>
      </c>
      <c r="S238" s="341">
        <v>0</v>
      </c>
      <c r="T238" s="341">
        <v>0</v>
      </c>
      <c r="U238" s="343">
        <f t="shared" si="60"/>
        <v>0</v>
      </c>
    </row>
    <row r="239" spans="1:21" ht="15" hidden="1" customHeight="1" outlineLevel="1" x14ac:dyDescent="0.25">
      <c r="A239" s="517"/>
      <c r="B239" s="520"/>
      <c r="C239" s="339" t="s">
        <v>305</v>
      </c>
      <c r="D239" s="340">
        <v>321</v>
      </c>
      <c r="E239" s="340">
        <v>31</v>
      </c>
      <c r="F239" s="340">
        <v>56</v>
      </c>
      <c r="G239" s="340">
        <v>55</v>
      </c>
      <c r="H239" s="340">
        <v>15</v>
      </c>
      <c r="I239" s="340">
        <v>332</v>
      </c>
      <c r="J239" s="342">
        <f t="shared" si="62"/>
        <v>810</v>
      </c>
      <c r="K239" s="340">
        <v>9</v>
      </c>
      <c r="L239" s="340">
        <v>1</v>
      </c>
      <c r="M239" s="340">
        <v>1</v>
      </c>
      <c r="N239" s="341">
        <v>0</v>
      </c>
      <c r="O239" s="341">
        <v>0</v>
      </c>
      <c r="P239" s="340">
        <v>9</v>
      </c>
      <c r="Q239" s="342">
        <f t="shared" si="63"/>
        <v>20</v>
      </c>
      <c r="R239" s="342">
        <f t="shared" si="64"/>
        <v>830</v>
      </c>
      <c r="S239" s="341">
        <v>0</v>
      </c>
      <c r="T239" s="341">
        <v>0</v>
      </c>
      <c r="U239" s="343">
        <f t="shared" si="60"/>
        <v>0</v>
      </c>
    </row>
    <row r="240" spans="1:21" ht="15" hidden="1" customHeight="1" outlineLevel="1" x14ac:dyDescent="0.25">
      <c r="A240" s="517"/>
      <c r="B240" s="520"/>
      <c r="C240" s="339" t="s">
        <v>306</v>
      </c>
      <c r="D240" s="340">
        <v>9</v>
      </c>
      <c r="E240" s="341">
        <v>0</v>
      </c>
      <c r="F240" s="340">
        <v>2</v>
      </c>
      <c r="G240" s="340">
        <v>2</v>
      </c>
      <c r="H240" s="340">
        <v>1</v>
      </c>
      <c r="I240" s="340">
        <v>16</v>
      </c>
      <c r="J240" s="342">
        <f t="shared" si="62"/>
        <v>30</v>
      </c>
      <c r="K240" s="341">
        <v>0</v>
      </c>
      <c r="L240" s="341">
        <v>0</v>
      </c>
      <c r="M240" s="341">
        <v>0</v>
      </c>
      <c r="N240" s="341">
        <v>0</v>
      </c>
      <c r="O240" s="341">
        <v>0</v>
      </c>
      <c r="P240" s="341">
        <v>0</v>
      </c>
      <c r="Q240" s="342">
        <f t="shared" si="63"/>
        <v>0</v>
      </c>
      <c r="R240" s="342">
        <f t="shared" si="64"/>
        <v>30</v>
      </c>
      <c r="S240" s="341">
        <v>0</v>
      </c>
      <c r="T240" s="341">
        <v>0</v>
      </c>
      <c r="U240" s="343">
        <f t="shared" si="60"/>
        <v>0</v>
      </c>
    </row>
    <row r="241" spans="1:21" ht="15" hidden="1" customHeight="1" outlineLevel="1" x14ac:dyDescent="0.25">
      <c r="A241" s="517"/>
      <c r="B241" s="520"/>
      <c r="C241" s="339" t="s">
        <v>307</v>
      </c>
      <c r="D241" s="340">
        <v>50</v>
      </c>
      <c r="E241" s="340">
        <v>7</v>
      </c>
      <c r="F241" s="340">
        <v>10</v>
      </c>
      <c r="G241" s="340">
        <v>21</v>
      </c>
      <c r="H241" s="340">
        <v>6</v>
      </c>
      <c r="I241" s="340">
        <v>121</v>
      </c>
      <c r="J241" s="342">
        <f t="shared" si="62"/>
        <v>215</v>
      </c>
      <c r="K241" s="340">
        <v>2</v>
      </c>
      <c r="L241" s="341">
        <v>0</v>
      </c>
      <c r="M241" s="341">
        <v>0</v>
      </c>
      <c r="N241" s="341">
        <v>0</v>
      </c>
      <c r="O241" s="341">
        <v>0</v>
      </c>
      <c r="P241" s="341">
        <v>0</v>
      </c>
      <c r="Q241" s="342">
        <f t="shared" si="63"/>
        <v>2</v>
      </c>
      <c r="R241" s="342">
        <f t="shared" si="64"/>
        <v>217</v>
      </c>
      <c r="S241" s="341">
        <v>0</v>
      </c>
      <c r="T241" s="341">
        <v>0</v>
      </c>
      <c r="U241" s="343">
        <f t="shared" si="60"/>
        <v>0</v>
      </c>
    </row>
    <row r="242" spans="1:21" ht="15" hidden="1" customHeight="1" outlineLevel="1" x14ac:dyDescent="0.25">
      <c r="A242" s="517"/>
      <c r="B242" s="520"/>
      <c r="C242" s="339" t="s">
        <v>308</v>
      </c>
      <c r="D242" s="340">
        <v>96</v>
      </c>
      <c r="E242" s="340">
        <v>11</v>
      </c>
      <c r="F242" s="340">
        <v>17</v>
      </c>
      <c r="G242" s="340">
        <v>26</v>
      </c>
      <c r="H242" s="340">
        <v>10</v>
      </c>
      <c r="I242" s="340">
        <v>201</v>
      </c>
      <c r="J242" s="342">
        <f t="shared" si="62"/>
        <v>361</v>
      </c>
      <c r="K242" s="341">
        <v>0</v>
      </c>
      <c r="L242" s="341">
        <v>0</v>
      </c>
      <c r="M242" s="341">
        <v>0</v>
      </c>
      <c r="N242" s="341">
        <v>0</v>
      </c>
      <c r="O242" s="341">
        <v>0</v>
      </c>
      <c r="P242" s="340">
        <v>1</v>
      </c>
      <c r="Q242" s="342">
        <f t="shared" si="63"/>
        <v>1</v>
      </c>
      <c r="R242" s="342">
        <f t="shared" si="64"/>
        <v>362</v>
      </c>
      <c r="S242" s="341">
        <v>0</v>
      </c>
      <c r="T242" s="341">
        <v>0</v>
      </c>
      <c r="U242" s="343">
        <f t="shared" si="60"/>
        <v>0</v>
      </c>
    </row>
    <row r="243" spans="1:21" ht="15" hidden="1" customHeight="1" outlineLevel="1" x14ac:dyDescent="0.25">
      <c r="A243" s="517"/>
      <c r="B243" s="520"/>
      <c r="C243" s="339" t="s">
        <v>309</v>
      </c>
      <c r="D243" s="340">
        <v>9</v>
      </c>
      <c r="E243" s="341">
        <v>0</v>
      </c>
      <c r="F243" s="340">
        <v>1</v>
      </c>
      <c r="G243" s="341">
        <v>0</v>
      </c>
      <c r="H243" s="340">
        <v>1</v>
      </c>
      <c r="I243" s="340">
        <v>11</v>
      </c>
      <c r="J243" s="342">
        <f t="shared" si="62"/>
        <v>22</v>
      </c>
      <c r="K243" s="341">
        <v>0</v>
      </c>
      <c r="L243" s="341">
        <v>0</v>
      </c>
      <c r="M243" s="341">
        <v>0</v>
      </c>
      <c r="N243" s="341">
        <v>0</v>
      </c>
      <c r="O243" s="341">
        <v>0</v>
      </c>
      <c r="P243" s="341">
        <v>0</v>
      </c>
      <c r="Q243" s="342">
        <f t="shared" si="63"/>
        <v>0</v>
      </c>
      <c r="R243" s="342">
        <f t="shared" si="64"/>
        <v>22</v>
      </c>
      <c r="S243" s="341">
        <v>0</v>
      </c>
      <c r="T243" s="341">
        <v>0</v>
      </c>
      <c r="U243" s="343">
        <f t="shared" si="60"/>
        <v>0</v>
      </c>
    </row>
    <row r="244" spans="1:21" ht="15" hidden="1" customHeight="1" outlineLevel="1" x14ac:dyDescent="0.25">
      <c r="A244" s="517"/>
      <c r="B244" s="520" t="s">
        <v>310</v>
      </c>
      <c r="C244" s="339" t="s">
        <v>311</v>
      </c>
      <c r="D244" s="340">
        <v>661</v>
      </c>
      <c r="E244" s="340">
        <v>150</v>
      </c>
      <c r="F244" s="340">
        <v>186</v>
      </c>
      <c r="G244" s="340">
        <v>195</v>
      </c>
      <c r="H244" s="340">
        <v>60</v>
      </c>
      <c r="I244" s="340">
        <v>979</v>
      </c>
      <c r="J244" s="342">
        <f t="shared" si="62"/>
        <v>2231</v>
      </c>
      <c r="K244" s="340">
        <v>14</v>
      </c>
      <c r="L244" s="340">
        <v>1</v>
      </c>
      <c r="M244" s="340">
        <v>1</v>
      </c>
      <c r="N244" s="340">
        <v>1</v>
      </c>
      <c r="O244" s="340">
        <v>1</v>
      </c>
      <c r="P244" s="340">
        <v>2</v>
      </c>
      <c r="Q244" s="342">
        <f t="shared" si="63"/>
        <v>20</v>
      </c>
      <c r="R244" s="342">
        <f t="shared" si="64"/>
        <v>2251</v>
      </c>
      <c r="S244" s="340">
        <v>2</v>
      </c>
      <c r="T244" s="341">
        <v>0</v>
      </c>
      <c r="U244" s="343">
        <f t="shared" si="60"/>
        <v>2</v>
      </c>
    </row>
    <row r="245" spans="1:21" ht="15" hidden="1" customHeight="1" outlineLevel="1" x14ac:dyDescent="0.25">
      <c r="A245" s="517"/>
      <c r="B245" s="520"/>
      <c r="C245" s="339" t="s">
        <v>312</v>
      </c>
      <c r="D245" s="340">
        <v>187</v>
      </c>
      <c r="E245" s="340">
        <v>12</v>
      </c>
      <c r="F245" s="340">
        <v>34</v>
      </c>
      <c r="G245" s="340">
        <v>32</v>
      </c>
      <c r="H245" s="340">
        <v>11</v>
      </c>
      <c r="I245" s="340">
        <v>215</v>
      </c>
      <c r="J245" s="342">
        <f t="shared" si="62"/>
        <v>491</v>
      </c>
      <c r="K245" s="340">
        <v>1</v>
      </c>
      <c r="L245" s="341">
        <v>0</v>
      </c>
      <c r="M245" s="341">
        <v>0</v>
      </c>
      <c r="N245" s="341">
        <v>0</v>
      </c>
      <c r="O245" s="341">
        <v>0</v>
      </c>
      <c r="P245" s="340">
        <v>2</v>
      </c>
      <c r="Q245" s="342">
        <f t="shared" si="63"/>
        <v>3</v>
      </c>
      <c r="R245" s="342">
        <f t="shared" si="64"/>
        <v>494</v>
      </c>
      <c r="S245" s="340">
        <v>1</v>
      </c>
      <c r="T245" s="341">
        <v>0</v>
      </c>
      <c r="U245" s="343">
        <f t="shared" si="60"/>
        <v>1</v>
      </c>
    </row>
    <row r="246" spans="1:21" ht="15" hidden="1" customHeight="1" outlineLevel="1" x14ac:dyDescent="0.25">
      <c r="A246" s="517"/>
      <c r="B246" s="520"/>
      <c r="C246" s="339" t="s">
        <v>313</v>
      </c>
      <c r="D246" s="340">
        <v>189</v>
      </c>
      <c r="E246" s="340">
        <v>11</v>
      </c>
      <c r="F246" s="340">
        <v>24</v>
      </c>
      <c r="G246" s="340">
        <v>29</v>
      </c>
      <c r="H246" s="340">
        <v>14</v>
      </c>
      <c r="I246" s="340">
        <v>283</v>
      </c>
      <c r="J246" s="342">
        <f t="shared" si="62"/>
        <v>550</v>
      </c>
      <c r="K246" s="340">
        <v>21</v>
      </c>
      <c r="L246" s="340">
        <v>1</v>
      </c>
      <c r="M246" s="340">
        <v>2</v>
      </c>
      <c r="N246" s="340">
        <v>1</v>
      </c>
      <c r="O246" s="340">
        <v>1</v>
      </c>
      <c r="P246" s="340">
        <v>25</v>
      </c>
      <c r="Q246" s="342">
        <f t="shared" si="63"/>
        <v>51</v>
      </c>
      <c r="R246" s="342">
        <f t="shared" si="64"/>
        <v>601</v>
      </c>
      <c r="S246" s="340">
        <v>1</v>
      </c>
      <c r="T246" s="341">
        <v>0</v>
      </c>
      <c r="U246" s="343">
        <f t="shared" si="60"/>
        <v>1</v>
      </c>
    </row>
    <row r="247" spans="1:21" ht="15" hidden="1" customHeight="1" outlineLevel="1" x14ac:dyDescent="0.25">
      <c r="A247" s="517"/>
      <c r="B247" s="520"/>
      <c r="C247" s="339" t="s">
        <v>314</v>
      </c>
      <c r="D247" s="340">
        <v>116</v>
      </c>
      <c r="E247" s="340">
        <v>6</v>
      </c>
      <c r="F247" s="340">
        <v>8</v>
      </c>
      <c r="G247" s="340">
        <v>11</v>
      </c>
      <c r="H247" s="340">
        <v>6</v>
      </c>
      <c r="I247" s="340">
        <v>145</v>
      </c>
      <c r="J247" s="342">
        <f t="shared" si="62"/>
        <v>292</v>
      </c>
      <c r="K247" s="340">
        <v>5</v>
      </c>
      <c r="L247" s="341">
        <v>0</v>
      </c>
      <c r="M247" s="340">
        <v>1</v>
      </c>
      <c r="N247" s="340">
        <v>1</v>
      </c>
      <c r="O247" s="341">
        <v>0</v>
      </c>
      <c r="P247" s="341">
        <v>0</v>
      </c>
      <c r="Q247" s="342">
        <f t="shared" si="63"/>
        <v>7</v>
      </c>
      <c r="R247" s="342">
        <f t="shared" si="64"/>
        <v>299</v>
      </c>
      <c r="S247" s="341">
        <v>0</v>
      </c>
      <c r="T247" s="341">
        <v>0</v>
      </c>
      <c r="U247" s="343">
        <f t="shared" si="60"/>
        <v>0</v>
      </c>
    </row>
    <row r="248" spans="1:21" ht="15" customHeight="1" collapsed="1" x14ac:dyDescent="0.25">
      <c r="A248" s="516" t="s">
        <v>315</v>
      </c>
      <c r="B248" s="516"/>
      <c r="C248" s="516"/>
      <c r="D248" s="337">
        <f t="shared" ref="D248:U248" si="65">SUM(D249:D265)</f>
        <v>5763</v>
      </c>
      <c r="E248" s="337">
        <f t="shared" si="65"/>
        <v>369</v>
      </c>
      <c r="F248" s="337">
        <f t="shared" si="65"/>
        <v>708</v>
      </c>
      <c r="G248" s="337">
        <f t="shared" si="65"/>
        <v>842</v>
      </c>
      <c r="H248" s="337">
        <f t="shared" si="65"/>
        <v>316</v>
      </c>
      <c r="I248" s="337">
        <f t="shared" si="65"/>
        <v>7057</v>
      </c>
      <c r="J248" s="338">
        <f>SUM(J249:J265)</f>
        <v>15055</v>
      </c>
      <c r="K248" s="337">
        <f t="shared" si="65"/>
        <v>291</v>
      </c>
      <c r="L248" s="337">
        <f t="shared" si="65"/>
        <v>16</v>
      </c>
      <c r="M248" s="337">
        <f t="shared" si="65"/>
        <v>35</v>
      </c>
      <c r="N248" s="337">
        <f t="shared" si="65"/>
        <v>34</v>
      </c>
      <c r="O248" s="337">
        <f t="shared" si="65"/>
        <v>12</v>
      </c>
      <c r="P248" s="337">
        <f t="shared" si="65"/>
        <v>256</v>
      </c>
      <c r="Q248" s="338">
        <f t="shared" si="65"/>
        <v>644</v>
      </c>
      <c r="R248" s="338">
        <f t="shared" si="65"/>
        <v>15699</v>
      </c>
      <c r="S248" s="337">
        <f t="shared" si="65"/>
        <v>6</v>
      </c>
      <c r="T248" s="337">
        <f t="shared" si="65"/>
        <v>6</v>
      </c>
      <c r="U248" s="338">
        <f t="shared" si="65"/>
        <v>12</v>
      </c>
    </row>
    <row r="249" spans="1:21" ht="15" hidden="1" customHeight="1" outlineLevel="1" x14ac:dyDescent="0.25">
      <c r="A249" s="517" t="s">
        <v>315</v>
      </c>
      <c r="B249" s="520" t="s">
        <v>316</v>
      </c>
      <c r="C249" s="339" t="s">
        <v>317</v>
      </c>
      <c r="D249" s="340">
        <v>511</v>
      </c>
      <c r="E249" s="340">
        <v>19</v>
      </c>
      <c r="F249" s="340">
        <v>48</v>
      </c>
      <c r="G249" s="340">
        <v>67</v>
      </c>
      <c r="H249" s="340">
        <v>23</v>
      </c>
      <c r="I249" s="340">
        <v>519</v>
      </c>
      <c r="J249" s="342">
        <f t="shared" ref="J249:J265" si="66">SUM(D249:I249)</f>
        <v>1187</v>
      </c>
      <c r="K249" s="340">
        <v>20</v>
      </c>
      <c r="L249" s="340">
        <v>1</v>
      </c>
      <c r="M249" s="340">
        <v>3</v>
      </c>
      <c r="N249" s="340">
        <v>4</v>
      </c>
      <c r="O249" s="340">
        <v>2</v>
      </c>
      <c r="P249" s="340">
        <v>22</v>
      </c>
      <c r="Q249" s="342">
        <f t="shared" ref="Q249:Q265" si="67">SUM(K249:P249)</f>
        <v>52</v>
      </c>
      <c r="R249" s="342">
        <f t="shared" ref="R249:R265" si="68">+Q249+J249</f>
        <v>1239</v>
      </c>
      <c r="S249" s="341">
        <v>0</v>
      </c>
      <c r="T249" s="341">
        <v>0</v>
      </c>
      <c r="U249" s="343">
        <f t="shared" si="60"/>
        <v>0</v>
      </c>
    </row>
    <row r="250" spans="1:21" ht="15" hidden="1" customHeight="1" outlineLevel="1" x14ac:dyDescent="0.25">
      <c r="A250" s="517"/>
      <c r="B250" s="520"/>
      <c r="C250" s="339" t="s">
        <v>318</v>
      </c>
      <c r="D250" s="340">
        <v>531</v>
      </c>
      <c r="E250" s="340">
        <v>18</v>
      </c>
      <c r="F250" s="340">
        <v>43</v>
      </c>
      <c r="G250" s="340">
        <v>69</v>
      </c>
      <c r="H250" s="340">
        <v>28</v>
      </c>
      <c r="I250" s="340">
        <v>645</v>
      </c>
      <c r="J250" s="342">
        <f t="shared" si="66"/>
        <v>1334</v>
      </c>
      <c r="K250" s="340">
        <v>22</v>
      </c>
      <c r="L250" s="340">
        <v>1</v>
      </c>
      <c r="M250" s="340">
        <v>1</v>
      </c>
      <c r="N250" s="341">
        <v>0</v>
      </c>
      <c r="O250" s="340">
        <v>1</v>
      </c>
      <c r="P250" s="340">
        <v>17</v>
      </c>
      <c r="Q250" s="342">
        <f t="shared" si="67"/>
        <v>42</v>
      </c>
      <c r="R250" s="342">
        <f t="shared" si="68"/>
        <v>1376</v>
      </c>
      <c r="S250" s="340">
        <v>1</v>
      </c>
      <c r="T250" s="341">
        <v>0</v>
      </c>
      <c r="U250" s="343">
        <f t="shared" si="60"/>
        <v>1</v>
      </c>
    </row>
    <row r="251" spans="1:21" ht="15" hidden="1" customHeight="1" outlineLevel="1" x14ac:dyDescent="0.25">
      <c r="A251" s="517"/>
      <c r="B251" s="520" t="s">
        <v>319</v>
      </c>
      <c r="C251" s="339" t="s">
        <v>320</v>
      </c>
      <c r="D251" s="340">
        <v>193</v>
      </c>
      <c r="E251" s="340">
        <v>19</v>
      </c>
      <c r="F251" s="340">
        <v>24</v>
      </c>
      <c r="G251" s="340">
        <v>35</v>
      </c>
      <c r="H251" s="340">
        <v>18</v>
      </c>
      <c r="I251" s="340">
        <v>313</v>
      </c>
      <c r="J251" s="342">
        <f t="shared" si="66"/>
        <v>602</v>
      </c>
      <c r="K251" s="340">
        <v>8</v>
      </c>
      <c r="L251" s="340">
        <v>1</v>
      </c>
      <c r="M251" s="340">
        <v>1</v>
      </c>
      <c r="N251" s="340">
        <v>2</v>
      </c>
      <c r="O251" s="341">
        <v>0</v>
      </c>
      <c r="P251" s="340">
        <v>6</v>
      </c>
      <c r="Q251" s="342">
        <f t="shared" si="67"/>
        <v>18</v>
      </c>
      <c r="R251" s="342">
        <f t="shared" si="68"/>
        <v>620</v>
      </c>
      <c r="S251" s="341">
        <v>0</v>
      </c>
      <c r="T251" s="341">
        <v>0</v>
      </c>
      <c r="U251" s="343">
        <f t="shared" si="60"/>
        <v>0</v>
      </c>
    </row>
    <row r="252" spans="1:21" ht="15" hidden="1" customHeight="1" outlineLevel="1" x14ac:dyDescent="0.25">
      <c r="A252" s="517"/>
      <c r="B252" s="520"/>
      <c r="C252" s="339" t="s">
        <v>321</v>
      </c>
      <c r="D252" s="340">
        <v>77</v>
      </c>
      <c r="E252" s="340">
        <v>2</v>
      </c>
      <c r="F252" s="340">
        <v>12</v>
      </c>
      <c r="G252" s="340">
        <v>11</v>
      </c>
      <c r="H252" s="340">
        <v>7</v>
      </c>
      <c r="I252" s="340">
        <v>99</v>
      </c>
      <c r="J252" s="342">
        <f t="shared" si="66"/>
        <v>208</v>
      </c>
      <c r="K252" s="340">
        <v>1</v>
      </c>
      <c r="L252" s="341">
        <v>0</v>
      </c>
      <c r="M252" s="341">
        <v>0</v>
      </c>
      <c r="N252" s="341">
        <v>0</v>
      </c>
      <c r="O252" s="340">
        <v>1</v>
      </c>
      <c r="P252" s="340">
        <v>4</v>
      </c>
      <c r="Q252" s="342">
        <f t="shared" si="67"/>
        <v>6</v>
      </c>
      <c r="R252" s="342">
        <f t="shared" si="68"/>
        <v>214</v>
      </c>
      <c r="S252" s="341">
        <v>0</v>
      </c>
      <c r="T252" s="341">
        <v>0</v>
      </c>
      <c r="U252" s="343">
        <f t="shared" si="60"/>
        <v>0</v>
      </c>
    </row>
    <row r="253" spans="1:21" ht="15" hidden="1" customHeight="1" outlineLevel="1" x14ac:dyDescent="0.25">
      <c r="A253" s="517"/>
      <c r="B253" s="339" t="s">
        <v>322</v>
      </c>
      <c r="C253" s="339" t="s">
        <v>323</v>
      </c>
      <c r="D253" s="340">
        <v>11</v>
      </c>
      <c r="E253" s="340">
        <v>1</v>
      </c>
      <c r="F253" s="340">
        <v>3</v>
      </c>
      <c r="G253" s="340">
        <v>2</v>
      </c>
      <c r="H253" s="341">
        <v>0</v>
      </c>
      <c r="I253" s="340">
        <v>20</v>
      </c>
      <c r="J253" s="342">
        <f t="shared" si="66"/>
        <v>37</v>
      </c>
      <c r="K253" s="341">
        <v>0</v>
      </c>
      <c r="L253" s="341">
        <v>0</v>
      </c>
      <c r="M253" s="341">
        <v>0</v>
      </c>
      <c r="N253" s="341">
        <v>0</v>
      </c>
      <c r="O253" s="341">
        <v>0</v>
      </c>
      <c r="P253" s="341">
        <v>0</v>
      </c>
      <c r="Q253" s="342">
        <f t="shared" si="67"/>
        <v>0</v>
      </c>
      <c r="R253" s="342">
        <f t="shared" si="68"/>
        <v>37</v>
      </c>
      <c r="S253" s="341">
        <v>0</v>
      </c>
      <c r="T253" s="341">
        <v>0</v>
      </c>
      <c r="U253" s="343">
        <f t="shared" si="60"/>
        <v>0</v>
      </c>
    </row>
    <row r="254" spans="1:21" ht="15" hidden="1" customHeight="1" outlineLevel="1" x14ac:dyDescent="0.25">
      <c r="A254" s="517"/>
      <c r="B254" s="339" t="s">
        <v>324</v>
      </c>
      <c r="C254" s="339" t="s">
        <v>325</v>
      </c>
      <c r="D254" s="340">
        <v>43</v>
      </c>
      <c r="E254" s="340">
        <v>2</v>
      </c>
      <c r="F254" s="340">
        <v>8</v>
      </c>
      <c r="G254" s="340">
        <v>2</v>
      </c>
      <c r="H254" s="341">
        <v>0</v>
      </c>
      <c r="I254" s="340">
        <v>21</v>
      </c>
      <c r="J254" s="342">
        <f t="shared" si="66"/>
        <v>76</v>
      </c>
      <c r="K254" s="340">
        <v>1</v>
      </c>
      <c r="L254" s="341">
        <v>0</v>
      </c>
      <c r="M254" s="341">
        <v>0</v>
      </c>
      <c r="N254" s="340">
        <v>2</v>
      </c>
      <c r="O254" s="341">
        <v>0</v>
      </c>
      <c r="P254" s="340">
        <v>2</v>
      </c>
      <c r="Q254" s="342">
        <f t="shared" si="67"/>
        <v>5</v>
      </c>
      <c r="R254" s="342">
        <f t="shared" si="68"/>
        <v>81</v>
      </c>
      <c r="S254" s="341">
        <v>0</v>
      </c>
      <c r="T254" s="341">
        <v>0</v>
      </c>
      <c r="U254" s="343">
        <f t="shared" si="60"/>
        <v>0</v>
      </c>
    </row>
    <row r="255" spans="1:21" ht="15" hidden="1" customHeight="1" outlineLevel="1" x14ac:dyDescent="0.25">
      <c r="A255" s="517"/>
      <c r="B255" s="339" t="s">
        <v>326</v>
      </c>
      <c r="C255" s="339" t="s">
        <v>327</v>
      </c>
      <c r="D255" s="340">
        <v>318</v>
      </c>
      <c r="E255" s="340">
        <v>24</v>
      </c>
      <c r="F255" s="340">
        <v>44</v>
      </c>
      <c r="G255" s="340">
        <v>62</v>
      </c>
      <c r="H255" s="340">
        <v>22</v>
      </c>
      <c r="I255" s="340">
        <v>493</v>
      </c>
      <c r="J255" s="342">
        <f t="shared" si="66"/>
        <v>963</v>
      </c>
      <c r="K255" s="340">
        <v>16</v>
      </c>
      <c r="L255" s="340">
        <v>3</v>
      </c>
      <c r="M255" s="340">
        <v>4</v>
      </c>
      <c r="N255" s="340">
        <v>1</v>
      </c>
      <c r="O255" s="341">
        <v>0</v>
      </c>
      <c r="P255" s="340">
        <v>11</v>
      </c>
      <c r="Q255" s="342">
        <f t="shared" si="67"/>
        <v>35</v>
      </c>
      <c r="R255" s="342">
        <f t="shared" si="68"/>
        <v>998</v>
      </c>
      <c r="S255" s="341">
        <v>0</v>
      </c>
      <c r="T255" s="341">
        <v>0</v>
      </c>
      <c r="U255" s="343">
        <f t="shared" si="60"/>
        <v>0</v>
      </c>
    </row>
    <row r="256" spans="1:21" ht="15" hidden="1" customHeight="1" outlineLevel="1" x14ac:dyDescent="0.25">
      <c r="A256" s="517"/>
      <c r="B256" s="520" t="s">
        <v>328</v>
      </c>
      <c r="C256" s="339" t="s">
        <v>329</v>
      </c>
      <c r="D256" s="340">
        <v>192</v>
      </c>
      <c r="E256" s="340">
        <v>13</v>
      </c>
      <c r="F256" s="340">
        <v>21</v>
      </c>
      <c r="G256" s="340">
        <v>42</v>
      </c>
      <c r="H256" s="340">
        <v>15</v>
      </c>
      <c r="I256" s="340">
        <v>287</v>
      </c>
      <c r="J256" s="342">
        <f t="shared" si="66"/>
        <v>570</v>
      </c>
      <c r="K256" s="340">
        <v>12</v>
      </c>
      <c r="L256" s="340">
        <v>1</v>
      </c>
      <c r="M256" s="340">
        <v>1</v>
      </c>
      <c r="N256" s="340">
        <v>4</v>
      </c>
      <c r="O256" s="340">
        <v>1</v>
      </c>
      <c r="P256" s="340">
        <v>14</v>
      </c>
      <c r="Q256" s="342">
        <f t="shared" si="67"/>
        <v>33</v>
      </c>
      <c r="R256" s="342">
        <f t="shared" si="68"/>
        <v>603</v>
      </c>
      <c r="S256" s="341">
        <v>0</v>
      </c>
      <c r="T256" s="341">
        <v>0</v>
      </c>
      <c r="U256" s="343">
        <f t="shared" si="60"/>
        <v>0</v>
      </c>
    </row>
    <row r="257" spans="1:21" ht="15" hidden="1" customHeight="1" outlineLevel="1" x14ac:dyDescent="0.25">
      <c r="A257" s="517"/>
      <c r="B257" s="520"/>
      <c r="C257" s="339" t="s">
        <v>330</v>
      </c>
      <c r="D257" s="340">
        <v>1824</v>
      </c>
      <c r="E257" s="340">
        <v>137</v>
      </c>
      <c r="F257" s="340">
        <v>239</v>
      </c>
      <c r="G257" s="340">
        <v>261</v>
      </c>
      <c r="H257" s="340">
        <v>93</v>
      </c>
      <c r="I257" s="340">
        <v>2144</v>
      </c>
      <c r="J257" s="342">
        <f t="shared" si="66"/>
        <v>4698</v>
      </c>
      <c r="K257" s="340">
        <v>85</v>
      </c>
      <c r="L257" s="340">
        <v>4</v>
      </c>
      <c r="M257" s="340">
        <v>10</v>
      </c>
      <c r="N257" s="340">
        <v>8</v>
      </c>
      <c r="O257" s="340">
        <v>3</v>
      </c>
      <c r="P257" s="340">
        <v>65</v>
      </c>
      <c r="Q257" s="342">
        <f t="shared" si="67"/>
        <v>175</v>
      </c>
      <c r="R257" s="342">
        <f t="shared" si="68"/>
        <v>4873</v>
      </c>
      <c r="S257" s="340">
        <v>4</v>
      </c>
      <c r="T257" s="340">
        <v>6</v>
      </c>
      <c r="U257" s="343">
        <f t="shared" si="60"/>
        <v>10</v>
      </c>
    </row>
    <row r="258" spans="1:21" ht="15" hidden="1" customHeight="1" outlineLevel="1" x14ac:dyDescent="0.25">
      <c r="A258" s="517"/>
      <c r="B258" s="520" t="s">
        <v>331</v>
      </c>
      <c r="C258" s="339" t="s">
        <v>332</v>
      </c>
      <c r="D258" s="340">
        <v>93</v>
      </c>
      <c r="E258" s="340">
        <v>4</v>
      </c>
      <c r="F258" s="340">
        <v>11</v>
      </c>
      <c r="G258" s="340">
        <v>9</v>
      </c>
      <c r="H258" s="340">
        <v>3</v>
      </c>
      <c r="I258" s="340">
        <v>107</v>
      </c>
      <c r="J258" s="342">
        <f t="shared" si="66"/>
        <v>227</v>
      </c>
      <c r="K258" s="340">
        <v>47</v>
      </c>
      <c r="L258" s="341">
        <v>0</v>
      </c>
      <c r="M258" s="341">
        <v>0</v>
      </c>
      <c r="N258" s="341">
        <v>0</v>
      </c>
      <c r="O258" s="340">
        <v>1</v>
      </c>
      <c r="P258" s="340">
        <v>11</v>
      </c>
      <c r="Q258" s="342">
        <f t="shared" si="67"/>
        <v>59</v>
      </c>
      <c r="R258" s="342">
        <f t="shared" si="68"/>
        <v>286</v>
      </c>
      <c r="S258" s="341">
        <v>0</v>
      </c>
      <c r="T258" s="341">
        <v>0</v>
      </c>
      <c r="U258" s="343">
        <f t="shared" si="60"/>
        <v>0</v>
      </c>
    </row>
    <row r="259" spans="1:21" ht="15" hidden="1" customHeight="1" outlineLevel="1" x14ac:dyDescent="0.25">
      <c r="A259" s="517"/>
      <c r="B259" s="520"/>
      <c r="C259" s="339" t="s">
        <v>333</v>
      </c>
      <c r="D259" s="340">
        <v>36</v>
      </c>
      <c r="E259" s="340">
        <v>1</v>
      </c>
      <c r="F259" s="340">
        <v>13</v>
      </c>
      <c r="G259" s="340">
        <v>6</v>
      </c>
      <c r="H259" s="340">
        <v>5</v>
      </c>
      <c r="I259" s="340">
        <v>45</v>
      </c>
      <c r="J259" s="342">
        <f t="shared" si="66"/>
        <v>106</v>
      </c>
      <c r="K259" s="340">
        <v>2</v>
      </c>
      <c r="L259" s="341">
        <v>0</v>
      </c>
      <c r="M259" s="341">
        <v>0</v>
      </c>
      <c r="N259" s="340">
        <v>3</v>
      </c>
      <c r="O259" s="340">
        <v>1</v>
      </c>
      <c r="P259" s="340">
        <v>6</v>
      </c>
      <c r="Q259" s="342">
        <f t="shared" si="67"/>
        <v>12</v>
      </c>
      <c r="R259" s="342">
        <f t="shared" si="68"/>
        <v>118</v>
      </c>
      <c r="S259" s="340">
        <v>1</v>
      </c>
      <c r="T259" s="341">
        <v>0</v>
      </c>
      <c r="U259" s="343">
        <f t="shared" si="60"/>
        <v>1</v>
      </c>
    </row>
    <row r="260" spans="1:21" ht="15" hidden="1" customHeight="1" outlineLevel="1" x14ac:dyDescent="0.25">
      <c r="A260" s="517"/>
      <c r="B260" s="520"/>
      <c r="C260" s="339" t="s">
        <v>334</v>
      </c>
      <c r="D260" s="340">
        <v>138</v>
      </c>
      <c r="E260" s="340">
        <v>16</v>
      </c>
      <c r="F260" s="340">
        <v>20</v>
      </c>
      <c r="G260" s="340">
        <v>15</v>
      </c>
      <c r="H260" s="340">
        <v>13</v>
      </c>
      <c r="I260" s="340">
        <v>213</v>
      </c>
      <c r="J260" s="342">
        <f t="shared" si="66"/>
        <v>415</v>
      </c>
      <c r="K260" s="340">
        <v>8</v>
      </c>
      <c r="L260" s="341">
        <v>0</v>
      </c>
      <c r="M260" s="340">
        <v>3</v>
      </c>
      <c r="N260" s="340">
        <v>5</v>
      </c>
      <c r="O260" s="340">
        <v>1</v>
      </c>
      <c r="P260" s="340">
        <v>16</v>
      </c>
      <c r="Q260" s="342">
        <f t="shared" si="67"/>
        <v>33</v>
      </c>
      <c r="R260" s="342">
        <f t="shared" si="68"/>
        <v>448</v>
      </c>
      <c r="S260" s="341">
        <v>0</v>
      </c>
      <c r="T260" s="341">
        <v>0</v>
      </c>
      <c r="U260" s="343">
        <f t="shared" si="60"/>
        <v>0</v>
      </c>
    </row>
    <row r="261" spans="1:21" ht="15" hidden="1" customHeight="1" outlineLevel="1" x14ac:dyDescent="0.25">
      <c r="A261" s="517"/>
      <c r="B261" s="520" t="s">
        <v>335</v>
      </c>
      <c r="C261" s="339" t="s">
        <v>336</v>
      </c>
      <c r="D261" s="340">
        <v>60</v>
      </c>
      <c r="E261" s="340">
        <v>8</v>
      </c>
      <c r="F261" s="340">
        <v>14</v>
      </c>
      <c r="G261" s="340">
        <v>22</v>
      </c>
      <c r="H261" s="340">
        <v>2</v>
      </c>
      <c r="I261" s="340">
        <v>82</v>
      </c>
      <c r="J261" s="342">
        <f t="shared" si="66"/>
        <v>188</v>
      </c>
      <c r="K261" s="340">
        <v>4</v>
      </c>
      <c r="L261" s="341">
        <v>0</v>
      </c>
      <c r="M261" s="340">
        <v>2</v>
      </c>
      <c r="N261" s="340">
        <v>1</v>
      </c>
      <c r="O261" s="341">
        <v>0</v>
      </c>
      <c r="P261" s="340">
        <v>8</v>
      </c>
      <c r="Q261" s="342">
        <f t="shared" si="67"/>
        <v>15</v>
      </c>
      <c r="R261" s="342">
        <f t="shared" si="68"/>
        <v>203</v>
      </c>
      <c r="S261" s="341">
        <v>0</v>
      </c>
      <c r="T261" s="341">
        <v>0</v>
      </c>
      <c r="U261" s="343">
        <f t="shared" si="60"/>
        <v>0</v>
      </c>
    </row>
    <row r="262" spans="1:21" ht="15" hidden="1" customHeight="1" outlineLevel="1" x14ac:dyDescent="0.25">
      <c r="A262" s="517"/>
      <c r="B262" s="520"/>
      <c r="C262" s="339" t="s">
        <v>337</v>
      </c>
      <c r="D262" s="340">
        <v>470</v>
      </c>
      <c r="E262" s="340">
        <v>28</v>
      </c>
      <c r="F262" s="340">
        <v>52</v>
      </c>
      <c r="G262" s="340">
        <v>70</v>
      </c>
      <c r="H262" s="340">
        <v>24</v>
      </c>
      <c r="I262" s="340">
        <v>652</v>
      </c>
      <c r="J262" s="342">
        <f t="shared" si="66"/>
        <v>1296</v>
      </c>
      <c r="K262" s="340">
        <v>14</v>
      </c>
      <c r="L262" s="340">
        <v>1</v>
      </c>
      <c r="M262" s="340">
        <v>3</v>
      </c>
      <c r="N262" s="340">
        <v>1</v>
      </c>
      <c r="O262" s="341">
        <v>0</v>
      </c>
      <c r="P262" s="340">
        <v>25</v>
      </c>
      <c r="Q262" s="342">
        <f t="shared" si="67"/>
        <v>44</v>
      </c>
      <c r="R262" s="342">
        <f t="shared" si="68"/>
        <v>1340</v>
      </c>
      <c r="S262" s="341">
        <v>0</v>
      </c>
      <c r="T262" s="341">
        <v>0</v>
      </c>
      <c r="U262" s="343">
        <f t="shared" si="60"/>
        <v>0</v>
      </c>
    </row>
    <row r="263" spans="1:21" ht="15" hidden="1" customHeight="1" outlineLevel="1" x14ac:dyDescent="0.25">
      <c r="A263" s="517"/>
      <c r="B263" s="520"/>
      <c r="C263" s="339" t="s">
        <v>338</v>
      </c>
      <c r="D263" s="340">
        <v>190</v>
      </c>
      <c r="E263" s="340">
        <v>19</v>
      </c>
      <c r="F263" s="340">
        <v>25</v>
      </c>
      <c r="G263" s="340">
        <v>28</v>
      </c>
      <c r="H263" s="340">
        <v>20</v>
      </c>
      <c r="I263" s="340">
        <v>237</v>
      </c>
      <c r="J263" s="342">
        <f t="shared" si="66"/>
        <v>519</v>
      </c>
      <c r="K263" s="340">
        <v>6</v>
      </c>
      <c r="L263" s="340">
        <v>1</v>
      </c>
      <c r="M263" s="340">
        <v>1</v>
      </c>
      <c r="N263" s="341">
        <v>0</v>
      </c>
      <c r="O263" s="341">
        <v>0</v>
      </c>
      <c r="P263" s="340">
        <v>7</v>
      </c>
      <c r="Q263" s="342">
        <f t="shared" si="67"/>
        <v>15</v>
      </c>
      <c r="R263" s="342">
        <f t="shared" si="68"/>
        <v>534</v>
      </c>
      <c r="S263" s="341">
        <v>0</v>
      </c>
      <c r="T263" s="341">
        <v>0</v>
      </c>
      <c r="U263" s="343">
        <f t="shared" si="60"/>
        <v>0</v>
      </c>
    </row>
    <row r="264" spans="1:21" ht="15" hidden="1" customHeight="1" outlineLevel="1" x14ac:dyDescent="0.25">
      <c r="A264" s="517"/>
      <c r="B264" s="520"/>
      <c r="C264" s="339" t="s">
        <v>339</v>
      </c>
      <c r="D264" s="340">
        <v>111</v>
      </c>
      <c r="E264" s="340">
        <v>2</v>
      </c>
      <c r="F264" s="340">
        <v>5</v>
      </c>
      <c r="G264" s="340">
        <v>13</v>
      </c>
      <c r="H264" s="340">
        <v>9</v>
      </c>
      <c r="I264" s="340">
        <v>117</v>
      </c>
      <c r="J264" s="342">
        <f t="shared" si="66"/>
        <v>257</v>
      </c>
      <c r="K264" s="340">
        <v>7</v>
      </c>
      <c r="L264" s="340">
        <v>1</v>
      </c>
      <c r="M264" s="340">
        <v>1</v>
      </c>
      <c r="N264" s="341">
        <v>0</v>
      </c>
      <c r="O264" s="341">
        <v>0</v>
      </c>
      <c r="P264" s="340">
        <v>9</v>
      </c>
      <c r="Q264" s="342">
        <f t="shared" si="67"/>
        <v>18</v>
      </c>
      <c r="R264" s="342">
        <f t="shared" si="68"/>
        <v>275</v>
      </c>
      <c r="S264" s="341">
        <v>0</v>
      </c>
      <c r="T264" s="341">
        <v>0</v>
      </c>
      <c r="U264" s="343">
        <f t="shared" si="60"/>
        <v>0</v>
      </c>
    </row>
    <row r="265" spans="1:21" ht="15" hidden="1" customHeight="1" outlineLevel="1" x14ac:dyDescent="0.25">
      <c r="A265" s="517"/>
      <c r="B265" s="520"/>
      <c r="C265" s="339" t="s">
        <v>340</v>
      </c>
      <c r="D265" s="340">
        <v>965</v>
      </c>
      <c r="E265" s="340">
        <v>56</v>
      </c>
      <c r="F265" s="340">
        <v>126</v>
      </c>
      <c r="G265" s="340">
        <v>128</v>
      </c>
      <c r="H265" s="340">
        <v>34</v>
      </c>
      <c r="I265" s="340">
        <v>1063</v>
      </c>
      <c r="J265" s="342">
        <f t="shared" si="66"/>
        <v>2372</v>
      </c>
      <c r="K265" s="340">
        <v>38</v>
      </c>
      <c r="L265" s="340">
        <v>2</v>
      </c>
      <c r="M265" s="340">
        <v>5</v>
      </c>
      <c r="N265" s="340">
        <v>3</v>
      </c>
      <c r="O265" s="340">
        <v>1</v>
      </c>
      <c r="P265" s="340">
        <v>33</v>
      </c>
      <c r="Q265" s="342">
        <f t="shared" si="67"/>
        <v>82</v>
      </c>
      <c r="R265" s="342">
        <f t="shared" si="68"/>
        <v>2454</v>
      </c>
      <c r="S265" s="341">
        <v>0</v>
      </c>
      <c r="T265" s="341">
        <v>0</v>
      </c>
      <c r="U265" s="343">
        <f t="shared" si="60"/>
        <v>0</v>
      </c>
    </row>
    <row r="266" spans="1:21" ht="15" customHeight="1" collapsed="1" x14ac:dyDescent="0.25">
      <c r="A266" s="516" t="s">
        <v>341</v>
      </c>
      <c r="B266" s="516"/>
      <c r="C266" s="516"/>
      <c r="D266" s="337">
        <f t="shared" ref="D266:U266" si="69">SUM(D267:D276)</f>
        <v>229</v>
      </c>
      <c r="E266" s="337">
        <f t="shared" si="69"/>
        <v>21</v>
      </c>
      <c r="F266" s="337">
        <f t="shared" si="69"/>
        <v>15</v>
      </c>
      <c r="G266" s="337">
        <f t="shared" si="69"/>
        <v>37</v>
      </c>
      <c r="H266" s="337">
        <f t="shared" si="69"/>
        <v>22</v>
      </c>
      <c r="I266" s="337">
        <f t="shared" si="69"/>
        <v>237</v>
      </c>
      <c r="J266" s="338">
        <f>SUM(J267:J276)</f>
        <v>561</v>
      </c>
      <c r="K266" s="337">
        <f t="shared" si="69"/>
        <v>67</v>
      </c>
      <c r="L266" s="337">
        <f t="shared" si="69"/>
        <v>8</v>
      </c>
      <c r="M266" s="337">
        <f t="shared" si="69"/>
        <v>14</v>
      </c>
      <c r="N266" s="337">
        <f t="shared" si="69"/>
        <v>12</v>
      </c>
      <c r="O266" s="337">
        <f t="shared" si="69"/>
        <v>11</v>
      </c>
      <c r="P266" s="337">
        <f t="shared" si="69"/>
        <v>53</v>
      </c>
      <c r="Q266" s="338">
        <f t="shared" si="69"/>
        <v>165</v>
      </c>
      <c r="R266" s="338">
        <f t="shared" si="69"/>
        <v>726</v>
      </c>
      <c r="S266" s="337">
        <f t="shared" si="69"/>
        <v>0</v>
      </c>
      <c r="T266" s="337">
        <f t="shared" si="69"/>
        <v>0</v>
      </c>
      <c r="U266" s="338">
        <f t="shared" si="69"/>
        <v>0</v>
      </c>
    </row>
    <row r="267" spans="1:21" ht="15" hidden="1" customHeight="1" outlineLevel="1" x14ac:dyDescent="0.25">
      <c r="A267" s="517" t="s">
        <v>341</v>
      </c>
      <c r="B267" s="520" t="s">
        <v>342</v>
      </c>
      <c r="C267" s="339" t="s">
        <v>343</v>
      </c>
      <c r="D267" s="340">
        <v>135</v>
      </c>
      <c r="E267" s="340">
        <v>12</v>
      </c>
      <c r="F267" s="340">
        <v>6</v>
      </c>
      <c r="G267" s="340">
        <v>11</v>
      </c>
      <c r="H267" s="340">
        <v>1</v>
      </c>
      <c r="I267" s="340">
        <v>106</v>
      </c>
      <c r="J267" s="342">
        <f t="shared" ref="J267:J276" si="70">SUM(D267:I267)</f>
        <v>271</v>
      </c>
      <c r="K267" s="340">
        <v>24</v>
      </c>
      <c r="L267" s="340">
        <v>1</v>
      </c>
      <c r="M267" s="340">
        <v>6</v>
      </c>
      <c r="N267" s="340">
        <v>2</v>
      </c>
      <c r="O267" s="340">
        <v>3</v>
      </c>
      <c r="P267" s="340">
        <v>16</v>
      </c>
      <c r="Q267" s="342">
        <f t="shared" ref="Q267:Q276" si="71">SUM(K267:P267)</f>
        <v>52</v>
      </c>
      <c r="R267" s="342">
        <f t="shared" ref="R267:R276" si="72">+Q267+J267</f>
        <v>323</v>
      </c>
      <c r="S267" s="341">
        <v>0</v>
      </c>
      <c r="T267" s="341">
        <v>0</v>
      </c>
      <c r="U267" s="343">
        <f t="shared" si="60"/>
        <v>0</v>
      </c>
    </row>
    <row r="268" spans="1:21" ht="15" hidden="1" customHeight="1" outlineLevel="1" x14ac:dyDescent="0.25">
      <c r="A268" s="517"/>
      <c r="B268" s="520"/>
      <c r="C268" s="339" t="s">
        <v>344</v>
      </c>
      <c r="D268" s="340">
        <v>2</v>
      </c>
      <c r="E268" s="341">
        <v>0</v>
      </c>
      <c r="F268" s="341">
        <v>0</v>
      </c>
      <c r="G268" s="341">
        <v>0</v>
      </c>
      <c r="H268" s="341">
        <v>0</v>
      </c>
      <c r="I268" s="340">
        <v>4</v>
      </c>
      <c r="J268" s="342">
        <f t="shared" si="70"/>
        <v>6</v>
      </c>
      <c r="K268" s="340">
        <v>1</v>
      </c>
      <c r="L268" s="341">
        <v>0</v>
      </c>
      <c r="M268" s="341">
        <v>0</v>
      </c>
      <c r="N268" s="341">
        <v>0</v>
      </c>
      <c r="O268" s="341">
        <v>0</v>
      </c>
      <c r="P268" s="341">
        <v>0</v>
      </c>
      <c r="Q268" s="342">
        <f t="shared" si="71"/>
        <v>1</v>
      </c>
      <c r="R268" s="342">
        <f t="shared" si="72"/>
        <v>7</v>
      </c>
      <c r="S268" s="341">
        <v>0</v>
      </c>
      <c r="T268" s="341">
        <v>0</v>
      </c>
      <c r="U268" s="343">
        <f t="shared" si="60"/>
        <v>0</v>
      </c>
    </row>
    <row r="269" spans="1:21" ht="15" hidden="1" customHeight="1" outlineLevel="1" x14ac:dyDescent="0.25">
      <c r="A269" s="517"/>
      <c r="B269" s="339" t="s">
        <v>345</v>
      </c>
      <c r="C269" s="339" t="s">
        <v>346</v>
      </c>
      <c r="D269" s="340">
        <v>2</v>
      </c>
      <c r="E269" s="341">
        <v>0</v>
      </c>
      <c r="F269" s="341">
        <v>0</v>
      </c>
      <c r="G269" s="341">
        <v>0</v>
      </c>
      <c r="H269" s="341">
        <v>0</v>
      </c>
      <c r="I269" s="340">
        <v>5</v>
      </c>
      <c r="J269" s="342">
        <f t="shared" si="70"/>
        <v>7</v>
      </c>
      <c r="K269" s="340">
        <v>1</v>
      </c>
      <c r="L269" s="341">
        <v>0</v>
      </c>
      <c r="M269" s="341">
        <v>0</v>
      </c>
      <c r="N269" s="341">
        <v>0</v>
      </c>
      <c r="O269" s="341">
        <v>0</v>
      </c>
      <c r="P269" s="340">
        <v>2</v>
      </c>
      <c r="Q269" s="342">
        <f t="shared" si="71"/>
        <v>3</v>
      </c>
      <c r="R269" s="342">
        <f t="shared" si="72"/>
        <v>10</v>
      </c>
      <c r="S269" s="341">
        <v>0</v>
      </c>
      <c r="T269" s="341">
        <v>0</v>
      </c>
      <c r="U269" s="343">
        <f t="shared" si="60"/>
        <v>0</v>
      </c>
    </row>
    <row r="270" spans="1:21" ht="15" hidden="1" customHeight="1" outlineLevel="1" x14ac:dyDescent="0.25">
      <c r="A270" s="517"/>
      <c r="B270" s="339" t="s">
        <v>347</v>
      </c>
      <c r="C270" s="339" t="s">
        <v>348</v>
      </c>
      <c r="D270" s="340">
        <v>3</v>
      </c>
      <c r="E270" s="341">
        <v>0</v>
      </c>
      <c r="F270" s="341">
        <v>0</v>
      </c>
      <c r="G270" s="341">
        <v>0</v>
      </c>
      <c r="H270" s="341">
        <v>0</v>
      </c>
      <c r="I270" s="340">
        <v>2</v>
      </c>
      <c r="J270" s="342">
        <f t="shared" si="70"/>
        <v>5</v>
      </c>
      <c r="K270" s="340">
        <v>1</v>
      </c>
      <c r="L270" s="341">
        <v>0</v>
      </c>
      <c r="M270" s="341">
        <v>0</v>
      </c>
      <c r="N270" s="341">
        <v>0</v>
      </c>
      <c r="O270" s="341">
        <v>0</v>
      </c>
      <c r="P270" s="341">
        <v>0</v>
      </c>
      <c r="Q270" s="342">
        <f t="shared" si="71"/>
        <v>1</v>
      </c>
      <c r="R270" s="342">
        <f t="shared" si="72"/>
        <v>6</v>
      </c>
      <c r="S270" s="341">
        <v>0</v>
      </c>
      <c r="T270" s="341">
        <v>0</v>
      </c>
      <c r="U270" s="343">
        <f t="shared" si="60"/>
        <v>0</v>
      </c>
    </row>
    <row r="271" spans="1:21" ht="15" hidden="1" customHeight="1" outlineLevel="1" x14ac:dyDescent="0.25">
      <c r="A271" s="517"/>
      <c r="B271" s="339" t="s">
        <v>349</v>
      </c>
      <c r="C271" s="339" t="s">
        <v>350</v>
      </c>
      <c r="D271" s="340">
        <v>77</v>
      </c>
      <c r="E271" s="340">
        <v>9</v>
      </c>
      <c r="F271" s="340">
        <v>9</v>
      </c>
      <c r="G271" s="340">
        <v>21</v>
      </c>
      <c r="H271" s="340">
        <v>21</v>
      </c>
      <c r="I271" s="340">
        <v>92</v>
      </c>
      <c r="J271" s="342">
        <f t="shared" si="70"/>
        <v>229</v>
      </c>
      <c r="K271" s="340">
        <v>37</v>
      </c>
      <c r="L271" s="340">
        <v>7</v>
      </c>
      <c r="M271" s="340">
        <v>8</v>
      </c>
      <c r="N271" s="340">
        <v>10</v>
      </c>
      <c r="O271" s="340">
        <v>8</v>
      </c>
      <c r="P271" s="340">
        <v>35</v>
      </c>
      <c r="Q271" s="342">
        <f t="shared" si="71"/>
        <v>105</v>
      </c>
      <c r="R271" s="342">
        <f t="shared" si="72"/>
        <v>334</v>
      </c>
      <c r="S271" s="341">
        <v>0</v>
      </c>
      <c r="T271" s="341">
        <v>0</v>
      </c>
      <c r="U271" s="343">
        <f t="shared" si="60"/>
        <v>0</v>
      </c>
    </row>
    <row r="272" spans="1:21" ht="15" hidden="1" customHeight="1" outlineLevel="1" x14ac:dyDescent="0.25">
      <c r="A272" s="517"/>
      <c r="B272" s="520" t="s">
        <v>351</v>
      </c>
      <c r="C272" s="339" t="s">
        <v>352</v>
      </c>
      <c r="D272" s="340">
        <v>2</v>
      </c>
      <c r="E272" s="341">
        <v>0</v>
      </c>
      <c r="F272" s="341">
        <v>0</v>
      </c>
      <c r="G272" s="340">
        <v>3</v>
      </c>
      <c r="H272" s="341">
        <v>0</v>
      </c>
      <c r="I272" s="340">
        <v>7</v>
      </c>
      <c r="J272" s="342">
        <f t="shared" si="70"/>
        <v>12</v>
      </c>
      <c r="K272" s="340">
        <v>1</v>
      </c>
      <c r="L272" s="341">
        <v>0</v>
      </c>
      <c r="M272" s="341">
        <v>0</v>
      </c>
      <c r="N272" s="341">
        <v>0</v>
      </c>
      <c r="O272" s="341">
        <v>0</v>
      </c>
      <c r="P272" s="341">
        <v>0</v>
      </c>
      <c r="Q272" s="342">
        <f t="shared" si="71"/>
        <v>1</v>
      </c>
      <c r="R272" s="342">
        <f t="shared" si="72"/>
        <v>13</v>
      </c>
      <c r="S272" s="341">
        <v>0</v>
      </c>
      <c r="T272" s="341">
        <v>0</v>
      </c>
      <c r="U272" s="343">
        <f t="shared" si="60"/>
        <v>0</v>
      </c>
    </row>
    <row r="273" spans="1:21" ht="15" hidden="1" customHeight="1" outlineLevel="1" x14ac:dyDescent="0.25">
      <c r="A273" s="517"/>
      <c r="B273" s="520"/>
      <c r="C273" s="339" t="s">
        <v>353</v>
      </c>
      <c r="D273" s="341">
        <v>0</v>
      </c>
      <c r="E273" s="341">
        <v>0</v>
      </c>
      <c r="F273" s="341">
        <v>0</v>
      </c>
      <c r="G273" s="340">
        <v>1</v>
      </c>
      <c r="H273" s="341">
        <v>0</v>
      </c>
      <c r="I273" s="340">
        <v>1</v>
      </c>
      <c r="J273" s="342">
        <f t="shared" si="70"/>
        <v>2</v>
      </c>
      <c r="K273" s="340">
        <v>1</v>
      </c>
      <c r="L273" s="341">
        <v>0</v>
      </c>
      <c r="M273" s="341">
        <v>0</v>
      </c>
      <c r="N273" s="341">
        <v>0</v>
      </c>
      <c r="O273" s="341">
        <v>0</v>
      </c>
      <c r="P273" s="341">
        <v>0</v>
      </c>
      <c r="Q273" s="342">
        <f t="shared" si="71"/>
        <v>1</v>
      </c>
      <c r="R273" s="342">
        <f t="shared" si="72"/>
        <v>3</v>
      </c>
      <c r="S273" s="341">
        <v>0</v>
      </c>
      <c r="T273" s="341">
        <v>0</v>
      </c>
      <c r="U273" s="343">
        <f t="shared" si="60"/>
        <v>0</v>
      </c>
    </row>
    <row r="274" spans="1:21" ht="15" hidden="1" customHeight="1" outlineLevel="1" x14ac:dyDescent="0.25">
      <c r="A274" s="517"/>
      <c r="B274" s="339" t="s">
        <v>354</v>
      </c>
      <c r="C274" s="339" t="s">
        <v>355</v>
      </c>
      <c r="D274" s="341">
        <v>0</v>
      </c>
      <c r="E274" s="341">
        <v>0</v>
      </c>
      <c r="F274" s="341">
        <v>0</v>
      </c>
      <c r="G274" s="341">
        <v>0</v>
      </c>
      <c r="H274" s="341">
        <v>0</v>
      </c>
      <c r="I274" s="340">
        <v>3</v>
      </c>
      <c r="J274" s="342">
        <f t="shared" si="70"/>
        <v>3</v>
      </c>
      <c r="K274" s="341">
        <v>0</v>
      </c>
      <c r="L274" s="341">
        <v>0</v>
      </c>
      <c r="M274" s="341">
        <v>0</v>
      </c>
      <c r="N274" s="341">
        <v>0</v>
      </c>
      <c r="O274" s="341">
        <v>0</v>
      </c>
      <c r="P274" s="341">
        <v>0</v>
      </c>
      <c r="Q274" s="342">
        <f t="shared" si="71"/>
        <v>0</v>
      </c>
      <c r="R274" s="342">
        <f t="shared" si="72"/>
        <v>3</v>
      </c>
      <c r="S274" s="341">
        <v>0</v>
      </c>
      <c r="T274" s="341">
        <v>0</v>
      </c>
      <c r="U274" s="343">
        <f t="shared" si="60"/>
        <v>0</v>
      </c>
    </row>
    <row r="275" spans="1:21" ht="15" hidden="1" customHeight="1" outlineLevel="1" x14ac:dyDescent="0.25">
      <c r="A275" s="517"/>
      <c r="B275" s="339" t="s">
        <v>356</v>
      </c>
      <c r="C275" s="339" t="s">
        <v>357</v>
      </c>
      <c r="D275" s="340">
        <v>8</v>
      </c>
      <c r="E275" s="341">
        <v>0</v>
      </c>
      <c r="F275" s="341">
        <v>0</v>
      </c>
      <c r="G275" s="340">
        <v>1</v>
      </c>
      <c r="H275" s="341">
        <v>0</v>
      </c>
      <c r="I275" s="340">
        <v>17</v>
      </c>
      <c r="J275" s="342">
        <f t="shared" si="70"/>
        <v>26</v>
      </c>
      <c r="K275" s="340">
        <v>1</v>
      </c>
      <c r="L275" s="341">
        <v>0</v>
      </c>
      <c r="M275" s="341">
        <v>0</v>
      </c>
      <c r="N275" s="341">
        <v>0</v>
      </c>
      <c r="O275" s="341">
        <v>0</v>
      </c>
      <c r="P275" s="341">
        <v>0</v>
      </c>
      <c r="Q275" s="342">
        <f t="shared" si="71"/>
        <v>1</v>
      </c>
      <c r="R275" s="342">
        <f t="shared" si="72"/>
        <v>27</v>
      </c>
      <c r="S275" s="341">
        <v>0</v>
      </c>
      <c r="T275" s="341">
        <v>0</v>
      </c>
      <c r="U275" s="343">
        <f t="shared" si="60"/>
        <v>0</v>
      </c>
    </row>
    <row r="276" spans="1:21" ht="15" hidden="1" customHeight="1" outlineLevel="1" x14ac:dyDescent="0.25">
      <c r="A276" s="517"/>
      <c r="B276" s="339" t="s">
        <v>358</v>
      </c>
      <c r="C276" s="339" t="s">
        <v>359</v>
      </c>
      <c r="D276" s="341">
        <v>0</v>
      </c>
      <c r="E276" s="341">
        <v>0</v>
      </c>
      <c r="F276" s="341">
        <v>0</v>
      </c>
      <c r="G276" s="341">
        <v>0</v>
      </c>
      <c r="H276" s="341">
        <v>0</v>
      </c>
      <c r="I276" s="341">
        <v>0</v>
      </c>
      <c r="J276" s="342">
        <f t="shared" si="70"/>
        <v>0</v>
      </c>
      <c r="K276" s="341">
        <v>0</v>
      </c>
      <c r="L276" s="341">
        <v>0</v>
      </c>
      <c r="M276" s="341">
        <v>0</v>
      </c>
      <c r="N276" s="341">
        <v>0</v>
      </c>
      <c r="O276" s="341">
        <v>0</v>
      </c>
      <c r="P276" s="341">
        <v>0</v>
      </c>
      <c r="Q276" s="342">
        <f t="shared" si="71"/>
        <v>0</v>
      </c>
      <c r="R276" s="342">
        <f t="shared" si="72"/>
        <v>0</v>
      </c>
      <c r="S276" s="341">
        <v>0</v>
      </c>
      <c r="T276" s="341">
        <v>0</v>
      </c>
      <c r="U276" s="343">
        <f t="shared" si="60"/>
        <v>0</v>
      </c>
    </row>
    <row r="277" spans="1:21" ht="15" customHeight="1" collapsed="1" x14ac:dyDescent="0.25">
      <c r="A277" s="516" t="s">
        <v>360</v>
      </c>
      <c r="B277" s="516"/>
      <c r="C277" s="516"/>
      <c r="D277" s="337">
        <f t="shared" ref="D277:U277" si="73">SUM(D278:D287)</f>
        <v>1326</v>
      </c>
      <c r="E277" s="337">
        <f t="shared" si="73"/>
        <v>161</v>
      </c>
      <c r="F277" s="337">
        <f t="shared" si="73"/>
        <v>202</v>
      </c>
      <c r="G277" s="337">
        <f t="shared" si="73"/>
        <v>262</v>
      </c>
      <c r="H277" s="337">
        <f t="shared" si="73"/>
        <v>135</v>
      </c>
      <c r="I277" s="337">
        <f t="shared" si="73"/>
        <v>1669</v>
      </c>
      <c r="J277" s="338">
        <f>SUM(J278:J287)</f>
        <v>3755</v>
      </c>
      <c r="K277" s="337">
        <f t="shared" si="73"/>
        <v>168</v>
      </c>
      <c r="L277" s="337">
        <f t="shared" si="73"/>
        <v>16</v>
      </c>
      <c r="M277" s="337">
        <f t="shared" si="73"/>
        <v>24</v>
      </c>
      <c r="N277" s="337">
        <f t="shared" si="73"/>
        <v>26</v>
      </c>
      <c r="O277" s="337">
        <f t="shared" si="73"/>
        <v>27</v>
      </c>
      <c r="P277" s="337">
        <f t="shared" si="73"/>
        <v>175</v>
      </c>
      <c r="Q277" s="338">
        <f t="shared" si="73"/>
        <v>436</v>
      </c>
      <c r="R277" s="338">
        <f t="shared" si="73"/>
        <v>4191</v>
      </c>
      <c r="S277" s="337">
        <f t="shared" si="73"/>
        <v>1</v>
      </c>
      <c r="T277" s="337">
        <f t="shared" si="73"/>
        <v>0</v>
      </c>
      <c r="U277" s="338">
        <f t="shared" si="73"/>
        <v>1</v>
      </c>
    </row>
    <row r="278" spans="1:21" ht="15" hidden="1" customHeight="1" outlineLevel="1" x14ac:dyDescent="0.25">
      <c r="A278" s="517" t="s">
        <v>360</v>
      </c>
      <c r="B278" s="520" t="s">
        <v>361</v>
      </c>
      <c r="C278" s="339" t="s">
        <v>362</v>
      </c>
      <c r="D278" s="340">
        <v>131</v>
      </c>
      <c r="E278" s="340">
        <v>16</v>
      </c>
      <c r="F278" s="340">
        <v>25</v>
      </c>
      <c r="G278" s="340">
        <v>24</v>
      </c>
      <c r="H278" s="340">
        <v>13</v>
      </c>
      <c r="I278" s="340">
        <v>201</v>
      </c>
      <c r="J278" s="342">
        <f t="shared" ref="J278:J287" si="74">SUM(D278:I278)</f>
        <v>410</v>
      </c>
      <c r="K278" s="340">
        <v>4</v>
      </c>
      <c r="L278" s="340">
        <v>1</v>
      </c>
      <c r="M278" s="340">
        <v>1</v>
      </c>
      <c r="N278" s="341">
        <v>0</v>
      </c>
      <c r="O278" s="341">
        <v>0</v>
      </c>
      <c r="P278" s="340">
        <v>8</v>
      </c>
      <c r="Q278" s="342">
        <f t="shared" ref="Q278:Q287" si="75">SUM(K278:P278)</f>
        <v>14</v>
      </c>
      <c r="R278" s="342">
        <f t="shared" ref="R278:R287" si="76">+Q278+J278</f>
        <v>424</v>
      </c>
      <c r="S278" s="341">
        <v>0</v>
      </c>
      <c r="T278" s="341">
        <v>0</v>
      </c>
      <c r="U278" s="343">
        <f t="shared" si="60"/>
        <v>0</v>
      </c>
    </row>
    <row r="279" spans="1:21" ht="15" hidden="1" customHeight="1" outlineLevel="1" x14ac:dyDescent="0.25">
      <c r="A279" s="517"/>
      <c r="B279" s="520"/>
      <c r="C279" s="339" t="s">
        <v>363</v>
      </c>
      <c r="D279" s="340">
        <v>54</v>
      </c>
      <c r="E279" s="341">
        <v>0</v>
      </c>
      <c r="F279" s="340">
        <v>5</v>
      </c>
      <c r="G279" s="340">
        <v>8</v>
      </c>
      <c r="H279" s="340">
        <v>2</v>
      </c>
      <c r="I279" s="340">
        <v>61</v>
      </c>
      <c r="J279" s="342">
        <f t="shared" si="74"/>
        <v>130</v>
      </c>
      <c r="K279" s="340">
        <v>13</v>
      </c>
      <c r="L279" s="340">
        <v>1</v>
      </c>
      <c r="M279" s="340">
        <v>2</v>
      </c>
      <c r="N279" s="340">
        <v>1</v>
      </c>
      <c r="O279" s="341">
        <v>0</v>
      </c>
      <c r="P279" s="340">
        <v>7</v>
      </c>
      <c r="Q279" s="342">
        <f t="shared" si="75"/>
        <v>24</v>
      </c>
      <c r="R279" s="342">
        <f t="shared" si="76"/>
        <v>154</v>
      </c>
      <c r="S279" s="341">
        <v>0</v>
      </c>
      <c r="T279" s="341">
        <v>0</v>
      </c>
      <c r="U279" s="343">
        <f t="shared" si="60"/>
        <v>0</v>
      </c>
    </row>
    <row r="280" spans="1:21" ht="15" hidden="1" customHeight="1" outlineLevel="1" x14ac:dyDescent="0.25">
      <c r="A280" s="517"/>
      <c r="B280" s="339" t="s">
        <v>364</v>
      </c>
      <c r="C280" s="339" t="s">
        <v>365</v>
      </c>
      <c r="D280" s="340">
        <v>24</v>
      </c>
      <c r="E280" s="340">
        <v>2</v>
      </c>
      <c r="F280" s="340">
        <v>6</v>
      </c>
      <c r="G280" s="340">
        <v>6</v>
      </c>
      <c r="H280" s="340">
        <v>4</v>
      </c>
      <c r="I280" s="340">
        <v>43</v>
      </c>
      <c r="J280" s="342">
        <f t="shared" si="74"/>
        <v>85</v>
      </c>
      <c r="K280" s="341">
        <v>0</v>
      </c>
      <c r="L280" s="341">
        <v>0</v>
      </c>
      <c r="M280" s="341">
        <v>0</v>
      </c>
      <c r="N280" s="341">
        <v>0</v>
      </c>
      <c r="O280" s="341">
        <v>0</v>
      </c>
      <c r="P280" s="341">
        <v>0</v>
      </c>
      <c r="Q280" s="342">
        <f t="shared" si="75"/>
        <v>0</v>
      </c>
      <c r="R280" s="342">
        <f t="shared" si="76"/>
        <v>85</v>
      </c>
      <c r="S280" s="341">
        <v>0</v>
      </c>
      <c r="T280" s="341">
        <v>0</v>
      </c>
      <c r="U280" s="343">
        <f t="shared" si="60"/>
        <v>0</v>
      </c>
    </row>
    <row r="281" spans="1:21" ht="15" hidden="1" customHeight="1" outlineLevel="1" x14ac:dyDescent="0.25">
      <c r="A281" s="517"/>
      <c r="B281" s="520" t="s">
        <v>366</v>
      </c>
      <c r="C281" s="339" t="s">
        <v>367</v>
      </c>
      <c r="D281" s="340">
        <v>10</v>
      </c>
      <c r="E281" s="341">
        <v>0</v>
      </c>
      <c r="F281" s="341">
        <v>0</v>
      </c>
      <c r="G281" s="340">
        <v>1</v>
      </c>
      <c r="H281" s="340">
        <v>1</v>
      </c>
      <c r="I281" s="340">
        <v>2</v>
      </c>
      <c r="J281" s="342">
        <f t="shared" si="74"/>
        <v>14</v>
      </c>
      <c r="K281" s="340">
        <v>1</v>
      </c>
      <c r="L281" s="341">
        <v>0</v>
      </c>
      <c r="M281" s="341">
        <v>0</v>
      </c>
      <c r="N281" s="341">
        <v>0</v>
      </c>
      <c r="O281" s="341">
        <v>0</v>
      </c>
      <c r="P281" s="341">
        <v>0</v>
      </c>
      <c r="Q281" s="342">
        <f t="shared" si="75"/>
        <v>1</v>
      </c>
      <c r="R281" s="342">
        <f t="shared" si="76"/>
        <v>15</v>
      </c>
      <c r="S281" s="341">
        <v>0</v>
      </c>
      <c r="T281" s="341">
        <v>0</v>
      </c>
      <c r="U281" s="343">
        <f t="shared" si="60"/>
        <v>0</v>
      </c>
    </row>
    <row r="282" spans="1:21" ht="15" hidden="1" customHeight="1" outlineLevel="1" x14ac:dyDescent="0.25">
      <c r="A282" s="517"/>
      <c r="B282" s="520"/>
      <c r="C282" s="339" t="s">
        <v>368</v>
      </c>
      <c r="D282" s="340">
        <v>141</v>
      </c>
      <c r="E282" s="340">
        <v>18</v>
      </c>
      <c r="F282" s="340">
        <v>19</v>
      </c>
      <c r="G282" s="340">
        <v>34</v>
      </c>
      <c r="H282" s="340">
        <v>14</v>
      </c>
      <c r="I282" s="340">
        <v>237</v>
      </c>
      <c r="J282" s="342">
        <f t="shared" si="74"/>
        <v>463</v>
      </c>
      <c r="K282" s="340">
        <v>40</v>
      </c>
      <c r="L282" s="340">
        <v>2</v>
      </c>
      <c r="M282" s="340">
        <v>1</v>
      </c>
      <c r="N282" s="340">
        <v>6</v>
      </c>
      <c r="O282" s="340">
        <v>2</v>
      </c>
      <c r="P282" s="340">
        <v>29</v>
      </c>
      <c r="Q282" s="342">
        <f t="shared" si="75"/>
        <v>80</v>
      </c>
      <c r="R282" s="342">
        <f t="shared" si="76"/>
        <v>543</v>
      </c>
      <c r="S282" s="341">
        <v>0</v>
      </c>
      <c r="T282" s="341">
        <v>0</v>
      </c>
      <c r="U282" s="343">
        <f t="shared" si="60"/>
        <v>0</v>
      </c>
    </row>
    <row r="283" spans="1:21" ht="15" hidden="1" customHeight="1" outlineLevel="1" x14ac:dyDescent="0.25">
      <c r="A283" s="517"/>
      <c r="B283" s="520"/>
      <c r="C283" s="339" t="s">
        <v>369</v>
      </c>
      <c r="D283" s="340">
        <v>29</v>
      </c>
      <c r="E283" s="340">
        <v>1</v>
      </c>
      <c r="F283" s="340">
        <v>2</v>
      </c>
      <c r="G283" s="340">
        <v>4</v>
      </c>
      <c r="H283" s="340">
        <v>4</v>
      </c>
      <c r="I283" s="340">
        <v>44</v>
      </c>
      <c r="J283" s="342">
        <f t="shared" si="74"/>
        <v>84</v>
      </c>
      <c r="K283" s="340">
        <v>11</v>
      </c>
      <c r="L283" s="341">
        <v>0</v>
      </c>
      <c r="M283" s="340">
        <v>2</v>
      </c>
      <c r="N283" s="340">
        <v>3</v>
      </c>
      <c r="O283" s="341">
        <v>0</v>
      </c>
      <c r="P283" s="340">
        <v>9</v>
      </c>
      <c r="Q283" s="342">
        <f t="shared" si="75"/>
        <v>25</v>
      </c>
      <c r="R283" s="342">
        <f t="shared" si="76"/>
        <v>109</v>
      </c>
      <c r="S283" s="341">
        <v>0</v>
      </c>
      <c r="T283" s="341">
        <v>0</v>
      </c>
      <c r="U283" s="343">
        <f t="shared" si="60"/>
        <v>0</v>
      </c>
    </row>
    <row r="284" spans="1:21" ht="15" hidden="1" customHeight="1" outlineLevel="1" x14ac:dyDescent="0.25">
      <c r="A284" s="517"/>
      <c r="B284" s="339" t="s">
        <v>370</v>
      </c>
      <c r="C284" s="339" t="s">
        <v>371</v>
      </c>
      <c r="D284" s="340">
        <v>43</v>
      </c>
      <c r="E284" s="340">
        <v>1</v>
      </c>
      <c r="F284" s="340">
        <v>5</v>
      </c>
      <c r="G284" s="340">
        <v>8</v>
      </c>
      <c r="H284" s="340">
        <v>2</v>
      </c>
      <c r="I284" s="340">
        <v>61</v>
      </c>
      <c r="J284" s="342">
        <f t="shared" si="74"/>
        <v>120</v>
      </c>
      <c r="K284" s="340">
        <v>5</v>
      </c>
      <c r="L284" s="341">
        <v>0</v>
      </c>
      <c r="M284" s="340">
        <v>1</v>
      </c>
      <c r="N284" s="340">
        <v>3</v>
      </c>
      <c r="O284" s="340">
        <v>1</v>
      </c>
      <c r="P284" s="340">
        <v>9</v>
      </c>
      <c r="Q284" s="342">
        <f t="shared" si="75"/>
        <v>19</v>
      </c>
      <c r="R284" s="342">
        <f t="shared" si="76"/>
        <v>139</v>
      </c>
      <c r="S284" s="341">
        <v>0</v>
      </c>
      <c r="T284" s="341">
        <v>0</v>
      </c>
      <c r="U284" s="343">
        <f t="shared" si="60"/>
        <v>0</v>
      </c>
    </row>
    <row r="285" spans="1:21" ht="15" hidden="1" customHeight="1" outlineLevel="1" x14ac:dyDescent="0.25">
      <c r="A285" s="517"/>
      <c r="B285" s="520" t="s">
        <v>372</v>
      </c>
      <c r="C285" s="339" t="s">
        <v>373</v>
      </c>
      <c r="D285" s="340">
        <v>844</v>
      </c>
      <c r="E285" s="340">
        <v>120</v>
      </c>
      <c r="F285" s="340">
        <v>137</v>
      </c>
      <c r="G285" s="340">
        <v>169</v>
      </c>
      <c r="H285" s="340">
        <v>92</v>
      </c>
      <c r="I285" s="340">
        <v>968</v>
      </c>
      <c r="J285" s="342">
        <f t="shared" si="74"/>
        <v>2330</v>
      </c>
      <c r="K285" s="340">
        <v>82</v>
      </c>
      <c r="L285" s="340">
        <v>11</v>
      </c>
      <c r="M285" s="340">
        <v>16</v>
      </c>
      <c r="N285" s="340">
        <v>12</v>
      </c>
      <c r="O285" s="340">
        <v>23</v>
      </c>
      <c r="P285" s="340">
        <v>107</v>
      </c>
      <c r="Q285" s="342">
        <f t="shared" si="75"/>
        <v>251</v>
      </c>
      <c r="R285" s="342">
        <f t="shared" si="76"/>
        <v>2581</v>
      </c>
      <c r="S285" s="340">
        <v>1</v>
      </c>
      <c r="T285" s="341">
        <v>0</v>
      </c>
      <c r="U285" s="343">
        <f t="shared" si="60"/>
        <v>1</v>
      </c>
    </row>
    <row r="286" spans="1:21" ht="15" hidden="1" customHeight="1" outlineLevel="1" x14ac:dyDescent="0.25">
      <c r="A286" s="517"/>
      <c r="B286" s="520"/>
      <c r="C286" s="339" t="s">
        <v>374</v>
      </c>
      <c r="D286" s="340">
        <v>3</v>
      </c>
      <c r="E286" s="340">
        <v>1</v>
      </c>
      <c r="F286" s="341">
        <v>0</v>
      </c>
      <c r="G286" s="341">
        <v>0</v>
      </c>
      <c r="H286" s="341">
        <v>0</v>
      </c>
      <c r="I286" s="340">
        <v>6</v>
      </c>
      <c r="J286" s="342">
        <f t="shared" si="74"/>
        <v>10</v>
      </c>
      <c r="K286" s="340">
        <v>1</v>
      </c>
      <c r="L286" s="341">
        <v>0</v>
      </c>
      <c r="M286" s="341">
        <v>0</v>
      </c>
      <c r="N286" s="341">
        <v>0</v>
      </c>
      <c r="O286" s="341">
        <v>0</v>
      </c>
      <c r="P286" s="340">
        <v>1</v>
      </c>
      <c r="Q286" s="342">
        <f t="shared" si="75"/>
        <v>2</v>
      </c>
      <c r="R286" s="342">
        <f t="shared" si="76"/>
        <v>12</v>
      </c>
      <c r="S286" s="341">
        <v>0</v>
      </c>
      <c r="T286" s="341">
        <v>0</v>
      </c>
      <c r="U286" s="343">
        <f t="shared" si="60"/>
        <v>0</v>
      </c>
    </row>
    <row r="287" spans="1:21" ht="15" hidden="1" customHeight="1" outlineLevel="1" x14ac:dyDescent="0.25">
      <c r="A287" s="517"/>
      <c r="B287" s="339" t="s">
        <v>375</v>
      </c>
      <c r="C287" s="339" t="s">
        <v>376</v>
      </c>
      <c r="D287" s="340">
        <v>47</v>
      </c>
      <c r="E287" s="340">
        <v>2</v>
      </c>
      <c r="F287" s="340">
        <v>3</v>
      </c>
      <c r="G287" s="340">
        <v>8</v>
      </c>
      <c r="H287" s="340">
        <v>3</v>
      </c>
      <c r="I287" s="340">
        <v>46</v>
      </c>
      <c r="J287" s="342">
        <f t="shared" si="74"/>
        <v>109</v>
      </c>
      <c r="K287" s="340">
        <v>11</v>
      </c>
      <c r="L287" s="340">
        <v>1</v>
      </c>
      <c r="M287" s="340">
        <v>1</v>
      </c>
      <c r="N287" s="340">
        <v>1</v>
      </c>
      <c r="O287" s="340">
        <v>1</v>
      </c>
      <c r="P287" s="340">
        <v>5</v>
      </c>
      <c r="Q287" s="342">
        <f t="shared" si="75"/>
        <v>20</v>
      </c>
      <c r="R287" s="342">
        <f t="shared" si="76"/>
        <v>129</v>
      </c>
      <c r="S287" s="341">
        <v>0</v>
      </c>
      <c r="T287" s="341">
        <v>0</v>
      </c>
      <c r="U287" s="343">
        <f t="shared" si="60"/>
        <v>0</v>
      </c>
    </row>
    <row r="288" spans="1:21" ht="15" customHeight="1" collapsed="1" x14ac:dyDescent="0.25">
      <c r="A288" s="516" t="s">
        <v>377</v>
      </c>
      <c r="B288" s="516"/>
      <c r="C288" s="516"/>
      <c r="D288" s="337">
        <f t="shared" ref="D288:U288" si="77">SUM(D289:D312)</f>
        <v>2104</v>
      </c>
      <c r="E288" s="337">
        <f t="shared" si="77"/>
        <v>120</v>
      </c>
      <c r="F288" s="337">
        <f t="shared" si="77"/>
        <v>220</v>
      </c>
      <c r="G288" s="337">
        <f t="shared" si="77"/>
        <v>266</v>
      </c>
      <c r="H288" s="337">
        <f t="shared" si="77"/>
        <v>101</v>
      </c>
      <c r="I288" s="337">
        <f t="shared" si="77"/>
        <v>2145</v>
      </c>
      <c r="J288" s="338">
        <f>SUM(J289:J312)</f>
        <v>4956</v>
      </c>
      <c r="K288" s="337">
        <f t="shared" si="77"/>
        <v>77</v>
      </c>
      <c r="L288" s="337">
        <f t="shared" si="77"/>
        <v>6</v>
      </c>
      <c r="M288" s="337">
        <f t="shared" si="77"/>
        <v>6</v>
      </c>
      <c r="N288" s="337">
        <f t="shared" si="77"/>
        <v>11</v>
      </c>
      <c r="O288" s="337">
        <f t="shared" si="77"/>
        <v>7</v>
      </c>
      <c r="P288" s="337">
        <f t="shared" si="77"/>
        <v>50</v>
      </c>
      <c r="Q288" s="338">
        <f t="shared" si="77"/>
        <v>157</v>
      </c>
      <c r="R288" s="338">
        <f t="shared" si="77"/>
        <v>5113</v>
      </c>
      <c r="S288" s="337">
        <f t="shared" si="77"/>
        <v>1</v>
      </c>
      <c r="T288" s="337">
        <f t="shared" si="77"/>
        <v>0</v>
      </c>
      <c r="U288" s="338">
        <f t="shared" si="77"/>
        <v>1</v>
      </c>
    </row>
    <row r="289" spans="1:21" ht="15" hidden="1" customHeight="1" outlineLevel="1" x14ac:dyDescent="0.25">
      <c r="A289" s="522" t="s">
        <v>377</v>
      </c>
      <c r="B289" s="520" t="s">
        <v>378</v>
      </c>
      <c r="C289" s="339" t="s">
        <v>379</v>
      </c>
      <c r="D289" s="340">
        <v>68</v>
      </c>
      <c r="E289" s="340">
        <v>3</v>
      </c>
      <c r="F289" s="340">
        <v>1</v>
      </c>
      <c r="G289" s="340">
        <v>2</v>
      </c>
      <c r="H289" s="340">
        <v>2</v>
      </c>
      <c r="I289" s="340">
        <v>35</v>
      </c>
      <c r="J289" s="342">
        <f t="shared" ref="J289:J312" si="78">SUM(D289:I289)</f>
        <v>111</v>
      </c>
      <c r="K289" s="340">
        <v>9</v>
      </c>
      <c r="L289" s="341">
        <v>0</v>
      </c>
      <c r="M289" s="341">
        <v>0</v>
      </c>
      <c r="N289" s="340">
        <v>1</v>
      </c>
      <c r="O289" s="341">
        <v>0</v>
      </c>
      <c r="P289" s="340">
        <v>2</v>
      </c>
      <c r="Q289" s="342">
        <f t="shared" ref="Q289:Q312" si="79">SUM(K289:P289)</f>
        <v>12</v>
      </c>
      <c r="R289" s="342">
        <f t="shared" ref="R289:R312" si="80">+Q289+J289</f>
        <v>123</v>
      </c>
      <c r="S289" s="341">
        <v>0</v>
      </c>
      <c r="T289" s="341">
        <v>0</v>
      </c>
      <c r="U289" s="343">
        <f t="shared" si="60"/>
        <v>0</v>
      </c>
    </row>
    <row r="290" spans="1:21" ht="15" hidden="1" customHeight="1" outlineLevel="1" x14ac:dyDescent="0.25">
      <c r="A290" s="522"/>
      <c r="B290" s="520"/>
      <c r="C290" s="339" t="s">
        <v>380</v>
      </c>
      <c r="D290" s="340">
        <v>215</v>
      </c>
      <c r="E290" s="340">
        <v>15</v>
      </c>
      <c r="F290" s="340">
        <v>41</v>
      </c>
      <c r="G290" s="340">
        <v>33</v>
      </c>
      <c r="H290" s="340">
        <v>14</v>
      </c>
      <c r="I290" s="340">
        <v>246</v>
      </c>
      <c r="J290" s="342">
        <f t="shared" si="78"/>
        <v>564</v>
      </c>
      <c r="K290" s="340">
        <v>16</v>
      </c>
      <c r="L290" s="340">
        <v>5</v>
      </c>
      <c r="M290" s="340">
        <v>1</v>
      </c>
      <c r="N290" s="340">
        <v>3</v>
      </c>
      <c r="O290" s="340">
        <v>2</v>
      </c>
      <c r="P290" s="340">
        <v>6</v>
      </c>
      <c r="Q290" s="342">
        <f t="shared" si="79"/>
        <v>33</v>
      </c>
      <c r="R290" s="342">
        <f t="shared" si="80"/>
        <v>597</v>
      </c>
      <c r="S290" s="341">
        <v>0</v>
      </c>
      <c r="T290" s="341">
        <v>0</v>
      </c>
      <c r="U290" s="343">
        <f t="shared" ref="U290:U359" si="81">+T290+S290</f>
        <v>0</v>
      </c>
    </row>
    <row r="291" spans="1:21" ht="15" hidden="1" customHeight="1" outlineLevel="1" x14ac:dyDescent="0.25">
      <c r="A291" s="522"/>
      <c r="B291" s="520"/>
      <c r="C291" s="339" t="s">
        <v>381</v>
      </c>
      <c r="D291" s="340">
        <v>69</v>
      </c>
      <c r="E291" s="340">
        <v>3</v>
      </c>
      <c r="F291" s="340">
        <v>5</v>
      </c>
      <c r="G291" s="340">
        <v>6</v>
      </c>
      <c r="H291" s="340">
        <v>6</v>
      </c>
      <c r="I291" s="340">
        <v>59</v>
      </c>
      <c r="J291" s="342">
        <f t="shared" si="78"/>
        <v>148</v>
      </c>
      <c r="K291" s="340">
        <v>2</v>
      </c>
      <c r="L291" s="341">
        <v>0</v>
      </c>
      <c r="M291" s="340">
        <v>1</v>
      </c>
      <c r="N291" s="340">
        <v>1</v>
      </c>
      <c r="O291" s="340">
        <v>1</v>
      </c>
      <c r="P291" s="340">
        <v>1</v>
      </c>
      <c r="Q291" s="342">
        <f t="shared" si="79"/>
        <v>6</v>
      </c>
      <c r="R291" s="342">
        <f t="shared" si="80"/>
        <v>154</v>
      </c>
      <c r="S291" s="341">
        <v>0</v>
      </c>
      <c r="T291" s="341">
        <v>0</v>
      </c>
      <c r="U291" s="343">
        <f t="shared" si="81"/>
        <v>0</v>
      </c>
    </row>
    <row r="292" spans="1:21" ht="15" hidden="1" customHeight="1" outlineLevel="1" x14ac:dyDescent="0.25">
      <c r="A292" s="522"/>
      <c r="B292" s="520"/>
      <c r="C292" s="339" t="s">
        <v>382</v>
      </c>
      <c r="D292" s="340">
        <v>21</v>
      </c>
      <c r="E292" s="341">
        <v>0</v>
      </c>
      <c r="F292" s="340">
        <v>1</v>
      </c>
      <c r="G292" s="341">
        <v>0</v>
      </c>
      <c r="H292" s="341">
        <v>0</v>
      </c>
      <c r="I292" s="340">
        <v>22</v>
      </c>
      <c r="J292" s="342">
        <f t="shared" si="78"/>
        <v>44</v>
      </c>
      <c r="K292" s="340">
        <v>1</v>
      </c>
      <c r="L292" s="341">
        <v>0</v>
      </c>
      <c r="M292" s="341">
        <v>0</v>
      </c>
      <c r="N292" s="341">
        <v>0</v>
      </c>
      <c r="O292" s="341">
        <v>0</v>
      </c>
      <c r="P292" s="341">
        <v>0</v>
      </c>
      <c r="Q292" s="342">
        <f t="shared" si="79"/>
        <v>1</v>
      </c>
      <c r="R292" s="342">
        <f t="shared" si="80"/>
        <v>45</v>
      </c>
      <c r="S292" s="341">
        <v>0</v>
      </c>
      <c r="T292" s="341">
        <v>0</v>
      </c>
      <c r="U292" s="343">
        <f t="shared" si="81"/>
        <v>0</v>
      </c>
    </row>
    <row r="293" spans="1:21" ht="15" hidden="1" customHeight="1" outlineLevel="1" x14ac:dyDescent="0.25">
      <c r="A293" s="522"/>
      <c r="B293" s="520"/>
      <c r="C293" s="339" t="s">
        <v>383</v>
      </c>
      <c r="D293" s="340">
        <v>54</v>
      </c>
      <c r="E293" s="340">
        <v>6</v>
      </c>
      <c r="F293" s="340">
        <v>10</v>
      </c>
      <c r="G293" s="340">
        <v>12</v>
      </c>
      <c r="H293" s="340">
        <v>2</v>
      </c>
      <c r="I293" s="340">
        <v>72</v>
      </c>
      <c r="J293" s="342">
        <f t="shared" si="78"/>
        <v>156</v>
      </c>
      <c r="K293" s="340">
        <v>5</v>
      </c>
      <c r="L293" s="341">
        <v>0</v>
      </c>
      <c r="M293" s="341">
        <v>0</v>
      </c>
      <c r="N293" s="340">
        <v>2</v>
      </c>
      <c r="O293" s="340">
        <v>1</v>
      </c>
      <c r="P293" s="340">
        <v>5</v>
      </c>
      <c r="Q293" s="342">
        <f t="shared" si="79"/>
        <v>13</v>
      </c>
      <c r="R293" s="342">
        <f t="shared" si="80"/>
        <v>169</v>
      </c>
      <c r="S293" s="341">
        <v>0</v>
      </c>
      <c r="T293" s="341">
        <v>0</v>
      </c>
      <c r="U293" s="343">
        <f t="shared" si="81"/>
        <v>0</v>
      </c>
    </row>
    <row r="294" spans="1:21" ht="15" hidden="1" customHeight="1" outlineLevel="1" x14ac:dyDescent="0.25">
      <c r="A294" s="522"/>
      <c r="B294" s="520"/>
      <c r="C294" s="339" t="s">
        <v>384</v>
      </c>
      <c r="D294" s="340">
        <v>14</v>
      </c>
      <c r="E294" s="340">
        <v>2</v>
      </c>
      <c r="F294" s="340">
        <v>1</v>
      </c>
      <c r="G294" s="340">
        <v>2</v>
      </c>
      <c r="H294" s="341">
        <v>0</v>
      </c>
      <c r="I294" s="340">
        <v>17</v>
      </c>
      <c r="J294" s="342">
        <f t="shared" si="78"/>
        <v>36</v>
      </c>
      <c r="K294" s="341">
        <v>0</v>
      </c>
      <c r="L294" s="341">
        <v>0</v>
      </c>
      <c r="M294" s="341">
        <v>0</v>
      </c>
      <c r="N294" s="341">
        <v>0</v>
      </c>
      <c r="O294" s="341">
        <v>0</v>
      </c>
      <c r="P294" s="341">
        <v>0</v>
      </c>
      <c r="Q294" s="342">
        <f t="shared" si="79"/>
        <v>0</v>
      </c>
      <c r="R294" s="342">
        <f t="shared" si="80"/>
        <v>36</v>
      </c>
      <c r="S294" s="341">
        <v>0</v>
      </c>
      <c r="T294" s="341">
        <v>0</v>
      </c>
      <c r="U294" s="343">
        <f t="shared" si="81"/>
        <v>0</v>
      </c>
    </row>
    <row r="295" spans="1:21" ht="15" hidden="1" customHeight="1" outlineLevel="1" x14ac:dyDescent="0.25">
      <c r="A295" s="522"/>
      <c r="B295" s="520" t="s">
        <v>385</v>
      </c>
      <c r="C295" s="339" t="s">
        <v>386</v>
      </c>
      <c r="D295" s="340">
        <v>77</v>
      </c>
      <c r="E295" s="340">
        <v>3</v>
      </c>
      <c r="F295" s="340">
        <v>4</v>
      </c>
      <c r="G295" s="340">
        <v>5</v>
      </c>
      <c r="H295" s="340">
        <v>2</v>
      </c>
      <c r="I295" s="340">
        <v>74</v>
      </c>
      <c r="J295" s="342">
        <f t="shared" si="78"/>
        <v>165</v>
      </c>
      <c r="K295" s="340">
        <v>6</v>
      </c>
      <c r="L295" s="341">
        <v>0</v>
      </c>
      <c r="M295" s="340">
        <v>1</v>
      </c>
      <c r="N295" s="340">
        <v>1</v>
      </c>
      <c r="O295" s="341">
        <v>0</v>
      </c>
      <c r="P295" s="340">
        <v>2</v>
      </c>
      <c r="Q295" s="342">
        <f t="shared" si="79"/>
        <v>10</v>
      </c>
      <c r="R295" s="342">
        <f t="shared" si="80"/>
        <v>175</v>
      </c>
      <c r="S295" s="341">
        <v>0</v>
      </c>
      <c r="T295" s="341">
        <v>0</v>
      </c>
      <c r="U295" s="343">
        <f t="shared" si="81"/>
        <v>0</v>
      </c>
    </row>
    <row r="296" spans="1:21" ht="15" hidden="1" customHeight="1" outlineLevel="1" x14ac:dyDescent="0.25">
      <c r="A296" s="522"/>
      <c r="B296" s="520"/>
      <c r="C296" s="339" t="s">
        <v>387</v>
      </c>
      <c r="D296" s="340">
        <v>119</v>
      </c>
      <c r="E296" s="340">
        <v>4</v>
      </c>
      <c r="F296" s="340">
        <v>7</v>
      </c>
      <c r="G296" s="340">
        <v>13</v>
      </c>
      <c r="H296" s="340">
        <v>6</v>
      </c>
      <c r="I296" s="340">
        <v>122</v>
      </c>
      <c r="J296" s="342">
        <f t="shared" si="78"/>
        <v>271</v>
      </c>
      <c r="K296" s="340">
        <v>1</v>
      </c>
      <c r="L296" s="341">
        <v>0</v>
      </c>
      <c r="M296" s="341">
        <v>0</v>
      </c>
      <c r="N296" s="341">
        <v>0</v>
      </c>
      <c r="O296" s="341">
        <v>0</v>
      </c>
      <c r="P296" s="340">
        <v>1</v>
      </c>
      <c r="Q296" s="342">
        <f t="shared" si="79"/>
        <v>2</v>
      </c>
      <c r="R296" s="342">
        <f t="shared" si="80"/>
        <v>273</v>
      </c>
      <c r="S296" s="341">
        <v>0</v>
      </c>
      <c r="T296" s="341">
        <v>0</v>
      </c>
      <c r="U296" s="343">
        <f t="shared" si="81"/>
        <v>0</v>
      </c>
    </row>
    <row r="297" spans="1:21" ht="15" hidden="1" customHeight="1" outlineLevel="1" x14ac:dyDescent="0.25">
      <c r="A297" s="522"/>
      <c r="B297" s="520"/>
      <c r="C297" s="339" t="s">
        <v>388</v>
      </c>
      <c r="D297" s="340">
        <v>1</v>
      </c>
      <c r="E297" s="341">
        <v>0</v>
      </c>
      <c r="F297" s="341">
        <v>0</v>
      </c>
      <c r="G297" s="341">
        <v>0</v>
      </c>
      <c r="H297" s="341">
        <v>0</v>
      </c>
      <c r="I297" s="340">
        <v>1</v>
      </c>
      <c r="J297" s="342">
        <f t="shared" si="78"/>
        <v>2</v>
      </c>
      <c r="K297" s="341">
        <v>0</v>
      </c>
      <c r="L297" s="341">
        <v>0</v>
      </c>
      <c r="M297" s="341">
        <v>0</v>
      </c>
      <c r="N297" s="341">
        <v>0</v>
      </c>
      <c r="O297" s="341">
        <v>0</v>
      </c>
      <c r="P297" s="341">
        <v>0</v>
      </c>
      <c r="Q297" s="342">
        <f t="shared" si="79"/>
        <v>0</v>
      </c>
      <c r="R297" s="342">
        <f t="shared" si="80"/>
        <v>2</v>
      </c>
      <c r="S297" s="341">
        <v>0</v>
      </c>
      <c r="T297" s="341">
        <v>0</v>
      </c>
      <c r="U297" s="343">
        <f t="shared" si="81"/>
        <v>0</v>
      </c>
    </row>
    <row r="298" spans="1:21" ht="15" hidden="1" customHeight="1" outlineLevel="1" x14ac:dyDescent="0.25">
      <c r="A298" s="522"/>
      <c r="B298" s="520"/>
      <c r="C298" s="339" t="s">
        <v>389</v>
      </c>
      <c r="D298" s="340">
        <v>5</v>
      </c>
      <c r="E298" s="341">
        <v>0</v>
      </c>
      <c r="F298" s="341">
        <v>0</v>
      </c>
      <c r="G298" s="341">
        <v>0</v>
      </c>
      <c r="H298" s="341">
        <v>0</v>
      </c>
      <c r="I298" s="340">
        <v>9</v>
      </c>
      <c r="J298" s="342">
        <f t="shared" si="78"/>
        <v>14</v>
      </c>
      <c r="K298" s="341">
        <v>0</v>
      </c>
      <c r="L298" s="341">
        <v>0</v>
      </c>
      <c r="M298" s="341">
        <v>0</v>
      </c>
      <c r="N298" s="341">
        <v>0</v>
      </c>
      <c r="O298" s="341">
        <v>0</v>
      </c>
      <c r="P298" s="341">
        <v>0</v>
      </c>
      <c r="Q298" s="342">
        <f t="shared" si="79"/>
        <v>0</v>
      </c>
      <c r="R298" s="342">
        <f t="shared" si="80"/>
        <v>14</v>
      </c>
      <c r="S298" s="341">
        <v>0</v>
      </c>
      <c r="T298" s="341">
        <v>0</v>
      </c>
      <c r="U298" s="343">
        <f t="shared" si="81"/>
        <v>0</v>
      </c>
    </row>
    <row r="299" spans="1:21" ht="15" hidden="1" customHeight="1" outlineLevel="1" x14ac:dyDescent="0.25">
      <c r="A299" s="522"/>
      <c r="B299" s="520"/>
      <c r="C299" s="339" t="s">
        <v>390</v>
      </c>
      <c r="D299" s="340">
        <v>154</v>
      </c>
      <c r="E299" s="340">
        <v>11</v>
      </c>
      <c r="F299" s="340">
        <v>25</v>
      </c>
      <c r="G299" s="340">
        <v>20</v>
      </c>
      <c r="H299" s="340">
        <v>8</v>
      </c>
      <c r="I299" s="340">
        <v>162</v>
      </c>
      <c r="J299" s="342">
        <f t="shared" si="78"/>
        <v>380</v>
      </c>
      <c r="K299" s="340">
        <v>14</v>
      </c>
      <c r="L299" s="340">
        <v>1</v>
      </c>
      <c r="M299" s="340">
        <v>2</v>
      </c>
      <c r="N299" s="340">
        <v>1</v>
      </c>
      <c r="O299" s="340">
        <v>1</v>
      </c>
      <c r="P299" s="340">
        <v>10</v>
      </c>
      <c r="Q299" s="342">
        <f t="shared" si="79"/>
        <v>29</v>
      </c>
      <c r="R299" s="342">
        <f t="shared" si="80"/>
        <v>409</v>
      </c>
      <c r="S299" s="341">
        <v>0</v>
      </c>
      <c r="T299" s="341">
        <v>0</v>
      </c>
      <c r="U299" s="343">
        <f t="shared" si="81"/>
        <v>0</v>
      </c>
    </row>
    <row r="300" spans="1:21" ht="15" hidden="1" customHeight="1" outlineLevel="1" x14ac:dyDescent="0.25">
      <c r="A300" s="522"/>
      <c r="B300" s="520"/>
      <c r="C300" s="339" t="s">
        <v>391</v>
      </c>
      <c r="D300" s="340">
        <v>266</v>
      </c>
      <c r="E300" s="340">
        <v>7</v>
      </c>
      <c r="F300" s="340">
        <v>11</v>
      </c>
      <c r="G300" s="340">
        <v>31</v>
      </c>
      <c r="H300" s="340">
        <v>15</v>
      </c>
      <c r="I300" s="340">
        <v>258</v>
      </c>
      <c r="J300" s="342">
        <f t="shared" si="78"/>
        <v>588</v>
      </c>
      <c r="K300" s="340">
        <v>13</v>
      </c>
      <c r="L300" s="341">
        <v>0</v>
      </c>
      <c r="M300" s="340">
        <v>1</v>
      </c>
      <c r="N300" s="340">
        <v>1</v>
      </c>
      <c r="O300" s="341">
        <v>0</v>
      </c>
      <c r="P300" s="340">
        <v>11</v>
      </c>
      <c r="Q300" s="342">
        <f t="shared" si="79"/>
        <v>26</v>
      </c>
      <c r="R300" s="342">
        <f t="shared" si="80"/>
        <v>614</v>
      </c>
      <c r="S300" s="341">
        <v>0</v>
      </c>
      <c r="T300" s="341">
        <v>0</v>
      </c>
      <c r="U300" s="343">
        <f t="shared" si="81"/>
        <v>0</v>
      </c>
    </row>
    <row r="301" spans="1:21" ht="15" hidden="1" customHeight="1" outlineLevel="1" x14ac:dyDescent="0.25">
      <c r="A301" s="522"/>
      <c r="B301" s="520"/>
      <c r="C301" s="339" t="s">
        <v>392</v>
      </c>
      <c r="D301" s="340">
        <v>213</v>
      </c>
      <c r="E301" s="340">
        <v>9</v>
      </c>
      <c r="F301" s="340">
        <v>24</v>
      </c>
      <c r="G301" s="340">
        <v>24</v>
      </c>
      <c r="H301" s="340">
        <v>5</v>
      </c>
      <c r="I301" s="340">
        <v>203</v>
      </c>
      <c r="J301" s="342">
        <f t="shared" si="78"/>
        <v>478</v>
      </c>
      <c r="K301" s="340">
        <v>4</v>
      </c>
      <c r="L301" s="341">
        <v>0</v>
      </c>
      <c r="M301" s="341">
        <v>0</v>
      </c>
      <c r="N301" s="341">
        <v>0</v>
      </c>
      <c r="O301" s="341">
        <v>0</v>
      </c>
      <c r="P301" s="340">
        <v>1</v>
      </c>
      <c r="Q301" s="342">
        <f t="shared" si="79"/>
        <v>5</v>
      </c>
      <c r="R301" s="342">
        <f t="shared" si="80"/>
        <v>483</v>
      </c>
      <c r="S301" s="341">
        <v>0</v>
      </c>
      <c r="T301" s="341">
        <v>0</v>
      </c>
      <c r="U301" s="343">
        <f t="shared" si="81"/>
        <v>0</v>
      </c>
    </row>
    <row r="302" spans="1:21" ht="15" hidden="1" customHeight="1" outlineLevel="1" x14ac:dyDescent="0.25">
      <c r="A302" s="522"/>
      <c r="B302" s="520"/>
      <c r="C302" s="339" t="s">
        <v>393</v>
      </c>
      <c r="D302" s="340">
        <v>227</v>
      </c>
      <c r="E302" s="340">
        <v>16</v>
      </c>
      <c r="F302" s="340">
        <v>30</v>
      </c>
      <c r="G302" s="340">
        <v>43</v>
      </c>
      <c r="H302" s="340">
        <v>11</v>
      </c>
      <c r="I302" s="340">
        <v>279</v>
      </c>
      <c r="J302" s="342">
        <f t="shared" si="78"/>
        <v>606</v>
      </c>
      <c r="K302" s="340">
        <v>4</v>
      </c>
      <c r="L302" s="341">
        <v>0</v>
      </c>
      <c r="M302" s="341">
        <v>0</v>
      </c>
      <c r="N302" s="340">
        <v>1</v>
      </c>
      <c r="O302" s="341">
        <v>0</v>
      </c>
      <c r="P302" s="340">
        <v>6</v>
      </c>
      <c r="Q302" s="342">
        <f t="shared" si="79"/>
        <v>11</v>
      </c>
      <c r="R302" s="342">
        <f t="shared" si="80"/>
        <v>617</v>
      </c>
      <c r="S302" s="341">
        <v>0</v>
      </c>
      <c r="T302" s="341">
        <v>0</v>
      </c>
      <c r="U302" s="343">
        <f t="shared" si="81"/>
        <v>0</v>
      </c>
    </row>
    <row r="303" spans="1:21" ht="15" hidden="1" customHeight="1" outlineLevel="1" x14ac:dyDescent="0.25">
      <c r="A303" s="522"/>
      <c r="B303" s="339" t="s">
        <v>394</v>
      </c>
      <c r="C303" s="339" t="s">
        <v>395</v>
      </c>
      <c r="D303" s="340">
        <v>208</v>
      </c>
      <c r="E303" s="340">
        <v>16</v>
      </c>
      <c r="F303" s="340">
        <v>24</v>
      </c>
      <c r="G303" s="340">
        <v>31</v>
      </c>
      <c r="H303" s="340">
        <v>6</v>
      </c>
      <c r="I303" s="340">
        <v>203</v>
      </c>
      <c r="J303" s="342">
        <f t="shared" si="78"/>
        <v>488</v>
      </c>
      <c r="K303" s="340">
        <v>1</v>
      </c>
      <c r="L303" s="341">
        <v>0</v>
      </c>
      <c r="M303" s="341">
        <v>0</v>
      </c>
      <c r="N303" s="341">
        <v>0</v>
      </c>
      <c r="O303" s="341">
        <v>0</v>
      </c>
      <c r="P303" s="341">
        <v>0</v>
      </c>
      <c r="Q303" s="342">
        <f t="shared" si="79"/>
        <v>1</v>
      </c>
      <c r="R303" s="342">
        <f t="shared" si="80"/>
        <v>489</v>
      </c>
      <c r="S303" s="341">
        <v>0</v>
      </c>
      <c r="T303" s="341">
        <v>0</v>
      </c>
      <c r="U303" s="343">
        <f t="shared" si="81"/>
        <v>0</v>
      </c>
    </row>
    <row r="304" spans="1:21" ht="15" hidden="1" customHeight="1" outlineLevel="1" x14ac:dyDescent="0.25">
      <c r="A304" s="522"/>
      <c r="B304" s="520" t="s">
        <v>396</v>
      </c>
      <c r="C304" s="339" t="s">
        <v>397</v>
      </c>
      <c r="D304" s="340">
        <v>50</v>
      </c>
      <c r="E304" s="340">
        <v>6</v>
      </c>
      <c r="F304" s="340">
        <v>12</v>
      </c>
      <c r="G304" s="340">
        <v>9</v>
      </c>
      <c r="H304" s="340">
        <v>3</v>
      </c>
      <c r="I304" s="340">
        <v>56</v>
      </c>
      <c r="J304" s="342">
        <f t="shared" si="78"/>
        <v>136</v>
      </c>
      <c r="K304" s="341">
        <v>0</v>
      </c>
      <c r="L304" s="341">
        <v>0</v>
      </c>
      <c r="M304" s="341">
        <v>0</v>
      </c>
      <c r="N304" s="341">
        <v>0</v>
      </c>
      <c r="O304" s="341">
        <v>0</v>
      </c>
      <c r="P304" s="341">
        <v>0</v>
      </c>
      <c r="Q304" s="342">
        <f t="shared" si="79"/>
        <v>0</v>
      </c>
      <c r="R304" s="342">
        <f t="shared" si="80"/>
        <v>136</v>
      </c>
      <c r="S304" s="341">
        <v>0</v>
      </c>
      <c r="T304" s="341">
        <v>0</v>
      </c>
      <c r="U304" s="343">
        <f t="shared" si="81"/>
        <v>0</v>
      </c>
    </row>
    <row r="305" spans="1:21" ht="15" hidden="1" customHeight="1" outlineLevel="1" x14ac:dyDescent="0.25">
      <c r="A305" s="522"/>
      <c r="B305" s="520"/>
      <c r="C305" s="339" t="s">
        <v>398</v>
      </c>
      <c r="D305" s="340">
        <v>10</v>
      </c>
      <c r="E305" s="340">
        <v>1</v>
      </c>
      <c r="F305" s="341">
        <v>0</v>
      </c>
      <c r="G305" s="340">
        <v>2</v>
      </c>
      <c r="H305" s="341">
        <v>0</v>
      </c>
      <c r="I305" s="340">
        <v>12</v>
      </c>
      <c r="J305" s="342">
        <f t="shared" si="78"/>
        <v>25</v>
      </c>
      <c r="K305" s="341">
        <v>0</v>
      </c>
      <c r="L305" s="341">
        <v>0</v>
      </c>
      <c r="M305" s="341">
        <v>0</v>
      </c>
      <c r="N305" s="341">
        <v>0</v>
      </c>
      <c r="O305" s="341">
        <v>0</v>
      </c>
      <c r="P305" s="340">
        <v>1</v>
      </c>
      <c r="Q305" s="342">
        <f t="shared" si="79"/>
        <v>1</v>
      </c>
      <c r="R305" s="342">
        <f t="shared" si="80"/>
        <v>26</v>
      </c>
      <c r="S305" s="341">
        <v>0</v>
      </c>
      <c r="T305" s="341">
        <v>0</v>
      </c>
      <c r="U305" s="343">
        <f t="shared" si="81"/>
        <v>0</v>
      </c>
    </row>
    <row r="306" spans="1:21" ht="15" hidden="1" customHeight="1" outlineLevel="1" x14ac:dyDescent="0.25">
      <c r="A306" s="522"/>
      <c r="B306" s="520" t="s">
        <v>399</v>
      </c>
      <c r="C306" s="339" t="s">
        <v>400</v>
      </c>
      <c r="D306" s="340">
        <v>8</v>
      </c>
      <c r="E306" s="341">
        <v>0</v>
      </c>
      <c r="F306" s="341">
        <v>0</v>
      </c>
      <c r="G306" s="340">
        <v>1</v>
      </c>
      <c r="H306" s="341">
        <v>0</v>
      </c>
      <c r="I306" s="340">
        <v>12</v>
      </c>
      <c r="J306" s="342">
        <f t="shared" si="78"/>
        <v>21</v>
      </c>
      <c r="K306" s="341">
        <v>0</v>
      </c>
      <c r="L306" s="341">
        <v>0</v>
      </c>
      <c r="M306" s="341">
        <v>0</v>
      </c>
      <c r="N306" s="341">
        <v>0</v>
      </c>
      <c r="O306" s="341">
        <v>0</v>
      </c>
      <c r="P306" s="340">
        <v>1</v>
      </c>
      <c r="Q306" s="342">
        <f t="shared" si="79"/>
        <v>1</v>
      </c>
      <c r="R306" s="342">
        <f t="shared" si="80"/>
        <v>22</v>
      </c>
      <c r="S306" s="341">
        <v>0</v>
      </c>
      <c r="T306" s="341">
        <v>0</v>
      </c>
      <c r="U306" s="343">
        <f t="shared" si="81"/>
        <v>0</v>
      </c>
    </row>
    <row r="307" spans="1:21" ht="15" hidden="1" customHeight="1" outlineLevel="1" x14ac:dyDescent="0.25">
      <c r="A307" s="522"/>
      <c r="B307" s="520"/>
      <c r="C307" s="339" t="s">
        <v>401</v>
      </c>
      <c r="D307" s="340">
        <v>67</v>
      </c>
      <c r="E307" s="340">
        <v>7</v>
      </c>
      <c r="F307" s="340">
        <v>8</v>
      </c>
      <c r="G307" s="340">
        <v>9</v>
      </c>
      <c r="H307" s="340">
        <v>6</v>
      </c>
      <c r="I307" s="340">
        <v>97</v>
      </c>
      <c r="J307" s="342">
        <f t="shared" si="78"/>
        <v>194</v>
      </c>
      <c r="K307" s="341">
        <v>0</v>
      </c>
      <c r="L307" s="341">
        <v>0</v>
      </c>
      <c r="M307" s="341">
        <v>0</v>
      </c>
      <c r="N307" s="341">
        <v>0</v>
      </c>
      <c r="O307" s="341">
        <v>0</v>
      </c>
      <c r="P307" s="341">
        <v>0</v>
      </c>
      <c r="Q307" s="342">
        <f t="shared" si="79"/>
        <v>0</v>
      </c>
      <c r="R307" s="342">
        <f t="shared" si="80"/>
        <v>194</v>
      </c>
      <c r="S307" s="340">
        <v>1</v>
      </c>
      <c r="T307" s="341">
        <v>0</v>
      </c>
      <c r="U307" s="343">
        <f t="shared" si="81"/>
        <v>1</v>
      </c>
    </row>
    <row r="308" spans="1:21" ht="15" hidden="1" customHeight="1" outlineLevel="1" x14ac:dyDescent="0.25">
      <c r="A308" s="522"/>
      <c r="B308" s="520"/>
      <c r="C308" s="339" t="s">
        <v>402</v>
      </c>
      <c r="D308" s="340">
        <v>59</v>
      </c>
      <c r="E308" s="340">
        <v>5</v>
      </c>
      <c r="F308" s="341">
        <v>0</v>
      </c>
      <c r="G308" s="340">
        <v>8</v>
      </c>
      <c r="H308" s="340">
        <v>3</v>
      </c>
      <c r="I308" s="340">
        <v>41</v>
      </c>
      <c r="J308" s="342">
        <f t="shared" si="78"/>
        <v>116</v>
      </c>
      <c r="K308" s="341">
        <v>0</v>
      </c>
      <c r="L308" s="341">
        <v>0</v>
      </c>
      <c r="M308" s="341">
        <v>0</v>
      </c>
      <c r="N308" s="341">
        <v>0</v>
      </c>
      <c r="O308" s="341">
        <v>0</v>
      </c>
      <c r="P308" s="341">
        <v>0</v>
      </c>
      <c r="Q308" s="342">
        <f t="shared" si="79"/>
        <v>0</v>
      </c>
      <c r="R308" s="342">
        <f t="shared" si="80"/>
        <v>116</v>
      </c>
      <c r="S308" s="341">
        <v>0</v>
      </c>
      <c r="T308" s="341">
        <v>0</v>
      </c>
      <c r="U308" s="343">
        <f t="shared" si="81"/>
        <v>0</v>
      </c>
    </row>
    <row r="309" spans="1:21" ht="15" hidden="1" customHeight="1" outlineLevel="1" x14ac:dyDescent="0.25">
      <c r="A309" s="522"/>
      <c r="B309" s="520"/>
      <c r="C309" s="339" t="s">
        <v>403</v>
      </c>
      <c r="D309" s="340">
        <v>61</v>
      </c>
      <c r="E309" s="340">
        <v>2</v>
      </c>
      <c r="F309" s="340">
        <v>7</v>
      </c>
      <c r="G309" s="340">
        <v>6</v>
      </c>
      <c r="H309" s="340">
        <v>3</v>
      </c>
      <c r="I309" s="340">
        <v>43</v>
      </c>
      <c r="J309" s="342">
        <f t="shared" si="78"/>
        <v>122</v>
      </c>
      <c r="K309" s="341">
        <v>0</v>
      </c>
      <c r="L309" s="341">
        <v>0</v>
      </c>
      <c r="M309" s="341">
        <v>0</v>
      </c>
      <c r="N309" s="341">
        <v>0</v>
      </c>
      <c r="O309" s="341">
        <v>0</v>
      </c>
      <c r="P309" s="340">
        <v>2</v>
      </c>
      <c r="Q309" s="342">
        <f t="shared" si="79"/>
        <v>2</v>
      </c>
      <c r="R309" s="342">
        <f t="shared" si="80"/>
        <v>124</v>
      </c>
      <c r="S309" s="341">
        <v>0</v>
      </c>
      <c r="T309" s="341">
        <v>0</v>
      </c>
      <c r="U309" s="343">
        <f t="shared" si="81"/>
        <v>0</v>
      </c>
    </row>
    <row r="310" spans="1:21" ht="15" hidden="1" customHeight="1" outlineLevel="1" x14ac:dyDescent="0.25">
      <c r="A310" s="522"/>
      <c r="B310" s="520"/>
      <c r="C310" s="339" t="s">
        <v>404</v>
      </c>
      <c r="D310" s="340">
        <v>7</v>
      </c>
      <c r="E310" s="341">
        <v>0</v>
      </c>
      <c r="F310" s="341">
        <v>0</v>
      </c>
      <c r="G310" s="341">
        <v>0</v>
      </c>
      <c r="H310" s="341">
        <v>0</v>
      </c>
      <c r="I310" s="340">
        <v>4</v>
      </c>
      <c r="J310" s="342">
        <f t="shared" si="78"/>
        <v>11</v>
      </c>
      <c r="K310" s="341">
        <v>0</v>
      </c>
      <c r="L310" s="341">
        <v>0</v>
      </c>
      <c r="M310" s="341">
        <v>0</v>
      </c>
      <c r="N310" s="341">
        <v>0</v>
      </c>
      <c r="O310" s="341">
        <v>0</v>
      </c>
      <c r="P310" s="341">
        <v>0</v>
      </c>
      <c r="Q310" s="342">
        <f t="shared" si="79"/>
        <v>0</v>
      </c>
      <c r="R310" s="342">
        <f t="shared" si="80"/>
        <v>11</v>
      </c>
      <c r="S310" s="341">
        <v>0</v>
      </c>
      <c r="T310" s="341">
        <v>0</v>
      </c>
      <c r="U310" s="343">
        <f t="shared" si="81"/>
        <v>0</v>
      </c>
    </row>
    <row r="311" spans="1:21" ht="15" hidden="1" customHeight="1" outlineLevel="1" x14ac:dyDescent="0.25">
      <c r="A311" s="522"/>
      <c r="B311" s="520"/>
      <c r="C311" s="339" t="s">
        <v>405</v>
      </c>
      <c r="D311" s="340">
        <v>10</v>
      </c>
      <c r="E311" s="341">
        <v>0</v>
      </c>
      <c r="F311" s="340">
        <v>1</v>
      </c>
      <c r="G311" s="340">
        <v>2</v>
      </c>
      <c r="H311" s="340">
        <v>1</v>
      </c>
      <c r="I311" s="340">
        <v>10</v>
      </c>
      <c r="J311" s="342">
        <f t="shared" si="78"/>
        <v>24</v>
      </c>
      <c r="K311" s="341">
        <v>0</v>
      </c>
      <c r="L311" s="341">
        <v>0</v>
      </c>
      <c r="M311" s="341">
        <v>0</v>
      </c>
      <c r="N311" s="341">
        <v>0</v>
      </c>
      <c r="O311" s="341">
        <v>0</v>
      </c>
      <c r="P311" s="341">
        <v>0</v>
      </c>
      <c r="Q311" s="342">
        <f t="shared" si="79"/>
        <v>0</v>
      </c>
      <c r="R311" s="342">
        <f t="shared" si="80"/>
        <v>24</v>
      </c>
      <c r="S311" s="341">
        <v>0</v>
      </c>
      <c r="T311" s="341">
        <v>0</v>
      </c>
      <c r="U311" s="343">
        <f t="shared" si="81"/>
        <v>0</v>
      </c>
    </row>
    <row r="312" spans="1:21" ht="15" hidden="1" customHeight="1" outlineLevel="1" x14ac:dyDescent="0.25">
      <c r="A312" s="522"/>
      <c r="B312" s="520"/>
      <c r="C312" s="339" t="s">
        <v>406</v>
      </c>
      <c r="D312" s="340">
        <v>121</v>
      </c>
      <c r="E312" s="340">
        <v>4</v>
      </c>
      <c r="F312" s="340">
        <v>8</v>
      </c>
      <c r="G312" s="340">
        <v>7</v>
      </c>
      <c r="H312" s="340">
        <v>8</v>
      </c>
      <c r="I312" s="340">
        <v>108</v>
      </c>
      <c r="J312" s="342">
        <f t="shared" si="78"/>
        <v>256</v>
      </c>
      <c r="K312" s="340">
        <v>1</v>
      </c>
      <c r="L312" s="341">
        <v>0</v>
      </c>
      <c r="M312" s="341">
        <v>0</v>
      </c>
      <c r="N312" s="341">
        <v>0</v>
      </c>
      <c r="O312" s="340">
        <v>2</v>
      </c>
      <c r="P312" s="340">
        <v>1</v>
      </c>
      <c r="Q312" s="342">
        <f t="shared" si="79"/>
        <v>4</v>
      </c>
      <c r="R312" s="342">
        <f t="shared" si="80"/>
        <v>260</v>
      </c>
      <c r="S312" s="341">
        <v>0</v>
      </c>
      <c r="T312" s="341">
        <v>0</v>
      </c>
      <c r="U312" s="343">
        <f t="shared" si="81"/>
        <v>0</v>
      </c>
    </row>
    <row r="313" spans="1:21" ht="15" customHeight="1" collapsed="1" x14ac:dyDescent="0.25">
      <c r="A313" s="521" t="s">
        <v>407</v>
      </c>
      <c r="B313" s="521"/>
      <c r="C313" s="521"/>
      <c r="D313" s="337">
        <f t="shared" ref="D313:U313" si="82">SUM(D314:D317)</f>
        <v>2139</v>
      </c>
      <c r="E313" s="337">
        <f t="shared" si="82"/>
        <v>189</v>
      </c>
      <c r="F313" s="337">
        <f t="shared" si="82"/>
        <v>290</v>
      </c>
      <c r="G313" s="337">
        <f t="shared" si="82"/>
        <v>301</v>
      </c>
      <c r="H313" s="337">
        <f t="shared" si="82"/>
        <v>92</v>
      </c>
      <c r="I313" s="337">
        <f t="shared" si="82"/>
        <v>1970</v>
      </c>
      <c r="J313" s="338">
        <f>SUM(J314:J317)</f>
        <v>4981</v>
      </c>
      <c r="K313" s="337">
        <f t="shared" si="82"/>
        <v>123</v>
      </c>
      <c r="L313" s="337">
        <f t="shared" si="82"/>
        <v>12</v>
      </c>
      <c r="M313" s="337">
        <f t="shared" si="82"/>
        <v>13</v>
      </c>
      <c r="N313" s="337">
        <f t="shared" si="82"/>
        <v>17</v>
      </c>
      <c r="O313" s="337">
        <f t="shared" si="82"/>
        <v>7</v>
      </c>
      <c r="P313" s="337">
        <f t="shared" si="82"/>
        <v>90</v>
      </c>
      <c r="Q313" s="338">
        <f t="shared" si="82"/>
        <v>262</v>
      </c>
      <c r="R313" s="338">
        <f t="shared" si="82"/>
        <v>5243</v>
      </c>
      <c r="S313" s="337">
        <f t="shared" si="82"/>
        <v>0</v>
      </c>
      <c r="T313" s="337">
        <f t="shared" si="82"/>
        <v>0</v>
      </c>
      <c r="U313" s="338">
        <f t="shared" si="82"/>
        <v>0</v>
      </c>
    </row>
    <row r="314" spans="1:21" ht="15" hidden="1" customHeight="1" outlineLevel="1" x14ac:dyDescent="0.25">
      <c r="A314" s="517" t="s">
        <v>407</v>
      </c>
      <c r="B314" s="339" t="s">
        <v>408</v>
      </c>
      <c r="C314" s="339" t="s">
        <v>409</v>
      </c>
      <c r="D314" s="340">
        <v>381</v>
      </c>
      <c r="E314" s="340">
        <v>60</v>
      </c>
      <c r="F314" s="340">
        <v>55</v>
      </c>
      <c r="G314" s="340">
        <v>58</v>
      </c>
      <c r="H314" s="340">
        <v>6</v>
      </c>
      <c r="I314" s="340">
        <v>312</v>
      </c>
      <c r="J314" s="342">
        <f>SUM(D314:I314)</f>
        <v>872</v>
      </c>
      <c r="K314" s="340">
        <v>5</v>
      </c>
      <c r="L314" s="341">
        <v>0</v>
      </c>
      <c r="M314" s="340">
        <v>1</v>
      </c>
      <c r="N314" s="340">
        <v>1</v>
      </c>
      <c r="O314" s="340">
        <v>1</v>
      </c>
      <c r="P314" s="340">
        <v>5</v>
      </c>
      <c r="Q314" s="342">
        <f>SUM(K314:P314)</f>
        <v>13</v>
      </c>
      <c r="R314" s="342">
        <f>+Q314+J314</f>
        <v>885</v>
      </c>
      <c r="S314" s="341">
        <v>0</v>
      </c>
      <c r="T314" s="341">
        <v>0</v>
      </c>
      <c r="U314" s="343">
        <f t="shared" si="81"/>
        <v>0</v>
      </c>
    </row>
    <row r="315" spans="1:21" ht="15" hidden="1" customHeight="1" outlineLevel="1" x14ac:dyDescent="0.25">
      <c r="A315" s="517"/>
      <c r="B315" s="339" t="s">
        <v>410</v>
      </c>
      <c r="C315" s="339" t="s">
        <v>411</v>
      </c>
      <c r="D315" s="340">
        <v>195</v>
      </c>
      <c r="E315" s="340">
        <v>20</v>
      </c>
      <c r="F315" s="340">
        <v>30</v>
      </c>
      <c r="G315" s="340">
        <v>39</v>
      </c>
      <c r="H315" s="340">
        <v>11</v>
      </c>
      <c r="I315" s="340">
        <v>252</v>
      </c>
      <c r="J315" s="342">
        <f>SUM(D315:I315)</f>
        <v>547</v>
      </c>
      <c r="K315" s="341">
        <v>0</v>
      </c>
      <c r="L315" s="341">
        <v>0</v>
      </c>
      <c r="M315" s="341">
        <v>0</v>
      </c>
      <c r="N315" s="341">
        <v>0</v>
      </c>
      <c r="O315" s="341">
        <v>0</v>
      </c>
      <c r="P315" s="340">
        <v>2</v>
      </c>
      <c r="Q315" s="342">
        <f>SUM(K315:P315)</f>
        <v>2</v>
      </c>
      <c r="R315" s="342">
        <f>+Q315+J315</f>
        <v>549</v>
      </c>
      <c r="S315" s="341">
        <v>0</v>
      </c>
      <c r="T315" s="341">
        <v>0</v>
      </c>
      <c r="U315" s="343">
        <f t="shared" si="81"/>
        <v>0</v>
      </c>
    </row>
    <row r="316" spans="1:21" ht="15" hidden="1" customHeight="1" outlineLevel="1" x14ac:dyDescent="0.25">
      <c r="A316" s="517"/>
      <c r="B316" s="520" t="s">
        <v>412</v>
      </c>
      <c r="C316" s="339" t="s">
        <v>413</v>
      </c>
      <c r="D316" s="340">
        <v>25</v>
      </c>
      <c r="E316" s="340">
        <v>7</v>
      </c>
      <c r="F316" s="340">
        <v>6</v>
      </c>
      <c r="G316" s="340">
        <v>6</v>
      </c>
      <c r="H316" s="341">
        <v>0</v>
      </c>
      <c r="I316" s="340">
        <v>21</v>
      </c>
      <c r="J316" s="342">
        <f>SUM(D316:I316)</f>
        <v>65</v>
      </c>
      <c r="K316" s="340">
        <v>16</v>
      </c>
      <c r="L316" s="340">
        <v>3</v>
      </c>
      <c r="M316" s="340">
        <v>3</v>
      </c>
      <c r="N316" s="340">
        <v>3</v>
      </c>
      <c r="O316" s="340">
        <v>1</v>
      </c>
      <c r="P316" s="340">
        <v>13</v>
      </c>
      <c r="Q316" s="342">
        <f>SUM(K316:P316)</f>
        <v>39</v>
      </c>
      <c r="R316" s="342">
        <f>+Q316+J316</f>
        <v>104</v>
      </c>
      <c r="S316" s="341">
        <v>0</v>
      </c>
      <c r="T316" s="341">
        <v>0</v>
      </c>
      <c r="U316" s="343">
        <f t="shared" si="81"/>
        <v>0</v>
      </c>
    </row>
    <row r="317" spans="1:21" ht="15" hidden="1" customHeight="1" outlineLevel="1" x14ac:dyDescent="0.25">
      <c r="A317" s="517"/>
      <c r="B317" s="520"/>
      <c r="C317" s="339" t="s">
        <v>414</v>
      </c>
      <c r="D317" s="340">
        <v>1538</v>
      </c>
      <c r="E317" s="340">
        <v>102</v>
      </c>
      <c r="F317" s="340">
        <v>199</v>
      </c>
      <c r="G317" s="340">
        <v>198</v>
      </c>
      <c r="H317" s="340">
        <v>75</v>
      </c>
      <c r="I317" s="340">
        <v>1385</v>
      </c>
      <c r="J317" s="342">
        <f>SUM(D317:I317)</f>
        <v>3497</v>
      </c>
      <c r="K317" s="340">
        <v>102</v>
      </c>
      <c r="L317" s="340">
        <v>9</v>
      </c>
      <c r="M317" s="340">
        <v>9</v>
      </c>
      <c r="N317" s="340">
        <v>13</v>
      </c>
      <c r="O317" s="340">
        <v>5</v>
      </c>
      <c r="P317" s="340">
        <v>70</v>
      </c>
      <c r="Q317" s="342">
        <f>SUM(K317:P317)</f>
        <v>208</v>
      </c>
      <c r="R317" s="342">
        <f>+Q317+J317</f>
        <v>3705</v>
      </c>
      <c r="S317" s="341">
        <v>0</v>
      </c>
      <c r="T317" s="341">
        <v>0</v>
      </c>
      <c r="U317" s="343">
        <f t="shared" si="81"/>
        <v>0</v>
      </c>
    </row>
    <row r="318" spans="1:21" ht="15" customHeight="1" collapsed="1" x14ac:dyDescent="0.25">
      <c r="A318" s="516" t="s">
        <v>415</v>
      </c>
      <c r="B318" s="516"/>
      <c r="C318" s="516"/>
      <c r="D318" s="337">
        <f t="shared" ref="D318:U318" si="83">SUM(D319:D326)</f>
        <v>597</v>
      </c>
      <c r="E318" s="337">
        <f t="shared" si="83"/>
        <v>46</v>
      </c>
      <c r="F318" s="337">
        <f t="shared" si="83"/>
        <v>76</v>
      </c>
      <c r="G318" s="337">
        <f t="shared" si="83"/>
        <v>83</v>
      </c>
      <c r="H318" s="337">
        <f t="shared" si="83"/>
        <v>33</v>
      </c>
      <c r="I318" s="337">
        <f t="shared" si="83"/>
        <v>491</v>
      </c>
      <c r="J318" s="338">
        <f>SUM(J319:J326)</f>
        <v>1326</v>
      </c>
      <c r="K318" s="337">
        <f t="shared" si="83"/>
        <v>9</v>
      </c>
      <c r="L318" s="337">
        <f t="shared" si="83"/>
        <v>0</v>
      </c>
      <c r="M318" s="337">
        <f t="shared" si="83"/>
        <v>0</v>
      </c>
      <c r="N318" s="337">
        <f t="shared" si="83"/>
        <v>1</v>
      </c>
      <c r="O318" s="337">
        <f t="shared" si="83"/>
        <v>0</v>
      </c>
      <c r="P318" s="337">
        <f t="shared" si="83"/>
        <v>5</v>
      </c>
      <c r="Q318" s="338">
        <f t="shared" si="83"/>
        <v>15</v>
      </c>
      <c r="R318" s="338">
        <f t="shared" si="83"/>
        <v>1341</v>
      </c>
      <c r="S318" s="337">
        <f t="shared" si="83"/>
        <v>9</v>
      </c>
      <c r="T318" s="337">
        <f t="shared" si="83"/>
        <v>0</v>
      </c>
      <c r="U318" s="338">
        <f t="shared" si="83"/>
        <v>9</v>
      </c>
    </row>
    <row r="319" spans="1:21" ht="15" hidden="1" customHeight="1" outlineLevel="1" x14ac:dyDescent="0.25">
      <c r="A319" s="517" t="s">
        <v>415</v>
      </c>
      <c r="B319" s="520" t="s">
        <v>416</v>
      </c>
      <c r="C319" s="339" t="s">
        <v>417</v>
      </c>
      <c r="D319" s="340">
        <v>299</v>
      </c>
      <c r="E319" s="340">
        <v>15</v>
      </c>
      <c r="F319" s="340">
        <v>42</v>
      </c>
      <c r="G319" s="340">
        <v>41</v>
      </c>
      <c r="H319" s="340">
        <v>14</v>
      </c>
      <c r="I319" s="340">
        <v>274</v>
      </c>
      <c r="J319" s="342">
        <f t="shared" ref="J319:J326" si="84">SUM(D319:I319)</f>
        <v>685</v>
      </c>
      <c r="K319" s="340">
        <v>1</v>
      </c>
      <c r="L319" s="341">
        <v>0</v>
      </c>
      <c r="M319" s="341">
        <v>0</v>
      </c>
      <c r="N319" s="341">
        <v>0</v>
      </c>
      <c r="O319" s="341">
        <v>0</v>
      </c>
      <c r="P319" s="340">
        <v>3</v>
      </c>
      <c r="Q319" s="342">
        <f t="shared" ref="Q319:Q326" si="85">SUM(K319:P319)</f>
        <v>4</v>
      </c>
      <c r="R319" s="342">
        <f t="shared" ref="R319:R326" si="86">+Q319+J319</f>
        <v>689</v>
      </c>
      <c r="S319" s="340">
        <v>6</v>
      </c>
      <c r="T319" s="341">
        <v>0</v>
      </c>
      <c r="U319" s="343">
        <f t="shared" si="81"/>
        <v>6</v>
      </c>
    </row>
    <row r="320" spans="1:21" ht="15" hidden="1" customHeight="1" outlineLevel="1" x14ac:dyDescent="0.25">
      <c r="A320" s="517"/>
      <c r="B320" s="520"/>
      <c r="C320" s="339" t="s">
        <v>418</v>
      </c>
      <c r="D320" s="340">
        <v>82</v>
      </c>
      <c r="E320" s="340">
        <v>7</v>
      </c>
      <c r="F320" s="340">
        <v>8</v>
      </c>
      <c r="G320" s="340">
        <v>10</v>
      </c>
      <c r="H320" s="340">
        <v>8</v>
      </c>
      <c r="I320" s="340">
        <v>44</v>
      </c>
      <c r="J320" s="342">
        <f t="shared" si="84"/>
        <v>159</v>
      </c>
      <c r="K320" s="341">
        <v>0</v>
      </c>
      <c r="L320" s="341">
        <v>0</v>
      </c>
      <c r="M320" s="341">
        <v>0</v>
      </c>
      <c r="N320" s="341">
        <v>0</v>
      </c>
      <c r="O320" s="341">
        <v>0</v>
      </c>
      <c r="P320" s="341">
        <v>0</v>
      </c>
      <c r="Q320" s="342">
        <f t="shared" si="85"/>
        <v>0</v>
      </c>
      <c r="R320" s="342">
        <f t="shared" si="86"/>
        <v>159</v>
      </c>
      <c r="S320" s="341">
        <v>0</v>
      </c>
      <c r="T320" s="341">
        <v>0</v>
      </c>
      <c r="U320" s="343">
        <f t="shared" si="81"/>
        <v>0</v>
      </c>
    </row>
    <row r="321" spans="1:21" ht="15" hidden="1" customHeight="1" outlineLevel="1" x14ac:dyDescent="0.25">
      <c r="A321" s="517"/>
      <c r="B321" s="339" t="s">
        <v>419</v>
      </c>
      <c r="C321" s="339" t="s">
        <v>420</v>
      </c>
      <c r="D321" s="340">
        <v>52</v>
      </c>
      <c r="E321" s="340">
        <v>10</v>
      </c>
      <c r="F321" s="340">
        <v>13</v>
      </c>
      <c r="G321" s="340">
        <v>14</v>
      </c>
      <c r="H321" s="340">
        <v>3</v>
      </c>
      <c r="I321" s="340">
        <v>68</v>
      </c>
      <c r="J321" s="342">
        <f t="shared" si="84"/>
        <v>160</v>
      </c>
      <c r="K321" s="341">
        <v>0</v>
      </c>
      <c r="L321" s="341">
        <v>0</v>
      </c>
      <c r="M321" s="341">
        <v>0</v>
      </c>
      <c r="N321" s="340">
        <v>1</v>
      </c>
      <c r="O321" s="341">
        <v>0</v>
      </c>
      <c r="P321" s="340">
        <v>1</v>
      </c>
      <c r="Q321" s="342">
        <f t="shared" si="85"/>
        <v>2</v>
      </c>
      <c r="R321" s="342">
        <f t="shared" si="86"/>
        <v>162</v>
      </c>
      <c r="S321" s="340">
        <v>3</v>
      </c>
      <c r="T321" s="341">
        <v>0</v>
      </c>
      <c r="U321" s="343">
        <f t="shared" si="81"/>
        <v>3</v>
      </c>
    </row>
    <row r="322" spans="1:21" ht="15" hidden="1" customHeight="1" outlineLevel="1" x14ac:dyDescent="0.25">
      <c r="A322" s="517"/>
      <c r="B322" s="339" t="s">
        <v>421</v>
      </c>
      <c r="C322" s="339" t="s">
        <v>422</v>
      </c>
      <c r="D322" s="340">
        <v>107</v>
      </c>
      <c r="E322" s="340">
        <v>9</v>
      </c>
      <c r="F322" s="340">
        <v>5</v>
      </c>
      <c r="G322" s="340">
        <v>6</v>
      </c>
      <c r="H322" s="340">
        <v>4</v>
      </c>
      <c r="I322" s="340">
        <v>39</v>
      </c>
      <c r="J322" s="342">
        <f t="shared" si="84"/>
        <v>170</v>
      </c>
      <c r="K322" s="340">
        <v>5</v>
      </c>
      <c r="L322" s="341">
        <v>0</v>
      </c>
      <c r="M322" s="341">
        <v>0</v>
      </c>
      <c r="N322" s="341">
        <v>0</v>
      </c>
      <c r="O322" s="341">
        <v>0</v>
      </c>
      <c r="P322" s="340">
        <v>1</v>
      </c>
      <c r="Q322" s="342">
        <f t="shared" si="85"/>
        <v>6</v>
      </c>
      <c r="R322" s="342">
        <f t="shared" si="86"/>
        <v>176</v>
      </c>
      <c r="S322" s="341">
        <v>0</v>
      </c>
      <c r="T322" s="341">
        <v>0</v>
      </c>
      <c r="U322" s="343">
        <f t="shared" si="81"/>
        <v>0</v>
      </c>
    </row>
    <row r="323" spans="1:21" ht="15" hidden="1" customHeight="1" outlineLevel="1" x14ac:dyDescent="0.25">
      <c r="A323" s="517"/>
      <c r="B323" s="339" t="s">
        <v>423</v>
      </c>
      <c r="C323" s="339" t="s">
        <v>424</v>
      </c>
      <c r="D323" s="340">
        <v>28</v>
      </c>
      <c r="E323" s="340">
        <v>4</v>
      </c>
      <c r="F323" s="340">
        <v>4</v>
      </c>
      <c r="G323" s="340">
        <v>6</v>
      </c>
      <c r="H323" s="340">
        <v>3</v>
      </c>
      <c r="I323" s="340">
        <v>30</v>
      </c>
      <c r="J323" s="342">
        <f t="shared" si="84"/>
        <v>75</v>
      </c>
      <c r="K323" s="341">
        <v>0</v>
      </c>
      <c r="L323" s="341">
        <v>0</v>
      </c>
      <c r="M323" s="341">
        <v>0</v>
      </c>
      <c r="N323" s="341">
        <v>0</v>
      </c>
      <c r="O323" s="341">
        <v>0</v>
      </c>
      <c r="P323" s="341">
        <v>0</v>
      </c>
      <c r="Q323" s="342">
        <f t="shared" si="85"/>
        <v>0</v>
      </c>
      <c r="R323" s="342">
        <f t="shared" si="86"/>
        <v>75</v>
      </c>
      <c r="S323" s="341">
        <v>0</v>
      </c>
      <c r="T323" s="341">
        <v>0</v>
      </c>
      <c r="U323" s="343">
        <f t="shared" si="81"/>
        <v>0</v>
      </c>
    </row>
    <row r="324" spans="1:21" ht="15" hidden="1" customHeight="1" outlineLevel="1" x14ac:dyDescent="0.25">
      <c r="A324" s="517"/>
      <c r="B324" s="520" t="s">
        <v>425</v>
      </c>
      <c r="C324" s="339" t="s">
        <v>426</v>
      </c>
      <c r="D324" s="340">
        <v>15</v>
      </c>
      <c r="E324" s="340">
        <v>1</v>
      </c>
      <c r="F324" s="340">
        <v>3</v>
      </c>
      <c r="G324" s="340">
        <v>1</v>
      </c>
      <c r="H324" s="340">
        <v>1</v>
      </c>
      <c r="I324" s="340">
        <v>11</v>
      </c>
      <c r="J324" s="342">
        <f t="shared" si="84"/>
        <v>32</v>
      </c>
      <c r="K324" s="340">
        <v>1</v>
      </c>
      <c r="L324" s="341">
        <v>0</v>
      </c>
      <c r="M324" s="341">
        <v>0</v>
      </c>
      <c r="N324" s="341">
        <v>0</v>
      </c>
      <c r="O324" s="341">
        <v>0</v>
      </c>
      <c r="P324" s="341">
        <v>0</v>
      </c>
      <c r="Q324" s="342">
        <f t="shared" si="85"/>
        <v>1</v>
      </c>
      <c r="R324" s="342">
        <f t="shared" si="86"/>
        <v>33</v>
      </c>
      <c r="S324" s="341">
        <v>0</v>
      </c>
      <c r="T324" s="341">
        <v>0</v>
      </c>
      <c r="U324" s="343">
        <f t="shared" si="81"/>
        <v>0</v>
      </c>
    </row>
    <row r="325" spans="1:21" ht="15" hidden="1" customHeight="1" outlineLevel="1" x14ac:dyDescent="0.25">
      <c r="A325" s="517"/>
      <c r="B325" s="520"/>
      <c r="C325" s="339" t="s">
        <v>427</v>
      </c>
      <c r="D325" s="340">
        <v>3</v>
      </c>
      <c r="E325" s="341">
        <v>0</v>
      </c>
      <c r="F325" s="341">
        <v>0</v>
      </c>
      <c r="G325" s="340">
        <v>2</v>
      </c>
      <c r="H325" s="341">
        <v>0</v>
      </c>
      <c r="I325" s="340">
        <v>17</v>
      </c>
      <c r="J325" s="342">
        <f t="shared" si="84"/>
        <v>22</v>
      </c>
      <c r="K325" s="340">
        <v>2</v>
      </c>
      <c r="L325" s="341">
        <v>0</v>
      </c>
      <c r="M325" s="341">
        <v>0</v>
      </c>
      <c r="N325" s="341">
        <v>0</v>
      </c>
      <c r="O325" s="341">
        <v>0</v>
      </c>
      <c r="P325" s="341">
        <v>0</v>
      </c>
      <c r="Q325" s="342">
        <f t="shared" si="85"/>
        <v>2</v>
      </c>
      <c r="R325" s="342">
        <f t="shared" si="86"/>
        <v>24</v>
      </c>
      <c r="S325" s="341">
        <v>0</v>
      </c>
      <c r="T325" s="341">
        <v>0</v>
      </c>
      <c r="U325" s="343">
        <f t="shared" si="81"/>
        <v>0</v>
      </c>
    </row>
    <row r="326" spans="1:21" ht="15" hidden="1" customHeight="1" outlineLevel="1" x14ac:dyDescent="0.25">
      <c r="A326" s="517"/>
      <c r="B326" s="520"/>
      <c r="C326" s="339" t="s">
        <v>428</v>
      </c>
      <c r="D326" s="340">
        <v>11</v>
      </c>
      <c r="E326" s="341">
        <v>0</v>
      </c>
      <c r="F326" s="340">
        <v>1</v>
      </c>
      <c r="G326" s="340">
        <v>3</v>
      </c>
      <c r="H326" s="341">
        <v>0</v>
      </c>
      <c r="I326" s="340">
        <v>8</v>
      </c>
      <c r="J326" s="342">
        <f t="shared" si="84"/>
        <v>23</v>
      </c>
      <c r="K326" s="341">
        <v>0</v>
      </c>
      <c r="L326" s="341">
        <v>0</v>
      </c>
      <c r="M326" s="341">
        <v>0</v>
      </c>
      <c r="N326" s="341">
        <v>0</v>
      </c>
      <c r="O326" s="341">
        <v>0</v>
      </c>
      <c r="P326" s="341">
        <v>0</v>
      </c>
      <c r="Q326" s="342">
        <f t="shared" si="85"/>
        <v>0</v>
      </c>
      <c r="R326" s="342">
        <f t="shared" si="86"/>
        <v>23</v>
      </c>
      <c r="S326" s="341">
        <v>0</v>
      </c>
      <c r="T326" s="341">
        <v>0</v>
      </c>
      <c r="U326" s="343">
        <f t="shared" si="81"/>
        <v>0</v>
      </c>
    </row>
    <row r="327" spans="1:21" ht="15" customHeight="1" collapsed="1" x14ac:dyDescent="0.25">
      <c r="A327" s="516" t="s">
        <v>429</v>
      </c>
      <c r="B327" s="516"/>
      <c r="C327" s="516"/>
      <c r="D327" s="337">
        <f t="shared" ref="D327:U327" si="87">SUM(D328:D332)</f>
        <v>1778</v>
      </c>
      <c r="E327" s="337">
        <f t="shared" si="87"/>
        <v>108</v>
      </c>
      <c r="F327" s="337">
        <f t="shared" si="87"/>
        <v>153</v>
      </c>
      <c r="G327" s="337">
        <f t="shared" si="87"/>
        <v>257</v>
      </c>
      <c r="H327" s="337">
        <f t="shared" si="87"/>
        <v>55</v>
      </c>
      <c r="I327" s="337">
        <f t="shared" si="87"/>
        <v>1993</v>
      </c>
      <c r="J327" s="338">
        <f>SUM(J328:J332)</f>
        <v>4344</v>
      </c>
      <c r="K327" s="337">
        <f t="shared" si="87"/>
        <v>66</v>
      </c>
      <c r="L327" s="337">
        <f t="shared" si="87"/>
        <v>2</v>
      </c>
      <c r="M327" s="337">
        <f t="shared" si="87"/>
        <v>2</v>
      </c>
      <c r="N327" s="337">
        <f t="shared" si="87"/>
        <v>8</v>
      </c>
      <c r="O327" s="337">
        <f t="shared" si="87"/>
        <v>2</v>
      </c>
      <c r="P327" s="337">
        <f t="shared" si="87"/>
        <v>55</v>
      </c>
      <c r="Q327" s="338">
        <f t="shared" si="87"/>
        <v>135</v>
      </c>
      <c r="R327" s="338">
        <f t="shared" si="87"/>
        <v>4479</v>
      </c>
      <c r="S327" s="337">
        <f t="shared" si="87"/>
        <v>2</v>
      </c>
      <c r="T327" s="337">
        <f t="shared" si="87"/>
        <v>0</v>
      </c>
      <c r="U327" s="338">
        <f t="shared" si="87"/>
        <v>2</v>
      </c>
    </row>
    <row r="328" spans="1:21" ht="15" hidden="1" customHeight="1" outlineLevel="1" x14ac:dyDescent="0.25">
      <c r="A328" s="517" t="s">
        <v>429</v>
      </c>
      <c r="B328" s="520" t="s">
        <v>430</v>
      </c>
      <c r="C328" s="339" t="s">
        <v>431</v>
      </c>
      <c r="D328" s="340">
        <v>572</v>
      </c>
      <c r="E328" s="340">
        <v>33</v>
      </c>
      <c r="F328" s="340">
        <v>47</v>
      </c>
      <c r="G328" s="340">
        <v>79</v>
      </c>
      <c r="H328" s="340">
        <v>15</v>
      </c>
      <c r="I328" s="340">
        <v>678</v>
      </c>
      <c r="J328" s="342">
        <f>SUM(D328:I328)</f>
        <v>1424</v>
      </c>
      <c r="K328" s="340">
        <v>21</v>
      </c>
      <c r="L328" s="341">
        <v>0</v>
      </c>
      <c r="M328" s="341">
        <v>0</v>
      </c>
      <c r="N328" s="340">
        <v>2</v>
      </c>
      <c r="O328" s="341">
        <v>0</v>
      </c>
      <c r="P328" s="340">
        <v>22</v>
      </c>
      <c r="Q328" s="342">
        <f>SUM(K328:P328)</f>
        <v>45</v>
      </c>
      <c r="R328" s="342">
        <f>+Q328+J328</f>
        <v>1469</v>
      </c>
      <c r="S328" s="341">
        <v>0</v>
      </c>
      <c r="T328" s="341">
        <v>0</v>
      </c>
      <c r="U328" s="343">
        <f t="shared" si="81"/>
        <v>0</v>
      </c>
    </row>
    <row r="329" spans="1:21" ht="15" hidden="1" customHeight="1" outlineLevel="1" x14ac:dyDescent="0.25">
      <c r="A329" s="517"/>
      <c r="B329" s="520"/>
      <c r="C329" s="339" t="s">
        <v>432</v>
      </c>
      <c r="D329" s="340">
        <v>91</v>
      </c>
      <c r="E329" s="340">
        <v>1</v>
      </c>
      <c r="F329" s="340">
        <v>6</v>
      </c>
      <c r="G329" s="340">
        <v>10</v>
      </c>
      <c r="H329" s="340">
        <v>1</v>
      </c>
      <c r="I329" s="340">
        <v>114</v>
      </c>
      <c r="J329" s="342">
        <f>SUM(D329:I329)</f>
        <v>223</v>
      </c>
      <c r="K329" s="340">
        <v>7</v>
      </c>
      <c r="L329" s="341">
        <v>0</v>
      </c>
      <c r="M329" s="341">
        <v>0</v>
      </c>
      <c r="N329" s="341">
        <v>0</v>
      </c>
      <c r="O329" s="341">
        <v>0</v>
      </c>
      <c r="P329" s="340">
        <v>4</v>
      </c>
      <c r="Q329" s="342">
        <f>SUM(K329:P329)</f>
        <v>11</v>
      </c>
      <c r="R329" s="342">
        <f>+Q329+J329</f>
        <v>234</v>
      </c>
      <c r="S329" s="341">
        <v>0</v>
      </c>
      <c r="T329" s="341">
        <v>0</v>
      </c>
      <c r="U329" s="343">
        <f t="shared" si="81"/>
        <v>0</v>
      </c>
    </row>
    <row r="330" spans="1:21" ht="15" hidden="1" customHeight="1" outlineLevel="1" x14ac:dyDescent="0.25">
      <c r="A330" s="517"/>
      <c r="B330" s="520"/>
      <c r="C330" s="339" t="s">
        <v>433</v>
      </c>
      <c r="D330" s="340">
        <v>106</v>
      </c>
      <c r="E330" s="340">
        <v>3</v>
      </c>
      <c r="F330" s="340">
        <v>10</v>
      </c>
      <c r="G330" s="340">
        <v>15</v>
      </c>
      <c r="H330" s="340">
        <v>4</v>
      </c>
      <c r="I330" s="340">
        <v>101</v>
      </c>
      <c r="J330" s="342">
        <f>SUM(D330:I330)</f>
        <v>239</v>
      </c>
      <c r="K330" s="340">
        <v>9</v>
      </c>
      <c r="L330" s="341">
        <v>0</v>
      </c>
      <c r="M330" s="341">
        <v>0</v>
      </c>
      <c r="N330" s="341">
        <v>0</v>
      </c>
      <c r="O330" s="341">
        <v>0</v>
      </c>
      <c r="P330" s="340">
        <v>5</v>
      </c>
      <c r="Q330" s="342">
        <f>SUM(K330:P330)</f>
        <v>14</v>
      </c>
      <c r="R330" s="342">
        <f>+Q330+J330</f>
        <v>253</v>
      </c>
      <c r="S330" s="341">
        <v>0</v>
      </c>
      <c r="T330" s="341">
        <v>0</v>
      </c>
      <c r="U330" s="343">
        <f t="shared" si="81"/>
        <v>0</v>
      </c>
    </row>
    <row r="331" spans="1:21" ht="15" hidden="1" customHeight="1" outlineLevel="1" x14ac:dyDescent="0.25">
      <c r="A331" s="517"/>
      <c r="B331" s="520"/>
      <c r="C331" s="339" t="s">
        <v>434</v>
      </c>
      <c r="D331" s="340">
        <v>48</v>
      </c>
      <c r="E331" s="341">
        <v>0</v>
      </c>
      <c r="F331" s="340">
        <v>3</v>
      </c>
      <c r="G331" s="340">
        <v>3</v>
      </c>
      <c r="H331" s="340">
        <v>1</v>
      </c>
      <c r="I331" s="340">
        <v>22</v>
      </c>
      <c r="J331" s="342">
        <f>SUM(D331:I331)</f>
        <v>77</v>
      </c>
      <c r="K331" s="340">
        <v>3</v>
      </c>
      <c r="L331" s="341">
        <v>0</v>
      </c>
      <c r="M331" s="340">
        <v>1</v>
      </c>
      <c r="N331" s="341">
        <v>0</v>
      </c>
      <c r="O331" s="341">
        <v>0</v>
      </c>
      <c r="P331" s="340">
        <v>9</v>
      </c>
      <c r="Q331" s="342">
        <f>SUM(K331:P331)</f>
        <v>13</v>
      </c>
      <c r="R331" s="342">
        <f>+Q331+J331</f>
        <v>90</v>
      </c>
      <c r="S331" s="341">
        <v>0</v>
      </c>
      <c r="T331" s="341">
        <v>0</v>
      </c>
      <c r="U331" s="343">
        <f t="shared" si="81"/>
        <v>0</v>
      </c>
    </row>
    <row r="332" spans="1:21" ht="15" hidden="1" customHeight="1" outlineLevel="1" x14ac:dyDescent="0.25">
      <c r="A332" s="517"/>
      <c r="B332" s="520"/>
      <c r="C332" s="339" t="s">
        <v>435</v>
      </c>
      <c r="D332" s="340">
        <v>961</v>
      </c>
      <c r="E332" s="340">
        <v>71</v>
      </c>
      <c r="F332" s="340">
        <v>87</v>
      </c>
      <c r="G332" s="340">
        <v>150</v>
      </c>
      <c r="H332" s="340">
        <v>34</v>
      </c>
      <c r="I332" s="340">
        <v>1078</v>
      </c>
      <c r="J332" s="342">
        <f>SUM(D332:I332)</f>
        <v>2381</v>
      </c>
      <c r="K332" s="340">
        <v>26</v>
      </c>
      <c r="L332" s="340">
        <v>2</v>
      </c>
      <c r="M332" s="340">
        <v>1</v>
      </c>
      <c r="N332" s="340">
        <v>6</v>
      </c>
      <c r="O332" s="340">
        <v>2</v>
      </c>
      <c r="P332" s="340">
        <v>15</v>
      </c>
      <c r="Q332" s="342">
        <f>SUM(K332:P332)</f>
        <v>52</v>
      </c>
      <c r="R332" s="342">
        <f>+Q332+J332</f>
        <v>2433</v>
      </c>
      <c r="S332" s="340">
        <v>2</v>
      </c>
      <c r="T332" s="341">
        <v>0</v>
      </c>
      <c r="U332" s="343">
        <f t="shared" si="81"/>
        <v>2</v>
      </c>
    </row>
    <row r="333" spans="1:21" ht="15" customHeight="1" collapsed="1" x14ac:dyDescent="0.25">
      <c r="A333" s="516" t="s">
        <v>436</v>
      </c>
      <c r="B333" s="516"/>
      <c r="C333" s="516"/>
      <c r="D333" s="337">
        <f t="shared" ref="D333:U333" si="88">SUM(D334:D345)</f>
        <v>116</v>
      </c>
      <c r="E333" s="337">
        <f t="shared" si="88"/>
        <v>3</v>
      </c>
      <c r="F333" s="337">
        <f t="shared" si="88"/>
        <v>7</v>
      </c>
      <c r="G333" s="337">
        <f t="shared" si="88"/>
        <v>14</v>
      </c>
      <c r="H333" s="337">
        <f t="shared" si="88"/>
        <v>5</v>
      </c>
      <c r="I333" s="337">
        <f t="shared" si="88"/>
        <v>132</v>
      </c>
      <c r="J333" s="338">
        <f>SUM(J334:J345)</f>
        <v>277</v>
      </c>
      <c r="K333" s="337">
        <f t="shared" si="88"/>
        <v>49</v>
      </c>
      <c r="L333" s="337">
        <f t="shared" si="88"/>
        <v>2</v>
      </c>
      <c r="M333" s="337">
        <f t="shared" si="88"/>
        <v>0</v>
      </c>
      <c r="N333" s="337">
        <f t="shared" si="88"/>
        <v>1</v>
      </c>
      <c r="O333" s="337">
        <f t="shared" si="88"/>
        <v>4</v>
      </c>
      <c r="P333" s="337">
        <f t="shared" si="88"/>
        <v>19</v>
      </c>
      <c r="Q333" s="338">
        <f t="shared" si="88"/>
        <v>75</v>
      </c>
      <c r="R333" s="338">
        <f t="shared" si="88"/>
        <v>352</v>
      </c>
      <c r="S333" s="337">
        <f t="shared" si="88"/>
        <v>0</v>
      </c>
      <c r="T333" s="337">
        <f t="shared" si="88"/>
        <v>0</v>
      </c>
      <c r="U333" s="338">
        <f t="shared" si="88"/>
        <v>0</v>
      </c>
    </row>
    <row r="334" spans="1:21" ht="15" hidden="1" customHeight="1" outlineLevel="1" x14ac:dyDescent="0.25">
      <c r="A334" s="517" t="s">
        <v>436</v>
      </c>
      <c r="B334" s="520" t="s">
        <v>437</v>
      </c>
      <c r="C334" s="339" t="s">
        <v>438</v>
      </c>
      <c r="D334" s="341">
        <v>0</v>
      </c>
      <c r="E334" s="341">
        <v>0</v>
      </c>
      <c r="F334" s="341">
        <v>0</v>
      </c>
      <c r="G334" s="341">
        <v>0</v>
      </c>
      <c r="H334" s="341">
        <v>0</v>
      </c>
      <c r="I334" s="341">
        <v>0</v>
      </c>
      <c r="J334" s="342">
        <f t="shared" ref="J334:J345" si="89">SUM(D334:I334)</f>
        <v>0</v>
      </c>
      <c r="K334" s="341">
        <v>0</v>
      </c>
      <c r="L334" s="341">
        <v>0</v>
      </c>
      <c r="M334" s="341">
        <v>0</v>
      </c>
      <c r="N334" s="341">
        <v>0</v>
      </c>
      <c r="O334" s="341">
        <v>0</v>
      </c>
      <c r="P334" s="341">
        <v>0</v>
      </c>
      <c r="Q334" s="342">
        <f t="shared" ref="Q334:Q345" si="90">SUM(K334:P334)</f>
        <v>0</v>
      </c>
      <c r="R334" s="342">
        <f t="shared" ref="R334:R345" si="91">+Q334+J334</f>
        <v>0</v>
      </c>
      <c r="S334" s="341">
        <v>0</v>
      </c>
      <c r="T334" s="341">
        <v>0</v>
      </c>
      <c r="U334" s="343">
        <f t="shared" si="81"/>
        <v>0</v>
      </c>
    </row>
    <row r="335" spans="1:21" ht="15" hidden="1" customHeight="1" outlineLevel="1" x14ac:dyDescent="0.25">
      <c r="A335" s="517"/>
      <c r="B335" s="520"/>
      <c r="C335" s="339" t="s">
        <v>439</v>
      </c>
      <c r="D335" s="340">
        <v>21</v>
      </c>
      <c r="E335" s="341">
        <v>0</v>
      </c>
      <c r="F335" s="341">
        <v>0</v>
      </c>
      <c r="G335" s="340">
        <v>3</v>
      </c>
      <c r="H335" s="341">
        <v>0</v>
      </c>
      <c r="I335" s="340">
        <v>20</v>
      </c>
      <c r="J335" s="342">
        <f t="shared" si="89"/>
        <v>44</v>
      </c>
      <c r="K335" s="340">
        <v>1</v>
      </c>
      <c r="L335" s="341">
        <v>0</v>
      </c>
      <c r="M335" s="341">
        <v>0</v>
      </c>
      <c r="N335" s="341">
        <v>0</v>
      </c>
      <c r="O335" s="341">
        <v>0</v>
      </c>
      <c r="P335" s="340">
        <v>1</v>
      </c>
      <c r="Q335" s="342">
        <f t="shared" si="90"/>
        <v>2</v>
      </c>
      <c r="R335" s="342">
        <f t="shared" si="91"/>
        <v>46</v>
      </c>
      <c r="S335" s="341">
        <v>0</v>
      </c>
      <c r="T335" s="341">
        <v>0</v>
      </c>
      <c r="U335" s="343">
        <f t="shared" si="81"/>
        <v>0</v>
      </c>
    </row>
    <row r="336" spans="1:21" ht="15" hidden="1" customHeight="1" outlineLevel="1" x14ac:dyDescent="0.25">
      <c r="A336" s="517"/>
      <c r="B336" s="520"/>
      <c r="C336" s="339" t="s">
        <v>440</v>
      </c>
      <c r="D336" s="341">
        <v>0</v>
      </c>
      <c r="E336" s="341">
        <v>0</v>
      </c>
      <c r="F336" s="341">
        <v>0</v>
      </c>
      <c r="G336" s="341">
        <v>0</v>
      </c>
      <c r="H336" s="341">
        <v>0</v>
      </c>
      <c r="I336" s="340">
        <v>1</v>
      </c>
      <c r="J336" s="342">
        <f t="shared" si="89"/>
        <v>1</v>
      </c>
      <c r="K336" s="341">
        <v>0</v>
      </c>
      <c r="L336" s="341">
        <v>0</v>
      </c>
      <c r="M336" s="341">
        <v>0</v>
      </c>
      <c r="N336" s="341">
        <v>0</v>
      </c>
      <c r="O336" s="341">
        <v>0</v>
      </c>
      <c r="P336" s="341">
        <v>0</v>
      </c>
      <c r="Q336" s="342">
        <f t="shared" si="90"/>
        <v>0</v>
      </c>
      <c r="R336" s="342">
        <f t="shared" si="91"/>
        <v>1</v>
      </c>
      <c r="S336" s="341">
        <v>0</v>
      </c>
      <c r="T336" s="341">
        <v>0</v>
      </c>
      <c r="U336" s="343">
        <f t="shared" si="81"/>
        <v>0</v>
      </c>
    </row>
    <row r="337" spans="1:21" ht="15" hidden="1" customHeight="1" outlineLevel="1" x14ac:dyDescent="0.25">
      <c r="A337" s="520"/>
      <c r="B337" s="339"/>
      <c r="C337" s="339" t="s">
        <v>441</v>
      </c>
      <c r="D337" s="340">
        <v>3</v>
      </c>
      <c r="E337" s="341">
        <v>0</v>
      </c>
      <c r="F337" s="341">
        <v>0</v>
      </c>
      <c r="G337" s="341">
        <v>0</v>
      </c>
      <c r="H337" s="341">
        <v>0</v>
      </c>
      <c r="I337" s="340">
        <v>3</v>
      </c>
      <c r="J337" s="342">
        <f t="shared" si="89"/>
        <v>6</v>
      </c>
      <c r="K337" s="341">
        <v>0</v>
      </c>
      <c r="L337" s="341">
        <v>0</v>
      </c>
      <c r="M337" s="341">
        <v>0</v>
      </c>
      <c r="N337" s="341">
        <v>0</v>
      </c>
      <c r="O337" s="341">
        <v>0</v>
      </c>
      <c r="P337" s="341">
        <v>0</v>
      </c>
      <c r="Q337" s="342">
        <f t="shared" si="90"/>
        <v>0</v>
      </c>
      <c r="R337" s="342">
        <f t="shared" si="91"/>
        <v>6</v>
      </c>
      <c r="S337" s="341">
        <v>0</v>
      </c>
      <c r="T337" s="341">
        <v>0</v>
      </c>
      <c r="U337" s="343">
        <f t="shared" si="81"/>
        <v>0</v>
      </c>
    </row>
    <row r="338" spans="1:21" ht="15" hidden="1" customHeight="1" outlineLevel="1" x14ac:dyDescent="0.25">
      <c r="A338" s="520"/>
      <c r="B338" s="339" t="s">
        <v>442</v>
      </c>
      <c r="C338" s="339" t="s">
        <v>443</v>
      </c>
      <c r="D338" s="340">
        <v>3</v>
      </c>
      <c r="E338" s="341">
        <v>0</v>
      </c>
      <c r="F338" s="341">
        <v>0</v>
      </c>
      <c r="G338" s="341">
        <v>0</v>
      </c>
      <c r="H338" s="341">
        <v>0</v>
      </c>
      <c r="I338" s="340">
        <v>1</v>
      </c>
      <c r="J338" s="342">
        <f t="shared" si="89"/>
        <v>4</v>
      </c>
      <c r="K338" s="341">
        <v>0</v>
      </c>
      <c r="L338" s="341">
        <v>0</v>
      </c>
      <c r="M338" s="341">
        <v>0</v>
      </c>
      <c r="N338" s="341">
        <v>0</v>
      </c>
      <c r="O338" s="341">
        <v>0</v>
      </c>
      <c r="P338" s="341">
        <v>0</v>
      </c>
      <c r="Q338" s="342">
        <f t="shared" si="90"/>
        <v>0</v>
      </c>
      <c r="R338" s="342">
        <f t="shared" si="91"/>
        <v>4</v>
      </c>
      <c r="S338" s="341">
        <v>0</v>
      </c>
      <c r="T338" s="341">
        <v>0</v>
      </c>
      <c r="U338" s="343">
        <f t="shared" si="81"/>
        <v>0</v>
      </c>
    </row>
    <row r="339" spans="1:21" ht="15" hidden="1" customHeight="1" outlineLevel="1" x14ac:dyDescent="0.25">
      <c r="A339" s="520"/>
      <c r="B339" s="339" t="s">
        <v>444</v>
      </c>
      <c r="C339" s="339" t="s">
        <v>445</v>
      </c>
      <c r="D339" s="340">
        <v>4</v>
      </c>
      <c r="E339" s="341">
        <v>0</v>
      </c>
      <c r="F339" s="341">
        <v>0</v>
      </c>
      <c r="G339" s="341">
        <v>0</v>
      </c>
      <c r="H339" s="340">
        <v>1</v>
      </c>
      <c r="I339" s="340">
        <v>2</v>
      </c>
      <c r="J339" s="342">
        <f t="shared" si="89"/>
        <v>7</v>
      </c>
      <c r="K339" s="341">
        <v>0</v>
      </c>
      <c r="L339" s="341">
        <v>0</v>
      </c>
      <c r="M339" s="341">
        <v>0</v>
      </c>
      <c r="N339" s="341">
        <v>0</v>
      </c>
      <c r="O339" s="341">
        <v>0</v>
      </c>
      <c r="P339" s="341">
        <v>0</v>
      </c>
      <c r="Q339" s="342">
        <f t="shared" si="90"/>
        <v>0</v>
      </c>
      <c r="R339" s="342">
        <f t="shared" si="91"/>
        <v>7</v>
      </c>
      <c r="S339" s="341">
        <v>0</v>
      </c>
      <c r="T339" s="341">
        <v>0</v>
      </c>
      <c r="U339" s="343">
        <f t="shared" si="81"/>
        <v>0</v>
      </c>
    </row>
    <row r="340" spans="1:21" ht="15" hidden="1" customHeight="1" outlineLevel="1" x14ac:dyDescent="0.25">
      <c r="A340" s="520"/>
      <c r="B340" s="339" t="s">
        <v>446</v>
      </c>
      <c r="C340" s="339" t="s">
        <v>447</v>
      </c>
      <c r="D340" s="340">
        <v>3</v>
      </c>
      <c r="E340" s="341">
        <v>0</v>
      </c>
      <c r="F340" s="341">
        <v>0</v>
      </c>
      <c r="G340" s="340">
        <v>1</v>
      </c>
      <c r="H340" s="340">
        <v>2</v>
      </c>
      <c r="I340" s="340">
        <v>10</v>
      </c>
      <c r="J340" s="342">
        <f t="shared" si="89"/>
        <v>16</v>
      </c>
      <c r="K340" s="340">
        <v>4</v>
      </c>
      <c r="L340" s="341">
        <v>0</v>
      </c>
      <c r="M340" s="341">
        <v>0</v>
      </c>
      <c r="N340" s="341">
        <v>0</v>
      </c>
      <c r="O340" s="340">
        <v>1</v>
      </c>
      <c r="P340" s="340">
        <v>2</v>
      </c>
      <c r="Q340" s="342">
        <f t="shared" si="90"/>
        <v>7</v>
      </c>
      <c r="R340" s="342">
        <f t="shared" si="91"/>
        <v>23</v>
      </c>
      <c r="S340" s="341">
        <v>0</v>
      </c>
      <c r="T340" s="341">
        <v>0</v>
      </c>
      <c r="U340" s="343">
        <f t="shared" si="81"/>
        <v>0</v>
      </c>
    </row>
    <row r="341" spans="1:21" ht="15" hidden="1" customHeight="1" outlineLevel="1" x14ac:dyDescent="0.25">
      <c r="A341" s="520"/>
      <c r="B341" s="339" t="s">
        <v>448</v>
      </c>
      <c r="C341" s="339" t="s">
        <v>449</v>
      </c>
      <c r="D341" s="340">
        <v>34</v>
      </c>
      <c r="E341" s="341">
        <v>0</v>
      </c>
      <c r="F341" s="340">
        <v>1</v>
      </c>
      <c r="G341" s="340">
        <v>3</v>
      </c>
      <c r="H341" s="340">
        <v>2</v>
      </c>
      <c r="I341" s="340">
        <v>23</v>
      </c>
      <c r="J341" s="342">
        <f t="shared" si="89"/>
        <v>63</v>
      </c>
      <c r="K341" s="340">
        <v>33</v>
      </c>
      <c r="L341" s="340">
        <v>1</v>
      </c>
      <c r="M341" s="341">
        <v>0</v>
      </c>
      <c r="N341" s="341">
        <v>0</v>
      </c>
      <c r="O341" s="340">
        <v>3</v>
      </c>
      <c r="P341" s="340">
        <v>9</v>
      </c>
      <c r="Q341" s="342">
        <f t="shared" si="90"/>
        <v>46</v>
      </c>
      <c r="R341" s="342">
        <f t="shared" si="91"/>
        <v>109</v>
      </c>
      <c r="S341" s="341">
        <v>0</v>
      </c>
      <c r="T341" s="341">
        <v>0</v>
      </c>
      <c r="U341" s="343">
        <f t="shared" si="81"/>
        <v>0</v>
      </c>
    </row>
    <row r="342" spans="1:21" ht="15" hidden="1" customHeight="1" outlineLevel="1" x14ac:dyDescent="0.25">
      <c r="A342" s="520"/>
      <c r="B342" s="520" t="s">
        <v>450</v>
      </c>
      <c r="C342" s="339" t="s">
        <v>451</v>
      </c>
      <c r="D342" s="340">
        <v>5</v>
      </c>
      <c r="E342" s="341">
        <v>0</v>
      </c>
      <c r="F342" s="340">
        <v>1</v>
      </c>
      <c r="G342" s="341">
        <v>0</v>
      </c>
      <c r="H342" s="341">
        <v>0</v>
      </c>
      <c r="I342" s="340">
        <v>8</v>
      </c>
      <c r="J342" s="342">
        <f t="shared" si="89"/>
        <v>14</v>
      </c>
      <c r="K342" s="340">
        <v>1</v>
      </c>
      <c r="L342" s="341">
        <v>0</v>
      </c>
      <c r="M342" s="341">
        <v>0</v>
      </c>
      <c r="N342" s="341">
        <v>0</v>
      </c>
      <c r="O342" s="341">
        <v>0</v>
      </c>
      <c r="P342" s="340">
        <v>1</v>
      </c>
      <c r="Q342" s="342">
        <f t="shared" si="90"/>
        <v>2</v>
      </c>
      <c r="R342" s="342">
        <f t="shared" si="91"/>
        <v>16</v>
      </c>
      <c r="S342" s="341">
        <v>0</v>
      </c>
      <c r="T342" s="341">
        <v>0</v>
      </c>
      <c r="U342" s="343">
        <f t="shared" si="81"/>
        <v>0</v>
      </c>
    </row>
    <row r="343" spans="1:21" ht="15" hidden="1" customHeight="1" outlineLevel="1" x14ac:dyDescent="0.25">
      <c r="A343" s="520"/>
      <c r="B343" s="520"/>
      <c r="C343" s="339" t="s">
        <v>452</v>
      </c>
      <c r="D343" s="340">
        <v>26</v>
      </c>
      <c r="E343" s="340">
        <v>1</v>
      </c>
      <c r="F343" s="341">
        <v>0</v>
      </c>
      <c r="G343" s="340">
        <v>2</v>
      </c>
      <c r="H343" s="341">
        <v>0</v>
      </c>
      <c r="I343" s="340">
        <v>10</v>
      </c>
      <c r="J343" s="342">
        <f t="shared" si="89"/>
        <v>39</v>
      </c>
      <c r="K343" s="340">
        <v>4</v>
      </c>
      <c r="L343" s="341">
        <v>0</v>
      </c>
      <c r="M343" s="341">
        <v>0</v>
      </c>
      <c r="N343" s="340">
        <v>1</v>
      </c>
      <c r="O343" s="341">
        <v>0</v>
      </c>
      <c r="P343" s="340">
        <v>2</v>
      </c>
      <c r="Q343" s="342">
        <f t="shared" si="90"/>
        <v>7</v>
      </c>
      <c r="R343" s="342">
        <f t="shared" si="91"/>
        <v>46</v>
      </c>
      <c r="S343" s="341">
        <v>0</v>
      </c>
      <c r="T343" s="341">
        <v>0</v>
      </c>
      <c r="U343" s="343">
        <f t="shared" si="81"/>
        <v>0</v>
      </c>
    </row>
    <row r="344" spans="1:21" ht="15" hidden="1" customHeight="1" outlineLevel="1" x14ac:dyDescent="0.25">
      <c r="A344" s="520"/>
      <c r="B344" s="520"/>
      <c r="C344" s="339" t="s">
        <v>453</v>
      </c>
      <c r="D344" s="341">
        <v>0</v>
      </c>
      <c r="E344" s="341">
        <v>0</v>
      </c>
      <c r="F344" s="341">
        <v>0</v>
      </c>
      <c r="G344" s="341">
        <v>0</v>
      </c>
      <c r="H344" s="341">
        <v>0</v>
      </c>
      <c r="I344" s="340">
        <v>1</v>
      </c>
      <c r="J344" s="342">
        <f t="shared" si="89"/>
        <v>1</v>
      </c>
      <c r="K344" s="340">
        <v>1</v>
      </c>
      <c r="L344" s="341">
        <v>0</v>
      </c>
      <c r="M344" s="341">
        <v>0</v>
      </c>
      <c r="N344" s="341">
        <v>0</v>
      </c>
      <c r="O344" s="341">
        <v>0</v>
      </c>
      <c r="P344" s="341">
        <v>0</v>
      </c>
      <c r="Q344" s="342">
        <f t="shared" si="90"/>
        <v>1</v>
      </c>
      <c r="R344" s="342">
        <f t="shared" si="91"/>
        <v>2</v>
      </c>
      <c r="S344" s="341">
        <v>0</v>
      </c>
      <c r="T344" s="341">
        <v>0</v>
      </c>
      <c r="U344" s="343">
        <f t="shared" si="81"/>
        <v>0</v>
      </c>
    </row>
    <row r="345" spans="1:21" ht="15" hidden="1" customHeight="1" outlineLevel="1" x14ac:dyDescent="0.25">
      <c r="A345" s="520"/>
      <c r="B345" s="520"/>
      <c r="C345" s="339" t="s">
        <v>454</v>
      </c>
      <c r="D345" s="340">
        <v>17</v>
      </c>
      <c r="E345" s="340">
        <v>2</v>
      </c>
      <c r="F345" s="340">
        <v>5</v>
      </c>
      <c r="G345" s="340">
        <v>5</v>
      </c>
      <c r="H345" s="341">
        <v>0</v>
      </c>
      <c r="I345" s="340">
        <v>53</v>
      </c>
      <c r="J345" s="342">
        <f t="shared" si="89"/>
        <v>82</v>
      </c>
      <c r="K345" s="340">
        <v>5</v>
      </c>
      <c r="L345" s="340">
        <v>1</v>
      </c>
      <c r="M345" s="341">
        <v>0</v>
      </c>
      <c r="N345" s="341">
        <v>0</v>
      </c>
      <c r="O345" s="341">
        <v>0</v>
      </c>
      <c r="P345" s="340">
        <v>4</v>
      </c>
      <c r="Q345" s="342">
        <f t="shared" si="90"/>
        <v>10</v>
      </c>
      <c r="R345" s="342">
        <f t="shared" si="91"/>
        <v>92</v>
      </c>
      <c r="S345" s="341">
        <v>0</v>
      </c>
      <c r="T345" s="341">
        <v>0</v>
      </c>
      <c r="U345" s="343">
        <f t="shared" si="81"/>
        <v>0</v>
      </c>
    </row>
    <row r="346" spans="1:21" ht="15" customHeight="1" collapsed="1" x14ac:dyDescent="0.25">
      <c r="A346" s="516" t="s">
        <v>455</v>
      </c>
      <c r="B346" s="516"/>
      <c r="C346" s="516"/>
      <c r="D346" s="337">
        <f t="shared" ref="D346:U346" si="92">SUM(D347:D355)</f>
        <v>1262</v>
      </c>
      <c r="E346" s="337">
        <f t="shared" si="92"/>
        <v>49</v>
      </c>
      <c r="F346" s="337">
        <f t="shared" si="92"/>
        <v>86</v>
      </c>
      <c r="G346" s="337">
        <f t="shared" si="92"/>
        <v>109</v>
      </c>
      <c r="H346" s="337">
        <f t="shared" si="92"/>
        <v>46</v>
      </c>
      <c r="I346" s="337">
        <f t="shared" si="92"/>
        <v>967</v>
      </c>
      <c r="J346" s="338">
        <f>SUM(J347:J355)</f>
        <v>2519</v>
      </c>
      <c r="K346" s="337">
        <f t="shared" si="92"/>
        <v>23</v>
      </c>
      <c r="L346" s="337">
        <f t="shared" si="92"/>
        <v>1</v>
      </c>
      <c r="M346" s="337">
        <f t="shared" si="92"/>
        <v>3</v>
      </c>
      <c r="N346" s="337">
        <f t="shared" si="92"/>
        <v>3</v>
      </c>
      <c r="O346" s="337">
        <f t="shared" si="92"/>
        <v>1</v>
      </c>
      <c r="P346" s="337">
        <f t="shared" si="92"/>
        <v>10</v>
      </c>
      <c r="Q346" s="338">
        <f t="shared" si="92"/>
        <v>41</v>
      </c>
      <c r="R346" s="338">
        <f t="shared" si="92"/>
        <v>2560</v>
      </c>
      <c r="S346" s="337">
        <f t="shared" si="92"/>
        <v>4</v>
      </c>
      <c r="T346" s="337">
        <f t="shared" si="92"/>
        <v>0</v>
      </c>
      <c r="U346" s="338">
        <f t="shared" si="92"/>
        <v>4</v>
      </c>
    </row>
    <row r="347" spans="1:21" ht="15" hidden="1" customHeight="1" outlineLevel="1" x14ac:dyDescent="0.25">
      <c r="A347" s="517" t="s">
        <v>455</v>
      </c>
      <c r="B347" s="520" t="s">
        <v>456</v>
      </c>
      <c r="C347" s="339" t="s">
        <v>457</v>
      </c>
      <c r="D347" s="340">
        <v>72</v>
      </c>
      <c r="E347" s="340">
        <v>6</v>
      </c>
      <c r="F347" s="340">
        <v>12</v>
      </c>
      <c r="G347" s="340">
        <v>9</v>
      </c>
      <c r="H347" s="340">
        <v>7</v>
      </c>
      <c r="I347" s="340">
        <v>82</v>
      </c>
      <c r="J347" s="342">
        <f t="shared" ref="J347:J355" si="93">SUM(D347:I347)</f>
        <v>188</v>
      </c>
      <c r="K347" s="340">
        <v>4</v>
      </c>
      <c r="L347" s="341">
        <v>0</v>
      </c>
      <c r="M347" s="341">
        <v>0</v>
      </c>
      <c r="N347" s="341">
        <v>0</v>
      </c>
      <c r="O347" s="341">
        <v>0</v>
      </c>
      <c r="P347" s="341">
        <v>0</v>
      </c>
      <c r="Q347" s="342">
        <f t="shared" ref="Q347:Q355" si="94">SUM(K347:P347)</f>
        <v>4</v>
      </c>
      <c r="R347" s="342">
        <f t="shared" ref="R347:R355" si="95">+Q347+J347</f>
        <v>192</v>
      </c>
      <c r="S347" s="341">
        <v>0</v>
      </c>
      <c r="T347" s="341">
        <v>0</v>
      </c>
      <c r="U347" s="343">
        <f t="shared" si="81"/>
        <v>0</v>
      </c>
    </row>
    <row r="348" spans="1:21" ht="15" hidden="1" customHeight="1" outlineLevel="1" x14ac:dyDescent="0.25">
      <c r="A348" s="517"/>
      <c r="B348" s="520"/>
      <c r="C348" s="339" t="s">
        <v>458</v>
      </c>
      <c r="D348" s="340">
        <v>210</v>
      </c>
      <c r="E348" s="340">
        <v>14</v>
      </c>
      <c r="F348" s="340">
        <v>19</v>
      </c>
      <c r="G348" s="340">
        <v>17</v>
      </c>
      <c r="H348" s="340">
        <v>11</v>
      </c>
      <c r="I348" s="340">
        <v>180</v>
      </c>
      <c r="J348" s="342">
        <f t="shared" si="93"/>
        <v>451</v>
      </c>
      <c r="K348" s="340">
        <v>7</v>
      </c>
      <c r="L348" s="340">
        <v>1</v>
      </c>
      <c r="M348" s="340">
        <v>1</v>
      </c>
      <c r="N348" s="340">
        <v>2</v>
      </c>
      <c r="O348" s="340">
        <v>1</v>
      </c>
      <c r="P348" s="340">
        <v>5</v>
      </c>
      <c r="Q348" s="342">
        <f t="shared" si="94"/>
        <v>17</v>
      </c>
      <c r="R348" s="342">
        <f t="shared" si="95"/>
        <v>468</v>
      </c>
      <c r="S348" s="341">
        <v>0</v>
      </c>
      <c r="T348" s="341">
        <v>0</v>
      </c>
      <c r="U348" s="343">
        <f t="shared" si="81"/>
        <v>0</v>
      </c>
    </row>
    <row r="349" spans="1:21" ht="15" hidden="1" customHeight="1" outlineLevel="1" x14ac:dyDescent="0.25">
      <c r="A349" s="517"/>
      <c r="B349" s="520"/>
      <c r="C349" s="339" t="s">
        <v>459</v>
      </c>
      <c r="D349" s="340">
        <v>18</v>
      </c>
      <c r="E349" s="340">
        <v>1</v>
      </c>
      <c r="F349" s="341">
        <v>0</v>
      </c>
      <c r="G349" s="341">
        <v>0</v>
      </c>
      <c r="H349" s="341">
        <v>0</v>
      </c>
      <c r="I349" s="340">
        <v>11</v>
      </c>
      <c r="J349" s="342">
        <f t="shared" si="93"/>
        <v>30</v>
      </c>
      <c r="K349" s="341">
        <v>0</v>
      </c>
      <c r="L349" s="341">
        <v>0</v>
      </c>
      <c r="M349" s="341">
        <v>0</v>
      </c>
      <c r="N349" s="341">
        <v>0</v>
      </c>
      <c r="O349" s="341">
        <v>0</v>
      </c>
      <c r="P349" s="341">
        <v>0</v>
      </c>
      <c r="Q349" s="342">
        <f t="shared" si="94"/>
        <v>0</v>
      </c>
      <c r="R349" s="342">
        <f t="shared" si="95"/>
        <v>30</v>
      </c>
      <c r="S349" s="341">
        <v>0</v>
      </c>
      <c r="T349" s="341">
        <v>0</v>
      </c>
      <c r="U349" s="343">
        <f t="shared" si="81"/>
        <v>0</v>
      </c>
    </row>
    <row r="350" spans="1:21" ht="15" hidden="1" customHeight="1" outlineLevel="1" x14ac:dyDescent="0.25">
      <c r="A350" s="517"/>
      <c r="B350" s="520"/>
      <c r="C350" s="339" t="s">
        <v>460</v>
      </c>
      <c r="D350" s="340">
        <v>73</v>
      </c>
      <c r="E350" s="341">
        <v>0</v>
      </c>
      <c r="F350" s="340">
        <v>2</v>
      </c>
      <c r="G350" s="340">
        <v>5</v>
      </c>
      <c r="H350" s="341">
        <v>0</v>
      </c>
      <c r="I350" s="340">
        <v>48</v>
      </c>
      <c r="J350" s="342">
        <f t="shared" si="93"/>
        <v>128</v>
      </c>
      <c r="K350" s="340">
        <v>3</v>
      </c>
      <c r="L350" s="341">
        <v>0</v>
      </c>
      <c r="M350" s="341">
        <v>0</v>
      </c>
      <c r="N350" s="341">
        <v>0</v>
      </c>
      <c r="O350" s="341">
        <v>0</v>
      </c>
      <c r="P350" s="341">
        <v>0</v>
      </c>
      <c r="Q350" s="342">
        <f t="shared" si="94"/>
        <v>3</v>
      </c>
      <c r="R350" s="342">
        <f t="shared" si="95"/>
        <v>131</v>
      </c>
      <c r="S350" s="341">
        <v>0</v>
      </c>
      <c r="T350" s="341">
        <v>0</v>
      </c>
      <c r="U350" s="343">
        <f t="shared" si="81"/>
        <v>0</v>
      </c>
    </row>
    <row r="351" spans="1:21" ht="15" hidden="1" customHeight="1" outlineLevel="1" x14ac:dyDescent="0.25">
      <c r="A351" s="517"/>
      <c r="B351" s="520"/>
      <c r="C351" s="339" t="s">
        <v>461</v>
      </c>
      <c r="D351" s="340">
        <v>253</v>
      </c>
      <c r="E351" s="340">
        <v>9</v>
      </c>
      <c r="F351" s="340">
        <v>19</v>
      </c>
      <c r="G351" s="340">
        <v>19</v>
      </c>
      <c r="H351" s="340">
        <v>7</v>
      </c>
      <c r="I351" s="340">
        <v>164</v>
      </c>
      <c r="J351" s="342">
        <f t="shared" si="93"/>
        <v>471</v>
      </c>
      <c r="K351" s="340">
        <v>2</v>
      </c>
      <c r="L351" s="341">
        <v>0</v>
      </c>
      <c r="M351" s="341">
        <v>0</v>
      </c>
      <c r="N351" s="341">
        <v>0</v>
      </c>
      <c r="O351" s="341">
        <v>0</v>
      </c>
      <c r="P351" s="341">
        <v>0</v>
      </c>
      <c r="Q351" s="342">
        <f t="shared" si="94"/>
        <v>2</v>
      </c>
      <c r="R351" s="342">
        <f t="shared" si="95"/>
        <v>473</v>
      </c>
      <c r="S351" s="341">
        <v>0</v>
      </c>
      <c r="T351" s="341">
        <v>0</v>
      </c>
      <c r="U351" s="343">
        <f t="shared" si="81"/>
        <v>0</v>
      </c>
    </row>
    <row r="352" spans="1:21" ht="15" hidden="1" customHeight="1" outlineLevel="1" x14ac:dyDescent="0.25">
      <c r="A352" s="517"/>
      <c r="B352" s="520"/>
      <c r="C352" s="339" t="s">
        <v>462</v>
      </c>
      <c r="D352" s="340">
        <v>91</v>
      </c>
      <c r="E352" s="340">
        <v>4</v>
      </c>
      <c r="F352" s="340">
        <v>5</v>
      </c>
      <c r="G352" s="340">
        <v>13</v>
      </c>
      <c r="H352" s="340">
        <v>2</v>
      </c>
      <c r="I352" s="340">
        <v>66</v>
      </c>
      <c r="J352" s="342">
        <f t="shared" si="93"/>
        <v>181</v>
      </c>
      <c r="K352" s="340">
        <v>2</v>
      </c>
      <c r="L352" s="341">
        <v>0</v>
      </c>
      <c r="M352" s="340">
        <v>1</v>
      </c>
      <c r="N352" s="341">
        <v>0</v>
      </c>
      <c r="O352" s="341">
        <v>0</v>
      </c>
      <c r="P352" s="340">
        <v>3</v>
      </c>
      <c r="Q352" s="342">
        <f t="shared" si="94"/>
        <v>6</v>
      </c>
      <c r="R352" s="342">
        <f t="shared" si="95"/>
        <v>187</v>
      </c>
      <c r="S352" s="341">
        <v>0</v>
      </c>
      <c r="T352" s="341">
        <v>0</v>
      </c>
      <c r="U352" s="343">
        <f t="shared" si="81"/>
        <v>0</v>
      </c>
    </row>
    <row r="353" spans="1:21" ht="15" hidden="1" customHeight="1" outlineLevel="1" x14ac:dyDescent="0.25">
      <c r="A353" s="517"/>
      <c r="B353" s="520"/>
      <c r="C353" s="339" t="s">
        <v>463</v>
      </c>
      <c r="D353" s="340">
        <v>467</v>
      </c>
      <c r="E353" s="340">
        <v>14</v>
      </c>
      <c r="F353" s="340">
        <v>25</v>
      </c>
      <c r="G353" s="340">
        <v>35</v>
      </c>
      <c r="H353" s="340">
        <v>16</v>
      </c>
      <c r="I353" s="340">
        <v>333</v>
      </c>
      <c r="J353" s="342">
        <f t="shared" si="93"/>
        <v>890</v>
      </c>
      <c r="K353" s="340">
        <v>5</v>
      </c>
      <c r="L353" s="341">
        <v>0</v>
      </c>
      <c r="M353" s="340">
        <v>1</v>
      </c>
      <c r="N353" s="340">
        <v>1</v>
      </c>
      <c r="O353" s="341">
        <v>0</v>
      </c>
      <c r="P353" s="340">
        <v>2</v>
      </c>
      <c r="Q353" s="342">
        <f t="shared" si="94"/>
        <v>9</v>
      </c>
      <c r="R353" s="342">
        <f t="shared" si="95"/>
        <v>899</v>
      </c>
      <c r="S353" s="340">
        <v>4</v>
      </c>
      <c r="T353" s="341">
        <v>0</v>
      </c>
      <c r="U353" s="343">
        <f t="shared" si="81"/>
        <v>4</v>
      </c>
    </row>
    <row r="354" spans="1:21" ht="15" hidden="1" customHeight="1" outlineLevel="1" x14ac:dyDescent="0.25">
      <c r="A354" s="517"/>
      <c r="B354" s="520"/>
      <c r="C354" s="339" t="s">
        <v>464</v>
      </c>
      <c r="D354" s="340">
        <v>7</v>
      </c>
      <c r="E354" s="341">
        <v>0</v>
      </c>
      <c r="F354" s="340">
        <v>1</v>
      </c>
      <c r="G354" s="341">
        <v>0</v>
      </c>
      <c r="H354" s="341">
        <v>0</v>
      </c>
      <c r="I354" s="340">
        <v>9</v>
      </c>
      <c r="J354" s="342">
        <f t="shared" si="93"/>
        <v>17</v>
      </c>
      <c r="K354" s="341">
        <v>0</v>
      </c>
      <c r="L354" s="341">
        <v>0</v>
      </c>
      <c r="M354" s="341">
        <v>0</v>
      </c>
      <c r="N354" s="341">
        <v>0</v>
      </c>
      <c r="O354" s="341">
        <v>0</v>
      </c>
      <c r="P354" s="341">
        <v>0</v>
      </c>
      <c r="Q354" s="342">
        <f t="shared" si="94"/>
        <v>0</v>
      </c>
      <c r="R354" s="342">
        <f t="shared" si="95"/>
        <v>17</v>
      </c>
      <c r="S354" s="341">
        <v>0</v>
      </c>
      <c r="T354" s="341">
        <v>0</v>
      </c>
      <c r="U354" s="343">
        <f t="shared" si="81"/>
        <v>0</v>
      </c>
    </row>
    <row r="355" spans="1:21" ht="15" hidden="1" customHeight="1" outlineLevel="1" x14ac:dyDescent="0.25">
      <c r="A355" s="517"/>
      <c r="B355" s="339" t="s">
        <v>465</v>
      </c>
      <c r="C355" s="339" t="s">
        <v>466</v>
      </c>
      <c r="D355" s="340">
        <v>71</v>
      </c>
      <c r="E355" s="340">
        <v>1</v>
      </c>
      <c r="F355" s="340">
        <v>3</v>
      </c>
      <c r="G355" s="340">
        <v>11</v>
      </c>
      <c r="H355" s="340">
        <v>3</v>
      </c>
      <c r="I355" s="340">
        <v>74</v>
      </c>
      <c r="J355" s="342">
        <f t="shared" si="93"/>
        <v>163</v>
      </c>
      <c r="K355" s="341">
        <v>0</v>
      </c>
      <c r="L355" s="341">
        <v>0</v>
      </c>
      <c r="M355" s="341">
        <v>0</v>
      </c>
      <c r="N355" s="341">
        <v>0</v>
      </c>
      <c r="O355" s="341">
        <v>0</v>
      </c>
      <c r="P355" s="341">
        <v>0</v>
      </c>
      <c r="Q355" s="342">
        <f t="shared" si="94"/>
        <v>0</v>
      </c>
      <c r="R355" s="342">
        <f t="shared" si="95"/>
        <v>163</v>
      </c>
      <c r="S355" s="341">
        <v>0</v>
      </c>
      <c r="T355" s="341">
        <v>0</v>
      </c>
      <c r="U355" s="343">
        <f t="shared" si="81"/>
        <v>0</v>
      </c>
    </row>
    <row r="356" spans="1:21" ht="15" customHeight="1" collapsed="1" x14ac:dyDescent="0.25">
      <c r="A356" s="516" t="s">
        <v>467</v>
      </c>
      <c r="B356" s="516"/>
      <c r="C356" s="516"/>
      <c r="D356" s="337">
        <f t="shared" ref="D356:U356" si="96">SUM(D357:D364)</f>
        <v>436</v>
      </c>
      <c r="E356" s="337">
        <f t="shared" si="96"/>
        <v>7</v>
      </c>
      <c r="F356" s="337">
        <f t="shared" si="96"/>
        <v>30</v>
      </c>
      <c r="G356" s="337">
        <f t="shared" si="96"/>
        <v>23</v>
      </c>
      <c r="H356" s="337">
        <f t="shared" si="96"/>
        <v>9</v>
      </c>
      <c r="I356" s="337">
        <f t="shared" si="96"/>
        <v>273</v>
      </c>
      <c r="J356" s="338">
        <f>SUM(J357:J364)</f>
        <v>778</v>
      </c>
      <c r="K356" s="337">
        <f t="shared" si="96"/>
        <v>11</v>
      </c>
      <c r="L356" s="337">
        <f t="shared" si="96"/>
        <v>0</v>
      </c>
      <c r="M356" s="337">
        <f t="shared" si="96"/>
        <v>0</v>
      </c>
      <c r="N356" s="337">
        <f t="shared" si="96"/>
        <v>3</v>
      </c>
      <c r="O356" s="337">
        <f t="shared" si="96"/>
        <v>0</v>
      </c>
      <c r="P356" s="337">
        <f t="shared" si="96"/>
        <v>3</v>
      </c>
      <c r="Q356" s="338">
        <f t="shared" si="96"/>
        <v>17</v>
      </c>
      <c r="R356" s="338">
        <f t="shared" si="96"/>
        <v>795</v>
      </c>
      <c r="S356" s="337">
        <f t="shared" si="96"/>
        <v>2</v>
      </c>
      <c r="T356" s="337">
        <f t="shared" si="96"/>
        <v>0</v>
      </c>
      <c r="U356" s="338">
        <f t="shared" si="96"/>
        <v>2</v>
      </c>
    </row>
    <row r="357" spans="1:21" ht="15" hidden="1" customHeight="1" outlineLevel="1" x14ac:dyDescent="0.25">
      <c r="A357" s="517" t="s">
        <v>467</v>
      </c>
      <c r="B357" s="520" t="s">
        <v>468</v>
      </c>
      <c r="C357" s="339" t="s">
        <v>469</v>
      </c>
      <c r="D357" s="340">
        <v>166</v>
      </c>
      <c r="E357" s="340">
        <v>5</v>
      </c>
      <c r="F357" s="340">
        <v>12</v>
      </c>
      <c r="G357" s="340">
        <v>8</v>
      </c>
      <c r="H357" s="340">
        <v>7</v>
      </c>
      <c r="I357" s="340">
        <v>100</v>
      </c>
      <c r="J357" s="342">
        <f t="shared" ref="J357:J366" si="97">SUM(D357:I357)</f>
        <v>298</v>
      </c>
      <c r="K357" s="340">
        <v>5</v>
      </c>
      <c r="L357" s="341">
        <v>0</v>
      </c>
      <c r="M357" s="341">
        <v>0</v>
      </c>
      <c r="N357" s="340">
        <v>2</v>
      </c>
      <c r="O357" s="341">
        <v>0</v>
      </c>
      <c r="P357" s="341">
        <v>0</v>
      </c>
      <c r="Q357" s="342">
        <f t="shared" ref="Q357:Q366" si="98">SUM(K357:P357)</f>
        <v>7</v>
      </c>
      <c r="R357" s="342">
        <f t="shared" ref="R357:R366" si="99">+Q357+J357</f>
        <v>305</v>
      </c>
      <c r="S357" s="341">
        <v>0</v>
      </c>
      <c r="T357" s="341">
        <v>0</v>
      </c>
      <c r="U357" s="343">
        <f t="shared" si="81"/>
        <v>0</v>
      </c>
    </row>
    <row r="358" spans="1:21" ht="15" hidden="1" customHeight="1" outlineLevel="1" x14ac:dyDescent="0.25">
      <c r="A358" s="517"/>
      <c r="B358" s="520"/>
      <c r="C358" s="339" t="s">
        <v>470</v>
      </c>
      <c r="D358" s="340">
        <v>18</v>
      </c>
      <c r="E358" s="341">
        <v>0</v>
      </c>
      <c r="F358" s="340">
        <v>1</v>
      </c>
      <c r="G358" s="340">
        <v>1</v>
      </c>
      <c r="H358" s="341">
        <v>0</v>
      </c>
      <c r="I358" s="340">
        <v>12</v>
      </c>
      <c r="J358" s="342">
        <f t="shared" si="97"/>
        <v>32</v>
      </c>
      <c r="K358" s="341">
        <v>0</v>
      </c>
      <c r="L358" s="341">
        <v>0</v>
      </c>
      <c r="M358" s="341">
        <v>0</v>
      </c>
      <c r="N358" s="341">
        <v>0</v>
      </c>
      <c r="O358" s="341">
        <v>0</v>
      </c>
      <c r="P358" s="341">
        <v>0</v>
      </c>
      <c r="Q358" s="342">
        <f t="shared" si="98"/>
        <v>0</v>
      </c>
      <c r="R358" s="342">
        <f t="shared" si="99"/>
        <v>32</v>
      </c>
      <c r="S358" s="341">
        <v>0</v>
      </c>
      <c r="T358" s="341">
        <v>0</v>
      </c>
      <c r="U358" s="343">
        <f t="shared" si="81"/>
        <v>0</v>
      </c>
    </row>
    <row r="359" spans="1:21" ht="15" hidden="1" customHeight="1" outlineLevel="1" x14ac:dyDescent="0.25">
      <c r="A359" s="517"/>
      <c r="B359" s="520"/>
      <c r="C359" s="339" t="s">
        <v>471</v>
      </c>
      <c r="D359" s="340">
        <v>136</v>
      </c>
      <c r="E359" s="340">
        <v>2</v>
      </c>
      <c r="F359" s="340">
        <v>7</v>
      </c>
      <c r="G359" s="340">
        <v>5</v>
      </c>
      <c r="H359" s="340">
        <v>2</v>
      </c>
      <c r="I359" s="340">
        <v>56</v>
      </c>
      <c r="J359" s="342">
        <f t="shared" si="97"/>
        <v>208</v>
      </c>
      <c r="K359" s="340">
        <v>1</v>
      </c>
      <c r="L359" s="341">
        <v>0</v>
      </c>
      <c r="M359" s="341">
        <v>0</v>
      </c>
      <c r="N359" s="341">
        <v>0</v>
      </c>
      <c r="O359" s="341">
        <v>0</v>
      </c>
      <c r="P359" s="341">
        <v>0</v>
      </c>
      <c r="Q359" s="342">
        <f t="shared" si="98"/>
        <v>1</v>
      </c>
      <c r="R359" s="342">
        <f t="shared" si="99"/>
        <v>209</v>
      </c>
      <c r="S359" s="341">
        <v>0</v>
      </c>
      <c r="T359" s="341">
        <v>0</v>
      </c>
      <c r="U359" s="343">
        <f t="shared" si="81"/>
        <v>0</v>
      </c>
    </row>
    <row r="360" spans="1:21" ht="15" hidden="1" customHeight="1" outlineLevel="1" x14ac:dyDescent="0.25">
      <c r="A360" s="517"/>
      <c r="B360" s="520"/>
      <c r="C360" s="339" t="s">
        <v>472</v>
      </c>
      <c r="D360" s="340">
        <v>7</v>
      </c>
      <c r="E360" s="341">
        <v>0</v>
      </c>
      <c r="F360" s="341">
        <v>0</v>
      </c>
      <c r="G360" s="341">
        <v>0</v>
      </c>
      <c r="H360" s="341">
        <v>0</v>
      </c>
      <c r="I360" s="340">
        <v>3</v>
      </c>
      <c r="J360" s="342">
        <f t="shared" si="97"/>
        <v>10</v>
      </c>
      <c r="K360" s="340">
        <v>1</v>
      </c>
      <c r="L360" s="341">
        <v>0</v>
      </c>
      <c r="M360" s="341">
        <v>0</v>
      </c>
      <c r="N360" s="341">
        <v>0</v>
      </c>
      <c r="O360" s="341">
        <v>0</v>
      </c>
      <c r="P360" s="341">
        <v>0</v>
      </c>
      <c r="Q360" s="342">
        <f t="shared" si="98"/>
        <v>1</v>
      </c>
      <c r="R360" s="342">
        <f t="shared" si="99"/>
        <v>11</v>
      </c>
      <c r="S360" s="341">
        <v>0</v>
      </c>
      <c r="T360" s="341">
        <v>0</v>
      </c>
      <c r="U360" s="343">
        <f t="shared" ref="U360:U430" si="100">+T360+S360</f>
        <v>0</v>
      </c>
    </row>
    <row r="361" spans="1:21" ht="15" hidden="1" customHeight="1" outlineLevel="1" x14ac:dyDescent="0.25">
      <c r="A361" s="517"/>
      <c r="B361" s="520" t="s">
        <v>473</v>
      </c>
      <c r="C361" s="339" t="s">
        <v>474</v>
      </c>
      <c r="D361" s="340">
        <v>5</v>
      </c>
      <c r="E361" s="341">
        <v>0</v>
      </c>
      <c r="F361" s="341">
        <v>0</v>
      </c>
      <c r="G361" s="341">
        <v>0</v>
      </c>
      <c r="H361" s="341">
        <v>0</v>
      </c>
      <c r="I361" s="340">
        <v>2</v>
      </c>
      <c r="J361" s="342">
        <f t="shared" si="97"/>
        <v>7</v>
      </c>
      <c r="K361" s="341">
        <v>0</v>
      </c>
      <c r="L361" s="341">
        <v>0</v>
      </c>
      <c r="M361" s="341">
        <v>0</v>
      </c>
      <c r="N361" s="341">
        <v>0</v>
      </c>
      <c r="O361" s="341">
        <v>0</v>
      </c>
      <c r="P361" s="341">
        <v>0</v>
      </c>
      <c r="Q361" s="342">
        <f t="shared" si="98"/>
        <v>0</v>
      </c>
      <c r="R361" s="342">
        <f t="shared" si="99"/>
        <v>7</v>
      </c>
      <c r="S361" s="341">
        <v>0</v>
      </c>
      <c r="T361" s="341">
        <v>0</v>
      </c>
      <c r="U361" s="343">
        <f t="shared" si="100"/>
        <v>0</v>
      </c>
    </row>
    <row r="362" spans="1:21" ht="15" hidden="1" customHeight="1" outlineLevel="1" x14ac:dyDescent="0.25">
      <c r="A362" s="517"/>
      <c r="B362" s="520"/>
      <c r="C362" s="339" t="s">
        <v>475</v>
      </c>
      <c r="D362" s="340">
        <v>18</v>
      </c>
      <c r="E362" s="341">
        <v>0</v>
      </c>
      <c r="F362" s="341">
        <v>0</v>
      </c>
      <c r="G362" s="340">
        <v>1</v>
      </c>
      <c r="H362" s="341">
        <v>0</v>
      </c>
      <c r="I362" s="340">
        <v>18</v>
      </c>
      <c r="J362" s="342">
        <f t="shared" si="97"/>
        <v>37</v>
      </c>
      <c r="K362" s="341">
        <v>0</v>
      </c>
      <c r="L362" s="341">
        <v>0</v>
      </c>
      <c r="M362" s="341">
        <v>0</v>
      </c>
      <c r="N362" s="341">
        <v>0</v>
      </c>
      <c r="O362" s="341">
        <v>0</v>
      </c>
      <c r="P362" s="340">
        <v>1</v>
      </c>
      <c r="Q362" s="342">
        <f t="shared" si="98"/>
        <v>1</v>
      </c>
      <c r="R362" s="342">
        <f t="shared" si="99"/>
        <v>38</v>
      </c>
      <c r="S362" s="341">
        <v>0</v>
      </c>
      <c r="T362" s="341">
        <v>0</v>
      </c>
      <c r="U362" s="343">
        <f t="shared" si="100"/>
        <v>0</v>
      </c>
    </row>
    <row r="363" spans="1:21" ht="15" hidden="1" customHeight="1" outlineLevel="1" x14ac:dyDescent="0.25">
      <c r="A363" s="517"/>
      <c r="B363" s="520"/>
      <c r="C363" s="339" t="s">
        <v>476</v>
      </c>
      <c r="D363" s="340">
        <v>17</v>
      </c>
      <c r="E363" s="341">
        <v>0</v>
      </c>
      <c r="F363" s="340">
        <v>3</v>
      </c>
      <c r="G363" s="340">
        <v>3</v>
      </c>
      <c r="H363" s="341">
        <v>0</v>
      </c>
      <c r="I363" s="340">
        <v>21</v>
      </c>
      <c r="J363" s="342">
        <f t="shared" si="97"/>
        <v>44</v>
      </c>
      <c r="K363" s="341">
        <v>0</v>
      </c>
      <c r="L363" s="341">
        <v>0</v>
      </c>
      <c r="M363" s="341">
        <v>0</v>
      </c>
      <c r="N363" s="341">
        <v>0</v>
      </c>
      <c r="O363" s="341">
        <v>0</v>
      </c>
      <c r="P363" s="341">
        <v>0</v>
      </c>
      <c r="Q363" s="342">
        <f t="shared" si="98"/>
        <v>0</v>
      </c>
      <c r="R363" s="342">
        <f t="shared" si="99"/>
        <v>44</v>
      </c>
      <c r="S363" s="341">
        <v>0</v>
      </c>
      <c r="T363" s="341">
        <v>0</v>
      </c>
      <c r="U363" s="343">
        <f t="shared" si="100"/>
        <v>0</v>
      </c>
    </row>
    <row r="364" spans="1:21" ht="15" hidden="1" customHeight="1" outlineLevel="1" x14ac:dyDescent="0.25">
      <c r="A364" s="517"/>
      <c r="B364" s="339" t="s">
        <v>477</v>
      </c>
      <c r="C364" s="339" t="s">
        <v>478</v>
      </c>
      <c r="D364" s="340">
        <v>69</v>
      </c>
      <c r="E364" s="341">
        <v>0</v>
      </c>
      <c r="F364" s="340">
        <v>7</v>
      </c>
      <c r="G364" s="340">
        <v>5</v>
      </c>
      <c r="H364" s="341">
        <v>0</v>
      </c>
      <c r="I364" s="340">
        <v>61</v>
      </c>
      <c r="J364" s="342">
        <f t="shared" si="97"/>
        <v>142</v>
      </c>
      <c r="K364" s="340">
        <v>4</v>
      </c>
      <c r="L364" s="341">
        <v>0</v>
      </c>
      <c r="M364" s="341">
        <v>0</v>
      </c>
      <c r="N364" s="340">
        <v>1</v>
      </c>
      <c r="O364" s="341">
        <v>0</v>
      </c>
      <c r="P364" s="340">
        <v>2</v>
      </c>
      <c r="Q364" s="342">
        <f t="shared" si="98"/>
        <v>7</v>
      </c>
      <c r="R364" s="342">
        <f t="shared" si="99"/>
        <v>149</v>
      </c>
      <c r="S364" s="340">
        <v>2</v>
      </c>
      <c r="T364" s="341">
        <v>0</v>
      </c>
      <c r="U364" s="343">
        <f t="shared" si="100"/>
        <v>2</v>
      </c>
    </row>
    <row r="365" spans="1:21" ht="15" customHeight="1" collapsed="1" x14ac:dyDescent="0.25">
      <c r="A365" s="516" t="s">
        <v>479</v>
      </c>
      <c r="B365" s="516"/>
      <c r="C365" s="516"/>
      <c r="D365" s="337">
        <v>54</v>
      </c>
      <c r="E365" s="337">
        <v>4</v>
      </c>
      <c r="F365" s="337">
        <v>4</v>
      </c>
      <c r="G365" s="337">
        <v>5</v>
      </c>
      <c r="H365" s="337">
        <v>3</v>
      </c>
      <c r="I365" s="337">
        <v>57</v>
      </c>
      <c r="J365" s="338">
        <f t="shared" si="97"/>
        <v>127</v>
      </c>
      <c r="K365" s="337">
        <v>0</v>
      </c>
      <c r="L365" s="337">
        <v>0</v>
      </c>
      <c r="M365" s="337">
        <v>0</v>
      </c>
      <c r="N365" s="337">
        <v>0</v>
      </c>
      <c r="O365" s="337">
        <v>0</v>
      </c>
      <c r="P365" s="337">
        <v>0</v>
      </c>
      <c r="Q365" s="338">
        <f t="shared" si="98"/>
        <v>0</v>
      </c>
      <c r="R365" s="338">
        <f t="shared" si="99"/>
        <v>127</v>
      </c>
      <c r="S365" s="337">
        <v>1</v>
      </c>
      <c r="T365" s="337">
        <v>0</v>
      </c>
      <c r="U365" s="338">
        <f t="shared" si="100"/>
        <v>1</v>
      </c>
    </row>
    <row r="366" spans="1:21" ht="15" customHeight="1" collapsed="1" x14ac:dyDescent="0.25">
      <c r="A366" s="516" t="s">
        <v>480</v>
      </c>
      <c r="B366" s="516"/>
      <c r="C366" s="516"/>
      <c r="D366" s="337">
        <v>30</v>
      </c>
      <c r="E366" s="337">
        <v>1</v>
      </c>
      <c r="F366" s="337">
        <v>1</v>
      </c>
      <c r="G366" s="337">
        <v>1</v>
      </c>
      <c r="H366" s="337">
        <v>0</v>
      </c>
      <c r="I366" s="337">
        <v>18</v>
      </c>
      <c r="J366" s="338">
        <f t="shared" si="97"/>
        <v>51</v>
      </c>
      <c r="K366" s="337">
        <v>0</v>
      </c>
      <c r="L366" s="337">
        <v>0</v>
      </c>
      <c r="M366" s="337">
        <v>0</v>
      </c>
      <c r="N366" s="337">
        <v>0</v>
      </c>
      <c r="O366" s="337">
        <v>0</v>
      </c>
      <c r="P366" s="337">
        <v>0</v>
      </c>
      <c r="Q366" s="338">
        <f t="shared" si="98"/>
        <v>0</v>
      </c>
      <c r="R366" s="338">
        <f t="shared" si="99"/>
        <v>51</v>
      </c>
      <c r="S366" s="337">
        <v>0</v>
      </c>
      <c r="T366" s="337">
        <v>0</v>
      </c>
      <c r="U366" s="338">
        <f t="shared" si="100"/>
        <v>0</v>
      </c>
    </row>
    <row r="367" spans="1:21" ht="15" customHeight="1" collapsed="1" x14ac:dyDescent="0.25">
      <c r="A367" s="521" t="s">
        <v>481</v>
      </c>
      <c r="B367" s="521"/>
      <c r="C367" s="521"/>
      <c r="D367" s="337">
        <f t="shared" ref="D367:U367" si="101">SUM(D368:D373)</f>
        <v>399</v>
      </c>
      <c r="E367" s="337">
        <f t="shared" si="101"/>
        <v>12</v>
      </c>
      <c r="F367" s="337">
        <f t="shared" si="101"/>
        <v>36</v>
      </c>
      <c r="G367" s="337">
        <f t="shared" si="101"/>
        <v>48</v>
      </c>
      <c r="H367" s="337">
        <f t="shared" si="101"/>
        <v>14</v>
      </c>
      <c r="I367" s="337">
        <f t="shared" si="101"/>
        <v>403</v>
      </c>
      <c r="J367" s="338">
        <f>SUM(J368:J373)</f>
        <v>912</v>
      </c>
      <c r="K367" s="337">
        <f t="shared" si="101"/>
        <v>34</v>
      </c>
      <c r="L367" s="337">
        <f t="shared" si="101"/>
        <v>1</v>
      </c>
      <c r="M367" s="337">
        <f t="shared" si="101"/>
        <v>5</v>
      </c>
      <c r="N367" s="337">
        <f t="shared" si="101"/>
        <v>5</v>
      </c>
      <c r="O367" s="337">
        <f t="shared" si="101"/>
        <v>1</v>
      </c>
      <c r="P367" s="337">
        <f t="shared" si="101"/>
        <v>14</v>
      </c>
      <c r="Q367" s="338">
        <f t="shared" si="101"/>
        <v>60</v>
      </c>
      <c r="R367" s="338">
        <f t="shared" si="101"/>
        <v>972</v>
      </c>
      <c r="S367" s="337">
        <f t="shared" si="101"/>
        <v>1</v>
      </c>
      <c r="T367" s="337">
        <f t="shared" si="101"/>
        <v>0</v>
      </c>
      <c r="U367" s="338">
        <f t="shared" si="101"/>
        <v>1</v>
      </c>
    </row>
    <row r="368" spans="1:21" ht="15" hidden="1" customHeight="1" outlineLevel="1" x14ac:dyDescent="0.25">
      <c r="A368" s="517" t="s">
        <v>481</v>
      </c>
      <c r="B368" s="520" t="s">
        <v>482</v>
      </c>
      <c r="C368" s="339" t="s">
        <v>483</v>
      </c>
      <c r="D368" s="340">
        <v>190</v>
      </c>
      <c r="E368" s="340">
        <v>8</v>
      </c>
      <c r="F368" s="340">
        <v>19</v>
      </c>
      <c r="G368" s="340">
        <v>26</v>
      </c>
      <c r="H368" s="340">
        <v>9</v>
      </c>
      <c r="I368" s="340">
        <v>170</v>
      </c>
      <c r="J368" s="342">
        <f t="shared" ref="J368:J373" si="102">SUM(D368:I368)</f>
        <v>422</v>
      </c>
      <c r="K368" s="340">
        <v>10</v>
      </c>
      <c r="L368" s="340">
        <v>1</v>
      </c>
      <c r="M368" s="340">
        <v>3</v>
      </c>
      <c r="N368" s="341">
        <v>0</v>
      </c>
      <c r="O368" s="340">
        <v>1</v>
      </c>
      <c r="P368" s="340">
        <v>8</v>
      </c>
      <c r="Q368" s="342">
        <f t="shared" ref="Q368:Q373" si="103">SUM(K368:P368)</f>
        <v>23</v>
      </c>
      <c r="R368" s="342">
        <f t="shared" ref="R368:R373" si="104">+Q368+J368</f>
        <v>445</v>
      </c>
      <c r="S368" s="340">
        <v>1</v>
      </c>
      <c r="T368" s="341">
        <v>0</v>
      </c>
      <c r="U368" s="343">
        <f t="shared" si="100"/>
        <v>1</v>
      </c>
    </row>
    <row r="369" spans="1:21" ht="15" hidden="1" customHeight="1" outlineLevel="1" x14ac:dyDescent="0.25">
      <c r="A369" s="517"/>
      <c r="B369" s="520"/>
      <c r="C369" s="339" t="s">
        <v>484</v>
      </c>
      <c r="D369" s="340">
        <v>10</v>
      </c>
      <c r="E369" s="341">
        <v>0</v>
      </c>
      <c r="F369" s="341">
        <v>0</v>
      </c>
      <c r="G369" s="340">
        <v>1</v>
      </c>
      <c r="H369" s="341">
        <v>0</v>
      </c>
      <c r="I369" s="340">
        <v>3</v>
      </c>
      <c r="J369" s="342">
        <f t="shared" si="102"/>
        <v>14</v>
      </c>
      <c r="K369" s="341">
        <v>0</v>
      </c>
      <c r="L369" s="341">
        <v>0</v>
      </c>
      <c r="M369" s="341">
        <v>0</v>
      </c>
      <c r="N369" s="341">
        <v>0</v>
      </c>
      <c r="O369" s="341">
        <v>0</v>
      </c>
      <c r="P369" s="341">
        <v>0</v>
      </c>
      <c r="Q369" s="342">
        <f t="shared" si="103"/>
        <v>0</v>
      </c>
      <c r="R369" s="342">
        <f t="shared" si="104"/>
        <v>14</v>
      </c>
      <c r="S369" s="341">
        <v>0</v>
      </c>
      <c r="T369" s="341">
        <v>0</v>
      </c>
      <c r="U369" s="343">
        <f t="shared" si="100"/>
        <v>0</v>
      </c>
    </row>
    <row r="370" spans="1:21" ht="15" hidden="1" customHeight="1" outlineLevel="1" x14ac:dyDescent="0.25">
      <c r="A370" s="517"/>
      <c r="B370" s="520" t="s">
        <v>485</v>
      </c>
      <c r="C370" s="339" t="s">
        <v>486</v>
      </c>
      <c r="D370" s="340">
        <v>72</v>
      </c>
      <c r="E370" s="341">
        <v>0</v>
      </c>
      <c r="F370" s="340">
        <v>9</v>
      </c>
      <c r="G370" s="340">
        <v>8</v>
      </c>
      <c r="H370" s="340">
        <v>1</v>
      </c>
      <c r="I370" s="340">
        <v>93</v>
      </c>
      <c r="J370" s="342">
        <f t="shared" si="102"/>
        <v>183</v>
      </c>
      <c r="K370" s="340">
        <v>2</v>
      </c>
      <c r="L370" s="341">
        <v>0</v>
      </c>
      <c r="M370" s="341">
        <v>0</v>
      </c>
      <c r="N370" s="340">
        <v>2</v>
      </c>
      <c r="O370" s="341">
        <v>0</v>
      </c>
      <c r="P370" s="341">
        <v>0</v>
      </c>
      <c r="Q370" s="342">
        <f t="shared" si="103"/>
        <v>4</v>
      </c>
      <c r="R370" s="342">
        <f t="shared" si="104"/>
        <v>187</v>
      </c>
      <c r="S370" s="341">
        <v>0</v>
      </c>
      <c r="T370" s="341">
        <v>0</v>
      </c>
      <c r="U370" s="343">
        <f t="shared" si="100"/>
        <v>0</v>
      </c>
    </row>
    <row r="371" spans="1:21" ht="15" hidden="1" customHeight="1" outlineLevel="1" x14ac:dyDescent="0.25">
      <c r="A371" s="517"/>
      <c r="B371" s="520"/>
      <c r="C371" s="339" t="s">
        <v>487</v>
      </c>
      <c r="D371" s="340">
        <v>10</v>
      </c>
      <c r="E371" s="341">
        <v>0</v>
      </c>
      <c r="F371" s="341">
        <v>0</v>
      </c>
      <c r="G371" s="341">
        <v>0</v>
      </c>
      <c r="H371" s="341">
        <v>0</v>
      </c>
      <c r="I371" s="340">
        <v>11</v>
      </c>
      <c r="J371" s="342">
        <f t="shared" si="102"/>
        <v>21</v>
      </c>
      <c r="K371" s="341">
        <v>0</v>
      </c>
      <c r="L371" s="341">
        <v>0</v>
      </c>
      <c r="M371" s="341">
        <v>0</v>
      </c>
      <c r="N371" s="341">
        <v>0</v>
      </c>
      <c r="O371" s="341">
        <v>0</v>
      </c>
      <c r="P371" s="341">
        <v>0</v>
      </c>
      <c r="Q371" s="342">
        <f t="shared" si="103"/>
        <v>0</v>
      </c>
      <c r="R371" s="342">
        <f t="shared" si="104"/>
        <v>21</v>
      </c>
      <c r="S371" s="341">
        <v>0</v>
      </c>
      <c r="T371" s="341">
        <v>0</v>
      </c>
      <c r="U371" s="343">
        <f t="shared" si="100"/>
        <v>0</v>
      </c>
    </row>
    <row r="372" spans="1:21" ht="15" hidden="1" customHeight="1" outlineLevel="1" x14ac:dyDescent="0.25">
      <c r="A372" s="517"/>
      <c r="B372" s="520" t="s">
        <v>488</v>
      </c>
      <c r="C372" s="339" t="s">
        <v>489</v>
      </c>
      <c r="D372" s="340">
        <v>47</v>
      </c>
      <c r="E372" s="340">
        <v>1</v>
      </c>
      <c r="F372" s="340">
        <v>1</v>
      </c>
      <c r="G372" s="340">
        <v>5</v>
      </c>
      <c r="H372" s="340">
        <v>1</v>
      </c>
      <c r="I372" s="340">
        <v>47</v>
      </c>
      <c r="J372" s="342">
        <f t="shared" si="102"/>
        <v>102</v>
      </c>
      <c r="K372" s="340">
        <v>2</v>
      </c>
      <c r="L372" s="341">
        <v>0</v>
      </c>
      <c r="M372" s="340">
        <v>1</v>
      </c>
      <c r="N372" s="340">
        <v>1</v>
      </c>
      <c r="O372" s="341">
        <v>0</v>
      </c>
      <c r="P372" s="340">
        <v>1</v>
      </c>
      <c r="Q372" s="342">
        <f t="shared" si="103"/>
        <v>5</v>
      </c>
      <c r="R372" s="342">
        <f t="shared" si="104"/>
        <v>107</v>
      </c>
      <c r="S372" s="341">
        <v>0</v>
      </c>
      <c r="T372" s="341">
        <v>0</v>
      </c>
      <c r="U372" s="343">
        <f t="shared" si="100"/>
        <v>0</v>
      </c>
    </row>
    <row r="373" spans="1:21" ht="15" hidden="1" customHeight="1" outlineLevel="1" x14ac:dyDescent="0.25">
      <c r="A373" s="517"/>
      <c r="B373" s="520"/>
      <c r="C373" s="339" t="s">
        <v>490</v>
      </c>
      <c r="D373" s="340">
        <v>70</v>
      </c>
      <c r="E373" s="340">
        <v>3</v>
      </c>
      <c r="F373" s="340">
        <v>7</v>
      </c>
      <c r="G373" s="340">
        <v>8</v>
      </c>
      <c r="H373" s="340">
        <v>3</v>
      </c>
      <c r="I373" s="340">
        <v>79</v>
      </c>
      <c r="J373" s="342">
        <f t="shared" si="102"/>
        <v>170</v>
      </c>
      <c r="K373" s="340">
        <v>20</v>
      </c>
      <c r="L373" s="341">
        <v>0</v>
      </c>
      <c r="M373" s="340">
        <v>1</v>
      </c>
      <c r="N373" s="340">
        <v>2</v>
      </c>
      <c r="O373" s="341">
        <v>0</v>
      </c>
      <c r="P373" s="340">
        <v>5</v>
      </c>
      <c r="Q373" s="342">
        <f t="shared" si="103"/>
        <v>28</v>
      </c>
      <c r="R373" s="342">
        <f t="shared" si="104"/>
        <v>198</v>
      </c>
      <c r="S373" s="341">
        <v>0</v>
      </c>
      <c r="T373" s="341">
        <v>0</v>
      </c>
      <c r="U373" s="343">
        <f t="shared" si="100"/>
        <v>0</v>
      </c>
    </row>
    <row r="374" spans="1:21" ht="15" customHeight="1" collapsed="1" x14ac:dyDescent="0.25">
      <c r="A374" s="516" t="s">
        <v>491</v>
      </c>
      <c r="B374" s="516"/>
      <c r="C374" s="516"/>
      <c r="D374" s="337">
        <f t="shared" ref="D374:U374" si="105">+D375+D376</f>
        <v>4</v>
      </c>
      <c r="E374" s="337">
        <f t="shared" si="105"/>
        <v>1</v>
      </c>
      <c r="F374" s="337">
        <f t="shared" si="105"/>
        <v>0</v>
      </c>
      <c r="G374" s="337">
        <f t="shared" si="105"/>
        <v>0</v>
      </c>
      <c r="H374" s="337">
        <f t="shared" si="105"/>
        <v>0</v>
      </c>
      <c r="I374" s="337">
        <f t="shared" si="105"/>
        <v>8</v>
      </c>
      <c r="J374" s="338">
        <f>+J375+J376</f>
        <v>13</v>
      </c>
      <c r="K374" s="337">
        <f t="shared" si="105"/>
        <v>0</v>
      </c>
      <c r="L374" s="337">
        <f t="shared" si="105"/>
        <v>0</v>
      </c>
      <c r="M374" s="337">
        <f t="shared" si="105"/>
        <v>0</v>
      </c>
      <c r="N374" s="337">
        <f t="shared" si="105"/>
        <v>0</v>
      </c>
      <c r="O374" s="337">
        <f t="shared" si="105"/>
        <v>0</v>
      </c>
      <c r="P374" s="337">
        <f t="shared" si="105"/>
        <v>3</v>
      </c>
      <c r="Q374" s="338">
        <f t="shared" si="105"/>
        <v>3</v>
      </c>
      <c r="R374" s="338">
        <f t="shared" si="105"/>
        <v>16</v>
      </c>
      <c r="S374" s="337">
        <f t="shared" si="105"/>
        <v>0</v>
      </c>
      <c r="T374" s="337">
        <f t="shared" si="105"/>
        <v>0</v>
      </c>
      <c r="U374" s="338">
        <f t="shared" si="105"/>
        <v>0</v>
      </c>
    </row>
    <row r="375" spans="1:21" ht="15" hidden="1" customHeight="1" outlineLevel="1" x14ac:dyDescent="0.25">
      <c r="A375" s="517" t="s">
        <v>491</v>
      </c>
      <c r="B375" s="520" t="s">
        <v>492</v>
      </c>
      <c r="C375" s="339" t="s">
        <v>492</v>
      </c>
      <c r="D375" s="340">
        <v>4</v>
      </c>
      <c r="E375" s="340">
        <v>1</v>
      </c>
      <c r="F375" s="341">
        <v>0</v>
      </c>
      <c r="G375" s="341">
        <v>0</v>
      </c>
      <c r="H375" s="341">
        <v>0</v>
      </c>
      <c r="I375" s="340">
        <v>8</v>
      </c>
      <c r="J375" s="342">
        <f>SUM(D375:I375)</f>
        <v>13</v>
      </c>
      <c r="K375" s="341">
        <v>0</v>
      </c>
      <c r="L375" s="341">
        <v>0</v>
      </c>
      <c r="M375" s="341">
        <v>0</v>
      </c>
      <c r="N375" s="341">
        <v>0</v>
      </c>
      <c r="O375" s="341">
        <v>0</v>
      </c>
      <c r="P375" s="340">
        <v>3</v>
      </c>
      <c r="Q375" s="342">
        <f>SUM(K375:P375)</f>
        <v>3</v>
      </c>
      <c r="R375" s="342">
        <f>+Q375+J375</f>
        <v>16</v>
      </c>
      <c r="S375" s="341">
        <v>0</v>
      </c>
      <c r="T375" s="341">
        <v>0</v>
      </c>
      <c r="U375" s="343">
        <f t="shared" si="100"/>
        <v>0</v>
      </c>
    </row>
    <row r="376" spans="1:21" ht="15" hidden="1" customHeight="1" outlineLevel="1" x14ac:dyDescent="0.25">
      <c r="A376" s="517"/>
      <c r="B376" s="520"/>
      <c r="C376" s="339" t="s">
        <v>493</v>
      </c>
      <c r="D376" s="341">
        <v>0</v>
      </c>
      <c r="E376" s="341">
        <v>0</v>
      </c>
      <c r="F376" s="341">
        <v>0</v>
      </c>
      <c r="G376" s="341">
        <v>0</v>
      </c>
      <c r="H376" s="341">
        <v>0</v>
      </c>
      <c r="I376" s="341">
        <v>0</v>
      </c>
      <c r="J376" s="342">
        <f>SUM(D376:I376)</f>
        <v>0</v>
      </c>
      <c r="K376" s="341">
        <v>0</v>
      </c>
      <c r="L376" s="341">
        <v>0</v>
      </c>
      <c r="M376" s="341">
        <v>0</v>
      </c>
      <c r="N376" s="341">
        <v>0</v>
      </c>
      <c r="O376" s="341">
        <v>0</v>
      </c>
      <c r="P376" s="341">
        <v>0</v>
      </c>
      <c r="Q376" s="342">
        <f>SUM(K376:P376)</f>
        <v>0</v>
      </c>
      <c r="R376" s="342">
        <f>+Q376+J376</f>
        <v>0</v>
      </c>
      <c r="S376" s="341">
        <v>0</v>
      </c>
      <c r="T376" s="341">
        <v>0</v>
      </c>
      <c r="U376" s="343">
        <f t="shared" si="100"/>
        <v>0</v>
      </c>
    </row>
    <row r="377" spans="1:21" ht="15" customHeight="1" collapsed="1" x14ac:dyDescent="0.25">
      <c r="A377" s="516" t="s">
        <v>494</v>
      </c>
      <c r="B377" s="516"/>
      <c r="C377" s="516"/>
      <c r="D377" s="337">
        <f t="shared" ref="D377:U377" si="106">+D378+D379</f>
        <v>8015</v>
      </c>
      <c r="E377" s="337">
        <f t="shared" si="106"/>
        <v>100</v>
      </c>
      <c r="F377" s="337">
        <f t="shared" si="106"/>
        <v>255</v>
      </c>
      <c r="G377" s="337">
        <f t="shared" si="106"/>
        <v>420</v>
      </c>
      <c r="H377" s="337">
        <f t="shared" si="106"/>
        <v>112</v>
      </c>
      <c r="I377" s="337">
        <f t="shared" si="106"/>
        <v>5350</v>
      </c>
      <c r="J377" s="338">
        <f>+J378+J379</f>
        <v>14252</v>
      </c>
      <c r="K377" s="337">
        <f t="shared" si="106"/>
        <v>21</v>
      </c>
      <c r="L377" s="337">
        <f t="shared" si="106"/>
        <v>1</v>
      </c>
      <c r="M377" s="337">
        <f t="shared" si="106"/>
        <v>0</v>
      </c>
      <c r="N377" s="337">
        <f t="shared" si="106"/>
        <v>0</v>
      </c>
      <c r="O377" s="337">
        <f t="shared" si="106"/>
        <v>1</v>
      </c>
      <c r="P377" s="337">
        <f t="shared" si="106"/>
        <v>11</v>
      </c>
      <c r="Q377" s="338">
        <f t="shared" si="106"/>
        <v>34</v>
      </c>
      <c r="R377" s="338">
        <f t="shared" si="106"/>
        <v>14286</v>
      </c>
      <c r="S377" s="337">
        <f t="shared" si="106"/>
        <v>5</v>
      </c>
      <c r="T377" s="337">
        <f t="shared" si="106"/>
        <v>0</v>
      </c>
      <c r="U377" s="338">
        <f t="shared" si="106"/>
        <v>5</v>
      </c>
    </row>
    <row r="378" spans="1:21" ht="15" hidden="1" customHeight="1" outlineLevel="1" x14ac:dyDescent="0.25">
      <c r="A378" s="517" t="s">
        <v>494</v>
      </c>
      <c r="B378" s="339" t="s">
        <v>495</v>
      </c>
      <c r="C378" s="339" t="s">
        <v>496</v>
      </c>
      <c r="D378" s="340">
        <v>9</v>
      </c>
      <c r="E378" s="341">
        <v>0</v>
      </c>
      <c r="F378" s="341">
        <v>0</v>
      </c>
      <c r="G378" s="341">
        <v>0</v>
      </c>
      <c r="H378" s="341">
        <v>0</v>
      </c>
      <c r="I378" s="340">
        <v>4</v>
      </c>
      <c r="J378" s="342">
        <f>SUM(D378:I378)</f>
        <v>13</v>
      </c>
      <c r="K378" s="340">
        <v>1</v>
      </c>
      <c r="L378" s="341">
        <v>0</v>
      </c>
      <c r="M378" s="341">
        <v>0</v>
      </c>
      <c r="N378" s="341">
        <v>0</v>
      </c>
      <c r="O378" s="341">
        <v>0</v>
      </c>
      <c r="P378" s="341">
        <v>0</v>
      </c>
      <c r="Q378" s="342">
        <f>SUM(K378:P378)</f>
        <v>1</v>
      </c>
      <c r="R378" s="342">
        <f>+Q378+J378</f>
        <v>14</v>
      </c>
      <c r="S378" s="341">
        <v>0</v>
      </c>
      <c r="T378" s="341">
        <v>0</v>
      </c>
      <c r="U378" s="343">
        <f t="shared" si="100"/>
        <v>0</v>
      </c>
    </row>
    <row r="379" spans="1:21" ht="15" hidden="1" customHeight="1" outlineLevel="1" x14ac:dyDescent="0.25">
      <c r="A379" s="517"/>
      <c r="B379" s="339" t="s">
        <v>497</v>
      </c>
      <c r="C379" s="339" t="s">
        <v>498</v>
      </c>
      <c r="D379" s="340">
        <v>8006</v>
      </c>
      <c r="E379" s="340">
        <v>100</v>
      </c>
      <c r="F379" s="340">
        <v>255</v>
      </c>
      <c r="G379" s="340">
        <v>420</v>
      </c>
      <c r="H379" s="340">
        <v>112</v>
      </c>
      <c r="I379" s="340">
        <v>5346</v>
      </c>
      <c r="J379" s="342">
        <f>SUM(D379:I379)</f>
        <v>14239</v>
      </c>
      <c r="K379" s="340">
        <v>20</v>
      </c>
      <c r="L379" s="340">
        <v>1</v>
      </c>
      <c r="M379" s="341">
        <v>0</v>
      </c>
      <c r="N379" s="341">
        <v>0</v>
      </c>
      <c r="O379" s="340">
        <v>1</v>
      </c>
      <c r="P379" s="340">
        <v>11</v>
      </c>
      <c r="Q379" s="342">
        <f>SUM(K379:P379)</f>
        <v>33</v>
      </c>
      <c r="R379" s="342">
        <f>+Q379+J379</f>
        <v>14272</v>
      </c>
      <c r="S379" s="340">
        <v>5</v>
      </c>
      <c r="T379" s="341">
        <v>0</v>
      </c>
      <c r="U379" s="343">
        <f t="shared" si="100"/>
        <v>5</v>
      </c>
    </row>
    <row r="380" spans="1:21" ht="15" customHeight="1" collapsed="1" x14ac:dyDescent="0.25">
      <c r="A380" s="516" t="s">
        <v>499</v>
      </c>
      <c r="B380" s="516"/>
      <c r="C380" s="516"/>
      <c r="D380" s="337">
        <f t="shared" ref="D380:U380" si="107">SUM(D381:D390)</f>
        <v>3328</v>
      </c>
      <c r="E380" s="337">
        <f t="shared" si="107"/>
        <v>49</v>
      </c>
      <c r="F380" s="337">
        <f t="shared" si="107"/>
        <v>128</v>
      </c>
      <c r="G380" s="337">
        <f t="shared" si="107"/>
        <v>175</v>
      </c>
      <c r="H380" s="337">
        <f t="shared" si="107"/>
        <v>56</v>
      </c>
      <c r="I380" s="337">
        <f t="shared" si="107"/>
        <v>2172</v>
      </c>
      <c r="J380" s="338">
        <f>SUM(J381:J390)</f>
        <v>5908</v>
      </c>
      <c r="K380" s="337">
        <f t="shared" si="107"/>
        <v>6</v>
      </c>
      <c r="L380" s="337">
        <f t="shared" si="107"/>
        <v>0</v>
      </c>
      <c r="M380" s="337">
        <f t="shared" si="107"/>
        <v>0</v>
      </c>
      <c r="N380" s="337">
        <f t="shared" si="107"/>
        <v>0</v>
      </c>
      <c r="O380" s="337">
        <f t="shared" si="107"/>
        <v>0</v>
      </c>
      <c r="P380" s="337">
        <f t="shared" si="107"/>
        <v>3</v>
      </c>
      <c r="Q380" s="338">
        <f t="shared" si="107"/>
        <v>9</v>
      </c>
      <c r="R380" s="338">
        <f t="shared" si="107"/>
        <v>5917</v>
      </c>
      <c r="S380" s="337">
        <f t="shared" si="107"/>
        <v>25</v>
      </c>
      <c r="T380" s="337">
        <f t="shared" si="107"/>
        <v>0</v>
      </c>
      <c r="U380" s="338">
        <f t="shared" si="107"/>
        <v>25</v>
      </c>
    </row>
    <row r="381" spans="1:21" ht="15" hidden="1" customHeight="1" outlineLevel="1" x14ac:dyDescent="0.25">
      <c r="A381" s="517" t="s">
        <v>499</v>
      </c>
      <c r="B381" s="520" t="s">
        <v>500</v>
      </c>
      <c r="C381" s="339" t="s">
        <v>501</v>
      </c>
      <c r="D381" s="340">
        <v>739</v>
      </c>
      <c r="E381" s="340">
        <v>11</v>
      </c>
      <c r="F381" s="340">
        <v>17</v>
      </c>
      <c r="G381" s="340">
        <v>27</v>
      </c>
      <c r="H381" s="340">
        <v>11</v>
      </c>
      <c r="I381" s="340">
        <v>519</v>
      </c>
      <c r="J381" s="342">
        <f t="shared" ref="J381:J390" si="108">SUM(D381:I381)</f>
        <v>1324</v>
      </c>
      <c r="K381" s="340">
        <v>1</v>
      </c>
      <c r="L381" s="341">
        <v>0</v>
      </c>
      <c r="M381" s="341">
        <v>0</v>
      </c>
      <c r="N381" s="341">
        <v>0</v>
      </c>
      <c r="O381" s="341">
        <v>0</v>
      </c>
      <c r="P381" s="341">
        <v>0</v>
      </c>
      <c r="Q381" s="342">
        <f t="shared" ref="Q381:Q390" si="109">SUM(K381:P381)</f>
        <v>1</v>
      </c>
      <c r="R381" s="342">
        <f t="shared" ref="R381:R390" si="110">+Q381+J381</f>
        <v>1325</v>
      </c>
      <c r="S381" s="341">
        <v>0</v>
      </c>
      <c r="T381" s="341">
        <v>0</v>
      </c>
      <c r="U381" s="343">
        <f t="shared" si="100"/>
        <v>0</v>
      </c>
    </row>
    <row r="382" spans="1:21" ht="15" hidden="1" customHeight="1" outlineLevel="1" x14ac:dyDescent="0.25">
      <c r="A382" s="517"/>
      <c r="B382" s="520"/>
      <c r="C382" s="339" t="s">
        <v>502</v>
      </c>
      <c r="D382" s="340">
        <v>494</v>
      </c>
      <c r="E382" s="340">
        <v>11</v>
      </c>
      <c r="F382" s="340">
        <v>25</v>
      </c>
      <c r="G382" s="340">
        <v>35</v>
      </c>
      <c r="H382" s="340">
        <v>13</v>
      </c>
      <c r="I382" s="340">
        <v>299</v>
      </c>
      <c r="J382" s="342">
        <f t="shared" si="108"/>
        <v>877</v>
      </c>
      <c r="K382" s="341">
        <v>0</v>
      </c>
      <c r="L382" s="341">
        <v>0</v>
      </c>
      <c r="M382" s="341">
        <v>0</v>
      </c>
      <c r="N382" s="341">
        <v>0</v>
      </c>
      <c r="O382" s="341">
        <v>0</v>
      </c>
      <c r="P382" s="341">
        <v>0</v>
      </c>
      <c r="Q382" s="342">
        <f t="shared" si="109"/>
        <v>0</v>
      </c>
      <c r="R382" s="342">
        <f t="shared" si="110"/>
        <v>877</v>
      </c>
      <c r="S382" s="341">
        <v>0</v>
      </c>
      <c r="T382" s="341">
        <v>0</v>
      </c>
      <c r="U382" s="343">
        <f t="shared" si="100"/>
        <v>0</v>
      </c>
    </row>
    <row r="383" spans="1:21" ht="15" hidden="1" customHeight="1" outlineLevel="1" x14ac:dyDescent="0.25">
      <c r="A383" s="517"/>
      <c r="B383" s="520"/>
      <c r="C383" s="339" t="s">
        <v>503</v>
      </c>
      <c r="D383" s="340">
        <v>256</v>
      </c>
      <c r="E383" s="340">
        <v>4</v>
      </c>
      <c r="F383" s="340">
        <v>7</v>
      </c>
      <c r="G383" s="340">
        <v>16</v>
      </c>
      <c r="H383" s="340">
        <v>2</v>
      </c>
      <c r="I383" s="340">
        <v>136</v>
      </c>
      <c r="J383" s="342">
        <f t="shared" si="108"/>
        <v>421</v>
      </c>
      <c r="K383" s="340">
        <v>2</v>
      </c>
      <c r="L383" s="341">
        <v>0</v>
      </c>
      <c r="M383" s="341">
        <v>0</v>
      </c>
      <c r="N383" s="341">
        <v>0</v>
      </c>
      <c r="O383" s="341">
        <v>0</v>
      </c>
      <c r="P383" s="340">
        <v>1</v>
      </c>
      <c r="Q383" s="342">
        <f t="shared" si="109"/>
        <v>3</v>
      </c>
      <c r="R383" s="342">
        <f t="shared" si="110"/>
        <v>424</v>
      </c>
      <c r="S383" s="341">
        <v>0</v>
      </c>
      <c r="T383" s="341">
        <v>0</v>
      </c>
      <c r="U383" s="343">
        <f t="shared" si="100"/>
        <v>0</v>
      </c>
    </row>
    <row r="384" spans="1:21" ht="15" hidden="1" customHeight="1" outlineLevel="1" x14ac:dyDescent="0.25">
      <c r="A384" s="517"/>
      <c r="B384" s="520"/>
      <c r="C384" s="339" t="s">
        <v>504</v>
      </c>
      <c r="D384" s="340">
        <v>55</v>
      </c>
      <c r="E384" s="340">
        <v>1</v>
      </c>
      <c r="F384" s="340">
        <v>5</v>
      </c>
      <c r="G384" s="340">
        <v>7</v>
      </c>
      <c r="H384" s="340">
        <v>1</v>
      </c>
      <c r="I384" s="340">
        <v>45</v>
      </c>
      <c r="J384" s="342">
        <f t="shared" si="108"/>
        <v>114</v>
      </c>
      <c r="K384" s="341">
        <v>0</v>
      </c>
      <c r="L384" s="341">
        <v>0</v>
      </c>
      <c r="M384" s="341">
        <v>0</v>
      </c>
      <c r="N384" s="341">
        <v>0</v>
      </c>
      <c r="O384" s="341">
        <v>0</v>
      </c>
      <c r="P384" s="341">
        <v>0</v>
      </c>
      <c r="Q384" s="342">
        <f t="shared" si="109"/>
        <v>0</v>
      </c>
      <c r="R384" s="342">
        <f t="shared" si="110"/>
        <v>114</v>
      </c>
      <c r="S384" s="341">
        <v>0</v>
      </c>
      <c r="T384" s="341">
        <v>0</v>
      </c>
      <c r="U384" s="343">
        <f t="shared" si="100"/>
        <v>0</v>
      </c>
    </row>
    <row r="385" spans="1:21" ht="15" hidden="1" customHeight="1" outlineLevel="1" x14ac:dyDescent="0.25">
      <c r="A385" s="517"/>
      <c r="B385" s="520" t="s">
        <v>505</v>
      </c>
      <c r="C385" s="339" t="s">
        <v>506</v>
      </c>
      <c r="D385" s="340">
        <v>510</v>
      </c>
      <c r="E385" s="340">
        <v>5</v>
      </c>
      <c r="F385" s="340">
        <v>20</v>
      </c>
      <c r="G385" s="340">
        <v>20</v>
      </c>
      <c r="H385" s="340">
        <v>6</v>
      </c>
      <c r="I385" s="340">
        <v>406</v>
      </c>
      <c r="J385" s="342">
        <f t="shared" si="108"/>
        <v>967</v>
      </c>
      <c r="K385" s="340">
        <v>3</v>
      </c>
      <c r="L385" s="341">
        <v>0</v>
      </c>
      <c r="M385" s="341">
        <v>0</v>
      </c>
      <c r="N385" s="341">
        <v>0</v>
      </c>
      <c r="O385" s="341">
        <v>0</v>
      </c>
      <c r="P385" s="340">
        <v>1</v>
      </c>
      <c r="Q385" s="342">
        <f t="shared" si="109"/>
        <v>4</v>
      </c>
      <c r="R385" s="342">
        <f t="shared" si="110"/>
        <v>971</v>
      </c>
      <c r="S385" s="341">
        <v>0</v>
      </c>
      <c r="T385" s="341">
        <v>0</v>
      </c>
      <c r="U385" s="343">
        <f t="shared" si="100"/>
        <v>0</v>
      </c>
    </row>
    <row r="386" spans="1:21" ht="15" hidden="1" customHeight="1" outlineLevel="1" x14ac:dyDescent="0.25">
      <c r="A386" s="517"/>
      <c r="B386" s="520"/>
      <c r="C386" s="339" t="s">
        <v>507</v>
      </c>
      <c r="D386" s="340">
        <v>365</v>
      </c>
      <c r="E386" s="340">
        <v>3</v>
      </c>
      <c r="F386" s="340">
        <v>13</v>
      </c>
      <c r="G386" s="340">
        <v>20</v>
      </c>
      <c r="H386" s="340">
        <v>13</v>
      </c>
      <c r="I386" s="340">
        <v>200</v>
      </c>
      <c r="J386" s="342">
        <f t="shared" si="108"/>
        <v>614</v>
      </c>
      <c r="K386" s="341">
        <v>0</v>
      </c>
      <c r="L386" s="341">
        <v>0</v>
      </c>
      <c r="M386" s="341">
        <v>0</v>
      </c>
      <c r="N386" s="341">
        <v>0</v>
      </c>
      <c r="O386" s="341">
        <v>0</v>
      </c>
      <c r="P386" s="341">
        <v>0</v>
      </c>
      <c r="Q386" s="342">
        <f t="shared" si="109"/>
        <v>0</v>
      </c>
      <c r="R386" s="342">
        <f t="shared" si="110"/>
        <v>614</v>
      </c>
      <c r="S386" s="340">
        <v>1</v>
      </c>
      <c r="T386" s="341">
        <v>0</v>
      </c>
      <c r="U386" s="343">
        <f t="shared" si="100"/>
        <v>1</v>
      </c>
    </row>
    <row r="387" spans="1:21" ht="15" hidden="1" customHeight="1" outlineLevel="1" x14ac:dyDescent="0.25">
      <c r="A387" s="517"/>
      <c r="B387" s="520"/>
      <c r="C387" s="339" t="s">
        <v>508</v>
      </c>
      <c r="D387" s="340">
        <v>25</v>
      </c>
      <c r="E387" s="341">
        <v>0</v>
      </c>
      <c r="F387" s="341">
        <v>0</v>
      </c>
      <c r="G387" s="341">
        <v>0</v>
      </c>
      <c r="H387" s="341">
        <v>0</v>
      </c>
      <c r="I387" s="340">
        <v>9</v>
      </c>
      <c r="J387" s="342">
        <f t="shared" si="108"/>
        <v>34</v>
      </c>
      <c r="K387" s="341">
        <v>0</v>
      </c>
      <c r="L387" s="341">
        <v>0</v>
      </c>
      <c r="M387" s="341">
        <v>0</v>
      </c>
      <c r="N387" s="341">
        <v>0</v>
      </c>
      <c r="O387" s="341">
        <v>0</v>
      </c>
      <c r="P387" s="341">
        <v>0</v>
      </c>
      <c r="Q387" s="342">
        <f t="shared" si="109"/>
        <v>0</v>
      </c>
      <c r="R387" s="342">
        <f t="shared" si="110"/>
        <v>34</v>
      </c>
      <c r="S387" s="341">
        <v>0</v>
      </c>
      <c r="T387" s="341">
        <v>0</v>
      </c>
      <c r="U387" s="343">
        <f t="shared" si="100"/>
        <v>0</v>
      </c>
    </row>
    <row r="388" spans="1:21" ht="15" hidden="1" customHeight="1" outlineLevel="1" x14ac:dyDescent="0.25">
      <c r="A388" s="517"/>
      <c r="B388" s="520" t="s">
        <v>509</v>
      </c>
      <c r="C388" s="339" t="s">
        <v>510</v>
      </c>
      <c r="D388" s="340">
        <v>502</v>
      </c>
      <c r="E388" s="340">
        <v>8</v>
      </c>
      <c r="F388" s="340">
        <v>20</v>
      </c>
      <c r="G388" s="340">
        <v>26</v>
      </c>
      <c r="H388" s="340">
        <v>6</v>
      </c>
      <c r="I388" s="340">
        <v>276</v>
      </c>
      <c r="J388" s="342">
        <f t="shared" si="108"/>
        <v>838</v>
      </c>
      <c r="K388" s="341">
        <v>0</v>
      </c>
      <c r="L388" s="341">
        <v>0</v>
      </c>
      <c r="M388" s="341">
        <v>0</v>
      </c>
      <c r="N388" s="341">
        <v>0</v>
      </c>
      <c r="O388" s="341">
        <v>0</v>
      </c>
      <c r="P388" s="340">
        <v>1</v>
      </c>
      <c r="Q388" s="342">
        <f t="shared" si="109"/>
        <v>1</v>
      </c>
      <c r="R388" s="342">
        <f t="shared" si="110"/>
        <v>839</v>
      </c>
      <c r="S388" s="341">
        <v>0</v>
      </c>
      <c r="T388" s="341">
        <v>0</v>
      </c>
      <c r="U388" s="343">
        <f t="shared" si="100"/>
        <v>0</v>
      </c>
    </row>
    <row r="389" spans="1:21" ht="15" hidden="1" customHeight="1" outlineLevel="1" x14ac:dyDescent="0.25">
      <c r="A389" s="517"/>
      <c r="B389" s="520"/>
      <c r="C389" s="339" t="s">
        <v>511</v>
      </c>
      <c r="D389" s="340">
        <v>44</v>
      </c>
      <c r="E389" s="340">
        <v>1</v>
      </c>
      <c r="F389" s="340">
        <v>5</v>
      </c>
      <c r="G389" s="340">
        <v>2</v>
      </c>
      <c r="H389" s="340">
        <v>1</v>
      </c>
      <c r="I389" s="340">
        <v>33</v>
      </c>
      <c r="J389" s="342">
        <f t="shared" si="108"/>
        <v>86</v>
      </c>
      <c r="K389" s="341">
        <v>0</v>
      </c>
      <c r="L389" s="341">
        <v>0</v>
      </c>
      <c r="M389" s="341">
        <v>0</v>
      </c>
      <c r="N389" s="341">
        <v>0</v>
      </c>
      <c r="O389" s="341">
        <v>0</v>
      </c>
      <c r="P389" s="341">
        <v>0</v>
      </c>
      <c r="Q389" s="342">
        <f t="shared" si="109"/>
        <v>0</v>
      </c>
      <c r="R389" s="342">
        <f t="shared" si="110"/>
        <v>86</v>
      </c>
      <c r="S389" s="340">
        <v>24</v>
      </c>
      <c r="T389" s="341">
        <v>0</v>
      </c>
      <c r="U389" s="343">
        <f t="shared" si="100"/>
        <v>24</v>
      </c>
    </row>
    <row r="390" spans="1:21" ht="15" hidden="1" customHeight="1" outlineLevel="1" x14ac:dyDescent="0.25">
      <c r="A390" s="517"/>
      <c r="B390" s="520"/>
      <c r="C390" s="339" t="s">
        <v>512</v>
      </c>
      <c r="D390" s="340">
        <v>338</v>
      </c>
      <c r="E390" s="340">
        <v>5</v>
      </c>
      <c r="F390" s="340">
        <v>16</v>
      </c>
      <c r="G390" s="340">
        <v>22</v>
      </c>
      <c r="H390" s="340">
        <v>3</v>
      </c>
      <c r="I390" s="340">
        <v>249</v>
      </c>
      <c r="J390" s="342">
        <f t="shared" si="108"/>
        <v>633</v>
      </c>
      <c r="K390" s="341">
        <v>0</v>
      </c>
      <c r="L390" s="341">
        <v>0</v>
      </c>
      <c r="M390" s="341">
        <v>0</v>
      </c>
      <c r="N390" s="341">
        <v>0</v>
      </c>
      <c r="O390" s="341">
        <v>0</v>
      </c>
      <c r="P390" s="341">
        <v>0</v>
      </c>
      <c r="Q390" s="342">
        <f t="shared" si="109"/>
        <v>0</v>
      </c>
      <c r="R390" s="342">
        <f t="shared" si="110"/>
        <v>633</v>
      </c>
      <c r="S390" s="341">
        <v>0</v>
      </c>
      <c r="T390" s="341">
        <v>0</v>
      </c>
      <c r="U390" s="343">
        <f t="shared" si="100"/>
        <v>0</v>
      </c>
    </row>
    <row r="391" spans="1:21" ht="15" customHeight="1" collapsed="1" x14ac:dyDescent="0.25">
      <c r="A391" s="516" t="s">
        <v>513</v>
      </c>
      <c r="B391" s="516"/>
      <c r="C391" s="516"/>
      <c r="D391" s="337">
        <f t="shared" ref="D391:U391" si="111">SUM(D392:D405)</f>
        <v>3475</v>
      </c>
      <c r="E391" s="337">
        <f t="shared" si="111"/>
        <v>70</v>
      </c>
      <c r="F391" s="337">
        <f t="shared" si="111"/>
        <v>158</v>
      </c>
      <c r="G391" s="337">
        <f t="shared" si="111"/>
        <v>268</v>
      </c>
      <c r="H391" s="337">
        <f t="shared" si="111"/>
        <v>58</v>
      </c>
      <c r="I391" s="337">
        <f t="shared" si="111"/>
        <v>2674</v>
      </c>
      <c r="J391" s="338">
        <f>SUM(J392:J405)</f>
        <v>6703</v>
      </c>
      <c r="K391" s="337">
        <f t="shared" si="111"/>
        <v>35</v>
      </c>
      <c r="L391" s="337">
        <f t="shared" si="111"/>
        <v>1</v>
      </c>
      <c r="M391" s="337">
        <f t="shared" si="111"/>
        <v>4</v>
      </c>
      <c r="N391" s="337">
        <f t="shared" si="111"/>
        <v>4</v>
      </c>
      <c r="O391" s="337">
        <f t="shared" si="111"/>
        <v>5</v>
      </c>
      <c r="P391" s="337">
        <f t="shared" si="111"/>
        <v>12</v>
      </c>
      <c r="Q391" s="338">
        <f t="shared" si="111"/>
        <v>61</v>
      </c>
      <c r="R391" s="338">
        <f t="shared" si="111"/>
        <v>6764</v>
      </c>
      <c r="S391" s="337">
        <f t="shared" si="111"/>
        <v>3</v>
      </c>
      <c r="T391" s="337">
        <f t="shared" si="111"/>
        <v>0</v>
      </c>
      <c r="U391" s="338">
        <f t="shared" si="111"/>
        <v>3</v>
      </c>
    </row>
    <row r="392" spans="1:21" ht="15" hidden="1" customHeight="1" outlineLevel="1" x14ac:dyDescent="0.25">
      <c r="A392" s="517" t="s">
        <v>513</v>
      </c>
      <c r="B392" s="520" t="s">
        <v>514</v>
      </c>
      <c r="C392" s="339" t="s">
        <v>515</v>
      </c>
      <c r="D392" s="340">
        <v>46</v>
      </c>
      <c r="E392" s="340">
        <v>2</v>
      </c>
      <c r="F392" s="340">
        <v>8</v>
      </c>
      <c r="G392" s="340">
        <v>2</v>
      </c>
      <c r="H392" s="340">
        <v>1</v>
      </c>
      <c r="I392" s="340">
        <v>40</v>
      </c>
      <c r="J392" s="342">
        <f t="shared" ref="J392:J405" si="112">SUM(D392:I392)</f>
        <v>99</v>
      </c>
      <c r="K392" s="341">
        <v>0</v>
      </c>
      <c r="L392" s="341">
        <v>0</v>
      </c>
      <c r="M392" s="341">
        <v>0</v>
      </c>
      <c r="N392" s="341">
        <v>0</v>
      </c>
      <c r="O392" s="341">
        <v>0</v>
      </c>
      <c r="P392" s="341">
        <v>0</v>
      </c>
      <c r="Q392" s="342">
        <f t="shared" ref="Q392:Q405" si="113">SUM(K392:P392)</f>
        <v>0</v>
      </c>
      <c r="R392" s="342">
        <f t="shared" ref="R392:R405" si="114">+Q392+J392</f>
        <v>99</v>
      </c>
      <c r="S392" s="341">
        <v>0</v>
      </c>
      <c r="T392" s="341">
        <v>0</v>
      </c>
      <c r="U392" s="343">
        <f t="shared" si="100"/>
        <v>0</v>
      </c>
    </row>
    <row r="393" spans="1:21" ht="15" hidden="1" customHeight="1" outlineLevel="1" x14ac:dyDescent="0.25">
      <c r="A393" s="517"/>
      <c r="B393" s="520"/>
      <c r="C393" s="339" t="s">
        <v>516</v>
      </c>
      <c r="D393" s="340">
        <v>239</v>
      </c>
      <c r="E393" s="340">
        <v>4</v>
      </c>
      <c r="F393" s="340">
        <v>13</v>
      </c>
      <c r="G393" s="340">
        <v>17</v>
      </c>
      <c r="H393" s="340">
        <v>3</v>
      </c>
      <c r="I393" s="340">
        <v>164</v>
      </c>
      <c r="J393" s="342">
        <f t="shared" si="112"/>
        <v>440</v>
      </c>
      <c r="K393" s="340">
        <v>2</v>
      </c>
      <c r="L393" s="341">
        <v>0</v>
      </c>
      <c r="M393" s="341">
        <v>0</v>
      </c>
      <c r="N393" s="341">
        <v>0</v>
      </c>
      <c r="O393" s="341">
        <v>0</v>
      </c>
      <c r="P393" s="341">
        <v>0</v>
      </c>
      <c r="Q393" s="342">
        <f t="shared" si="113"/>
        <v>2</v>
      </c>
      <c r="R393" s="342">
        <f t="shared" si="114"/>
        <v>442</v>
      </c>
      <c r="S393" s="341">
        <v>0</v>
      </c>
      <c r="T393" s="341">
        <v>0</v>
      </c>
      <c r="U393" s="343">
        <f t="shared" si="100"/>
        <v>0</v>
      </c>
    </row>
    <row r="394" spans="1:21" ht="15" hidden="1" customHeight="1" outlineLevel="1" x14ac:dyDescent="0.25">
      <c r="A394" s="517"/>
      <c r="B394" s="520"/>
      <c r="C394" s="339" t="s">
        <v>517</v>
      </c>
      <c r="D394" s="340">
        <v>39</v>
      </c>
      <c r="E394" s="341">
        <v>0</v>
      </c>
      <c r="F394" s="341">
        <v>0</v>
      </c>
      <c r="G394" s="340">
        <v>2</v>
      </c>
      <c r="H394" s="341">
        <v>0</v>
      </c>
      <c r="I394" s="340">
        <v>12</v>
      </c>
      <c r="J394" s="342">
        <f t="shared" si="112"/>
        <v>53</v>
      </c>
      <c r="K394" s="341">
        <v>0</v>
      </c>
      <c r="L394" s="341">
        <v>0</v>
      </c>
      <c r="M394" s="341">
        <v>0</v>
      </c>
      <c r="N394" s="341">
        <v>0</v>
      </c>
      <c r="O394" s="341">
        <v>0</v>
      </c>
      <c r="P394" s="341">
        <v>0</v>
      </c>
      <c r="Q394" s="342">
        <f t="shared" si="113"/>
        <v>0</v>
      </c>
      <c r="R394" s="342">
        <f t="shared" si="114"/>
        <v>53</v>
      </c>
      <c r="S394" s="341">
        <v>0</v>
      </c>
      <c r="T394" s="341">
        <v>0</v>
      </c>
      <c r="U394" s="343">
        <f t="shared" si="100"/>
        <v>0</v>
      </c>
    </row>
    <row r="395" spans="1:21" ht="15" hidden="1" customHeight="1" outlineLevel="1" x14ac:dyDescent="0.25">
      <c r="A395" s="517"/>
      <c r="B395" s="520" t="s">
        <v>518</v>
      </c>
      <c r="C395" s="339" t="s">
        <v>519</v>
      </c>
      <c r="D395" s="340">
        <v>424</v>
      </c>
      <c r="E395" s="340">
        <v>7</v>
      </c>
      <c r="F395" s="340">
        <v>21</v>
      </c>
      <c r="G395" s="340">
        <v>32</v>
      </c>
      <c r="H395" s="340">
        <v>7</v>
      </c>
      <c r="I395" s="340">
        <v>298</v>
      </c>
      <c r="J395" s="342">
        <f t="shared" si="112"/>
        <v>789</v>
      </c>
      <c r="K395" s="340">
        <v>4</v>
      </c>
      <c r="L395" s="341">
        <v>0</v>
      </c>
      <c r="M395" s="340">
        <v>3</v>
      </c>
      <c r="N395" s="340">
        <v>1</v>
      </c>
      <c r="O395" s="341">
        <v>0</v>
      </c>
      <c r="P395" s="340">
        <v>1</v>
      </c>
      <c r="Q395" s="342">
        <f t="shared" si="113"/>
        <v>9</v>
      </c>
      <c r="R395" s="342">
        <f t="shared" si="114"/>
        <v>798</v>
      </c>
      <c r="S395" s="341">
        <v>0</v>
      </c>
      <c r="T395" s="341">
        <v>0</v>
      </c>
      <c r="U395" s="343">
        <f t="shared" si="100"/>
        <v>0</v>
      </c>
    </row>
    <row r="396" spans="1:21" ht="15" hidden="1" customHeight="1" outlineLevel="1" x14ac:dyDescent="0.25">
      <c r="A396" s="517"/>
      <c r="B396" s="520"/>
      <c r="C396" s="339" t="s">
        <v>520</v>
      </c>
      <c r="D396" s="340">
        <v>271</v>
      </c>
      <c r="E396" s="340">
        <v>6</v>
      </c>
      <c r="F396" s="340">
        <v>16</v>
      </c>
      <c r="G396" s="340">
        <v>24</v>
      </c>
      <c r="H396" s="340">
        <v>4</v>
      </c>
      <c r="I396" s="340">
        <v>231</v>
      </c>
      <c r="J396" s="342">
        <f t="shared" si="112"/>
        <v>552</v>
      </c>
      <c r="K396" s="340">
        <v>7</v>
      </c>
      <c r="L396" s="341">
        <v>0</v>
      </c>
      <c r="M396" s="341">
        <v>0</v>
      </c>
      <c r="N396" s="340">
        <v>2</v>
      </c>
      <c r="O396" s="340">
        <v>2</v>
      </c>
      <c r="P396" s="340">
        <v>2</v>
      </c>
      <c r="Q396" s="342">
        <f t="shared" si="113"/>
        <v>13</v>
      </c>
      <c r="R396" s="342">
        <f t="shared" si="114"/>
        <v>565</v>
      </c>
      <c r="S396" s="341">
        <v>0</v>
      </c>
      <c r="T396" s="341">
        <v>0</v>
      </c>
      <c r="U396" s="343">
        <f t="shared" si="100"/>
        <v>0</v>
      </c>
    </row>
    <row r="397" spans="1:21" ht="15" hidden="1" customHeight="1" outlineLevel="1" x14ac:dyDescent="0.25">
      <c r="A397" s="517"/>
      <c r="B397" s="520"/>
      <c r="C397" s="339" t="s">
        <v>521</v>
      </c>
      <c r="D397" s="340">
        <v>1035</v>
      </c>
      <c r="E397" s="340">
        <v>24</v>
      </c>
      <c r="F397" s="340">
        <v>52</v>
      </c>
      <c r="G397" s="340">
        <v>76</v>
      </c>
      <c r="H397" s="340">
        <v>16</v>
      </c>
      <c r="I397" s="340">
        <v>677</v>
      </c>
      <c r="J397" s="342">
        <f t="shared" si="112"/>
        <v>1880</v>
      </c>
      <c r="K397" s="340">
        <v>8</v>
      </c>
      <c r="L397" s="340">
        <v>1</v>
      </c>
      <c r="M397" s="340">
        <v>1</v>
      </c>
      <c r="N397" s="341">
        <v>0</v>
      </c>
      <c r="O397" s="340">
        <v>2</v>
      </c>
      <c r="P397" s="341">
        <v>0</v>
      </c>
      <c r="Q397" s="342">
        <f t="shared" si="113"/>
        <v>12</v>
      </c>
      <c r="R397" s="342">
        <f t="shared" si="114"/>
        <v>1892</v>
      </c>
      <c r="S397" s="340">
        <v>1</v>
      </c>
      <c r="T397" s="341">
        <v>0</v>
      </c>
      <c r="U397" s="343">
        <f t="shared" si="100"/>
        <v>1</v>
      </c>
    </row>
    <row r="398" spans="1:21" ht="15" hidden="1" customHeight="1" outlineLevel="1" x14ac:dyDescent="0.25">
      <c r="A398" s="517"/>
      <c r="B398" s="520"/>
      <c r="C398" s="339" t="s">
        <v>522</v>
      </c>
      <c r="D398" s="340">
        <v>90</v>
      </c>
      <c r="E398" s="340">
        <v>3</v>
      </c>
      <c r="F398" s="340">
        <v>2</v>
      </c>
      <c r="G398" s="340">
        <v>3</v>
      </c>
      <c r="H398" s="340">
        <v>1</v>
      </c>
      <c r="I398" s="340">
        <v>85</v>
      </c>
      <c r="J398" s="342">
        <f t="shared" si="112"/>
        <v>184</v>
      </c>
      <c r="K398" s="340">
        <v>2</v>
      </c>
      <c r="L398" s="341">
        <v>0</v>
      </c>
      <c r="M398" s="341">
        <v>0</v>
      </c>
      <c r="N398" s="341">
        <v>0</v>
      </c>
      <c r="O398" s="341">
        <v>0</v>
      </c>
      <c r="P398" s="340">
        <v>2</v>
      </c>
      <c r="Q398" s="342">
        <f t="shared" si="113"/>
        <v>4</v>
      </c>
      <c r="R398" s="342">
        <f t="shared" si="114"/>
        <v>188</v>
      </c>
      <c r="S398" s="341">
        <v>0</v>
      </c>
      <c r="T398" s="341">
        <v>0</v>
      </c>
      <c r="U398" s="343">
        <f t="shared" si="100"/>
        <v>0</v>
      </c>
    </row>
    <row r="399" spans="1:21" ht="15" hidden="1" customHeight="1" outlineLevel="1" x14ac:dyDescent="0.25">
      <c r="A399" s="517"/>
      <c r="B399" s="520" t="s">
        <v>523</v>
      </c>
      <c r="C399" s="339" t="s">
        <v>524</v>
      </c>
      <c r="D399" s="340">
        <v>53</v>
      </c>
      <c r="E399" s="340">
        <v>1</v>
      </c>
      <c r="F399" s="340">
        <v>2</v>
      </c>
      <c r="G399" s="340">
        <v>4</v>
      </c>
      <c r="H399" s="340">
        <v>2</v>
      </c>
      <c r="I399" s="340">
        <v>50</v>
      </c>
      <c r="J399" s="342">
        <f t="shared" si="112"/>
        <v>112</v>
      </c>
      <c r="K399" s="341">
        <v>0</v>
      </c>
      <c r="L399" s="341">
        <v>0</v>
      </c>
      <c r="M399" s="341">
        <v>0</v>
      </c>
      <c r="N399" s="341">
        <v>0</v>
      </c>
      <c r="O399" s="341">
        <v>0</v>
      </c>
      <c r="P399" s="341">
        <v>0</v>
      </c>
      <c r="Q399" s="342">
        <f t="shared" si="113"/>
        <v>0</v>
      </c>
      <c r="R399" s="342">
        <f t="shared" si="114"/>
        <v>112</v>
      </c>
      <c r="S399" s="341">
        <v>0</v>
      </c>
      <c r="T399" s="341">
        <v>0</v>
      </c>
      <c r="U399" s="343">
        <f t="shared" si="100"/>
        <v>0</v>
      </c>
    </row>
    <row r="400" spans="1:21" ht="15" hidden="1" customHeight="1" outlineLevel="1" x14ac:dyDescent="0.25">
      <c r="A400" s="517"/>
      <c r="B400" s="520"/>
      <c r="C400" s="339" t="s">
        <v>525</v>
      </c>
      <c r="D400" s="340">
        <v>67</v>
      </c>
      <c r="E400" s="340">
        <v>4</v>
      </c>
      <c r="F400" s="340">
        <v>5</v>
      </c>
      <c r="G400" s="340">
        <v>10</v>
      </c>
      <c r="H400" s="340">
        <v>3</v>
      </c>
      <c r="I400" s="340">
        <v>87</v>
      </c>
      <c r="J400" s="342">
        <f t="shared" si="112"/>
        <v>176</v>
      </c>
      <c r="K400" s="341">
        <v>0</v>
      </c>
      <c r="L400" s="341">
        <v>0</v>
      </c>
      <c r="M400" s="341">
        <v>0</v>
      </c>
      <c r="N400" s="341">
        <v>0</v>
      </c>
      <c r="O400" s="341">
        <v>0</v>
      </c>
      <c r="P400" s="341">
        <v>0</v>
      </c>
      <c r="Q400" s="342">
        <f t="shared" si="113"/>
        <v>0</v>
      </c>
      <c r="R400" s="342">
        <f t="shared" si="114"/>
        <v>176</v>
      </c>
      <c r="S400" s="341">
        <v>0</v>
      </c>
      <c r="T400" s="341">
        <v>0</v>
      </c>
      <c r="U400" s="343">
        <f t="shared" si="100"/>
        <v>0</v>
      </c>
    </row>
    <row r="401" spans="1:21" ht="15" hidden="1" customHeight="1" outlineLevel="1" x14ac:dyDescent="0.25">
      <c r="A401" s="517"/>
      <c r="B401" s="520"/>
      <c r="C401" s="339" t="s">
        <v>526</v>
      </c>
      <c r="D401" s="340">
        <v>87</v>
      </c>
      <c r="E401" s="341">
        <v>0</v>
      </c>
      <c r="F401" s="340">
        <v>4</v>
      </c>
      <c r="G401" s="340">
        <v>4</v>
      </c>
      <c r="H401" s="340">
        <v>1</v>
      </c>
      <c r="I401" s="340">
        <v>66</v>
      </c>
      <c r="J401" s="342">
        <f t="shared" si="112"/>
        <v>162</v>
      </c>
      <c r="K401" s="340">
        <v>1</v>
      </c>
      <c r="L401" s="341">
        <v>0</v>
      </c>
      <c r="M401" s="341">
        <v>0</v>
      </c>
      <c r="N401" s="341">
        <v>0</v>
      </c>
      <c r="O401" s="341">
        <v>0</v>
      </c>
      <c r="P401" s="341">
        <v>0</v>
      </c>
      <c r="Q401" s="342">
        <f t="shared" si="113"/>
        <v>1</v>
      </c>
      <c r="R401" s="342">
        <f t="shared" si="114"/>
        <v>163</v>
      </c>
      <c r="S401" s="341">
        <v>0</v>
      </c>
      <c r="T401" s="341">
        <v>0</v>
      </c>
      <c r="U401" s="343">
        <f t="shared" si="100"/>
        <v>0</v>
      </c>
    </row>
    <row r="402" spans="1:21" ht="15" hidden="1" customHeight="1" outlineLevel="1" x14ac:dyDescent="0.25">
      <c r="A402" s="517"/>
      <c r="B402" s="520"/>
      <c r="C402" s="339" t="s">
        <v>527</v>
      </c>
      <c r="D402" s="340">
        <v>93</v>
      </c>
      <c r="E402" s="341">
        <v>0</v>
      </c>
      <c r="F402" s="340">
        <v>1</v>
      </c>
      <c r="G402" s="340">
        <v>7</v>
      </c>
      <c r="H402" s="340">
        <v>1</v>
      </c>
      <c r="I402" s="340">
        <v>88</v>
      </c>
      <c r="J402" s="342">
        <f t="shared" si="112"/>
        <v>190</v>
      </c>
      <c r="K402" s="340">
        <v>7</v>
      </c>
      <c r="L402" s="341">
        <v>0</v>
      </c>
      <c r="M402" s="341">
        <v>0</v>
      </c>
      <c r="N402" s="341">
        <v>0</v>
      </c>
      <c r="O402" s="341">
        <v>0</v>
      </c>
      <c r="P402" s="340">
        <v>1</v>
      </c>
      <c r="Q402" s="342">
        <f t="shared" si="113"/>
        <v>8</v>
      </c>
      <c r="R402" s="342">
        <f t="shared" si="114"/>
        <v>198</v>
      </c>
      <c r="S402" s="341">
        <v>0</v>
      </c>
      <c r="T402" s="341">
        <v>0</v>
      </c>
      <c r="U402" s="343">
        <f t="shared" si="100"/>
        <v>0</v>
      </c>
    </row>
    <row r="403" spans="1:21" ht="15" hidden="1" customHeight="1" outlineLevel="1" x14ac:dyDescent="0.25">
      <c r="A403" s="517"/>
      <c r="B403" s="520"/>
      <c r="C403" s="339" t="s">
        <v>528</v>
      </c>
      <c r="D403" s="340">
        <v>300</v>
      </c>
      <c r="E403" s="340">
        <v>1</v>
      </c>
      <c r="F403" s="340">
        <v>6</v>
      </c>
      <c r="G403" s="340">
        <v>22</v>
      </c>
      <c r="H403" s="340">
        <v>8</v>
      </c>
      <c r="I403" s="340">
        <v>249</v>
      </c>
      <c r="J403" s="342">
        <f t="shared" si="112"/>
        <v>586</v>
      </c>
      <c r="K403" s="341">
        <v>0</v>
      </c>
      <c r="L403" s="341">
        <v>0</v>
      </c>
      <c r="M403" s="341">
        <v>0</v>
      </c>
      <c r="N403" s="340">
        <v>1</v>
      </c>
      <c r="O403" s="341">
        <v>0</v>
      </c>
      <c r="P403" s="340">
        <v>2</v>
      </c>
      <c r="Q403" s="342">
        <f t="shared" si="113"/>
        <v>3</v>
      </c>
      <c r="R403" s="342">
        <f t="shared" si="114"/>
        <v>589</v>
      </c>
      <c r="S403" s="340">
        <v>2</v>
      </c>
      <c r="T403" s="341">
        <v>0</v>
      </c>
      <c r="U403" s="343">
        <f t="shared" si="100"/>
        <v>2</v>
      </c>
    </row>
    <row r="404" spans="1:21" ht="15" hidden="1" customHeight="1" outlineLevel="1" x14ac:dyDescent="0.25">
      <c r="A404" s="517"/>
      <c r="B404" s="520" t="s">
        <v>529</v>
      </c>
      <c r="C404" s="339" t="s">
        <v>530</v>
      </c>
      <c r="D404" s="340">
        <v>82</v>
      </c>
      <c r="E404" s="340">
        <v>2</v>
      </c>
      <c r="F404" s="340">
        <v>2</v>
      </c>
      <c r="G404" s="340">
        <v>12</v>
      </c>
      <c r="H404" s="341">
        <v>0</v>
      </c>
      <c r="I404" s="340">
        <v>93</v>
      </c>
      <c r="J404" s="342">
        <f t="shared" si="112"/>
        <v>191</v>
      </c>
      <c r="K404" s="341">
        <v>0</v>
      </c>
      <c r="L404" s="341">
        <v>0</v>
      </c>
      <c r="M404" s="341">
        <v>0</v>
      </c>
      <c r="N404" s="341">
        <v>0</v>
      </c>
      <c r="O404" s="341">
        <v>0</v>
      </c>
      <c r="P404" s="341">
        <v>0</v>
      </c>
      <c r="Q404" s="342">
        <f t="shared" si="113"/>
        <v>0</v>
      </c>
      <c r="R404" s="342">
        <f t="shared" si="114"/>
        <v>191</v>
      </c>
      <c r="S404" s="341">
        <v>0</v>
      </c>
      <c r="T404" s="341">
        <v>0</v>
      </c>
      <c r="U404" s="343">
        <f t="shared" si="100"/>
        <v>0</v>
      </c>
    </row>
    <row r="405" spans="1:21" ht="15" hidden="1" customHeight="1" outlineLevel="1" x14ac:dyDescent="0.25">
      <c r="A405" s="517"/>
      <c r="B405" s="520"/>
      <c r="C405" s="339" t="s">
        <v>531</v>
      </c>
      <c r="D405" s="340">
        <v>649</v>
      </c>
      <c r="E405" s="340">
        <v>16</v>
      </c>
      <c r="F405" s="340">
        <v>26</v>
      </c>
      <c r="G405" s="340">
        <v>53</v>
      </c>
      <c r="H405" s="340">
        <v>11</v>
      </c>
      <c r="I405" s="340">
        <v>534</v>
      </c>
      <c r="J405" s="342">
        <f t="shared" si="112"/>
        <v>1289</v>
      </c>
      <c r="K405" s="340">
        <v>4</v>
      </c>
      <c r="L405" s="341">
        <v>0</v>
      </c>
      <c r="M405" s="341">
        <v>0</v>
      </c>
      <c r="N405" s="341">
        <v>0</v>
      </c>
      <c r="O405" s="340">
        <v>1</v>
      </c>
      <c r="P405" s="340">
        <v>4</v>
      </c>
      <c r="Q405" s="342">
        <f t="shared" si="113"/>
        <v>9</v>
      </c>
      <c r="R405" s="342">
        <f t="shared" si="114"/>
        <v>1298</v>
      </c>
      <c r="S405" s="341">
        <v>0</v>
      </c>
      <c r="T405" s="341">
        <v>0</v>
      </c>
      <c r="U405" s="343">
        <f t="shared" si="100"/>
        <v>0</v>
      </c>
    </row>
    <row r="406" spans="1:21" ht="18" customHeight="1" collapsed="1" x14ac:dyDescent="0.25">
      <c r="A406" s="516" t="s">
        <v>532</v>
      </c>
      <c r="B406" s="516"/>
      <c r="C406" s="516"/>
      <c r="D406" s="337">
        <f t="shared" ref="D406:U406" si="115">SUM(D407:D412)</f>
        <v>427</v>
      </c>
      <c r="E406" s="337">
        <f t="shared" si="115"/>
        <v>7</v>
      </c>
      <c r="F406" s="337">
        <f t="shared" si="115"/>
        <v>14</v>
      </c>
      <c r="G406" s="337">
        <f t="shared" si="115"/>
        <v>26</v>
      </c>
      <c r="H406" s="337">
        <f t="shared" si="115"/>
        <v>13</v>
      </c>
      <c r="I406" s="337">
        <f t="shared" si="115"/>
        <v>355</v>
      </c>
      <c r="J406" s="338">
        <f>SUM(J407:J412)</f>
        <v>842</v>
      </c>
      <c r="K406" s="337">
        <f t="shared" si="115"/>
        <v>12</v>
      </c>
      <c r="L406" s="337">
        <f t="shared" si="115"/>
        <v>1</v>
      </c>
      <c r="M406" s="337">
        <f t="shared" si="115"/>
        <v>1</v>
      </c>
      <c r="N406" s="337">
        <f t="shared" si="115"/>
        <v>2</v>
      </c>
      <c r="O406" s="337">
        <f t="shared" si="115"/>
        <v>0</v>
      </c>
      <c r="P406" s="337">
        <f t="shared" si="115"/>
        <v>6</v>
      </c>
      <c r="Q406" s="338">
        <f t="shared" si="115"/>
        <v>22</v>
      </c>
      <c r="R406" s="338">
        <f t="shared" si="115"/>
        <v>864</v>
      </c>
      <c r="S406" s="337">
        <f t="shared" si="115"/>
        <v>0</v>
      </c>
      <c r="T406" s="337">
        <f t="shared" si="115"/>
        <v>0</v>
      </c>
      <c r="U406" s="338">
        <f t="shared" si="115"/>
        <v>0</v>
      </c>
    </row>
    <row r="407" spans="1:21" ht="15" hidden="1" customHeight="1" outlineLevel="1" x14ac:dyDescent="0.25">
      <c r="A407" s="517" t="s">
        <v>532</v>
      </c>
      <c r="B407" s="520" t="s">
        <v>533</v>
      </c>
      <c r="C407" s="339" t="s">
        <v>534</v>
      </c>
      <c r="D407" s="340">
        <v>17</v>
      </c>
      <c r="E407" s="341">
        <v>0</v>
      </c>
      <c r="F407" s="341">
        <v>0</v>
      </c>
      <c r="G407" s="341">
        <v>0</v>
      </c>
      <c r="H407" s="340">
        <v>1</v>
      </c>
      <c r="I407" s="340">
        <v>6</v>
      </c>
      <c r="J407" s="342">
        <f t="shared" ref="J407:J412" si="116">SUM(D407:I407)</f>
        <v>24</v>
      </c>
      <c r="K407" s="341">
        <v>0</v>
      </c>
      <c r="L407" s="341">
        <v>0</v>
      </c>
      <c r="M407" s="341">
        <v>0</v>
      </c>
      <c r="N407" s="341">
        <v>0</v>
      </c>
      <c r="O407" s="341">
        <v>0</v>
      </c>
      <c r="P407" s="341">
        <v>0</v>
      </c>
      <c r="Q407" s="342">
        <f t="shared" ref="Q407:Q412" si="117">SUM(K407:P407)</f>
        <v>0</v>
      </c>
      <c r="R407" s="342">
        <f t="shared" ref="R407:R412" si="118">+Q407+J407</f>
        <v>24</v>
      </c>
      <c r="S407" s="341">
        <v>0</v>
      </c>
      <c r="T407" s="341">
        <v>0</v>
      </c>
      <c r="U407" s="343">
        <f t="shared" si="100"/>
        <v>0</v>
      </c>
    </row>
    <row r="408" spans="1:21" ht="15" hidden="1" customHeight="1" outlineLevel="1" x14ac:dyDescent="0.25">
      <c r="A408" s="517"/>
      <c r="B408" s="520"/>
      <c r="C408" s="339" t="s">
        <v>535</v>
      </c>
      <c r="D408" s="340">
        <v>2</v>
      </c>
      <c r="E408" s="341">
        <v>0</v>
      </c>
      <c r="F408" s="341">
        <v>0</v>
      </c>
      <c r="G408" s="341">
        <v>0</v>
      </c>
      <c r="H408" s="341">
        <v>0</v>
      </c>
      <c r="I408" s="340">
        <v>6</v>
      </c>
      <c r="J408" s="342">
        <f t="shared" si="116"/>
        <v>8</v>
      </c>
      <c r="K408" s="341">
        <v>0</v>
      </c>
      <c r="L408" s="341">
        <v>0</v>
      </c>
      <c r="M408" s="341">
        <v>0</v>
      </c>
      <c r="N408" s="341">
        <v>0</v>
      </c>
      <c r="O408" s="341">
        <v>0</v>
      </c>
      <c r="P408" s="341">
        <v>0</v>
      </c>
      <c r="Q408" s="342">
        <f t="shared" si="117"/>
        <v>0</v>
      </c>
      <c r="R408" s="342">
        <f t="shared" si="118"/>
        <v>8</v>
      </c>
      <c r="S408" s="341">
        <v>0</v>
      </c>
      <c r="T408" s="341">
        <v>0</v>
      </c>
      <c r="U408" s="343">
        <f t="shared" si="100"/>
        <v>0</v>
      </c>
    </row>
    <row r="409" spans="1:21" ht="15" hidden="1" customHeight="1" outlineLevel="1" x14ac:dyDescent="0.25">
      <c r="A409" s="517"/>
      <c r="B409" s="339" t="s">
        <v>536</v>
      </c>
      <c r="C409" s="339" t="s">
        <v>537</v>
      </c>
      <c r="D409" s="340">
        <v>311</v>
      </c>
      <c r="E409" s="340">
        <v>4</v>
      </c>
      <c r="F409" s="340">
        <v>12</v>
      </c>
      <c r="G409" s="340">
        <v>20</v>
      </c>
      <c r="H409" s="340">
        <v>12</v>
      </c>
      <c r="I409" s="340">
        <v>245</v>
      </c>
      <c r="J409" s="342">
        <f t="shared" si="116"/>
        <v>604</v>
      </c>
      <c r="K409" s="340">
        <v>4</v>
      </c>
      <c r="L409" s="341">
        <v>0</v>
      </c>
      <c r="M409" s="340">
        <v>1</v>
      </c>
      <c r="N409" s="341">
        <v>0</v>
      </c>
      <c r="O409" s="341">
        <v>0</v>
      </c>
      <c r="P409" s="340">
        <v>1</v>
      </c>
      <c r="Q409" s="342">
        <f t="shared" si="117"/>
        <v>6</v>
      </c>
      <c r="R409" s="342">
        <f t="shared" si="118"/>
        <v>610</v>
      </c>
      <c r="S409" s="341">
        <v>0</v>
      </c>
      <c r="T409" s="341">
        <v>0</v>
      </c>
      <c r="U409" s="343">
        <f t="shared" si="100"/>
        <v>0</v>
      </c>
    </row>
    <row r="410" spans="1:21" ht="15" hidden="1" customHeight="1" outlineLevel="1" x14ac:dyDescent="0.25">
      <c r="A410" s="517"/>
      <c r="B410" s="520" t="s">
        <v>538</v>
      </c>
      <c r="C410" s="339" t="s">
        <v>539</v>
      </c>
      <c r="D410" s="340">
        <v>27</v>
      </c>
      <c r="E410" s="341">
        <v>0</v>
      </c>
      <c r="F410" s="341">
        <v>0</v>
      </c>
      <c r="G410" s="341">
        <v>0</v>
      </c>
      <c r="H410" s="341">
        <v>0</v>
      </c>
      <c r="I410" s="340">
        <v>21</v>
      </c>
      <c r="J410" s="342">
        <f t="shared" si="116"/>
        <v>48</v>
      </c>
      <c r="K410" s="340">
        <v>3</v>
      </c>
      <c r="L410" s="340">
        <v>1</v>
      </c>
      <c r="M410" s="341">
        <v>0</v>
      </c>
      <c r="N410" s="341">
        <v>0</v>
      </c>
      <c r="O410" s="341">
        <v>0</v>
      </c>
      <c r="P410" s="341">
        <v>0</v>
      </c>
      <c r="Q410" s="342">
        <f t="shared" si="117"/>
        <v>4</v>
      </c>
      <c r="R410" s="342">
        <f t="shared" si="118"/>
        <v>52</v>
      </c>
      <c r="S410" s="341">
        <v>0</v>
      </c>
      <c r="T410" s="341">
        <v>0</v>
      </c>
      <c r="U410" s="343">
        <f t="shared" si="100"/>
        <v>0</v>
      </c>
    </row>
    <row r="411" spans="1:21" ht="15" hidden="1" customHeight="1" outlineLevel="1" x14ac:dyDescent="0.25">
      <c r="A411" s="517"/>
      <c r="B411" s="520"/>
      <c r="C411" s="339" t="s">
        <v>540</v>
      </c>
      <c r="D411" s="340">
        <v>66</v>
      </c>
      <c r="E411" s="340">
        <v>3</v>
      </c>
      <c r="F411" s="340">
        <v>2</v>
      </c>
      <c r="G411" s="340">
        <v>6</v>
      </c>
      <c r="H411" s="341">
        <v>0</v>
      </c>
      <c r="I411" s="340">
        <v>73</v>
      </c>
      <c r="J411" s="342">
        <f t="shared" si="116"/>
        <v>150</v>
      </c>
      <c r="K411" s="340">
        <v>4</v>
      </c>
      <c r="L411" s="341">
        <v>0</v>
      </c>
      <c r="M411" s="341">
        <v>0</v>
      </c>
      <c r="N411" s="340">
        <v>2</v>
      </c>
      <c r="O411" s="341">
        <v>0</v>
      </c>
      <c r="P411" s="340">
        <v>5</v>
      </c>
      <c r="Q411" s="342">
        <f t="shared" si="117"/>
        <v>11</v>
      </c>
      <c r="R411" s="342">
        <f t="shared" si="118"/>
        <v>161</v>
      </c>
      <c r="S411" s="341">
        <v>0</v>
      </c>
      <c r="T411" s="341">
        <v>0</v>
      </c>
      <c r="U411" s="343">
        <f t="shared" si="100"/>
        <v>0</v>
      </c>
    </row>
    <row r="412" spans="1:21" ht="15" hidden="1" customHeight="1" outlineLevel="1" x14ac:dyDescent="0.25">
      <c r="A412" s="517"/>
      <c r="B412" s="339" t="s">
        <v>541</v>
      </c>
      <c r="C412" s="339" t="s">
        <v>542</v>
      </c>
      <c r="D412" s="340">
        <v>4</v>
      </c>
      <c r="E412" s="341">
        <v>0</v>
      </c>
      <c r="F412" s="341">
        <v>0</v>
      </c>
      <c r="G412" s="341">
        <v>0</v>
      </c>
      <c r="H412" s="341">
        <v>0</v>
      </c>
      <c r="I412" s="340">
        <v>4</v>
      </c>
      <c r="J412" s="342">
        <f t="shared" si="116"/>
        <v>8</v>
      </c>
      <c r="K412" s="340">
        <v>1</v>
      </c>
      <c r="L412" s="341">
        <v>0</v>
      </c>
      <c r="M412" s="341">
        <v>0</v>
      </c>
      <c r="N412" s="341">
        <v>0</v>
      </c>
      <c r="O412" s="341">
        <v>0</v>
      </c>
      <c r="P412" s="341">
        <v>0</v>
      </c>
      <c r="Q412" s="342">
        <f t="shared" si="117"/>
        <v>1</v>
      </c>
      <c r="R412" s="342">
        <f t="shared" si="118"/>
        <v>9</v>
      </c>
      <c r="S412" s="341">
        <v>0</v>
      </c>
      <c r="T412" s="341">
        <v>0</v>
      </c>
      <c r="U412" s="343">
        <f t="shared" si="100"/>
        <v>0</v>
      </c>
    </row>
    <row r="413" spans="1:21" ht="15" customHeight="1" collapsed="1" x14ac:dyDescent="0.25">
      <c r="A413" s="516" t="s">
        <v>543</v>
      </c>
      <c r="B413" s="516"/>
      <c r="C413" s="516"/>
      <c r="D413" s="337">
        <f t="shared" ref="D413:U413" si="119">SUM(D414:D461)</f>
        <v>1256</v>
      </c>
      <c r="E413" s="337">
        <f t="shared" si="119"/>
        <v>26</v>
      </c>
      <c r="F413" s="337">
        <f t="shared" si="119"/>
        <v>62</v>
      </c>
      <c r="G413" s="337">
        <f t="shared" si="119"/>
        <v>93</v>
      </c>
      <c r="H413" s="337">
        <f t="shared" si="119"/>
        <v>41</v>
      </c>
      <c r="I413" s="337">
        <f t="shared" si="119"/>
        <v>1132</v>
      </c>
      <c r="J413" s="338">
        <f>SUM(J414:J461)</f>
        <v>2610</v>
      </c>
      <c r="K413" s="337">
        <f t="shared" si="119"/>
        <v>192</v>
      </c>
      <c r="L413" s="337">
        <f t="shared" si="119"/>
        <v>5</v>
      </c>
      <c r="M413" s="337">
        <f t="shared" si="119"/>
        <v>8</v>
      </c>
      <c r="N413" s="337">
        <f t="shared" si="119"/>
        <v>18</v>
      </c>
      <c r="O413" s="337">
        <f t="shared" si="119"/>
        <v>4</v>
      </c>
      <c r="P413" s="337">
        <f t="shared" si="119"/>
        <v>116</v>
      </c>
      <c r="Q413" s="338">
        <f t="shared" si="119"/>
        <v>343</v>
      </c>
      <c r="R413" s="338">
        <f t="shared" si="119"/>
        <v>2953</v>
      </c>
      <c r="S413" s="337">
        <f t="shared" si="119"/>
        <v>0</v>
      </c>
      <c r="T413" s="337">
        <f t="shared" si="119"/>
        <v>0</v>
      </c>
      <c r="U413" s="338">
        <f t="shared" si="119"/>
        <v>0</v>
      </c>
    </row>
    <row r="414" spans="1:21" ht="15" hidden="1" customHeight="1" outlineLevel="1" x14ac:dyDescent="0.25">
      <c r="A414" s="517" t="s">
        <v>543</v>
      </c>
      <c r="B414" s="520" t="s">
        <v>544</v>
      </c>
      <c r="C414" s="339" t="s">
        <v>545</v>
      </c>
      <c r="D414" s="340">
        <v>1</v>
      </c>
      <c r="E414" s="341">
        <v>0</v>
      </c>
      <c r="F414" s="341">
        <v>0</v>
      </c>
      <c r="G414" s="341">
        <v>0</v>
      </c>
      <c r="H414" s="341">
        <v>0</v>
      </c>
      <c r="I414" s="341">
        <v>0</v>
      </c>
      <c r="J414" s="342">
        <f t="shared" ref="J414:J461" si="120">SUM(D414:I414)</f>
        <v>1</v>
      </c>
      <c r="K414" s="341">
        <v>0</v>
      </c>
      <c r="L414" s="341">
        <v>0</v>
      </c>
      <c r="M414" s="341">
        <v>0</v>
      </c>
      <c r="N414" s="341">
        <v>0</v>
      </c>
      <c r="O414" s="341">
        <v>0</v>
      </c>
      <c r="P414" s="341">
        <v>0</v>
      </c>
      <c r="Q414" s="342">
        <f t="shared" ref="Q414:Q461" si="121">SUM(K414:P414)</f>
        <v>0</v>
      </c>
      <c r="R414" s="342">
        <f t="shared" ref="R414:R461" si="122">+Q414+J414</f>
        <v>1</v>
      </c>
      <c r="S414" s="341">
        <v>0</v>
      </c>
      <c r="T414" s="341">
        <v>0</v>
      </c>
      <c r="U414" s="343">
        <f t="shared" si="100"/>
        <v>0</v>
      </c>
    </row>
    <row r="415" spans="1:21" ht="15" hidden="1" customHeight="1" outlineLevel="1" x14ac:dyDescent="0.25">
      <c r="A415" s="517"/>
      <c r="B415" s="520"/>
      <c r="C415" s="339" t="s">
        <v>546</v>
      </c>
      <c r="D415" s="340">
        <v>89</v>
      </c>
      <c r="E415" s="340">
        <v>1</v>
      </c>
      <c r="F415" s="340">
        <v>5</v>
      </c>
      <c r="G415" s="340">
        <v>12</v>
      </c>
      <c r="H415" s="340">
        <v>1</v>
      </c>
      <c r="I415" s="340">
        <v>77</v>
      </c>
      <c r="J415" s="342">
        <f t="shared" si="120"/>
        <v>185</v>
      </c>
      <c r="K415" s="340">
        <v>1</v>
      </c>
      <c r="L415" s="341">
        <v>0</v>
      </c>
      <c r="M415" s="340">
        <v>1</v>
      </c>
      <c r="N415" s="341">
        <v>0</v>
      </c>
      <c r="O415" s="341">
        <v>0</v>
      </c>
      <c r="P415" s="340">
        <v>5</v>
      </c>
      <c r="Q415" s="342">
        <f t="shared" si="121"/>
        <v>7</v>
      </c>
      <c r="R415" s="342">
        <f t="shared" si="122"/>
        <v>192</v>
      </c>
      <c r="S415" s="341">
        <v>0</v>
      </c>
      <c r="T415" s="341">
        <v>0</v>
      </c>
      <c r="U415" s="343">
        <f t="shared" si="100"/>
        <v>0</v>
      </c>
    </row>
    <row r="416" spans="1:21" ht="15" hidden="1" customHeight="1" outlineLevel="1" x14ac:dyDescent="0.25">
      <c r="A416" s="517"/>
      <c r="B416" s="520"/>
      <c r="C416" s="339" t="s">
        <v>547</v>
      </c>
      <c r="D416" s="340">
        <v>113</v>
      </c>
      <c r="E416" s="340">
        <v>2</v>
      </c>
      <c r="F416" s="340">
        <v>4</v>
      </c>
      <c r="G416" s="340">
        <v>8</v>
      </c>
      <c r="H416" s="340">
        <v>7</v>
      </c>
      <c r="I416" s="340">
        <v>108</v>
      </c>
      <c r="J416" s="342">
        <f t="shared" si="120"/>
        <v>242</v>
      </c>
      <c r="K416" s="340">
        <v>8</v>
      </c>
      <c r="L416" s="341">
        <v>0</v>
      </c>
      <c r="M416" s="341">
        <v>0</v>
      </c>
      <c r="N416" s="341">
        <v>0</v>
      </c>
      <c r="O416" s="341">
        <v>0</v>
      </c>
      <c r="P416" s="340">
        <v>5</v>
      </c>
      <c r="Q416" s="342">
        <f t="shared" si="121"/>
        <v>13</v>
      </c>
      <c r="R416" s="342">
        <f t="shared" si="122"/>
        <v>255</v>
      </c>
      <c r="S416" s="341">
        <v>0</v>
      </c>
      <c r="T416" s="341">
        <v>0</v>
      </c>
      <c r="U416" s="343">
        <f t="shared" si="100"/>
        <v>0</v>
      </c>
    </row>
    <row r="417" spans="1:21" ht="15" hidden="1" customHeight="1" outlineLevel="1" x14ac:dyDescent="0.25">
      <c r="A417" s="517"/>
      <c r="B417" s="520"/>
      <c r="C417" s="339" t="s">
        <v>548</v>
      </c>
      <c r="D417" s="340">
        <v>23</v>
      </c>
      <c r="E417" s="341">
        <v>0</v>
      </c>
      <c r="F417" s="340">
        <v>2</v>
      </c>
      <c r="G417" s="341">
        <v>0</v>
      </c>
      <c r="H417" s="341">
        <v>0</v>
      </c>
      <c r="I417" s="340">
        <v>18</v>
      </c>
      <c r="J417" s="342">
        <f t="shared" si="120"/>
        <v>43</v>
      </c>
      <c r="K417" s="341">
        <v>0</v>
      </c>
      <c r="L417" s="341">
        <v>0</v>
      </c>
      <c r="M417" s="341">
        <v>0</v>
      </c>
      <c r="N417" s="341">
        <v>0</v>
      </c>
      <c r="O417" s="341">
        <v>0</v>
      </c>
      <c r="P417" s="341">
        <v>0</v>
      </c>
      <c r="Q417" s="342">
        <f t="shared" si="121"/>
        <v>0</v>
      </c>
      <c r="R417" s="342">
        <f t="shared" si="122"/>
        <v>43</v>
      </c>
      <c r="S417" s="341">
        <v>0</v>
      </c>
      <c r="T417" s="341">
        <v>0</v>
      </c>
      <c r="U417" s="343">
        <f t="shared" si="100"/>
        <v>0</v>
      </c>
    </row>
    <row r="418" spans="1:21" ht="15" hidden="1" customHeight="1" outlineLevel="1" x14ac:dyDescent="0.25">
      <c r="A418" s="517"/>
      <c r="B418" s="520"/>
      <c r="C418" s="339" t="s">
        <v>549</v>
      </c>
      <c r="D418" s="340">
        <v>10</v>
      </c>
      <c r="E418" s="341">
        <v>0</v>
      </c>
      <c r="F418" s="340">
        <v>1</v>
      </c>
      <c r="G418" s="340">
        <v>1</v>
      </c>
      <c r="H418" s="341">
        <v>0</v>
      </c>
      <c r="I418" s="340">
        <v>9</v>
      </c>
      <c r="J418" s="342">
        <f t="shared" si="120"/>
        <v>21</v>
      </c>
      <c r="K418" s="340">
        <v>1</v>
      </c>
      <c r="L418" s="341">
        <v>0</v>
      </c>
      <c r="M418" s="341">
        <v>0</v>
      </c>
      <c r="N418" s="341">
        <v>0</v>
      </c>
      <c r="O418" s="341">
        <v>0</v>
      </c>
      <c r="P418" s="340">
        <v>1</v>
      </c>
      <c r="Q418" s="342">
        <f t="shared" si="121"/>
        <v>2</v>
      </c>
      <c r="R418" s="342">
        <f t="shared" si="122"/>
        <v>23</v>
      </c>
      <c r="S418" s="341">
        <v>0</v>
      </c>
      <c r="T418" s="341">
        <v>0</v>
      </c>
      <c r="U418" s="343">
        <f t="shared" si="100"/>
        <v>0</v>
      </c>
    </row>
    <row r="419" spans="1:21" ht="15" hidden="1" customHeight="1" outlineLevel="1" x14ac:dyDescent="0.25">
      <c r="A419" s="517"/>
      <c r="B419" s="520"/>
      <c r="C419" s="339" t="s">
        <v>550</v>
      </c>
      <c r="D419" s="340">
        <v>15</v>
      </c>
      <c r="E419" s="341">
        <v>0</v>
      </c>
      <c r="F419" s="340">
        <v>1</v>
      </c>
      <c r="G419" s="340">
        <v>1</v>
      </c>
      <c r="H419" s="340">
        <v>1</v>
      </c>
      <c r="I419" s="340">
        <v>16</v>
      </c>
      <c r="J419" s="342">
        <f t="shared" si="120"/>
        <v>34</v>
      </c>
      <c r="K419" s="340">
        <v>6</v>
      </c>
      <c r="L419" s="341">
        <v>0</v>
      </c>
      <c r="M419" s="341">
        <v>0</v>
      </c>
      <c r="N419" s="341">
        <v>0</v>
      </c>
      <c r="O419" s="341">
        <v>0</v>
      </c>
      <c r="P419" s="340">
        <v>1</v>
      </c>
      <c r="Q419" s="342">
        <f t="shared" si="121"/>
        <v>7</v>
      </c>
      <c r="R419" s="342">
        <f t="shared" si="122"/>
        <v>41</v>
      </c>
      <c r="S419" s="341">
        <v>0</v>
      </c>
      <c r="T419" s="341">
        <v>0</v>
      </c>
      <c r="U419" s="343">
        <f t="shared" si="100"/>
        <v>0</v>
      </c>
    </row>
    <row r="420" spans="1:21" ht="15" hidden="1" customHeight="1" outlineLevel="1" x14ac:dyDescent="0.25">
      <c r="A420" s="517"/>
      <c r="B420" s="520"/>
      <c r="C420" s="339" t="s">
        <v>551</v>
      </c>
      <c r="D420" s="340">
        <v>80</v>
      </c>
      <c r="E420" s="341">
        <v>0</v>
      </c>
      <c r="F420" s="340">
        <v>4</v>
      </c>
      <c r="G420" s="340">
        <v>3</v>
      </c>
      <c r="H420" s="340">
        <v>3</v>
      </c>
      <c r="I420" s="340">
        <v>46</v>
      </c>
      <c r="J420" s="342">
        <f t="shared" si="120"/>
        <v>136</v>
      </c>
      <c r="K420" s="340">
        <v>4</v>
      </c>
      <c r="L420" s="341">
        <v>0</v>
      </c>
      <c r="M420" s="340">
        <v>1</v>
      </c>
      <c r="N420" s="341">
        <v>0</v>
      </c>
      <c r="O420" s="341">
        <v>0</v>
      </c>
      <c r="P420" s="340">
        <v>6</v>
      </c>
      <c r="Q420" s="342">
        <f t="shared" si="121"/>
        <v>11</v>
      </c>
      <c r="R420" s="342">
        <f t="shared" si="122"/>
        <v>147</v>
      </c>
      <c r="S420" s="341">
        <v>0</v>
      </c>
      <c r="T420" s="341">
        <v>0</v>
      </c>
      <c r="U420" s="343">
        <f t="shared" si="100"/>
        <v>0</v>
      </c>
    </row>
    <row r="421" spans="1:21" ht="15" hidden="1" customHeight="1" outlineLevel="1" x14ac:dyDescent="0.25">
      <c r="A421" s="517"/>
      <c r="B421" s="520"/>
      <c r="C421" s="339" t="s">
        <v>552</v>
      </c>
      <c r="D421" s="340">
        <v>53</v>
      </c>
      <c r="E421" s="340">
        <v>1</v>
      </c>
      <c r="F421" s="340">
        <v>3</v>
      </c>
      <c r="G421" s="340">
        <v>3</v>
      </c>
      <c r="H421" s="341">
        <v>0</v>
      </c>
      <c r="I421" s="340">
        <v>46</v>
      </c>
      <c r="J421" s="342">
        <f t="shared" si="120"/>
        <v>106</v>
      </c>
      <c r="K421" s="340">
        <v>14</v>
      </c>
      <c r="L421" s="341">
        <v>0</v>
      </c>
      <c r="M421" s="341">
        <v>0</v>
      </c>
      <c r="N421" s="341">
        <v>0</v>
      </c>
      <c r="O421" s="341">
        <v>0</v>
      </c>
      <c r="P421" s="340">
        <v>5</v>
      </c>
      <c r="Q421" s="342">
        <f t="shared" si="121"/>
        <v>19</v>
      </c>
      <c r="R421" s="342">
        <f t="shared" si="122"/>
        <v>125</v>
      </c>
      <c r="S421" s="341">
        <v>0</v>
      </c>
      <c r="T421" s="341">
        <v>0</v>
      </c>
      <c r="U421" s="343">
        <f t="shared" si="100"/>
        <v>0</v>
      </c>
    </row>
    <row r="422" spans="1:21" ht="15" hidden="1" customHeight="1" outlineLevel="1" x14ac:dyDescent="0.25">
      <c r="A422" s="517"/>
      <c r="B422" s="520"/>
      <c r="C422" s="339" t="s">
        <v>553</v>
      </c>
      <c r="D422" s="340">
        <v>13</v>
      </c>
      <c r="E422" s="341">
        <v>0</v>
      </c>
      <c r="F422" s="341">
        <v>0</v>
      </c>
      <c r="G422" s="340">
        <v>1</v>
      </c>
      <c r="H422" s="341">
        <v>0</v>
      </c>
      <c r="I422" s="340">
        <v>16</v>
      </c>
      <c r="J422" s="342">
        <f t="shared" si="120"/>
        <v>30</v>
      </c>
      <c r="K422" s="340">
        <v>2</v>
      </c>
      <c r="L422" s="341">
        <v>0</v>
      </c>
      <c r="M422" s="341">
        <v>0</v>
      </c>
      <c r="N422" s="341">
        <v>0</v>
      </c>
      <c r="O422" s="341">
        <v>0</v>
      </c>
      <c r="P422" s="340">
        <v>2</v>
      </c>
      <c r="Q422" s="342">
        <f t="shared" si="121"/>
        <v>4</v>
      </c>
      <c r="R422" s="342">
        <f t="shared" si="122"/>
        <v>34</v>
      </c>
      <c r="S422" s="341">
        <v>0</v>
      </c>
      <c r="T422" s="341">
        <v>0</v>
      </c>
      <c r="U422" s="343">
        <f t="shared" si="100"/>
        <v>0</v>
      </c>
    </row>
    <row r="423" spans="1:21" ht="15" hidden="1" customHeight="1" outlineLevel="1" x14ac:dyDescent="0.25">
      <c r="A423" s="517"/>
      <c r="B423" s="520" t="s">
        <v>554</v>
      </c>
      <c r="C423" s="339" t="s">
        <v>555</v>
      </c>
      <c r="D423" s="340">
        <v>33</v>
      </c>
      <c r="E423" s="340">
        <v>1</v>
      </c>
      <c r="F423" s="340">
        <v>3</v>
      </c>
      <c r="G423" s="340">
        <v>4</v>
      </c>
      <c r="H423" s="340">
        <v>1</v>
      </c>
      <c r="I423" s="340">
        <v>21</v>
      </c>
      <c r="J423" s="342">
        <f t="shared" si="120"/>
        <v>63</v>
      </c>
      <c r="K423" s="340">
        <v>13</v>
      </c>
      <c r="L423" s="341">
        <v>0</v>
      </c>
      <c r="M423" s="341">
        <v>0</v>
      </c>
      <c r="N423" s="340">
        <v>3</v>
      </c>
      <c r="O423" s="341">
        <v>0</v>
      </c>
      <c r="P423" s="340">
        <v>10</v>
      </c>
      <c r="Q423" s="342">
        <f t="shared" si="121"/>
        <v>26</v>
      </c>
      <c r="R423" s="342">
        <f t="shared" si="122"/>
        <v>89</v>
      </c>
      <c r="S423" s="341">
        <v>0</v>
      </c>
      <c r="T423" s="341">
        <v>0</v>
      </c>
      <c r="U423" s="343">
        <f t="shared" si="100"/>
        <v>0</v>
      </c>
    </row>
    <row r="424" spans="1:21" ht="15" hidden="1" customHeight="1" outlineLevel="1" x14ac:dyDescent="0.25">
      <c r="A424" s="517"/>
      <c r="B424" s="520"/>
      <c r="C424" s="339" t="s">
        <v>556</v>
      </c>
      <c r="D424" s="341">
        <v>0</v>
      </c>
      <c r="E424" s="341">
        <v>0</v>
      </c>
      <c r="F424" s="341">
        <v>0</v>
      </c>
      <c r="G424" s="341">
        <v>0</v>
      </c>
      <c r="H424" s="341">
        <v>0</v>
      </c>
      <c r="I424" s="341">
        <v>0</v>
      </c>
      <c r="J424" s="342">
        <f t="shared" si="120"/>
        <v>0</v>
      </c>
      <c r="K424" s="341">
        <v>0</v>
      </c>
      <c r="L424" s="341">
        <v>0</v>
      </c>
      <c r="M424" s="341">
        <v>0</v>
      </c>
      <c r="N424" s="341">
        <v>0</v>
      </c>
      <c r="O424" s="341">
        <v>0</v>
      </c>
      <c r="P424" s="341">
        <v>0</v>
      </c>
      <c r="Q424" s="342">
        <f t="shared" si="121"/>
        <v>0</v>
      </c>
      <c r="R424" s="342">
        <f t="shared" si="122"/>
        <v>0</v>
      </c>
      <c r="S424" s="341">
        <v>0</v>
      </c>
      <c r="T424" s="341">
        <v>0</v>
      </c>
      <c r="U424" s="343">
        <f t="shared" si="100"/>
        <v>0</v>
      </c>
    </row>
    <row r="425" spans="1:21" ht="15" hidden="1" customHeight="1" outlineLevel="1" x14ac:dyDescent="0.25">
      <c r="A425" s="517"/>
      <c r="B425" s="520"/>
      <c r="C425" s="339" t="s">
        <v>557</v>
      </c>
      <c r="D425" s="340">
        <v>2</v>
      </c>
      <c r="E425" s="341">
        <v>0</v>
      </c>
      <c r="F425" s="341">
        <v>0</v>
      </c>
      <c r="G425" s="341">
        <v>0</v>
      </c>
      <c r="H425" s="341">
        <v>0</v>
      </c>
      <c r="I425" s="340">
        <v>5</v>
      </c>
      <c r="J425" s="342">
        <f t="shared" si="120"/>
        <v>7</v>
      </c>
      <c r="K425" s="341">
        <v>0</v>
      </c>
      <c r="L425" s="341">
        <v>0</v>
      </c>
      <c r="M425" s="341">
        <v>0</v>
      </c>
      <c r="N425" s="341">
        <v>0</v>
      </c>
      <c r="O425" s="341">
        <v>0</v>
      </c>
      <c r="P425" s="341">
        <v>0</v>
      </c>
      <c r="Q425" s="342">
        <f t="shared" si="121"/>
        <v>0</v>
      </c>
      <c r="R425" s="342">
        <f t="shared" si="122"/>
        <v>7</v>
      </c>
      <c r="S425" s="341">
        <v>0</v>
      </c>
      <c r="T425" s="341">
        <v>0</v>
      </c>
      <c r="U425" s="343">
        <f t="shared" si="100"/>
        <v>0</v>
      </c>
    </row>
    <row r="426" spans="1:21" ht="15" hidden="1" customHeight="1" outlineLevel="1" x14ac:dyDescent="0.25">
      <c r="A426" s="517"/>
      <c r="B426" s="520"/>
      <c r="C426" s="339" t="s">
        <v>558</v>
      </c>
      <c r="D426" s="341">
        <v>0</v>
      </c>
      <c r="E426" s="341">
        <v>0</v>
      </c>
      <c r="F426" s="341">
        <v>0</v>
      </c>
      <c r="G426" s="341">
        <v>0</v>
      </c>
      <c r="H426" s="341">
        <v>0</v>
      </c>
      <c r="I426" s="340">
        <v>3</v>
      </c>
      <c r="J426" s="342">
        <f t="shared" si="120"/>
        <v>3</v>
      </c>
      <c r="K426" s="341">
        <v>0</v>
      </c>
      <c r="L426" s="341">
        <v>0</v>
      </c>
      <c r="M426" s="341">
        <v>0</v>
      </c>
      <c r="N426" s="341">
        <v>0</v>
      </c>
      <c r="O426" s="341">
        <v>0</v>
      </c>
      <c r="P426" s="341">
        <v>0</v>
      </c>
      <c r="Q426" s="342">
        <f t="shared" si="121"/>
        <v>0</v>
      </c>
      <c r="R426" s="342">
        <f t="shared" si="122"/>
        <v>3</v>
      </c>
      <c r="S426" s="341">
        <v>0</v>
      </c>
      <c r="T426" s="341">
        <v>0</v>
      </c>
      <c r="U426" s="343">
        <f t="shared" si="100"/>
        <v>0</v>
      </c>
    </row>
    <row r="427" spans="1:21" ht="15" hidden="1" customHeight="1" outlineLevel="1" x14ac:dyDescent="0.25">
      <c r="A427" s="517"/>
      <c r="B427" s="520" t="s">
        <v>559</v>
      </c>
      <c r="C427" s="339" t="s">
        <v>560</v>
      </c>
      <c r="D427" s="340">
        <v>17</v>
      </c>
      <c r="E427" s="341">
        <v>0</v>
      </c>
      <c r="F427" s="341">
        <v>0</v>
      </c>
      <c r="G427" s="340">
        <v>1</v>
      </c>
      <c r="H427" s="341">
        <v>0</v>
      </c>
      <c r="I427" s="340">
        <v>16</v>
      </c>
      <c r="J427" s="342">
        <f t="shared" si="120"/>
        <v>34</v>
      </c>
      <c r="K427" s="340">
        <v>11</v>
      </c>
      <c r="L427" s="341">
        <v>0</v>
      </c>
      <c r="M427" s="341">
        <v>0</v>
      </c>
      <c r="N427" s="340">
        <v>2</v>
      </c>
      <c r="O427" s="340">
        <v>1</v>
      </c>
      <c r="P427" s="340">
        <v>14</v>
      </c>
      <c r="Q427" s="342">
        <f t="shared" si="121"/>
        <v>28</v>
      </c>
      <c r="R427" s="342">
        <f t="shared" si="122"/>
        <v>62</v>
      </c>
      <c r="S427" s="341">
        <v>0</v>
      </c>
      <c r="T427" s="341">
        <v>0</v>
      </c>
      <c r="U427" s="343">
        <f t="shared" si="100"/>
        <v>0</v>
      </c>
    </row>
    <row r="428" spans="1:21" ht="15" hidden="1" customHeight="1" outlineLevel="1" x14ac:dyDescent="0.25">
      <c r="A428" s="517"/>
      <c r="B428" s="520"/>
      <c r="C428" s="339" t="s">
        <v>561</v>
      </c>
      <c r="D428" s="340">
        <v>25</v>
      </c>
      <c r="E428" s="340">
        <v>1</v>
      </c>
      <c r="F428" s="340">
        <v>1</v>
      </c>
      <c r="G428" s="341">
        <v>0</v>
      </c>
      <c r="H428" s="341">
        <v>0</v>
      </c>
      <c r="I428" s="340">
        <v>12</v>
      </c>
      <c r="J428" s="342">
        <f t="shared" si="120"/>
        <v>39</v>
      </c>
      <c r="K428" s="341">
        <v>0</v>
      </c>
      <c r="L428" s="341">
        <v>0</v>
      </c>
      <c r="M428" s="341">
        <v>0</v>
      </c>
      <c r="N428" s="341">
        <v>0</v>
      </c>
      <c r="O428" s="340">
        <v>1</v>
      </c>
      <c r="P428" s="340">
        <v>1</v>
      </c>
      <c r="Q428" s="342">
        <f t="shared" si="121"/>
        <v>2</v>
      </c>
      <c r="R428" s="342">
        <f t="shared" si="122"/>
        <v>41</v>
      </c>
      <c r="S428" s="341">
        <v>0</v>
      </c>
      <c r="T428" s="341">
        <v>0</v>
      </c>
      <c r="U428" s="343">
        <f t="shared" si="100"/>
        <v>0</v>
      </c>
    </row>
    <row r="429" spans="1:21" ht="15" hidden="1" customHeight="1" outlineLevel="1" x14ac:dyDescent="0.25">
      <c r="A429" s="517"/>
      <c r="B429" s="520"/>
      <c r="C429" s="339" t="s">
        <v>562</v>
      </c>
      <c r="D429" s="340">
        <v>11</v>
      </c>
      <c r="E429" s="341">
        <v>0</v>
      </c>
      <c r="F429" s="341">
        <v>0</v>
      </c>
      <c r="G429" s="340">
        <v>2</v>
      </c>
      <c r="H429" s="341">
        <v>0</v>
      </c>
      <c r="I429" s="340">
        <v>9</v>
      </c>
      <c r="J429" s="342">
        <f t="shared" si="120"/>
        <v>22</v>
      </c>
      <c r="K429" s="340">
        <v>3</v>
      </c>
      <c r="L429" s="341">
        <v>0</v>
      </c>
      <c r="M429" s="340">
        <v>1</v>
      </c>
      <c r="N429" s="341">
        <v>0</v>
      </c>
      <c r="O429" s="341">
        <v>0</v>
      </c>
      <c r="P429" s="340">
        <v>1</v>
      </c>
      <c r="Q429" s="342">
        <f t="shared" si="121"/>
        <v>5</v>
      </c>
      <c r="R429" s="342">
        <f t="shared" si="122"/>
        <v>27</v>
      </c>
      <c r="S429" s="341">
        <v>0</v>
      </c>
      <c r="T429" s="341">
        <v>0</v>
      </c>
      <c r="U429" s="343">
        <f t="shared" si="100"/>
        <v>0</v>
      </c>
    </row>
    <row r="430" spans="1:21" ht="15" hidden="1" customHeight="1" outlineLevel="1" x14ac:dyDescent="0.25">
      <c r="A430" s="517"/>
      <c r="B430" s="520"/>
      <c r="C430" s="339" t="s">
        <v>563</v>
      </c>
      <c r="D430" s="340">
        <v>15</v>
      </c>
      <c r="E430" s="341">
        <v>0</v>
      </c>
      <c r="F430" s="341">
        <v>0</v>
      </c>
      <c r="G430" s="340">
        <v>1</v>
      </c>
      <c r="H430" s="341">
        <v>0</v>
      </c>
      <c r="I430" s="340">
        <v>20</v>
      </c>
      <c r="J430" s="342">
        <f t="shared" si="120"/>
        <v>36</v>
      </c>
      <c r="K430" s="340">
        <v>3</v>
      </c>
      <c r="L430" s="341">
        <v>0</v>
      </c>
      <c r="M430" s="341">
        <v>0</v>
      </c>
      <c r="N430" s="340">
        <v>1</v>
      </c>
      <c r="O430" s="341">
        <v>0</v>
      </c>
      <c r="P430" s="340">
        <v>2</v>
      </c>
      <c r="Q430" s="342">
        <f t="shared" si="121"/>
        <v>6</v>
      </c>
      <c r="R430" s="342">
        <f t="shared" si="122"/>
        <v>42</v>
      </c>
      <c r="S430" s="341">
        <v>0</v>
      </c>
      <c r="T430" s="341">
        <v>0</v>
      </c>
      <c r="U430" s="343">
        <f t="shared" si="100"/>
        <v>0</v>
      </c>
    </row>
    <row r="431" spans="1:21" ht="15" hidden="1" customHeight="1" outlineLevel="1" x14ac:dyDescent="0.25">
      <c r="A431" s="517"/>
      <c r="B431" s="520"/>
      <c r="C431" s="339" t="s">
        <v>564</v>
      </c>
      <c r="D431" s="340">
        <v>10</v>
      </c>
      <c r="E431" s="341">
        <v>0</v>
      </c>
      <c r="F431" s="341">
        <v>0</v>
      </c>
      <c r="G431" s="340">
        <v>1</v>
      </c>
      <c r="H431" s="341">
        <v>0</v>
      </c>
      <c r="I431" s="340">
        <v>1</v>
      </c>
      <c r="J431" s="342">
        <f t="shared" si="120"/>
        <v>12</v>
      </c>
      <c r="K431" s="340">
        <v>1</v>
      </c>
      <c r="L431" s="341">
        <v>0</v>
      </c>
      <c r="M431" s="341">
        <v>0</v>
      </c>
      <c r="N431" s="341">
        <v>0</v>
      </c>
      <c r="O431" s="341">
        <v>0</v>
      </c>
      <c r="P431" s="340">
        <v>1</v>
      </c>
      <c r="Q431" s="342">
        <f t="shared" si="121"/>
        <v>2</v>
      </c>
      <c r="R431" s="342">
        <f t="shared" si="122"/>
        <v>14</v>
      </c>
      <c r="S431" s="341">
        <v>0</v>
      </c>
      <c r="T431" s="341">
        <v>0</v>
      </c>
      <c r="U431" s="343">
        <f t="shared" ref="U431:U495" si="123">+T431+S431</f>
        <v>0</v>
      </c>
    </row>
    <row r="432" spans="1:21" ht="15" hidden="1" customHeight="1" outlineLevel="1" x14ac:dyDescent="0.25">
      <c r="A432" s="517"/>
      <c r="B432" s="520"/>
      <c r="C432" s="339" t="s">
        <v>565</v>
      </c>
      <c r="D432" s="340">
        <v>3</v>
      </c>
      <c r="E432" s="341">
        <v>0</v>
      </c>
      <c r="F432" s="341">
        <v>0</v>
      </c>
      <c r="G432" s="341">
        <v>0</v>
      </c>
      <c r="H432" s="341">
        <v>0</v>
      </c>
      <c r="I432" s="340">
        <v>4</v>
      </c>
      <c r="J432" s="342">
        <f t="shared" si="120"/>
        <v>7</v>
      </c>
      <c r="K432" s="341">
        <v>0</v>
      </c>
      <c r="L432" s="341">
        <v>0</v>
      </c>
      <c r="M432" s="341">
        <v>0</v>
      </c>
      <c r="N432" s="341">
        <v>0</v>
      </c>
      <c r="O432" s="341">
        <v>0</v>
      </c>
      <c r="P432" s="341">
        <v>0</v>
      </c>
      <c r="Q432" s="342">
        <f t="shared" si="121"/>
        <v>0</v>
      </c>
      <c r="R432" s="342">
        <f t="shared" si="122"/>
        <v>7</v>
      </c>
      <c r="S432" s="341">
        <v>0</v>
      </c>
      <c r="T432" s="341">
        <v>0</v>
      </c>
      <c r="U432" s="343">
        <f t="shared" si="123"/>
        <v>0</v>
      </c>
    </row>
    <row r="433" spans="1:21" ht="15" hidden="1" customHeight="1" outlineLevel="1" x14ac:dyDescent="0.25">
      <c r="A433" s="517"/>
      <c r="B433" s="520"/>
      <c r="C433" s="339" t="s">
        <v>566</v>
      </c>
      <c r="D433" s="340">
        <v>7</v>
      </c>
      <c r="E433" s="340">
        <v>1</v>
      </c>
      <c r="F433" s="341">
        <v>0</v>
      </c>
      <c r="G433" s="341">
        <v>0</v>
      </c>
      <c r="H433" s="341">
        <v>0</v>
      </c>
      <c r="I433" s="340">
        <v>5</v>
      </c>
      <c r="J433" s="342">
        <f t="shared" si="120"/>
        <v>13</v>
      </c>
      <c r="K433" s="340">
        <v>2</v>
      </c>
      <c r="L433" s="341">
        <v>0</v>
      </c>
      <c r="M433" s="341">
        <v>0</v>
      </c>
      <c r="N433" s="341">
        <v>0</v>
      </c>
      <c r="O433" s="341">
        <v>0</v>
      </c>
      <c r="P433" s="340">
        <v>1</v>
      </c>
      <c r="Q433" s="342">
        <f t="shared" si="121"/>
        <v>3</v>
      </c>
      <c r="R433" s="342">
        <f t="shared" si="122"/>
        <v>16</v>
      </c>
      <c r="S433" s="341">
        <v>0</v>
      </c>
      <c r="T433" s="341">
        <v>0</v>
      </c>
      <c r="U433" s="343">
        <f t="shared" si="123"/>
        <v>0</v>
      </c>
    </row>
    <row r="434" spans="1:21" ht="15" hidden="1" customHeight="1" outlineLevel="1" x14ac:dyDescent="0.25">
      <c r="A434" s="517"/>
      <c r="B434" s="520"/>
      <c r="C434" s="339" t="s">
        <v>567</v>
      </c>
      <c r="D434" s="340">
        <v>6</v>
      </c>
      <c r="E434" s="341">
        <v>0</v>
      </c>
      <c r="F434" s="340">
        <v>1</v>
      </c>
      <c r="G434" s="341">
        <v>0</v>
      </c>
      <c r="H434" s="340">
        <v>1</v>
      </c>
      <c r="I434" s="340">
        <v>5</v>
      </c>
      <c r="J434" s="342">
        <f t="shared" si="120"/>
        <v>13</v>
      </c>
      <c r="K434" s="340">
        <v>1</v>
      </c>
      <c r="L434" s="341">
        <v>0</v>
      </c>
      <c r="M434" s="341">
        <v>0</v>
      </c>
      <c r="N434" s="341">
        <v>0</v>
      </c>
      <c r="O434" s="341">
        <v>0</v>
      </c>
      <c r="P434" s="341">
        <v>0</v>
      </c>
      <c r="Q434" s="342">
        <f t="shared" si="121"/>
        <v>1</v>
      </c>
      <c r="R434" s="342">
        <f t="shared" si="122"/>
        <v>14</v>
      </c>
      <c r="S434" s="341">
        <v>0</v>
      </c>
      <c r="T434" s="341">
        <v>0</v>
      </c>
      <c r="U434" s="343">
        <f t="shared" si="123"/>
        <v>0</v>
      </c>
    </row>
    <row r="435" spans="1:21" ht="15" hidden="1" customHeight="1" outlineLevel="1" x14ac:dyDescent="0.25">
      <c r="A435" s="517"/>
      <c r="B435" s="520"/>
      <c r="C435" s="339" t="s">
        <v>568</v>
      </c>
      <c r="D435" s="340">
        <v>118</v>
      </c>
      <c r="E435" s="340">
        <v>2</v>
      </c>
      <c r="F435" s="340">
        <v>3</v>
      </c>
      <c r="G435" s="340">
        <v>9</v>
      </c>
      <c r="H435" s="340">
        <v>3</v>
      </c>
      <c r="I435" s="340">
        <v>80</v>
      </c>
      <c r="J435" s="342">
        <f t="shared" si="120"/>
        <v>215</v>
      </c>
      <c r="K435" s="340">
        <v>19</v>
      </c>
      <c r="L435" s="340">
        <v>1</v>
      </c>
      <c r="M435" s="341">
        <v>0</v>
      </c>
      <c r="N435" s="340">
        <v>3</v>
      </c>
      <c r="O435" s="340">
        <v>2</v>
      </c>
      <c r="P435" s="340">
        <v>14</v>
      </c>
      <c r="Q435" s="342">
        <f t="shared" si="121"/>
        <v>39</v>
      </c>
      <c r="R435" s="342">
        <f t="shared" si="122"/>
        <v>254</v>
      </c>
      <c r="S435" s="341">
        <v>0</v>
      </c>
      <c r="T435" s="341">
        <v>0</v>
      </c>
      <c r="U435" s="343">
        <f t="shared" si="123"/>
        <v>0</v>
      </c>
    </row>
    <row r="436" spans="1:21" ht="15" hidden="1" customHeight="1" outlineLevel="1" x14ac:dyDescent="0.25">
      <c r="A436" s="517"/>
      <c r="B436" s="520" t="s">
        <v>569</v>
      </c>
      <c r="C436" s="339" t="s">
        <v>570</v>
      </c>
      <c r="D436" s="340">
        <v>30</v>
      </c>
      <c r="E436" s="341">
        <v>0</v>
      </c>
      <c r="F436" s="340">
        <v>1</v>
      </c>
      <c r="G436" s="340">
        <v>2</v>
      </c>
      <c r="H436" s="340">
        <v>1</v>
      </c>
      <c r="I436" s="340">
        <v>26</v>
      </c>
      <c r="J436" s="342">
        <f t="shared" si="120"/>
        <v>60</v>
      </c>
      <c r="K436" s="340">
        <v>17</v>
      </c>
      <c r="L436" s="341">
        <v>0</v>
      </c>
      <c r="M436" s="340">
        <v>1</v>
      </c>
      <c r="N436" s="340">
        <v>3</v>
      </c>
      <c r="O436" s="341">
        <v>0</v>
      </c>
      <c r="P436" s="340">
        <v>9</v>
      </c>
      <c r="Q436" s="342">
        <f t="shared" si="121"/>
        <v>30</v>
      </c>
      <c r="R436" s="342">
        <f t="shared" si="122"/>
        <v>90</v>
      </c>
      <c r="S436" s="341">
        <v>0</v>
      </c>
      <c r="T436" s="341">
        <v>0</v>
      </c>
      <c r="U436" s="343">
        <f t="shared" si="123"/>
        <v>0</v>
      </c>
    </row>
    <row r="437" spans="1:21" ht="15" hidden="1" customHeight="1" outlineLevel="1" x14ac:dyDescent="0.25">
      <c r="A437" s="517"/>
      <c r="B437" s="520"/>
      <c r="C437" s="339" t="s">
        <v>571</v>
      </c>
      <c r="D437" s="340">
        <v>10</v>
      </c>
      <c r="E437" s="341">
        <v>0</v>
      </c>
      <c r="F437" s="341">
        <v>0</v>
      </c>
      <c r="G437" s="341">
        <v>0</v>
      </c>
      <c r="H437" s="340">
        <v>1</v>
      </c>
      <c r="I437" s="340">
        <v>7</v>
      </c>
      <c r="J437" s="342">
        <f t="shared" si="120"/>
        <v>18</v>
      </c>
      <c r="K437" s="340">
        <v>3</v>
      </c>
      <c r="L437" s="341">
        <v>0</v>
      </c>
      <c r="M437" s="341">
        <v>0</v>
      </c>
      <c r="N437" s="341">
        <v>0</v>
      </c>
      <c r="O437" s="341">
        <v>0</v>
      </c>
      <c r="P437" s="340">
        <v>2</v>
      </c>
      <c r="Q437" s="342">
        <f t="shared" si="121"/>
        <v>5</v>
      </c>
      <c r="R437" s="342">
        <f t="shared" si="122"/>
        <v>23</v>
      </c>
      <c r="S437" s="341">
        <v>0</v>
      </c>
      <c r="T437" s="341">
        <v>0</v>
      </c>
      <c r="U437" s="343">
        <f t="shared" si="123"/>
        <v>0</v>
      </c>
    </row>
    <row r="438" spans="1:21" ht="15" hidden="1" customHeight="1" outlineLevel="1" x14ac:dyDescent="0.25">
      <c r="A438" s="517"/>
      <c r="B438" s="520"/>
      <c r="C438" s="339" t="s">
        <v>572</v>
      </c>
      <c r="D438" s="340">
        <v>28</v>
      </c>
      <c r="E438" s="341">
        <v>0</v>
      </c>
      <c r="F438" s="340">
        <v>3</v>
      </c>
      <c r="G438" s="340">
        <v>2</v>
      </c>
      <c r="H438" s="340">
        <v>3</v>
      </c>
      <c r="I438" s="340">
        <v>26</v>
      </c>
      <c r="J438" s="342">
        <f t="shared" si="120"/>
        <v>62</v>
      </c>
      <c r="K438" s="340">
        <v>35</v>
      </c>
      <c r="L438" s="340">
        <v>1</v>
      </c>
      <c r="M438" s="340">
        <v>1</v>
      </c>
      <c r="N438" s="340">
        <v>1</v>
      </c>
      <c r="O438" s="341">
        <v>0</v>
      </c>
      <c r="P438" s="340">
        <v>2</v>
      </c>
      <c r="Q438" s="342">
        <f t="shared" si="121"/>
        <v>40</v>
      </c>
      <c r="R438" s="342">
        <f t="shared" si="122"/>
        <v>102</v>
      </c>
      <c r="S438" s="341">
        <v>0</v>
      </c>
      <c r="T438" s="341">
        <v>0</v>
      </c>
      <c r="U438" s="343">
        <f t="shared" si="123"/>
        <v>0</v>
      </c>
    </row>
    <row r="439" spans="1:21" ht="15" hidden="1" customHeight="1" outlineLevel="1" x14ac:dyDescent="0.25">
      <c r="A439" s="517"/>
      <c r="B439" s="520"/>
      <c r="C439" s="339" t="s">
        <v>573</v>
      </c>
      <c r="D439" s="340">
        <v>9</v>
      </c>
      <c r="E439" s="341">
        <v>0</v>
      </c>
      <c r="F439" s="341">
        <v>0</v>
      </c>
      <c r="G439" s="340">
        <v>1</v>
      </c>
      <c r="H439" s="340">
        <v>1</v>
      </c>
      <c r="I439" s="340">
        <v>11</v>
      </c>
      <c r="J439" s="342">
        <f t="shared" si="120"/>
        <v>22</v>
      </c>
      <c r="K439" s="340">
        <v>3</v>
      </c>
      <c r="L439" s="341">
        <v>0</v>
      </c>
      <c r="M439" s="341">
        <v>0</v>
      </c>
      <c r="N439" s="341">
        <v>0</v>
      </c>
      <c r="O439" s="341">
        <v>0</v>
      </c>
      <c r="P439" s="340">
        <v>4</v>
      </c>
      <c r="Q439" s="342">
        <f t="shared" si="121"/>
        <v>7</v>
      </c>
      <c r="R439" s="342">
        <f t="shared" si="122"/>
        <v>29</v>
      </c>
      <c r="S439" s="341">
        <v>0</v>
      </c>
      <c r="T439" s="341">
        <v>0</v>
      </c>
      <c r="U439" s="343">
        <f t="shared" si="123"/>
        <v>0</v>
      </c>
    </row>
    <row r="440" spans="1:21" ht="15" hidden="1" customHeight="1" outlineLevel="1" x14ac:dyDescent="0.25">
      <c r="A440" s="517"/>
      <c r="B440" s="520"/>
      <c r="C440" s="339" t="s">
        <v>574</v>
      </c>
      <c r="D440" s="340">
        <v>5</v>
      </c>
      <c r="E440" s="340">
        <v>1</v>
      </c>
      <c r="F440" s="340">
        <v>1</v>
      </c>
      <c r="G440" s="341">
        <v>0</v>
      </c>
      <c r="H440" s="341">
        <v>0</v>
      </c>
      <c r="I440" s="340">
        <v>3</v>
      </c>
      <c r="J440" s="342">
        <f t="shared" si="120"/>
        <v>10</v>
      </c>
      <c r="K440" s="341">
        <v>0</v>
      </c>
      <c r="L440" s="341">
        <v>0</v>
      </c>
      <c r="M440" s="341">
        <v>0</v>
      </c>
      <c r="N440" s="341">
        <v>0</v>
      </c>
      <c r="O440" s="341">
        <v>0</v>
      </c>
      <c r="P440" s="341">
        <v>0</v>
      </c>
      <c r="Q440" s="342">
        <f t="shared" si="121"/>
        <v>0</v>
      </c>
      <c r="R440" s="342">
        <f t="shared" si="122"/>
        <v>10</v>
      </c>
      <c r="S440" s="341">
        <v>0</v>
      </c>
      <c r="T440" s="341">
        <v>0</v>
      </c>
      <c r="U440" s="343">
        <f t="shared" si="123"/>
        <v>0</v>
      </c>
    </row>
    <row r="441" spans="1:21" ht="15" hidden="1" customHeight="1" outlineLevel="1" x14ac:dyDescent="0.25">
      <c r="A441" s="517"/>
      <c r="B441" s="520"/>
      <c r="C441" s="339" t="s">
        <v>575</v>
      </c>
      <c r="D441" s="340">
        <v>96</v>
      </c>
      <c r="E441" s="340">
        <v>2</v>
      </c>
      <c r="F441" s="340">
        <v>5</v>
      </c>
      <c r="G441" s="340">
        <v>5</v>
      </c>
      <c r="H441" s="340">
        <v>4</v>
      </c>
      <c r="I441" s="340">
        <v>41</v>
      </c>
      <c r="J441" s="342">
        <f t="shared" si="120"/>
        <v>153</v>
      </c>
      <c r="K441" s="340">
        <v>11</v>
      </c>
      <c r="L441" s="341">
        <v>0</v>
      </c>
      <c r="M441" s="341">
        <v>0</v>
      </c>
      <c r="N441" s="341">
        <v>0</v>
      </c>
      <c r="O441" s="341">
        <v>0</v>
      </c>
      <c r="P441" s="341">
        <v>0</v>
      </c>
      <c r="Q441" s="342">
        <f t="shared" si="121"/>
        <v>11</v>
      </c>
      <c r="R441" s="342">
        <f t="shared" si="122"/>
        <v>164</v>
      </c>
      <c r="S441" s="341">
        <v>0</v>
      </c>
      <c r="T441" s="341">
        <v>0</v>
      </c>
      <c r="U441" s="343">
        <f t="shared" si="123"/>
        <v>0</v>
      </c>
    </row>
    <row r="442" spans="1:21" ht="15" hidden="1" customHeight="1" outlineLevel="1" x14ac:dyDescent="0.25">
      <c r="A442" s="517"/>
      <c r="B442" s="520"/>
      <c r="C442" s="339" t="s">
        <v>576</v>
      </c>
      <c r="D442" s="340">
        <v>24</v>
      </c>
      <c r="E442" s="340">
        <v>1</v>
      </c>
      <c r="F442" s="340">
        <v>4</v>
      </c>
      <c r="G442" s="340">
        <v>2</v>
      </c>
      <c r="H442" s="340">
        <v>2</v>
      </c>
      <c r="I442" s="340">
        <v>31</v>
      </c>
      <c r="J442" s="342">
        <f t="shared" si="120"/>
        <v>64</v>
      </c>
      <c r="K442" s="340">
        <v>4</v>
      </c>
      <c r="L442" s="340">
        <v>1</v>
      </c>
      <c r="M442" s="341">
        <v>0</v>
      </c>
      <c r="N442" s="341">
        <v>0</v>
      </c>
      <c r="O442" s="341">
        <v>0</v>
      </c>
      <c r="P442" s="340">
        <v>1</v>
      </c>
      <c r="Q442" s="342">
        <f t="shared" si="121"/>
        <v>6</v>
      </c>
      <c r="R442" s="342">
        <f t="shared" si="122"/>
        <v>70</v>
      </c>
      <c r="S442" s="341">
        <v>0</v>
      </c>
      <c r="T442" s="341">
        <v>0</v>
      </c>
      <c r="U442" s="343">
        <f t="shared" si="123"/>
        <v>0</v>
      </c>
    </row>
    <row r="443" spans="1:21" ht="15" hidden="1" customHeight="1" outlineLevel="1" x14ac:dyDescent="0.25">
      <c r="A443" s="517"/>
      <c r="B443" s="520"/>
      <c r="C443" s="339" t="s">
        <v>577</v>
      </c>
      <c r="D443" s="340">
        <v>3</v>
      </c>
      <c r="E443" s="341">
        <v>0</v>
      </c>
      <c r="F443" s="341">
        <v>0</v>
      </c>
      <c r="G443" s="341">
        <v>0</v>
      </c>
      <c r="H443" s="341">
        <v>0</v>
      </c>
      <c r="I443" s="340">
        <v>1</v>
      </c>
      <c r="J443" s="342">
        <f t="shared" si="120"/>
        <v>4</v>
      </c>
      <c r="K443" s="341">
        <v>0</v>
      </c>
      <c r="L443" s="341">
        <v>0</v>
      </c>
      <c r="M443" s="341">
        <v>0</v>
      </c>
      <c r="N443" s="341">
        <v>0</v>
      </c>
      <c r="O443" s="341">
        <v>0</v>
      </c>
      <c r="P443" s="341">
        <v>0</v>
      </c>
      <c r="Q443" s="342">
        <f t="shared" si="121"/>
        <v>0</v>
      </c>
      <c r="R443" s="342">
        <f t="shared" si="122"/>
        <v>4</v>
      </c>
      <c r="S443" s="341">
        <v>0</v>
      </c>
      <c r="T443" s="341">
        <v>0</v>
      </c>
      <c r="U443" s="343">
        <f t="shared" si="123"/>
        <v>0</v>
      </c>
    </row>
    <row r="444" spans="1:21" ht="15" hidden="1" customHeight="1" outlineLevel="1" x14ac:dyDescent="0.25">
      <c r="A444" s="517"/>
      <c r="B444" s="520"/>
      <c r="C444" s="339" t="s">
        <v>578</v>
      </c>
      <c r="D444" s="340">
        <v>15</v>
      </c>
      <c r="E444" s="341">
        <v>0</v>
      </c>
      <c r="F444" s="340">
        <v>1</v>
      </c>
      <c r="G444" s="340">
        <v>1</v>
      </c>
      <c r="H444" s="341">
        <v>0</v>
      </c>
      <c r="I444" s="340">
        <v>18</v>
      </c>
      <c r="J444" s="342">
        <f t="shared" si="120"/>
        <v>35</v>
      </c>
      <c r="K444" s="340">
        <v>1</v>
      </c>
      <c r="L444" s="341">
        <v>0</v>
      </c>
      <c r="M444" s="341">
        <v>0</v>
      </c>
      <c r="N444" s="341">
        <v>0</v>
      </c>
      <c r="O444" s="341">
        <v>0</v>
      </c>
      <c r="P444" s="340">
        <v>3</v>
      </c>
      <c r="Q444" s="342">
        <f t="shared" si="121"/>
        <v>4</v>
      </c>
      <c r="R444" s="342">
        <f t="shared" si="122"/>
        <v>39</v>
      </c>
      <c r="S444" s="341">
        <v>0</v>
      </c>
      <c r="T444" s="341">
        <v>0</v>
      </c>
      <c r="U444" s="343">
        <f t="shared" si="123"/>
        <v>0</v>
      </c>
    </row>
    <row r="445" spans="1:21" ht="15" hidden="1" customHeight="1" outlineLevel="1" x14ac:dyDescent="0.25">
      <c r="A445" s="517"/>
      <c r="B445" s="520" t="s">
        <v>579</v>
      </c>
      <c r="C445" s="339" t="s">
        <v>580</v>
      </c>
      <c r="D445" s="340">
        <v>2</v>
      </c>
      <c r="E445" s="341">
        <v>0</v>
      </c>
      <c r="F445" s="341">
        <v>0</v>
      </c>
      <c r="G445" s="341">
        <v>0</v>
      </c>
      <c r="H445" s="341">
        <v>0</v>
      </c>
      <c r="I445" s="341">
        <v>0</v>
      </c>
      <c r="J445" s="342">
        <f t="shared" si="120"/>
        <v>2</v>
      </c>
      <c r="K445" s="341">
        <v>0</v>
      </c>
      <c r="L445" s="341">
        <v>0</v>
      </c>
      <c r="M445" s="341">
        <v>0</v>
      </c>
      <c r="N445" s="340">
        <v>1</v>
      </c>
      <c r="O445" s="341">
        <v>0</v>
      </c>
      <c r="P445" s="341">
        <v>0</v>
      </c>
      <c r="Q445" s="342">
        <f t="shared" si="121"/>
        <v>1</v>
      </c>
      <c r="R445" s="342">
        <f t="shared" si="122"/>
        <v>3</v>
      </c>
      <c r="S445" s="341">
        <v>0</v>
      </c>
      <c r="T445" s="341">
        <v>0</v>
      </c>
      <c r="U445" s="343">
        <f t="shared" si="123"/>
        <v>0</v>
      </c>
    </row>
    <row r="446" spans="1:21" ht="15" hidden="1" customHeight="1" outlineLevel="1" x14ac:dyDescent="0.25">
      <c r="A446" s="517"/>
      <c r="B446" s="520"/>
      <c r="C446" s="339" t="s">
        <v>581</v>
      </c>
      <c r="D446" s="340">
        <v>15</v>
      </c>
      <c r="E446" s="341">
        <v>0</v>
      </c>
      <c r="F446" s="341">
        <v>0</v>
      </c>
      <c r="G446" s="341">
        <v>0</v>
      </c>
      <c r="H446" s="341">
        <v>0</v>
      </c>
      <c r="I446" s="340">
        <v>6</v>
      </c>
      <c r="J446" s="342">
        <f t="shared" si="120"/>
        <v>21</v>
      </c>
      <c r="K446" s="340">
        <v>7</v>
      </c>
      <c r="L446" s="340">
        <v>1</v>
      </c>
      <c r="M446" s="341">
        <v>0</v>
      </c>
      <c r="N446" s="341">
        <v>0</v>
      </c>
      <c r="O446" s="341">
        <v>0</v>
      </c>
      <c r="P446" s="341">
        <v>0</v>
      </c>
      <c r="Q446" s="342">
        <f t="shared" si="121"/>
        <v>8</v>
      </c>
      <c r="R446" s="342">
        <f t="shared" si="122"/>
        <v>29</v>
      </c>
      <c r="S446" s="341">
        <v>0</v>
      </c>
      <c r="T446" s="341">
        <v>0</v>
      </c>
      <c r="U446" s="343">
        <f t="shared" si="123"/>
        <v>0</v>
      </c>
    </row>
    <row r="447" spans="1:21" ht="15" hidden="1" customHeight="1" outlineLevel="1" x14ac:dyDescent="0.25">
      <c r="A447" s="517"/>
      <c r="B447" s="520" t="s">
        <v>582</v>
      </c>
      <c r="C447" s="339" t="s">
        <v>583</v>
      </c>
      <c r="D447" s="340">
        <v>5</v>
      </c>
      <c r="E447" s="341">
        <v>0</v>
      </c>
      <c r="F447" s="341">
        <v>0</v>
      </c>
      <c r="G447" s="340">
        <v>1</v>
      </c>
      <c r="H447" s="341">
        <v>0</v>
      </c>
      <c r="I447" s="340">
        <v>3</v>
      </c>
      <c r="J447" s="342">
        <f t="shared" si="120"/>
        <v>9</v>
      </c>
      <c r="K447" s="341">
        <v>0</v>
      </c>
      <c r="L447" s="341">
        <v>0</v>
      </c>
      <c r="M447" s="341">
        <v>0</v>
      </c>
      <c r="N447" s="341">
        <v>0</v>
      </c>
      <c r="O447" s="341">
        <v>0</v>
      </c>
      <c r="P447" s="341">
        <v>0</v>
      </c>
      <c r="Q447" s="342">
        <f t="shared" si="121"/>
        <v>0</v>
      </c>
      <c r="R447" s="342">
        <f t="shared" si="122"/>
        <v>9</v>
      </c>
      <c r="S447" s="341">
        <v>0</v>
      </c>
      <c r="T447" s="341">
        <v>0</v>
      </c>
      <c r="U447" s="343">
        <f t="shared" si="123"/>
        <v>0</v>
      </c>
    </row>
    <row r="448" spans="1:21" ht="15" hidden="1" customHeight="1" outlineLevel="1" x14ac:dyDescent="0.25">
      <c r="A448" s="517"/>
      <c r="B448" s="520"/>
      <c r="C448" s="339" t="s">
        <v>584</v>
      </c>
      <c r="D448" s="340">
        <v>4</v>
      </c>
      <c r="E448" s="341">
        <v>0</v>
      </c>
      <c r="F448" s="341">
        <v>0</v>
      </c>
      <c r="G448" s="341">
        <v>0</v>
      </c>
      <c r="H448" s="341">
        <v>0</v>
      </c>
      <c r="I448" s="340">
        <v>4</v>
      </c>
      <c r="J448" s="342">
        <f t="shared" si="120"/>
        <v>8</v>
      </c>
      <c r="K448" s="341">
        <v>0</v>
      </c>
      <c r="L448" s="341">
        <v>0</v>
      </c>
      <c r="M448" s="341">
        <v>0</v>
      </c>
      <c r="N448" s="341">
        <v>0</v>
      </c>
      <c r="O448" s="341">
        <v>0</v>
      </c>
      <c r="P448" s="341">
        <v>0</v>
      </c>
      <c r="Q448" s="342">
        <f t="shared" si="121"/>
        <v>0</v>
      </c>
      <c r="R448" s="342">
        <f t="shared" si="122"/>
        <v>8</v>
      </c>
      <c r="S448" s="341">
        <v>0</v>
      </c>
      <c r="T448" s="341">
        <v>0</v>
      </c>
      <c r="U448" s="343">
        <f t="shared" si="123"/>
        <v>0</v>
      </c>
    </row>
    <row r="449" spans="1:21" ht="15" hidden="1" customHeight="1" outlineLevel="1" x14ac:dyDescent="0.25">
      <c r="A449" s="517"/>
      <c r="B449" s="520"/>
      <c r="C449" s="339" t="s">
        <v>585</v>
      </c>
      <c r="D449" s="340">
        <v>4</v>
      </c>
      <c r="E449" s="341">
        <v>0</v>
      </c>
      <c r="F449" s="341">
        <v>0</v>
      </c>
      <c r="G449" s="341">
        <v>0</v>
      </c>
      <c r="H449" s="341">
        <v>0</v>
      </c>
      <c r="I449" s="340">
        <v>3</v>
      </c>
      <c r="J449" s="342">
        <f t="shared" si="120"/>
        <v>7</v>
      </c>
      <c r="K449" s="341">
        <v>0</v>
      </c>
      <c r="L449" s="341">
        <v>0</v>
      </c>
      <c r="M449" s="341">
        <v>0</v>
      </c>
      <c r="N449" s="341">
        <v>0</v>
      </c>
      <c r="O449" s="341">
        <v>0</v>
      </c>
      <c r="P449" s="341">
        <v>0</v>
      </c>
      <c r="Q449" s="342">
        <f t="shared" si="121"/>
        <v>0</v>
      </c>
      <c r="R449" s="342">
        <f t="shared" si="122"/>
        <v>7</v>
      </c>
      <c r="S449" s="341">
        <v>0</v>
      </c>
      <c r="T449" s="341">
        <v>0</v>
      </c>
      <c r="U449" s="343">
        <f t="shared" si="123"/>
        <v>0</v>
      </c>
    </row>
    <row r="450" spans="1:21" ht="15" hidden="1" customHeight="1" outlineLevel="1" x14ac:dyDescent="0.25">
      <c r="A450" s="517"/>
      <c r="B450" s="520"/>
      <c r="C450" s="339" t="s">
        <v>586</v>
      </c>
      <c r="D450" s="340">
        <v>3</v>
      </c>
      <c r="E450" s="341">
        <v>0</v>
      </c>
      <c r="F450" s="341">
        <v>0</v>
      </c>
      <c r="G450" s="341">
        <v>0</v>
      </c>
      <c r="H450" s="341">
        <v>0</v>
      </c>
      <c r="I450" s="340">
        <v>1</v>
      </c>
      <c r="J450" s="342">
        <f t="shared" si="120"/>
        <v>4</v>
      </c>
      <c r="K450" s="341">
        <v>0</v>
      </c>
      <c r="L450" s="341">
        <v>0</v>
      </c>
      <c r="M450" s="341">
        <v>0</v>
      </c>
      <c r="N450" s="341">
        <v>0</v>
      </c>
      <c r="O450" s="341">
        <v>0</v>
      </c>
      <c r="P450" s="341">
        <v>0</v>
      </c>
      <c r="Q450" s="342">
        <f t="shared" si="121"/>
        <v>0</v>
      </c>
      <c r="R450" s="342">
        <f t="shared" si="122"/>
        <v>4</v>
      </c>
      <c r="S450" s="341">
        <v>0</v>
      </c>
      <c r="T450" s="341">
        <v>0</v>
      </c>
      <c r="U450" s="343">
        <f t="shared" si="123"/>
        <v>0</v>
      </c>
    </row>
    <row r="451" spans="1:21" ht="15" hidden="1" customHeight="1" outlineLevel="1" x14ac:dyDescent="0.25">
      <c r="A451" s="517"/>
      <c r="B451" s="520"/>
      <c r="C451" s="339" t="s">
        <v>587</v>
      </c>
      <c r="D451" s="340">
        <v>2</v>
      </c>
      <c r="E451" s="341">
        <v>0</v>
      </c>
      <c r="F451" s="341">
        <v>0</v>
      </c>
      <c r="G451" s="341">
        <v>0</v>
      </c>
      <c r="H451" s="341">
        <v>0</v>
      </c>
      <c r="I451" s="340">
        <v>2</v>
      </c>
      <c r="J451" s="342">
        <f t="shared" si="120"/>
        <v>4</v>
      </c>
      <c r="K451" s="341">
        <v>0</v>
      </c>
      <c r="L451" s="341">
        <v>0</v>
      </c>
      <c r="M451" s="341">
        <v>0</v>
      </c>
      <c r="N451" s="341">
        <v>0</v>
      </c>
      <c r="O451" s="341">
        <v>0</v>
      </c>
      <c r="P451" s="340">
        <v>1</v>
      </c>
      <c r="Q451" s="342">
        <f t="shared" si="121"/>
        <v>1</v>
      </c>
      <c r="R451" s="342">
        <f t="shared" si="122"/>
        <v>5</v>
      </c>
      <c r="S451" s="341">
        <v>0</v>
      </c>
      <c r="T451" s="341">
        <v>0</v>
      </c>
      <c r="U451" s="343">
        <f t="shared" si="123"/>
        <v>0</v>
      </c>
    </row>
    <row r="452" spans="1:21" ht="15" hidden="1" customHeight="1" outlineLevel="1" x14ac:dyDescent="0.25">
      <c r="A452" s="517"/>
      <c r="B452" s="520"/>
      <c r="C452" s="339" t="s">
        <v>588</v>
      </c>
      <c r="D452" s="340">
        <v>1</v>
      </c>
      <c r="E452" s="341">
        <v>0</v>
      </c>
      <c r="F452" s="341">
        <v>0</v>
      </c>
      <c r="G452" s="341">
        <v>0</v>
      </c>
      <c r="H452" s="341">
        <v>0</v>
      </c>
      <c r="I452" s="341">
        <v>0</v>
      </c>
      <c r="J452" s="342">
        <f t="shared" si="120"/>
        <v>1</v>
      </c>
      <c r="K452" s="341">
        <v>0</v>
      </c>
      <c r="L452" s="341">
        <v>0</v>
      </c>
      <c r="M452" s="341">
        <v>0</v>
      </c>
      <c r="N452" s="341">
        <v>0</v>
      </c>
      <c r="O452" s="341">
        <v>0</v>
      </c>
      <c r="P452" s="341">
        <v>0</v>
      </c>
      <c r="Q452" s="342">
        <f t="shared" si="121"/>
        <v>0</v>
      </c>
      <c r="R452" s="342">
        <f t="shared" si="122"/>
        <v>1</v>
      </c>
      <c r="S452" s="341">
        <v>0</v>
      </c>
      <c r="T452" s="341">
        <v>0</v>
      </c>
      <c r="U452" s="343">
        <f t="shared" si="123"/>
        <v>0</v>
      </c>
    </row>
    <row r="453" spans="1:21" ht="15" hidden="1" customHeight="1" outlineLevel="1" x14ac:dyDescent="0.25">
      <c r="A453" s="517"/>
      <c r="B453" s="520"/>
      <c r="C453" s="339" t="s">
        <v>589</v>
      </c>
      <c r="D453" s="340">
        <v>16</v>
      </c>
      <c r="E453" s="340">
        <v>1</v>
      </c>
      <c r="F453" s="340">
        <v>1</v>
      </c>
      <c r="G453" s="340">
        <v>4</v>
      </c>
      <c r="H453" s="340">
        <v>2</v>
      </c>
      <c r="I453" s="340">
        <v>23</v>
      </c>
      <c r="J453" s="342">
        <f t="shared" si="120"/>
        <v>47</v>
      </c>
      <c r="K453" s="341">
        <v>0</v>
      </c>
      <c r="L453" s="341">
        <v>0</v>
      </c>
      <c r="M453" s="341">
        <v>0</v>
      </c>
      <c r="N453" s="341">
        <v>0</v>
      </c>
      <c r="O453" s="341">
        <v>0</v>
      </c>
      <c r="P453" s="341">
        <v>0</v>
      </c>
      <c r="Q453" s="342">
        <f t="shared" si="121"/>
        <v>0</v>
      </c>
      <c r="R453" s="342">
        <f t="shared" si="122"/>
        <v>47</v>
      </c>
      <c r="S453" s="341">
        <v>0</v>
      </c>
      <c r="T453" s="341">
        <v>0</v>
      </c>
      <c r="U453" s="343">
        <f t="shared" si="123"/>
        <v>0</v>
      </c>
    </row>
    <row r="454" spans="1:21" ht="15" hidden="1" customHeight="1" outlineLevel="1" x14ac:dyDescent="0.25">
      <c r="A454" s="517"/>
      <c r="B454" s="520" t="s">
        <v>590</v>
      </c>
      <c r="C454" s="339" t="s">
        <v>591</v>
      </c>
      <c r="D454" s="340">
        <v>8</v>
      </c>
      <c r="E454" s="341">
        <v>0</v>
      </c>
      <c r="F454" s="341">
        <v>0</v>
      </c>
      <c r="G454" s="341">
        <v>0</v>
      </c>
      <c r="H454" s="341">
        <v>0</v>
      </c>
      <c r="I454" s="340">
        <v>15</v>
      </c>
      <c r="J454" s="342">
        <f t="shared" si="120"/>
        <v>23</v>
      </c>
      <c r="K454" s="341">
        <v>0</v>
      </c>
      <c r="L454" s="341">
        <v>0</v>
      </c>
      <c r="M454" s="341">
        <v>0</v>
      </c>
      <c r="N454" s="341">
        <v>0</v>
      </c>
      <c r="O454" s="341">
        <v>0</v>
      </c>
      <c r="P454" s="341">
        <v>0</v>
      </c>
      <c r="Q454" s="342">
        <f t="shared" si="121"/>
        <v>0</v>
      </c>
      <c r="R454" s="342">
        <f t="shared" si="122"/>
        <v>23</v>
      </c>
      <c r="S454" s="341">
        <v>0</v>
      </c>
      <c r="T454" s="341">
        <v>0</v>
      </c>
      <c r="U454" s="343">
        <f t="shared" si="123"/>
        <v>0</v>
      </c>
    </row>
    <row r="455" spans="1:21" ht="15" hidden="1" customHeight="1" outlineLevel="1" x14ac:dyDescent="0.25">
      <c r="A455" s="517"/>
      <c r="B455" s="520"/>
      <c r="C455" s="339" t="s">
        <v>592</v>
      </c>
      <c r="D455" s="340">
        <v>34</v>
      </c>
      <c r="E455" s="341">
        <v>0</v>
      </c>
      <c r="F455" s="340">
        <v>5</v>
      </c>
      <c r="G455" s="340">
        <v>6</v>
      </c>
      <c r="H455" s="340">
        <v>2</v>
      </c>
      <c r="I455" s="340">
        <v>75</v>
      </c>
      <c r="J455" s="342">
        <f t="shared" si="120"/>
        <v>122</v>
      </c>
      <c r="K455" s="341">
        <v>0</v>
      </c>
      <c r="L455" s="341">
        <v>0</v>
      </c>
      <c r="M455" s="341">
        <v>0</v>
      </c>
      <c r="N455" s="341">
        <v>0</v>
      </c>
      <c r="O455" s="341">
        <v>0</v>
      </c>
      <c r="P455" s="340">
        <v>1</v>
      </c>
      <c r="Q455" s="342">
        <f t="shared" si="121"/>
        <v>1</v>
      </c>
      <c r="R455" s="342">
        <f t="shared" si="122"/>
        <v>123</v>
      </c>
      <c r="S455" s="341">
        <v>0</v>
      </c>
      <c r="T455" s="341">
        <v>0</v>
      </c>
      <c r="U455" s="343">
        <f t="shared" si="123"/>
        <v>0</v>
      </c>
    </row>
    <row r="456" spans="1:21" ht="15" hidden="1" customHeight="1" outlineLevel="1" x14ac:dyDescent="0.25">
      <c r="A456" s="517"/>
      <c r="B456" s="520"/>
      <c r="C456" s="339" t="s">
        <v>593</v>
      </c>
      <c r="D456" s="340">
        <v>157</v>
      </c>
      <c r="E456" s="340">
        <v>3</v>
      </c>
      <c r="F456" s="340">
        <v>7</v>
      </c>
      <c r="G456" s="340">
        <v>11</v>
      </c>
      <c r="H456" s="340">
        <v>6</v>
      </c>
      <c r="I456" s="340">
        <v>178</v>
      </c>
      <c r="J456" s="342">
        <f t="shared" si="120"/>
        <v>362</v>
      </c>
      <c r="K456" s="340">
        <v>4</v>
      </c>
      <c r="L456" s="340">
        <v>1</v>
      </c>
      <c r="M456" s="340">
        <v>1</v>
      </c>
      <c r="N456" s="340">
        <v>3</v>
      </c>
      <c r="O456" s="341">
        <v>0</v>
      </c>
      <c r="P456" s="340">
        <v>9</v>
      </c>
      <c r="Q456" s="342">
        <f t="shared" si="121"/>
        <v>18</v>
      </c>
      <c r="R456" s="342">
        <f t="shared" si="122"/>
        <v>380</v>
      </c>
      <c r="S456" s="341">
        <v>0</v>
      </c>
      <c r="T456" s="341">
        <v>0</v>
      </c>
      <c r="U456" s="343">
        <f t="shared" si="123"/>
        <v>0</v>
      </c>
    </row>
    <row r="457" spans="1:21" ht="15" hidden="1" customHeight="1" outlineLevel="1" x14ac:dyDescent="0.25">
      <c r="A457" s="517"/>
      <c r="B457" s="520"/>
      <c r="C457" s="339" t="s">
        <v>594</v>
      </c>
      <c r="D457" s="340">
        <v>24</v>
      </c>
      <c r="E457" s="340">
        <v>4</v>
      </c>
      <c r="F457" s="340">
        <v>2</v>
      </c>
      <c r="G457" s="340">
        <v>4</v>
      </c>
      <c r="H457" s="341">
        <v>0</v>
      </c>
      <c r="I457" s="340">
        <v>24</v>
      </c>
      <c r="J457" s="342">
        <f t="shared" si="120"/>
        <v>58</v>
      </c>
      <c r="K457" s="340">
        <v>1</v>
      </c>
      <c r="L457" s="341">
        <v>0</v>
      </c>
      <c r="M457" s="341">
        <v>0</v>
      </c>
      <c r="N457" s="341">
        <v>0</v>
      </c>
      <c r="O457" s="341">
        <v>0</v>
      </c>
      <c r="P457" s="341">
        <v>0</v>
      </c>
      <c r="Q457" s="342">
        <f t="shared" si="121"/>
        <v>1</v>
      </c>
      <c r="R457" s="342">
        <f t="shared" si="122"/>
        <v>59</v>
      </c>
      <c r="S457" s="341">
        <v>0</v>
      </c>
      <c r="T457" s="341">
        <v>0</v>
      </c>
      <c r="U457" s="343">
        <f t="shared" si="123"/>
        <v>0</v>
      </c>
    </row>
    <row r="458" spans="1:21" ht="15" hidden="1" customHeight="1" outlineLevel="1" x14ac:dyDescent="0.25">
      <c r="A458" s="517"/>
      <c r="B458" s="520"/>
      <c r="C458" s="339" t="s">
        <v>595</v>
      </c>
      <c r="D458" s="340">
        <v>11</v>
      </c>
      <c r="E458" s="341">
        <v>0</v>
      </c>
      <c r="F458" s="340">
        <v>1</v>
      </c>
      <c r="G458" s="340">
        <v>1</v>
      </c>
      <c r="H458" s="341">
        <v>0</v>
      </c>
      <c r="I458" s="340">
        <v>10</v>
      </c>
      <c r="J458" s="342">
        <f t="shared" si="120"/>
        <v>23</v>
      </c>
      <c r="K458" s="340">
        <v>3</v>
      </c>
      <c r="L458" s="341">
        <v>0</v>
      </c>
      <c r="M458" s="341">
        <v>0</v>
      </c>
      <c r="N458" s="341">
        <v>0</v>
      </c>
      <c r="O458" s="341">
        <v>0</v>
      </c>
      <c r="P458" s="340">
        <v>1</v>
      </c>
      <c r="Q458" s="342">
        <f t="shared" si="121"/>
        <v>4</v>
      </c>
      <c r="R458" s="342">
        <f t="shared" si="122"/>
        <v>27</v>
      </c>
      <c r="S458" s="341">
        <v>0</v>
      </c>
      <c r="T458" s="341">
        <v>0</v>
      </c>
      <c r="U458" s="343">
        <f t="shared" si="123"/>
        <v>0</v>
      </c>
    </row>
    <row r="459" spans="1:21" ht="15" hidden="1" customHeight="1" outlineLevel="1" x14ac:dyDescent="0.25">
      <c r="A459" s="517"/>
      <c r="B459" s="520"/>
      <c r="C459" s="339" t="s">
        <v>596</v>
      </c>
      <c r="D459" s="340">
        <v>8</v>
      </c>
      <c r="E459" s="341">
        <v>0</v>
      </c>
      <c r="F459" s="341">
        <v>0</v>
      </c>
      <c r="G459" s="340">
        <v>2</v>
      </c>
      <c r="H459" s="341">
        <v>0</v>
      </c>
      <c r="I459" s="340">
        <v>15</v>
      </c>
      <c r="J459" s="342">
        <f t="shared" si="120"/>
        <v>25</v>
      </c>
      <c r="K459" s="340">
        <v>2</v>
      </c>
      <c r="L459" s="341">
        <v>0</v>
      </c>
      <c r="M459" s="341">
        <v>0</v>
      </c>
      <c r="N459" s="341">
        <v>0</v>
      </c>
      <c r="O459" s="341">
        <v>0</v>
      </c>
      <c r="P459" s="340">
        <v>4</v>
      </c>
      <c r="Q459" s="342">
        <f t="shared" si="121"/>
        <v>6</v>
      </c>
      <c r="R459" s="342">
        <f t="shared" si="122"/>
        <v>31</v>
      </c>
      <c r="S459" s="341">
        <v>0</v>
      </c>
      <c r="T459" s="341">
        <v>0</v>
      </c>
      <c r="U459" s="343">
        <f t="shared" si="123"/>
        <v>0</v>
      </c>
    </row>
    <row r="460" spans="1:21" ht="15" hidden="1" customHeight="1" outlineLevel="1" x14ac:dyDescent="0.25">
      <c r="A460" s="517"/>
      <c r="B460" s="520"/>
      <c r="C460" s="339" t="s">
        <v>597</v>
      </c>
      <c r="D460" s="340">
        <v>63</v>
      </c>
      <c r="E460" s="340">
        <v>3</v>
      </c>
      <c r="F460" s="340">
        <v>1</v>
      </c>
      <c r="G460" s="340">
        <v>3</v>
      </c>
      <c r="H460" s="340">
        <v>1</v>
      </c>
      <c r="I460" s="340">
        <v>68</v>
      </c>
      <c r="J460" s="342">
        <f t="shared" si="120"/>
        <v>139</v>
      </c>
      <c r="K460" s="340">
        <v>3</v>
      </c>
      <c r="L460" s="341">
        <v>0</v>
      </c>
      <c r="M460" s="340">
        <v>1</v>
      </c>
      <c r="N460" s="340">
        <v>1</v>
      </c>
      <c r="O460" s="341">
        <v>0</v>
      </c>
      <c r="P460" s="340">
        <v>8</v>
      </c>
      <c r="Q460" s="342">
        <f t="shared" si="121"/>
        <v>13</v>
      </c>
      <c r="R460" s="342">
        <f t="shared" si="122"/>
        <v>152</v>
      </c>
      <c r="S460" s="341">
        <v>0</v>
      </c>
      <c r="T460" s="341">
        <v>0</v>
      </c>
      <c r="U460" s="343">
        <f t="shared" si="123"/>
        <v>0</v>
      </c>
    </row>
    <row r="461" spans="1:21" ht="15" hidden="1" customHeight="1" outlineLevel="1" x14ac:dyDescent="0.25">
      <c r="A461" s="517"/>
      <c r="B461" s="339" t="s">
        <v>598</v>
      </c>
      <c r="C461" s="339" t="s">
        <v>599</v>
      </c>
      <c r="D461" s="340">
        <v>35</v>
      </c>
      <c r="E461" s="340">
        <v>2</v>
      </c>
      <c r="F461" s="340">
        <v>2</v>
      </c>
      <c r="G461" s="340">
        <v>1</v>
      </c>
      <c r="H461" s="340">
        <v>1</v>
      </c>
      <c r="I461" s="340">
        <v>24</v>
      </c>
      <c r="J461" s="342">
        <f t="shared" si="120"/>
        <v>65</v>
      </c>
      <c r="K461" s="340">
        <v>9</v>
      </c>
      <c r="L461" s="341">
        <v>0</v>
      </c>
      <c r="M461" s="340">
        <v>1</v>
      </c>
      <c r="N461" s="341">
        <v>0</v>
      </c>
      <c r="O461" s="341">
        <v>0</v>
      </c>
      <c r="P461" s="340">
        <v>2</v>
      </c>
      <c r="Q461" s="342">
        <f t="shared" si="121"/>
        <v>12</v>
      </c>
      <c r="R461" s="342">
        <f t="shared" si="122"/>
        <v>77</v>
      </c>
      <c r="S461" s="341">
        <v>0</v>
      </c>
      <c r="T461" s="341">
        <v>0</v>
      </c>
      <c r="U461" s="343">
        <f t="shared" si="123"/>
        <v>0</v>
      </c>
    </row>
    <row r="462" spans="1:21" ht="15" customHeight="1" collapsed="1" x14ac:dyDescent="0.25">
      <c r="A462" s="516" t="s">
        <v>600</v>
      </c>
      <c r="B462" s="516"/>
      <c r="C462" s="516"/>
      <c r="D462" s="337">
        <f t="shared" ref="D462:U462" si="124">SUM(D463:D499)</f>
        <v>2646</v>
      </c>
      <c r="E462" s="337">
        <f t="shared" si="124"/>
        <v>52</v>
      </c>
      <c r="F462" s="337">
        <f t="shared" si="124"/>
        <v>103</v>
      </c>
      <c r="G462" s="337">
        <f t="shared" si="124"/>
        <v>186</v>
      </c>
      <c r="H462" s="337">
        <f t="shared" si="124"/>
        <v>50</v>
      </c>
      <c r="I462" s="337">
        <f t="shared" si="124"/>
        <v>1418</v>
      </c>
      <c r="J462" s="338">
        <f>SUM(J463:J499)</f>
        <v>4455</v>
      </c>
      <c r="K462" s="337">
        <f t="shared" si="124"/>
        <v>1146</v>
      </c>
      <c r="L462" s="337">
        <f t="shared" si="124"/>
        <v>20</v>
      </c>
      <c r="M462" s="337">
        <f t="shared" si="124"/>
        <v>45</v>
      </c>
      <c r="N462" s="337">
        <f t="shared" si="124"/>
        <v>69</v>
      </c>
      <c r="O462" s="337">
        <f t="shared" si="124"/>
        <v>19</v>
      </c>
      <c r="P462" s="337">
        <f t="shared" si="124"/>
        <v>327</v>
      </c>
      <c r="Q462" s="338">
        <f t="shared" si="124"/>
        <v>1626</v>
      </c>
      <c r="R462" s="338">
        <f t="shared" si="124"/>
        <v>6081</v>
      </c>
      <c r="S462" s="337">
        <f t="shared" si="124"/>
        <v>2</v>
      </c>
      <c r="T462" s="337">
        <f t="shared" si="124"/>
        <v>0</v>
      </c>
      <c r="U462" s="338">
        <f t="shared" si="124"/>
        <v>2</v>
      </c>
    </row>
    <row r="463" spans="1:21" ht="33.75" hidden="1" outlineLevel="1" x14ac:dyDescent="0.25">
      <c r="A463" s="517" t="s">
        <v>600</v>
      </c>
      <c r="B463" s="520" t="s">
        <v>601</v>
      </c>
      <c r="C463" s="339" t="s">
        <v>602</v>
      </c>
      <c r="D463" s="340">
        <v>1305</v>
      </c>
      <c r="E463" s="340">
        <v>28</v>
      </c>
      <c r="F463" s="340">
        <v>53</v>
      </c>
      <c r="G463" s="340">
        <v>98</v>
      </c>
      <c r="H463" s="340">
        <v>30</v>
      </c>
      <c r="I463" s="340">
        <v>616</v>
      </c>
      <c r="J463" s="342">
        <f t="shared" ref="J463:J499" si="125">SUM(D463:I463)</f>
        <v>2130</v>
      </c>
      <c r="K463" s="340">
        <v>622</v>
      </c>
      <c r="L463" s="340">
        <v>12</v>
      </c>
      <c r="M463" s="340">
        <v>23</v>
      </c>
      <c r="N463" s="340">
        <v>40</v>
      </c>
      <c r="O463" s="340">
        <v>12</v>
      </c>
      <c r="P463" s="340">
        <v>166</v>
      </c>
      <c r="Q463" s="342">
        <f t="shared" ref="Q463:Q499" si="126">SUM(K463:P463)</f>
        <v>875</v>
      </c>
      <c r="R463" s="342">
        <f t="shared" ref="R463:R499" si="127">+Q463+J463</f>
        <v>3005</v>
      </c>
      <c r="S463" s="340">
        <v>1</v>
      </c>
      <c r="T463" s="341">
        <v>0</v>
      </c>
      <c r="U463" s="343">
        <f t="shared" si="123"/>
        <v>1</v>
      </c>
    </row>
    <row r="464" spans="1:21" ht="22.5" hidden="1" outlineLevel="1" x14ac:dyDescent="0.25">
      <c r="A464" s="517"/>
      <c r="B464" s="520"/>
      <c r="C464" s="339" t="s">
        <v>603</v>
      </c>
      <c r="D464" s="340">
        <v>304</v>
      </c>
      <c r="E464" s="340">
        <v>5</v>
      </c>
      <c r="F464" s="340">
        <v>14</v>
      </c>
      <c r="G464" s="340">
        <v>22</v>
      </c>
      <c r="H464" s="340">
        <v>4</v>
      </c>
      <c r="I464" s="340">
        <v>109</v>
      </c>
      <c r="J464" s="342">
        <f t="shared" si="125"/>
        <v>458</v>
      </c>
      <c r="K464" s="340">
        <v>135</v>
      </c>
      <c r="L464" s="340">
        <v>2</v>
      </c>
      <c r="M464" s="340">
        <v>2</v>
      </c>
      <c r="N464" s="340">
        <v>5</v>
      </c>
      <c r="O464" s="340">
        <v>1</v>
      </c>
      <c r="P464" s="340">
        <v>26</v>
      </c>
      <c r="Q464" s="342">
        <f t="shared" si="126"/>
        <v>171</v>
      </c>
      <c r="R464" s="342">
        <f t="shared" si="127"/>
        <v>629</v>
      </c>
      <c r="S464" s="341">
        <v>0</v>
      </c>
      <c r="T464" s="341">
        <v>0</v>
      </c>
      <c r="U464" s="343">
        <f t="shared" si="123"/>
        <v>0</v>
      </c>
    </row>
    <row r="465" spans="1:21" ht="21.75" hidden="1" customHeight="1" outlineLevel="1" x14ac:dyDescent="0.25">
      <c r="A465" s="517"/>
      <c r="B465" s="520" t="s">
        <v>604</v>
      </c>
      <c r="C465" s="339" t="s">
        <v>605</v>
      </c>
      <c r="D465" s="340">
        <v>9</v>
      </c>
      <c r="E465" s="341">
        <v>0</v>
      </c>
      <c r="F465" s="340">
        <v>1</v>
      </c>
      <c r="G465" s="340">
        <v>3</v>
      </c>
      <c r="H465" s="340">
        <v>1</v>
      </c>
      <c r="I465" s="340">
        <v>4</v>
      </c>
      <c r="J465" s="342">
        <f t="shared" si="125"/>
        <v>18</v>
      </c>
      <c r="K465" s="340">
        <v>2</v>
      </c>
      <c r="L465" s="341">
        <v>0</v>
      </c>
      <c r="M465" s="341">
        <v>0</v>
      </c>
      <c r="N465" s="341">
        <v>0</v>
      </c>
      <c r="O465" s="341">
        <v>0</v>
      </c>
      <c r="P465" s="340">
        <v>2</v>
      </c>
      <c r="Q465" s="342">
        <f t="shared" si="126"/>
        <v>4</v>
      </c>
      <c r="R465" s="342">
        <f t="shared" si="127"/>
        <v>22</v>
      </c>
      <c r="S465" s="341">
        <v>0</v>
      </c>
      <c r="T465" s="341">
        <v>0</v>
      </c>
      <c r="U465" s="343">
        <f t="shared" si="123"/>
        <v>0</v>
      </c>
    </row>
    <row r="466" spans="1:21" ht="22.5" hidden="1" outlineLevel="1" x14ac:dyDescent="0.25">
      <c r="A466" s="517"/>
      <c r="B466" s="520"/>
      <c r="C466" s="339" t="s">
        <v>606</v>
      </c>
      <c r="D466" s="340">
        <v>75</v>
      </c>
      <c r="E466" s="340">
        <v>2</v>
      </c>
      <c r="F466" s="340">
        <v>3</v>
      </c>
      <c r="G466" s="340">
        <v>7</v>
      </c>
      <c r="H466" s="340">
        <v>1</v>
      </c>
      <c r="I466" s="340">
        <v>51</v>
      </c>
      <c r="J466" s="342">
        <f t="shared" si="125"/>
        <v>139</v>
      </c>
      <c r="K466" s="340">
        <v>6</v>
      </c>
      <c r="L466" s="341">
        <v>0</v>
      </c>
      <c r="M466" s="340">
        <v>2</v>
      </c>
      <c r="N466" s="341">
        <v>0</v>
      </c>
      <c r="O466" s="341">
        <v>0</v>
      </c>
      <c r="P466" s="340">
        <v>3</v>
      </c>
      <c r="Q466" s="342">
        <f t="shared" si="126"/>
        <v>11</v>
      </c>
      <c r="R466" s="342">
        <f t="shared" si="127"/>
        <v>150</v>
      </c>
      <c r="S466" s="341">
        <v>0</v>
      </c>
      <c r="T466" s="341">
        <v>0</v>
      </c>
      <c r="U466" s="343">
        <f t="shared" si="123"/>
        <v>0</v>
      </c>
    </row>
    <row r="467" spans="1:21" ht="33.75" hidden="1" outlineLevel="1" x14ac:dyDescent="0.25">
      <c r="A467" s="517"/>
      <c r="B467" s="520"/>
      <c r="C467" s="339" t="s">
        <v>607</v>
      </c>
      <c r="D467" s="340">
        <v>1</v>
      </c>
      <c r="E467" s="341">
        <v>0</v>
      </c>
      <c r="F467" s="341">
        <v>0</v>
      </c>
      <c r="G467" s="340">
        <v>1</v>
      </c>
      <c r="H467" s="341">
        <v>0</v>
      </c>
      <c r="I467" s="340">
        <v>5</v>
      </c>
      <c r="J467" s="342">
        <f t="shared" si="125"/>
        <v>7</v>
      </c>
      <c r="K467" s="341">
        <v>0</v>
      </c>
      <c r="L467" s="341">
        <v>0</v>
      </c>
      <c r="M467" s="341">
        <v>0</v>
      </c>
      <c r="N467" s="340">
        <v>1</v>
      </c>
      <c r="O467" s="341">
        <v>0</v>
      </c>
      <c r="P467" s="341">
        <v>0</v>
      </c>
      <c r="Q467" s="342">
        <f t="shared" si="126"/>
        <v>1</v>
      </c>
      <c r="R467" s="342">
        <f t="shared" si="127"/>
        <v>8</v>
      </c>
      <c r="S467" s="341">
        <v>0</v>
      </c>
      <c r="T467" s="341">
        <v>0</v>
      </c>
      <c r="U467" s="343">
        <f t="shared" si="123"/>
        <v>0</v>
      </c>
    </row>
    <row r="468" spans="1:21" ht="33.75" hidden="1" outlineLevel="1" x14ac:dyDescent="0.25">
      <c r="A468" s="517"/>
      <c r="B468" s="520"/>
      <c r="C468" s="339" t="s">
        <v>608</v>
      </c>
      <c r="D468" s="340">
        <v>34</v>
      </c>
      <c r="E468" s="341">
        <v>0</v>
      </c>
      <c r="F468" s="341">
        <v>0</v>
      </c>
      <c r="G468" s="340">
        <v>7</v>
      </c>
      <c r="H468" s="340">
        <v>1</v>
      </c>
      <c r="I468" s="340">
        <v>13</v>
      </c>
      <c r="J468" s="342">
        <f t="shared" si="125"/>
        <v>55</v>
      </c>
      <c r="K468" s="340">
        <v>15</v>
      </c>
      <c r="L468" s="341">
        <v>0</v>
      </c>
      <c r="M468" s="340">
        <v>1</v>
      </c>
      <c r="N468" s="340">
        <v>1</v>
      </c>
      <c r="O468" s="341">
        <v>0</v>
      </c>
      <c r="P468" s="340">
        <v>9</v>
      </c>
      <c r="Q468" s="342">
        <f t="shared" si="126"/>
        <v>26</v>
      </c>
      <c r="R468" s="342">
        <f t="shared" si="127"/>
        <v>81</v>
      </c>
      <c r="S468" s="341">
        <v>0</v>
      </c>
      <c r="T468" s="341">
        <v>0</v>
      </c>
      <c r="U468" s="343">
        <f t="shared" si="123"/>
        <v>0</v>
      </c>
    </row>
    <row r="469" spans="1:21" ht="22.5" hidden="1" outlineLevel="1" x14ac:dyDescent="0.25">
      <c r="A469" s="517"/>
      <c r="B469" s="520"/>
      <c r="C469" s="339" t="s">
        <v>609</v>
      </c>
      <c r="D469" s="340">
        <v>10</v>
      </c>
      <c r="E469" s="341">
        <v>0</v>
      </c>
      <c r="F469" s="341">
        <v>0</v>
      </c>
      <c r="G469" s="340">
        <v>1</v>
      </c>
      <c r="H469" s="341">
        <v>0</v>
      </c>
      <c r="I469" s="340">
        <v>13</v>
      </c>
      <c r="J469" s="342">
        <f t="shared" si="125"/>
        <v>24</v>
      </c>
      <c r="K469" s="341">
        <v>0</v>
      </c>
      <c r="L469" s="341">
        <v>0</v>
      </c>
      <c r="M469" s="341">
        <v>0</v>
      </c>
      <c r="N469" s="341">
        <v>0</v>
      </c>
      <c r="O469" s="341">
        <v>0</v>
      </c>
      <c r="P469" s="341">
        <v>0</v>
      </c>
      <c r="Q469" s="342">
        <f t="shared" si="126"/>
        <v>0</v>
      </c>
      <c r="R469" s="342">
        <f t="shared" si="127"/>
        <v>24</v>
      </c>
      <c r="S469" s="341">
        <v>0</v>
      </c>
      <c r="T469" s="341">
        <v>0</v>
      </c>
      <c r="U469" s="343">
        <f t="shared" si="123"/>
        <v>0</v>
      </c>
    </row>
    <row r="470" spans="1:21" ht="22.5" hidden="1" outlineLevel="1" x14ac:dyDescent="0.25">
      <c r="A470" s="517"/>
      <c r="B470" s="520"/>
      <c r="C470" s="339" t="s">
        <v>610</v>
      </c>
      <c r="D470" s="340">
        <v>2</v>
      </c>
      <c r="E470" s="341">
        <v>0</v>
      </c>
      <c r="F470" s="341">
        <v>0</v>
      </c>
      <c r="G470" s="340">
        <v>1</v>
      </c>
      <c r="H470" s="341">
        <v>0</v>
      </c>
      <c r="I470" s="340">
        <v>1</v>
      </c>
      <c r="J470" s="342">
        <f t="shared" si="125"/>
        <v>4</v>
      </c>
      <c r="K470" s="340">
        <v>1</v>
      </c>
      <c r="L470" s="341">
        <v>0</v>
      </c>
      <c r="M470" s="341">
        <v>0</v>
      </c>
      <c r="N470" s="341">
        <v>0</v>
      </c>
      <c r="O470" s="341">
        <v>0</v>
      </c>
      <c r="P470" s="341">
        <v>0</v>
      </c>
      <c r="Q470" s="342">
        <f t="shared" si="126"/>
        <v>1</v>
      </c>
      <c r="R470" s="342">
        <f t="shared" si="127"/>
        <v>5</v>
      </c>
      <c r="S470" s="341">
        <v>0</v>
      </c>
      <c r="T470" s="341">
        <v>0</v>
      </c>
      <c r="U470" s="343">
        <f t="shared" si="123"/>
        <v>0</v>
      </c>
    </row>
    <row r="471" spans="1:21" ht="22.5" hidden="1" outlineLevel="1" x14ac:dyDescent="0.25">
      <c r="A471" s="517"/>
      <c r="B471" s="520"/>
      <c r="C471" s="339" t="s">
        <v>611</v>
      </c>
      <c r="D471" s="340">
        <v>117</v>
      </c>
      <c r="E471" s="340">
        <v>5</v>
      </c>
      <c r="F471" s="340">
        <v>6</v>
      </c>
      <c r="G471" s="340">
        <v>8</v>
      </c>
      <c r="H471" s="340">
        <v>2</v>
      </c>
      <c r="I471" s="340">
        <v>76</v>
      </c>
      <c r="J471" s="342">
        <f t="shared" si="125"/>
        <v>214</v>
      </c>
      <c r="K471" s="340">
        <v>48</v>
      </c>
      <c r="L471" s="340">
        <v>1</v>
      </c>
      <c r="M471" s="340">
        <v>1</v>
      </c>
      <c r="N471" s="340">
        <v>3</v>
      </c>
      <c r="O471" s="341">
        <v>0</v>
      </c>
      <c r="P471" s="340">
        <v>17</v>
      </c>
      <c r="Q471" s="342">
        <f t="shared" si="126"/>
        <v>70</v>
      </c>
      <c r="R471" s="342">
        <f t="shared" si="127"/>
        <v>284</v>
      </c>
      <c r="S471" s="341">
        <v>0</v>
      </c>
      <c r="T471" s="341">
        <v>0</v>
      </c>
      <c r="U471" s="343">
        <f t="shared" si="123"/>
        <v>0</v>
      </c>
    </row>
    <row r="472" spans="1:21" ht="56.25" hidden="1" outlineLevel="1" x14ac:dyDescent="0.25">
      <c r="A472" s="517"/>
      <c r="B472" s="339" t="s">
        <v>612</v>
      </c>
      <c r="C472" s="339" t="s">
        <v>613</v>
      </c>
      <c r="D472" s="340">
        <v>129</v>
      </c>
      <c r="E472" s="340">
        <v>1</v>
      </c>
      <c r="F472" s="340">
        <v>3</v>
      </c>
      <c r="G472" s="340">
        <v>5</v>
      </c>
      <c r="H472" s="340">
        <v>2</v>
      </c>
      <c r="I472" s="340">
        <v>96</v>
      </c>
      <c r="J472" s="342">
        <f t="shared" si="125"/>
        <v>236</v>
      </c>
      <c r="K472" s="340">
        <v>6</v>
      </c>
      <c r="L472" s="341">
        <v>0</v>
      </c>
      <c r="M472" s="340">
        <v>1</v>
      </c>
      <c r="N472" s="341">
        <v>0</v>
      </c>
      <c r="O472" s="341">
        <v>0</v>
      </c>
      <c r="P472" s="340">
        <v>1</v>
      </c>
      <c r="Q472" s="342">
        <f t="shared" si="126"/>
        <v>8</v>
      </c>
      <c r="R472" s="342">
        <f t="shared" si="127"/>
        <v>244</v>
      </c>
      <c r="S472" s="341">
        <v>0</v>
      </c>
      <c r="T472" s="341">
        <v>0</v>
      </c>
      <c r="U472" s="343">
        <f t="shared" si="123"/>
        <v>0</v>
      </c>
    </row>
    <row r="473" spans="1:21" ht="42.75" hidden="1" customHeight="1" outlineLevel="1" x14ac:dyDescent="0.25">
      <c r="A473" s="517"/>
      <c r="B473" s="520" t="s">
        <v>614</v>
      </c>
      <c r="C473" s="339" t="s">
        <v>615</v>
      </c>
      <c r="D473" s="340">
        <v>18</v>
      </c>
      <c r="E473" s="341">
        <v>0</v>
      </c>
      <c r="F473" s="340">
        <v>1</v>
      </c>
      <c r="G473" s="340">
        <v>2</v>
      </c>
      <c r="H473" s="341">
        <v>0</v>
      </c>
      <c r="I473" s="340">
        <v>12</v>
      </c>
      <c r="J473" s="342">
        <f t="shared" si="125"/>
        <v>33</v>
      </c>
      <c r="K473" s="340">
        <v>6</v>
      </c>
      <c r="L473" s="341">
        <v>0</v>
      </c>
      <c r="M473" s="341">
        <v>0</v>
      </c>
      <c r="N473" s="340">
        <v>1</v>
      </c>
      <c r="O473" s="341">
        <v>0</v>
      </c>
      <c r="P473" s="340">
        <v>2</v>
      </c>
      <c r="Q473" s="342">
        <f t="shared" si="126"/>
        <v>9</v>
      </c>
      <c r="R473" s="342">
        <f t="shared" si="127"/>
        <v>42</v>
      </c>
      <c r="S473" s="341">
        <v>0</v>
      </c>
      <c r="T473" s="341">
        <v>0</v>
      </c>
      <c r="U473" s="343">
        <f t="shared" si="123"/>
        <v>0</v>
      </c>
    </row>
    <row r="474" spans="1:21" ht="33.75" hidden="1" outlineLevel="1" x14ac:dyDescent="0.25">
      <c r="A474" s="517"/>
      <c r="B474" s="520"/>
      <c r="C474" s="339" t="s">
        <v>616</v>
      </c>
      <c r="D474" s="340">
        <v>4</v>
      </c>
      <c r="E474" s="341">
        <v>0</v>
      </c>
      <c r="F474" s="341">
        <v>0</v>
      </c>
      <c r="G474" s="340">
        <v>1</v>
      </c>
      <c r="H474" s="341">
        <v>0</v>
      </c>
      <c r="I474" s="340">
        <v>2</v>
      </c>
      <c r="J474" s="342">
        <f t="shared" si="125"/>
        <v>7</v>
      </c>
      <c r="K474" s="340">
        <v>5</v>
      </c>
      <c r="L474" s="341">
        <v>0</v>
      </c>
      <c r="M474" s="340">
        <v>1</v>
      </c>
      <c r="N474" s="341">
        <v>0</v>
      </c>
      <c r="O474" s="341">
        <v>0</v>
      </c>
      <c r="P474" s="341">
        <v>0</v>
      </c>
      <c r="Q474" s="342">
        <f t="shared" si="126"/>
        <v>6</v>
      </c>
      <c r="R474" s="342">
        <f t="shared" si="127"/>
        <v>13</v>
      </c>
      <c r="S474" s="341">
        <v>0</v>
      </c>
      <c r="T474" s="341">
        <v>0</v>
      </c>
      <c r="U474" s="343">
        <f t="shared" si="123"/>
        <v>0</v>
      </c>
    </row>
    <row r="475" spans="1:21" ht="22.5" hidden="1" outlineLevel="1" x14ac:dyDescent="0.25">
      <c r="A475" s="517"/>
      <c r="B475" s="520"/>
      <c r="C475" s="339" t="s">
        <v>617</v>
      </c>
      <c r="D475" s="340">
        <v>24</v>
      </c>
      <c r="E475" s="340">
        <v>2</v>
      </c>
      <c r="F475" s="340">
        <v>2</v>
      </c>
      <c r="G475" s="340">
        <v>1</v>
      </c>
      <c r="H475" s="340">
        <v>1</v>
      </c>
      <c r="I475" s="340">
        <v>16</v>
      </c>
      <c r="J475" s="342">
        <f t="shared" si="125"/>
        <v>46</v>
      </c>
      <c r="K475" s="340">
        <v>2</v>
      </c>
      <c r="L475" s="341">
        <v>0</v>
      </c>
      <c r="M475" s="341">
        <v>0</v>
      </c>
      <c r="N475" s="341">
        <v>0</v>
      </c>
      <c r="O475" s="341">
        <v>0</v>
      </c>
      <c r="P475" s="341">
        <v>0</v>
      </c>
      <c r="Q475" s="342">
        <f t="shared" si="126"/>
        <v>2</v>
      </c>
      <c r="R475" s="342">
        <f t="shared" si="127"/>
        <v>48</v>
      </c>
      <c r="S475" s="341">
        <v>0</v>
      </c>
      <c r="T475" s="341">
        <v>0</v>
      </c>
      <c r="U475" s="343">
        <f t="shared" si="123"/>
        <v>0</v>
      </c>
    </row>
    <row r="476" spans="1:21" ht="32.25" hidden="1" customHeight="1" outlineLevel="1" x14ac:dyDescent="0.25">
      <c r="A476" s="517"/>
      <c r="B476" s="520" t="s">
        <v>618</v>
      </c>
      <c r="C476" s="339" t="s">
        <v>619</v>
      </c>
      <c r="D476" s="340">
        <v>105</v>
      </c>
      <c r="E476" s="340">
        <v>1</v>
      </c>
      <c r="F476" s="340">
        <v>2</v>
      </c>
      <c r="G476" s="340">
        <v>2</v>
      </c>
      <c r="H476" s="340">
        <v>3</v>
      </c>
      <c r="I476" s="340">
        <v>48</v>
      </c>
      <c r="J476" s="342">
        <f t="shared" si="125"/>
        <v>161</v>
      </c>
      <c r="K476" s="340">
        <v>95</v>
      </c>
      <c r="L476" s="340">
        <v>1</v>
      </c>
      <c r="M476" s="340">
        <v>5</v>
      </c>
      <c r="N476" s="340">
        <v>7</v>
      </c>
      <c r="O476" s="341">
        <v>0</v>
      </c>
      <c r="P476" s="340">
        <v>31</v>
      </c>
      <c r="Q476" s="342">
        <f t="shared" si="126"/>
        <v>139</v>
      </c>
      <c r="R476" s="342">
        <f t="shared" si="127"/>
        <v>300</v>
      </c>
      <c r="S476" s="341">
        <v>0</v>
      </c>
      <c r="T476" s="341">
        <v>0</v>
      </c>
      <c r="U476" s="343">
        <f t="shared" si="123"/>
        <v>0</v>
      </c>
    </row>
    <row r="477" spans="1:21" ht="22.5" hidden="1" outlineLevel="1" x14ac:dyDescent="0.25">
      <c r="A477" s="517"/>
      <c r="B477" s="520"/>
      <c r="C477" s="339" t="s">
        <v>620</v>
      </c>
      <c r="D477" s="340">
        <v>105</v>
      </c>
      <c r="E477" s="340">
        <v>1</v>
      </c>
      <c r="F477" s="340">
        <v>4</v>
      </c>
      <c r="G477" s="340">
        <v>6</v>
      </c>
      <c r="H477" s="340">
        <v>1</v>
      </c>
      <c r="I477" s="340">
        <v>76</v>
      </c>
      <c r="J477" s="342">
        <f t="shared" si="125"/>
        <v>193</v>
      </c>
      <c r="K477" s="340">
        <v>13</v>
      </c>
      <c r="L477" s="340">
        <v>1</v>
      </c>
      <c r="M477" s="340">
        <v>3</v>
      </c>
      <c r="N477" s="340">
        <v>1</v>
      </c>
      <c r="O477" s="341">
        <v>0</v>
      </c>
      <c r="P477" s="340">
        <v>7</v>
      </c>
      <c r="Q477" s="342">
        <f t="shared" si="126"/>
        <v>25</v>
      </c>
      <c r="R477" s="342">
        <f t="shared" si="127"/>
        <v>218</v>
      </c>
      <c r="S477" s="341">
        <v>0</v>
      </c>
      <c r="T477" s="341">
        <v>0</v>
      </c>
      <c r="U477" s="343">
        <f t="shared" si="123"/>
        <v>0</v>
      </c>
    </row>
    <row r="478" spans="1:21" ht="33.75" hidden="1" outlineLevel="1" x14ac:dyDescent="0.25">
      <c r="A478" s="517"/>
      <c r="B478" s="520"/>
      <c r="C478" s="339" t="s">
        <v>621</v>
      </c>
      <c r="D478" s="340">
        <v>8</v>
      </c>
      <c r="E478" s="341">
        <v>0</v>
      </c>
      <c r="F478" s="341">
        <v>0</v>
      </c>
      <c r="G478" s="341">
        <v>0</v>
      </c>
      <c r="H478" s="341">
        <v>0</v>
      </c>
      <c r="I478" s="340">
        <v>8</v>
      </c>
      <c r="J478" s="342">
        <f t="shared" si="125"/>
        <v>16</v>
      </c>
      <c r="K478" s="340">
        <v>3</v>
      </c>
      <c r="L478" s="341">
        <v>0</v>
      </c>
      <c r="M478" s="341">
        <v>0</v>
      </c>
      <c r="N478" s="341">
        <v>0</v>
      </c>
      <c r="O478" s="341">
        <v>0</v>
      </c>
      <c r="P478" s="341">
        <v>0</v>
      </c>
      <c r="Q478" s="342">
        <f t="shared" si="126"/>
        <v>3</v>
      </c>
      <c r="R478" s="342">
        <f t="shared" si="127"/>
        <v>19</v>
      </c>
      <c r="S478" s="341">
        <v>0</v>
      </c>
      <c r="T478" s="341">
        <v>0</v>
      </c>
      <c r="U478" s="343">
        <f t="shared" si="123"/>
        <v>0</v>
      </c>
    </row>
    <row r="479" spans="1:21" ht="22.5" hidden="1" outlineLevel="1" x14ac:dyDescent="0.25">
      <c r="A479" s="517"/>
      <c r="B479" s="520"/>
      <c r="C479" s="339" t="s">
        <v>622</v>
      </c>
      <c r="D479" s="340">
        <v>53</v>
      </c>
      <c r="E479" s="340">
        <v>1</v>
      </c>
      <c r="F479" s="340">
        <v>2</v>
      </c>
      <c r="G479" s="340">
        <v>3</v>
      </c>
      <c r="H479" s="341">
        <v>0</v>
      </c>
      <c r="I479" s="340">
        <v>43</v>
      </c>
      <c r="J479" s="342">
        <f t="shared" si="125"/>
        <v>102</v>
      </c>
      <c r="K479" s="340">
        <v>8</v>
      </c>
      <c r="L479" s="341">
        <v>0</v>
      </c>
      <c r="M479" s="340">
        <v>1</v>
      </c>
      <c r="N479" s="340">
        <v>1</v>
      </c>
      <c r="O479" s="340">
        <v>1</v>
      </c>
      <c r="P479" s="340">
        <v>5</v>
      </c>
      <c r="Q479" s="342">
        <f t="shared" si="126"/>
        <v>16</v>
      </c>
      <c r="R479" s="342">
        <f t="shared" si="127"/>
        <v>118</v>
      </c>
      <c r="S479" s="341">
        <v>0</v>
      </c>
      <c r="T479" s="341">
        <v>0</v>
      </c>
      <c r="U479" s="343">
        <f t="shared" si="123"/>
        <v>0</v>
      </c>
    </row>
    <row r="480" spans="1:21" ht="33.75" hidden="1" outlineLevel="1" x14ac:dyDescent="0.25">
      <c r="A480" s="517"/>
      <c r="B480" s="520"/>
      <c r="C480" s="339" t="s">
        <v>623</v>
      </c>
      <c r="D480" s="340">
        <v>103</v>
      </c>
      <c r="E480" s="340">
        <v>1</v>
      </c>
      <c r="F480" s="340">
        <v>4</v>
      </c>
      <c r="G480" s="340">
        <v>12</v>
      </c>
      <c r="H480" s="340">
        <v>3</v>
      </c>
      <c r="I480" s="340">
        <v>90</v>
      </c>
      <c r="J480" s="342">
        <f t="shared" si="125"/>
        <v>213</v>
      </c>
      <c r="K480" s="340">
        <v>40</v>
      </c>
      <c r="L480" s="340">
        <v>1</v>
      </c>
      <c r="M480" s="341">
        <v>0</v>
      </c>
      <c r="N480" s="340">
        <v>1</v>
      </c>
      <c r="O480" s="340">
        <v>1</v>
      </c>
      <c r="P480" s="340">
        <v>9</v>
      </c>
      <c r="Q480" s="342">
        <f t="shared" si="126"/>
        <v>52</v>
      </c>
      <c r="R480" s="342">
        <f t="shared" si="127"/>
        <v>265</v>
      </c>
      <c r="S480" s="341">
        <v>0</v>
      </c>
      <c r="T480" s="341">
        <v>0</v>
      </c>
      <c r="U480" s="343">
        <f t="shared" si="123"/>
        <v>0</v>
      </c>
    </row>
    <row r="481" spans="1:21" ht="32.25" hidden="1" customHeight="1" outlineLevel="1" x14ac:dyDescent="0.25">
      <c r="A481" s="517"/>
      <c r="B481" s="520" t="s">
        <v>624</v>
      </c>
      <c r="C481" s="339" t="s">
        <v>625</v>
      </c>
      <c r="D481" s="340">
        <v>3</v>
      </c>
      <c r="E481" s="341">
        <v>0</v>
      </c>
      <c r="F481" s="341">
        <v>0</v>
      </c>
      <c r="G481" s="341">
        <v>0</v>
      </c>
      <c r="H481" s="341">
        <v>0</v>
      </c>
      <c r="I481" s="340">
        <v>3</v>
      </c>
      <c r="J481" s="342">
        <f t="shared" si="125"/>
        <v>6</v>
      </c>
      <c r="K481" s="341">
        <v>0</v>
      </c>
      <c r="L481" s="341">
        <v>0</v>
      </c>
      <c r="M481" s="340">
        <v>1</v>
      </c>
      <c r="N481" s="341">
        <v>0</v>
      </c>
      <c r="O481" s="341">
        <v>0</v>
      </c>
      <c r="P481" s="340">
        <v>1</v>
      </c>
      <c r="Q481" s="342">
        <f t="shared" si="126"/>
        <v>2</v>
      </c>
      <c r="R481" s="342">
        <f t="shared" si="127"/>
        <v>8</v>
      </c>
      <c r="S481" s="341">
        <v>0</v>
      </c>
      <c r="T481" s="341">
        <v>0</v>
      </c>
      <c r="U481" s="343">
        <f t="shared" si="123"/>
        <v>0</v>
      </c>
    </row>
    <row r="482" spans="1:21" ht="33.75" hidden="1" outlineLevel="1" x14ac:dyDescent="0.25">
      <c r="A482" s="517"/>
      <c r="B482" s="520"/>
      <c r="C482" s="339" t="s">
        <v>626</v>
      </c>
      <c r="D482" s="340">
        <v>14</v>
      </c>
      <c r="E482" s="341">
        <v>0</v>
      </c>
      <c r="F482" s="340">
        <v>1</v>
      </c>
      <c r="G482" s="341">
        <v>0</v>
      </c>
      <c r="H482" s="341">
        <v>0</v>
      </c>
      <c r="I482" s="340">
        <v>10</v>
      </c>
      <c r="J482" s="342">
        <f t="shared" si="125"/>
        <v>25</v>
      </c>
      <c r="K482" s="341">
        <v>0</v>
      </c>
      <c r="L482" s="341">
        <v>0</v>
      </c>
      <c r="M482" s="341">
        <v>0</v>
      </c>
      <c r="N482" s="341">
        <v>0</v>
      </c>
      <c r="O482" s="341">
        <v>0</v>
      </c>
      <c r="P482" s="340">
        <v>2</v>
      </c>
      <c r="Q482" s="342">
        <f t="shared" si="126"/>
        <v>2</v>
      </c>
      <c r="R482" s="342">
        <f t="shared" si="127"/>
        <v>27</v>
      </c>
      <c r="S482" s="341">
        <v>0</v>
      </c>
      <c r="T482" s="341">
        <v>0</v>
      </c>
      <c r="U482" s="343">
        <f t="shared" si="123"/>
        <v>0</v>
      </c>
    </row>
    <row r="483" spans="1:21" ht="33.75" hidden="1" outlineLevel="1" x14ac:dyDescent="0.25">
      <c r="A483" s="517"/>
      <c r="B483" s="520"/>
      <c r="C483" s="339" t="s">
        <v>627</v>
      </c>
      <c r="D483" s="341">
        <v>0</v>
      </c>
      <c r="E483" s="341">
        <v>0</v>
      </c>
      <c r="F483" s="341">
        <v>0</v>
      </c>
      <c r="G483" s="341">
        <v>0</v>
      </c>
      <c r="H483" s="341">
        <v>0</v>
      </c>
      <c r="I483" s="341">
        <v>0</v>
      </c>
      <c r="J483" s="342">
        <f t="shared" si="125"/>
        <v>0</v>
      </c>
      <c r="K483" s="341">
        <v>0</v>
      </c>
      <c r="L483" s="341">
        <v>0</v>
      </c>
      <c r="M483" s="341">
        <v>0</v>
      </c>
      <c r="N483" s="341">
        <v>0</v>
      </c>
      <c r="O483" s="341">
        <v>0</v>
      </c>
      <c r="P483" s="341">
        <v>0</v>
      </c>
      <c r="Q483" s="342">
        <f t="shared" si="126"/>
        <v>0</v>
      </c>
      <c r="R483" s="342">
        <f t="shared" si="127"/>
        <v>0</v>
      </c>
      <c r="S483" s="341">
        <v>0</v>
      </c>
      <c r="T483" s="341">
        <v>0</v>
      </c>
      <c r="U483" s="343">
        <f t="shared" si="123"/>
        <v>0</v>
      </c>
    </row>
    <row r="484" spans="1:21" ht="22.5" hidden="1" outlineLevel="1" x14ac:dyDescent="0.25">
      <c r="A484" s="517"/>
      <c r="B484" s="520"/>
      <c r="C484" s="339" t="s">
        <v>628</v>
      </c>
      <c r="D484" s="340">
        <v>5</v>
      </c>
      <c r="E484" s="340">
        <v>1</v>
      </c>
      <c r="F484" s="341">
        <v>0</v>
      </c>
      <c r="G484" s="341">
        <v>0</v>
      </c>
      <c r="H484" s="341">
        <v>0</v>
      </c>
      <c r="I484" s="340">
        <v>5</v>
      </c>
      <c r="J484" s="342">
        <f t="shared" si="125"/>
        <v>11</v>
      </c>
      <c r="K484" s="341">
        <v>0</v>
      </c>
      <c r="L484" s="341">
        <v>0</v>
      </c>
      <c r="M484" s="340">
        <v>1</v>
      </c>
      <c r="N484" s="341">
        <v>0</v>
      </c>
      <c r="O484" s="341">
        <v>0</v>
      </c>
      <c r="P484" s="340">
        <v>2</v>
      </c>
      <c r="Q484" s="342">
        <f t="shared" si="126"/>
        <v>3</v>
      </c>
      <c r="R484" s="342">
        <f t="shared" si="127"/>
        <v>14</v>
      </c>
      <c r="S484" s="341">
        <v>0</v>
      </c>
      <c r="T484" s="341">
        <v>0</v>
      </c>
      <c r="U484" s="343">
        <f t="shared" si="123"/>
        <v>0</v>
      </c>
    </row>
    <row r="485" spans="1:21" ht="22.5" hidden="1" outlineLevel="1" x14ac:dyDescent="0.25">
      <c r="A485" s="517"/>
      <c r="B485" s="520"/>
      <c r="C485" s="339" t="s">
        <v>629</v>
      </c>
      <c r="D485" s="340">
        <v>4</v>
      </c>
      <c r="E485" s="341">
        <v>0</v>
      </c>
      <c r="F485" s="341">
        <v>0</v>
      </c>
      <c r="G485" s="341">
        <v>0</v>
      </c>
      <c r="H485" s="341">
        <v>0</v>
      </c>
      <c r="I485" s="340">
        <v>1</v>
      </c>
      <c r="J485" s="342">
        <f t="shared" si="125"/>
        <v>5</v>
      </c>
      <c r="K485" s="340">
        <v>2</v>
      </c>
      <c r="L485" s="341">
        <v>0</v>
      </c>
      <c r="M485" s="341">
        <v>0</v>
      </c>
      <c r="N485" s="341">
        <v>0</v>
      </c>
      <c r="O485" s="340">
        <v>1</v>
      </c>
      <c r="P485" s="340">
        <v>1</v>
      </c>
      <c r="Q485" s="342">
        <f t="shared" si="126"/>
        <v>4</v>
      </c>
      <c r="R485" s="342">
        <f t="shared" si="127"/>
        <v>9</v>
      </c>
      <c r="S485" s="341">
        <v>0</v>
      </c>
      <c r="T485" s="341">
        <v>0</v>
      </c>
      <c r="U485" s="343">
        <f t="shared" si="123"/>
        <v>0</v>
      </c>
    </row>
    <row r="486" spans="1:21" ht="22.5" hidden="1" outlineLevel="1" x14ac:dyDescent="0.25">
      <c r="A486" s="517"/>
      <c r="B486" s="520" t="s">
        <v>630</v>
      </c>
      <c r="C486" s="339" t="s">
        <v>631</v>
      </c>
      <c r="D486" s="340">
        <v>72</v>
      </c>
      <c r="E486" s="340">
        <v>1</v>
      </c>
      <c r="F486" s="340">
        <v>2</v>
      </c>
      <c r="G486" s="340">
        <v>1</v>
      </c>
      <c r="H486" s="341">
        <v>0</v>
      </c>
      <c r="I486" s="340">
        <v>21</v>
      </c>
      <c r="J486" s="342">
        <f t="shared" si="125"/>
        <v>97</v>
      </c>
      <c r="K486" s="340">
        <v>81</v>
      </c>
      <c r="L486" s="340">
        <v>2</v>
      </c>
      <c r="M486" s="340">
        <v>1</v>
      </c>
      <c r="N486" s="340">
        <v>3</v>
      </c>
      <c r="O486" s="340">
        <v>2</v>
      </c>
      <c r="P486" s="340">
        <v>29</v>
      </c>
      <c r="Q486" s="342">
        <f t="shared" si="126"/>
        <v>118</v>
      </c>
      <c r="R486" s="342">
        <f t="shared" si="127"/>
        <v>215</v>
      </c>
      <c r="S486" s="341">
        <v>0</v>
      </c>
      <c r="T486" s="341">
        <v>0</v>
      </c>
      <c r="U486" s="343">
        <f t="shared" si="123"/>
        <v>0</v>
      </c>
    </row>
    <row r="487" spans="1:21" ht="22.5" hidden="1" outlineLevel="1" x14ac:dyDescent="0.25">
      <c r="A487" s="517"/>
      <c r="B487" s="520"/>
      <c r="C487" s="339" t="s">
        <v>632</v>
      </c>
      <c r="D487" s="340">
        <v>32</v>
      </c>
      <c r="E487" s="341">
        <v>0</v>
      </c>
      <c r="F487" s="341">
        <v>0</v>
      </c>
      <c r="G487" s="341">
        <v>0</v>
      </c>
      <c r="H487" s="341">
        <v>0</v>
      </c>
      <c r="I487" s="340">
        <v>13</v>
      </c>
      <c r="J487" s="342">
        <f t="shared" si="125"/>
        <v>45</v>
      </c>
      <c r="K487" s="340">
        <v>9</v>
      </c>
      <c r="L487" s="341">
        <v>0</v>
      </c>
      <c r="M487" s="340">
        <v>1</v>
      </c>
      <c r="N487" s="340">
        <v>2</v>
      </c>
      <c r="O487" s="341">
        <v>0</v>
      </c>
      <c r="P487" s="340">
        <v>4</v>
      </c>
      <c r="Q487" s="342">
        <f t="shared" si="126"/>
        <v>16</v>
      </c>
      <c r="R487" s="342">
        <f t="shared" si="127"/>
        <v>61</v>
      </c>
      <c r="S487" s="341">
        <v>0</v>
      </c>
      <c r="T487" s="341">
        <v>0</v>
      </c>
      <c r="U487" s="343">
        <f t="shared" si="123"/>
        <v>0</v>
      </c>
    </row>
    <row r="488" spans="1:21" ht="33.75" hidden="1" outlineLevel="1" x14ac:dyDescent="0.25">
      <c r="A488" s="517"/>
      <c r="B488" s="520"/>
      <c r="C488" s="339" t="s">
        <v>633</v>
      </c>
      <c r="D488" s="340">
        <v>17</v>
      </c>
      <c r="E488" s="341">
        <v>0</v>
      </c>
      <c r="F488" s="341">
        <v>0</v>
      </c>
      <c r="G488" s="341">
        <v>0</v>
      </c>
      <c r="H488" s="341">
        <v>0</v>
      </c>
      <c r="I488" s="340">
        <v>9</v>
      </c>
      <c r="J488" s="342">
        <f t="shared" si="125"/>
        <v>26</v>
      </c>
      <c r="K488" s="340">
        <v>5</v>
      </c>
      <c r="L488" s="341">
        <v>0</v>
      </c>
      <c r="M488" s="341">
        <v>0</v>
      </c>
      <c r="N488" s="341">
        <v>0</v>
      </c>
      <c r="O488" s="341">
        <v>0</v>
      </c>
      <c r="P488" s="340">
        <v>2</v>
      </c>
      <c r="Q488" s="342">
        <f t="shared" si="126"/>
        <v>7</v>
      </c>
      <c r="R488" s="342">
        <f t="shared" si="127"/>
        <v>33</v>
      </c>
      <c r="S488" s="340">
        <v>1</v>
      </c>
      <c r="T488" s="341">
        <v>0</v>
      </c>
      <c r="U488" s="343">
        <f t="shared" si="123"/>
        <v>1</v>
      </c>
    </row>
    <row r="489" spans="1:21" ht="33.75" hidden="1" outlineLevel="1" x14ac:dyDescent="0.25">
      <c r="A489" s="517"/>
      <c r="B489" s="520"/>
      <c r="C489" s="339" t="s">
        <v>634</v>
      </c>
      <c r="D489" s="340">
        <v>11</v>
      </c>
      <c r="E489" s="341">
        <v>0</v>
      </c>
      <c r="F489" s="340">
        <v>2</v>
      </c>
      <c r="G489" s="341">
        <v>0</v>
      </c>
      <c r="H489" s="341">
        <v>0</v>
      </c>
      <c r="I489" s="340">
        <v>11</v>
      </c>
      <c r="J489" s="342">
        <f t="shared" si="125"/>
        <v>24</v>
      </c>
      <c r="K489" s="340">
        <v>4</v>
      </c>
      <c r="L489" s="341">
        <v>0</v>
      </c>
      <c r="M489" s="341">
        <v>0</v>
      </c>
      <c r="N489" s="341">
        <v>0</v>
      </c>
      <c r="O489" s="341">
        <v>0</v>
      </c>
      <c r="P489" s="340">
        <v>1</v>
      </c>
      <c r="Q489" s="342">
        <f t="shared" si="126"/>
        <v>5</v>
      </c>
      <c r="R489" s="342">
        <f t="shared" si="127"/>
        <v>29</v>
      </c>
      <c r="S489" s="341">
        <v>0</v>
      </c>
      <c r="T489" s="341">
        <v>0</v>
      </c>
      <c r="U489" s="343">
        <f t="shared" si="123"/>
        <v>0</v>
      </c>
    </row>
    <row r="490" spans="1:21" ht="33.75" hidden="1" outlineLevel="1" x14ac:dyDescent="0.25">
      <c r="A490" s="517"/>
      <c r="B490" s="520"/>
      <c r="C490" s="339" t="s">
        <v>635</v>
      </c>
      <c r="D490" s="340">
        <v>12</v>
      </c>
      <c r="E490" s="341">
        <v>0</v>
      </c>
      <c r="F490" s="341">
        <v>0</v>
      </c>
      <c r="G490" s="341">
        <v>0</v>
      </c>
      <c r="H490" s="341">
        <v>0</v>
      </c>
      <c r="I490" s="340">
        <v>1</v>
      </c>
      <c r="J490" s="342">
        <f t="shared" si="125"/>
        <v>13</v>
      </c>
      <c r="K490" s="340">
        <v>22</v>
      </c>
      <c r="L490" s="341">
        <v>0</v>
      </c>
      <c r="M490" s="341">
        <v>0</v>
      </c>
      <c r="N490" s="340">
        <v>2</v>
      </c>
      <c r="O490" s="341">
        <v>0</v>
      </c>
      <c r="P490" s="340">
        <v>3</v>
      </c>
      <c r="Q490" s="342">
        <f t="shared" si="126"/>
        <v>27</v>
      </c>
      <c r="R490" s="342">
        <f t="shared" si="127"/>
        <v>40</v>
      </c>
      <c r="S490" s="341">
        <v>0</v>
      </c>
      <c r="T490" s="341">
        <v>0</v>
      </c>
      <c r="U490" s="343">
        <f t="shared" si="123"/>
        <v>0</v>
      </c>
    </row>
    <row r="491" spans="1:21" ht="33.75" hidden="1" outlineLevel="1" x14ac:dyDescent="0.25">
      <c r="A491" s="517"/>
      <c r="B491" s="520"/>
      <c r="C491" s="339" t="s">
        <v>636</v>
      </c>
      <c r="D491" s="340">
        <v>6</v>
      </c>
      <c r="E491" s="341">
        <v>0</v>
      </c>
      <c r="F491" s="340">
        <v>1</v>
      </c>
      <c r="G491" s="341">
        <v>0</v>
      </c>
      <c r="H491" s="341">
        <v>0</v>
      </c>
      <c r="I491" s="340">
        <v>4</v>
      </c>
      <c r="J491" s="342">
        <f t="shared" si="125"/>
        <v>11</v>
      </c>
      <c r="K491" s="341">
        <v>0</v>
      </c>
      <c r="L491" s="341">
        <v>0</v>
      </c>
      <c r="M491" s="341">
        <v>0</v>
      </c>
      <c r="N491" s="341">
        <v>0</v>
      </c>
      <c r="O491" s="341">
        <v>0</v>
      </c>
      <c r="P491" s="341">
        <v>0</v>
      </c>
      <c r="Q491" s="342">
        <f t="shared" si="126"/>
        <v>0</v>
      </c>
      <c r="R491" s="342">
        <f t="shared" si="127"/>
        <v>11</v>
      </c>
      <c r="S491" s="341">
        <v>0</v>
      </c>
      <c r="T491" s="341">
        <v>0</v>
      </c>
      <c r="U491" s="343">
        <f t="shared" si="123"/>
        <v>0</v>
      </c>
    </row>
    <row r="492" spans="1:21" ht="22.5" hidden="1" outlineLevel="1" x14ac:dyDescent="0.25">
      <c r="A492" s="517"/>
      <c r="B492" s="520"/>
      <c r="C492" s="339" t="s">
        <v>637</v>
      </c>
      <c r="D492" s="340">
        <v>11</v>
      </c>
      <c r="E492" s="341">
        <v>0</v>
      </c>
      <c r="F492" s="341">
        <v>0</v>
      </c>
      <c r="G492" s="341">
        <v>0</v>
      </c>
      <c r="H492" s="341">
        <v>0</v>
      </c>
      <c r="I492" s="340">
        <v>4</v>
      </c>
      <c r="J492" s="342">
        <f t="shared" si="125"/>
        <v>15</v>
      </c>
      <c r="K492" s="341">
        <v>0</v>
      </c>
      <c r="L492" s="341">
        <v>0</v>
      </c>
      <c r="M492" s="341">
        <v>0</v>
      </c>
      <c r="N492" s="341">
        <v>0</v>
      </c>
      <c r="O492" s="340">
        <v>1</v>
      </c>
      <c r="P492" s="341">
        <v>0</v>
      </c>
      <c r="Q492" s="342">
        <f t="shared" si="126"/>
        <v>1</v>
      </c>
      <c r="R492" s="342">
        <f t="shared" si="127"/>
        <v>16</v>
      </c>
      <c r="S492" s="341">
        <v>0</v>
      </c>
      <c r="T492" s="341">
        <v>0</v>
      </c>
      <c r="U492" s="343">
        <f t="shared" si="123"/>
        <v>0</v>
      </c>
    </row>
    <row r="493" spans="1:21" ht="22.5" hidden="1" outlineLevel="1" x14ac:dyDescent="0.25">
      <c r="A493" s="517"/>
      <c r="B493" s="520"/>
      <c r="C493" s="339" t="s">
        <v>638</v>
      </c>
      <c r="D493" s="340">
        <v>41</v>
      </c>
      <c r="E493" s="340">
        <v>3</v>
      </c>
      <c r="F493" s="340">
        <v>2</v>
      </c>
      <c r="G493" s="340">
        <v>1</v>
      </c>
      <c r="H493" s="341">
        <v>0</v>
      </c>
      <c r="I493" s="340">
        <v>35</v>
      </c>
      <c r="J493" s="342">
        <f t="shared" si="125"/>
        <v>82</v>
      </c>
      <c r="K493" s="340">
        <v>10</v>
      </c>
      <c r="L493" s="341">
        <v>0</v>
      </c>
      <c r="M493" s="340">
        <v>1</v>
      </c>
      <c r="N493" s="340">
        <v>1</v>
      </c>
      <c r="O493" s="341">
        <v>0</v>
      </c>
      <c r="P493" s="340">
        <v>2</v>
      </c>
      <c r="Q493" s="342">
        <f t="shared" si="126"/>
        <v>14</v>
      </c>
      <c r="R493" s="342">
        <f t="shared" si="127"/>
        <v>96</v>
      </c>
      <c r="S493" s="341">
        <v>0</v>
      </c>
      <c r="T493" s="341">
        <v>0</v>
      </c>
      <c r="U493" s="343">
        <f t="shared" si="123"/>
        <v>0</v>
      </c>
    </row>
    <row r="494" spans="1:21" ht="22.5" hidden="1" outlineLevel="1" x14ac:dyDescent="0.25">
      <c r="A494" s="517"/>
      <c r="B494" s="520"/>
      <c r="C494" s="339" t="s">
        <v>639</v>
      </c>
      <c r="D494" s="340">
        <v>1</v>
      </c>
      <c r="E494" s="341">
        <v>0</v>
      </c>
      <c r="F494" s="341">
        <v>0</v>
      </c>
      <c r="G494" s="341">
        <v>0</v>
      </c>
      <c r="H494" s="341">
        <v>0</v>
      </c>
      <c r="I494" s="340">
        <v>3</v>
      </c>
      <c r="J494" s="342">
        <f t="shared" si="125"/>
        <v>4</v>
      </c>
      <c r="K494" s="341">
        <v>0</v>
      </c>
      <c r="L494" s="341">
        <v>0</v>
      </c>
      <c r="M494" s="341">
        <v>0</v>
      </c>
      <c r="N494" s="341">
        <v>0</v>
      </c>
      <c r="O494" s="341">
        <v>0</v>
      </c>
      <c r="P494" s="340">
        <v>1</v>
      </c>
      <c r="Q494" s="342">
        <f t="shared" si="126"/>
        <v>1</v>
      </c>
      <c r="R494" s="342">
        <f t="shared" si="127"/>
        <v>5</v>
      </c>
      <c r="S494" s="341">
        <v>0</v>
      </c>
      <c r="T494" s="341">
        <v>0</v>
      </c>
      <c r="U494" s="343">
        <f t="shared" si="123"/>
        <v>0</v>
      </c>
    </row>
    <row r="495" spans="1:21" ht="22.5" hidden="1" outlineLevel="1" x14ac:dyDescent="0.25">
      <c r="A495" s="517"/>
      <c r="B495" s="520" t="s">
        <v>640</v>
      </c>
      <c r="C495" s="339" t="s">
        <v>641</v>
      </c>
      <c r="D495" s="340">
        <v>1</v>
      </c>
      <c r="E495" s="341">
        <v>0</v>
      </c>
      <c r="F495" s="341">
        <v>0</v>
      </c>
      <c r="G495" s="341">
        <v>0</v>
      </c>
      <c r="H495" s="340">
        <v>1</v>
      </c>
      <c r="I495" s="340">
        <v>5</v>
      </c>
      <c r="J495" s="342">
        <f t="shared" si="125"/>
        <v>7</v>
      </c>
      <c r="K495" s="340">
        <v>1</v>
      </c>
      <c r="L495" s="341">
        <v>0</v>
      </c>
      <c r="M495" s="341">
        <v>0</v>
      </c>
      <c r="N495" s="341">
        <v>0</v>
      </c>
      <c r="O495" s="341">
        <v>0</v>
      </c>
      <c r="P495" s="341">
        <v>0</v>
      </c>
      <c r="Q495" s="342">
        <f t="shared" si="126"/>
        <v>1</v>
      </c>
      <c r="R495" s="342">
        <f t="shared" si="127"/>
        <v>8</v>
      </c>
      <c r="S495" s="341">
        <v>0</v>
      </c>
      <c r="T495" s="341">
        <v>0</v>
      </c>
      <c r="U495" s="343">
        <f t="shared" si="123"/>
        <v>0</v>
      </c>
    </row>
    <row r="496" spans="1:21" ht="33.75" hidden="1" outlineLevel="1" x14ac:dyDescent="0.25">
      <c r="A496" s="517"/>
      <c r="B496" s="520"/>
      <c r="C496" s="339" t="s">
        <v>642</v>
      </c>
      <c r="D496" s="341">
        <v>0</v>
      </c>
      <c r="E496" s="341">
        <v>0</v>
      </c>
      <c r="F496" s="341">
        <v>0</v>
      </c>
      <c r="G496" s="341">
        <v>0</v>
      </c>
      <c r="H496" s="341">
        <v>0</v>
      </c>
      <c r="I496" s="340">
        <v>2</v>
      </c>
      <c r="J496" s="342">
        <f t="shared" si="125"/>
        <v>2</v>
      </c>
      <c r="K496" s="340">
        <v>1</v>
      </c>
      <c r="L496" s="341">
        <v>0</v>
      </c>
      <c r="M496" s="341">
        <v>0</v>
      </c>
      <c r="N496" s="341">
        <v>0</v>
      </c>
      <c r="O496" s="341">
        <v>0</v>
      </c>
      <c r="P496" s="341">
        <v>0</v>
      </c>
      <c r="Q496" s="342">
        <f t="shared" si="126"/>
        <v>1</v>
      </c>
      <c r="R496" s="342">
        <f t="shared" si="127"/>
        <v>3</v>
      </c>
      <c r="S496" s="341">
        <v>0</v>
      </c>
      <c r="T496" s="341">
        <v>0</v>
      </c>
      <c r="U496" s="343">
        <f t="shared" ref="U496:U575" si="128">+T496+S496</f>
        <v>0</v>
      </c>
    </row>
    <row r="497" spans="1:21" ht="22.5" hidden="1" outlineLevel="1" x14ac:dyDescent="0.25">
      <c r="A497" s="517"/>
      <c r="B497" s="520"/>
      <c r="C497" s="339" t="s">
        <v>643</v>
      </c>
      <c r="D497" s="340">
        <v>1</v>
      </c>
      <c r="E497" s="341">
        <v>0</v>
      </c>
      <c r="F497" s="341">
        <v>0</v>
      </c>
      <c r="G497" s="340">
        <v>1</v>
      </c>
      <c r="H497" s="341">
        <v>0</v>
      </c>
      <c r="I497" s="341">
        <v>0</v>
      </c>
      <c r="J497" s="342">
        <f t="shared" si="125"/>
        <v>2</v>
      </c>
      <c r="K497" s="341">
        <v>0</v>
      </c>
      <c r="L497" s="341">
        <v>0</v>
      </c>
      <c r="M497" s="341">
        <v>0</v>
      </c>
      <c r="N497" s="341">
        <v>0</v>
      </c>
      <c r="O497" s="341">
        <v>0</v>
      </c>
      <c r="P497" s="341">
        <v>0</v>
      </c>
      <c r="Q497" s="342">
        <f t="shared" si="126"/>
        <v>0</v>
      </c>
      <c r="R497" s="342">
        <f t="shared" si="127"/>
        <v>2</v>
      </c>
      <c r="S497" s="341">
        <v>0</v>
      </c>
      <c r="T497" s="341">
        <v>0</v>
      </c>
      <c r="U497" s="343">
        <f t="shared" si="128"/>
        <v>0</v>
      </c>
    </row>
    <row r="498" spans="1:21" ht="21.75" hidden="1" customHeight="1" outlineLevel="1" x14ac:dyDescent="0.25">
      <c r="A498" s="517"/>
      <c r="B498" s="520" t="s">
        <v>644</v>
      </c>
      <c r="C498" s="339" t="s">
        <v>645</v>
      </c>
      <c r="D498" s="340">
        <v>8</v>
      </c>
      <c r="E498" s="341">
        <v>0</v>
      </c>
      <c r="F498" s="341">
        <v>0</v>
      </c>
      <c r="G498" s="340">
        <v>1</v>
      </c>
      <c r="H498" s="341">
        <v>0</v>
      </c>
      <c r="I498" s="340">
        <v>2</v>
      </c>
      <c r="J498" s="342">
        <f t="shared" si="125"/>
        <v>11</v>
      </c>
      <c r="K498" s="340">
        <v>1</v>
      </c>
      <c r="L498" s="341">
        <v>0</v>
      </c>
      <c r="M498" s="341">
        <v>0</v>
      </c>
      <c r="N498" s="341">
        <v>0</v>
      </c>
      <c r="O498" s="341">
        <v>0</v>
      </c>
      <c r="P498" s="340">
        <v>1</v>
      </c>
      <c r="Q498" s="342">
        <f t="shared" si="126"/>
        <v>2</v>
      </c>
      <c r="R498" s="342">
        <f t="shared" si="127"/>
        <v>13</v>
      </c>
      <c r="S498" s="341">
        <v>0</v>
      </c>
      <c r="T498" s="341">
        <v>0</v>
      </c>
      <c r="U498" s="343">
        <f t="shared" si="128"/>
        <v>0</v>
      </c>
    </row>
    <row r="499" spans="1:21" ht="22.5" hidden="1" outlineLevel="1" x14ac:dyDescent="0.25">
      <c r="A499" s="517"/>
      <c r="B499" s="520"/>
      <c r="C499" s="339" t="s">
        <v>646</v>
      </c>
      <c r="D499" s="340">
        <v>1</v>
      </c>
      <c r="E499" s="341">
        <v>0</v>
      </c>
      <c r="F499" s="341">
        <v>0</v>
      </c>
      <c r="G499" s="340">
        <v>2</v>
      </c>
      <c r="H499" s="341">
        <v>0</v>
      </c>
      <c r="I499" s="340">
        <v>10</v>
      </c>
      <c r="J499" s="342">
        <f t="shared" si="125"/>
        <v>13</v>
      </c>
      <c r="K499" s="340">
        <v>3</v>
      </c>
      <c r="L499" s="341">
        <v>0</v>
      </c>
      <c r="M499" s="341">
        <v>0</v>
      </c>
      <c r="N499" s="341">
        <v>0</v>
      </c>
      <c r="O499" s="341">
        <v>0</v>
      </c>
      <c r="P499" s="341">
        <v>0</v>
      </c>
      <c r="Q499" s="342">
        <f t="shared" si="126"/>
        <v>3</v>
      </c>
      <c r="R499" s="342">
        <f t="shared" si="127"/>
        <v>16</v>
      </c>
      <c r="S499" s="341">
        <v>0</v>
      </c>
      <c r="T499" s="341">
        <v>0</v>
      </c>
      <c r="U499" s="343">
        <f t="shared" si="128"/>
        <v>0</v>
      </c>
    </row>
    <row r="500" spans="1:21" ht="15" customHeight="1" collapsed="1" x14ac:dyDescent="0.25">
      <c r="A500" s="523" t="s">
        <v>647</v>
      </c>
      <c r="B500" s="523"/>
      <c r="C500" s="523"/>
      <c r="D500" s="441">
        <f t="shared" ref="D500:U500" si="129">SUM(D501:D512)</f>
        <v>3905</v>
      </c>
      <c r="E500" s="441">
        <f t="shared" si="129"/>
        <v>117</v>
      </c>
      <c r="F500" s="441">
        <f t="shared" si="129"/>
        <v>187</v>
      </c>
      <c r="G500" s="441">
        <f t="shared" si="129"/>
        <v>343</v>
      </c>
      <c r="H500" s="441">
        <f t="shared" si="129"/>
        <v>97</v>
      </c>
      <c r="I500" s="441">
        <f t="shared" si="129"/>
        <v>2738</v>
      </c>
      <c r="J500" s="442">
        <f>SUM(J501:J512)</f>
        <v>7387</v>
      </c>
      <c r="K500" s="441">
        <f t="shared" si="129"/>
        <v>121</v>
      </c>
      <c r="L500" s="441">
        <f t="shared" si="129"/>
        <v>5</v>
      </c>
      <c r="M500" s="441">
        <f t="shared" si="129"/>
        <v>1</v>
      </c>
      <c r="N500" s="441">
        <f t="shared" si="129"/>
        <v>12</v>
      </c>
      <c r="O500" s="441">
        <f t="shared" si="129"/>
        <v>5</v>
      </c>
      <c r="P500" s="441">
        <f t="shared" si="129"/>
        <v>66</v>
      </c>
      <c r="Q500" s="442">
        <f t="shared" si="129"/>
        <v>210</v>
      </c>
      <c r="R500" s="442">
        <f t="shared" si="129"/>
        <v>7597</v>
      </c>
      <c r="S500" s="441">
        <f t="shared" si="129"/>
        <v>4</v>
      </c>
      <c r="T500" s="441">
        <f t="shared" si="129"/>
        <v>0</v>
      </c>
      <c r="U500" s="442">
        <f t="shared" si="129"/>
        <v>4</v>
      </c>
    </row>
    <row r="501" spans="1:21" ht="15" hidden="1" customHeight="1" outlineLevel="1" x14ac:dyDescent="0.25">
      <c r="A501" s="517" t="s">
        <v>647</v>
      </c>
      <c r="B501" s="339" t="s">
        <v>648</v>
      </c>
      <c r="C501" s="339" t="s">
        <v>649</v>
      </c>
      <c r="D501" s="342">
        <v>14</v>
      </c>
      <c r="E501" s="342">
        <v>1</v>
      </c>
      <c r="F501" s="343"/>
      <c r="G501" s="343"/>
      <c r="H501" s="343"/>
      <c r="I501" s="342">
        <v>5</v>
      </c>
      <c r="J501" s="342">
        <f t="shared" ref="J501:J512" si="130">SUM(D501:I501)</f>
        <v>20</v>
      </c>
      <c r="K501" s="343"/>
      <c r="L501" s="343"/>
      <c r="M501" s="343"/>
      <c r="N501" s="343"/>
      <c r="O501" s="343"/>
      <c r="P501" s="343"/>
      <c r="Q501" s="342">
        <f t="shared" ref="Q501:Q512" si="131">SUM(K501:P501)</f>
        <v>0</v>
      </c>
      <c r="R501" s="342">
        <f t="shared" ref="R501:R512" si="132">+Q501+J501</f>
        <v>20</v>
      </c>
      <c r="S501" s="343"/>
      <c r="T501" s="343"/>
      <c r="U501" s="343">
        <f t="shared" si="128"/>
        <v>0</v>
      </c>
    </row>
    <row r="502" spans="1:21" ht="15" hidden="1" customHeight="1" outlineLevel="1" x14ac:dyDescent="0.25">
      <c r="A502" s="517"/>
      <c r="B502" s="339" t="s">
        <v>650</v>
      </c>
      <c r="C502" s="339" t="s">
        <v>651</v>
      </c>
      <c r="D502" s="342">
        <v>1</v>
      </c>
      <c r="E502" s="343"/>
      <c r="F502" s="343"/>
      <c r="G502" s="343"/>
      <c r="H502" s="343"/>
      <c r="I502" s="342">
        <v>7</v>
      </c>
      <c r="J502" s="342">
        <f t="shared" si="130"/>
        <v>8</v>
      </c>
      <c r="K502" s="343"/>
      <c r="L502" s="343"/>
      <c r="M502" s="343"/>
      <c r="N502" s="343"/>
      <c r="O502" s="343"/>
      <c r="P502" s="343"/>
      <c r="Q502" s="342">
        <f t="shared" si="131"/>
        <v>0</v>
      </c>
      <c r="R502" s="342">
        <f t="shared" si="132"/>
        <v>8</v>
      </c>
      <c r="S502" s="343"/>
      <c r="T502" s="343"/>
      <c r="U502" s="343">
        <f t="shared" si="128"/>
        <v>0</v>
      </c>
    </row>
    <row r="503" spans="1:21" ht="15" hidden="1" customHeight="1" outlineLevel="1" x14ac:dyDescent="0.25">
      <c r="A503" s="517"/>
      <c r="B503" s="520" t="s">
        <v>652</v>
      </c>
      <c r="C503" s="339" t="s">
        <v>653</v>
      </c>
      <c r="D503" s="342">
        <v>24</v>
      </c>
      <c r="E503" s="343"/>
      <c r="F503" s="343"/>
      <c r="G503" s="343"/>
      <c r="H503" s="343"/>
      <c r="I503" s="342">
        <v>18</v>
      </c>
      <c r="J503" s="342">
        <f t="shared" si="130"/>
        <v>42</v>
      </c>
      <c r="K503" s="343"/>
      <c r="L503" s="343"/>
      <c r="M503" s="343"/>
      <c r="N503" s="343"/>
      <c r="O503" s="343"/>
      <c r="P503" s="343"/>
      <c r="Q503" s="342">
        <f t="shared" si="131"/>
        <v>0</v>
      </c>
      <c r="R503" s="342">
        <f t="shared" si="132"/>
        <v>42</v>
      </c>
      <c r="S503" s="343"/>
      <c r="T503" s="343"/>
      <c r="U503" s="343">
        <f t="shared" si="128"/>
        <v>0</v>
      </c>
    </row>
    <row r="504" spans="1:21" ht="15" hidden="1" customHeight="1" outlineLevel="1" x14ac:dyDescent="0.25">
      <c r="A504" s="517"/>
      <c r="B504" s="520"/>
      <c r="C504" s="339" t="s">
        <v>654</v>
      </c>
      <c r="D504" s="342">
        <v>24</v>
      </c>
      <c r="E504" s="342">
        <v>1</v>
      </c>
      <c r="F504" s="342">
        <v>1</v>
      </c>
      <c r="G504" s="342">
        <v>1</v>
      </c>
      <c r="H504" s="343"/>
      <c r="I504" s="342">
        <v>15</v>
      </c>
      <c r="J504" s="342">
        <f t="shared" si="130"/>
        <v>42</v>
      </c>
      <c r="K504" s="342">
        <v>3</v>
      </c>
      <c r="L504" s="343"/>
      <c r="M504" s="343"/>
      <c r="N504" s="343"/>
      <c r="O504" s="343"/>
      <c r="P504" s="343"/>
      <c r="Q504" s="342">
        <f t="shared" si="131"/>
        <v>3</v>
      </c>
      <c r="R504" s="342">
        <f t="shared" si="132"/>
        <v>45</v>
      </c>
      <c r="S504" s="343"/>
      <c r="T504" s="343"/>
      <c r="U504" s="343">
        <f t="shared" si="128"/>
        <v>0</v>
      </c>
    </row>
    <row r="505" spans="1:21" ht="15" hidden="1" customHeight="1" outlineLevel="1" x14ac:dyDescent="0.25">
      <c r="A505" s="517"/>
      <c r="B505" s="520"/>
      <c r="C505" s="339" t="s">
        <v>655</v>
      </c>
      <c r="D505" s="343"/>
      <c r="E505" s="343"/>
      <c r="F505" s="343"/>
      <c r="G505" s="343"/>
      <c r="H505" s="343"/>
      <c r="I505" s="343"/>
      <c r="J505" s="342">
        <f t="shared" si="130"/>
        <v>0</v>
      </c>
      <c r="K505" s="343"/>
      <c r="L505" s="343"/>
      <c r="M505" s="343"/>
      <c r="N505" s="343"/>
      <c r="O505" s="343"/>
      <c r="P505" s="343"/>
      <c r="Q505" s="342">
        <f t="shared" si="131"/>
        <v>0</v>
      </c>
      <c r="R505" s="342">
        <f t="shared" si="132"/>
        <v>0</v>
      </c>
      <c r="S505" s="343"/>
      <c r="T505" s="343"/>
      <c r="U505" s="343">
        <f t="shared" si="128"/>
        <v>0</v>
      </c>
    </row>
    <row r="506" spans="1:21" ht="15" hidden="1" customHeight="1" outlineLevel="1" x14ac:dyDescent="0.25">
      <c r="A506" s="517"/>
      <c r="B506" s="520"/>
      <c r="C506" s="339" t="s">
        <v>656</v>
      </c>
      <c r="D506" s="343"/>
      <c r="E506" s="343"/>
      <c r="F506" s="343"/>
      <c r="G506" s="343"/>
      <c r="H506" s="343"/>
      <c r="I506" s="343"/>
      <c r="J506" s="342">
        <f t="shared" si="130"/>
        <v>0</v>
      </c>
      <c r="K506" s="343"/>
      <c r="L506" s="343"/>
      <c r="M506" s="343"/>
      <c r="N506" s="343"/>
      <c r="O506" s="343"/>
      <c r="P506" s="343"/>
      <c r="Q506" s="342">
        <f t="shared" si="131"/>
        <v>0</v>
      </c>
      <c r="R506" s="342">
        <f t="shared" si="132"/>
        <v>0</v>
      </c>
      <c r="S506" s="343"/>
      <c r="T506" s="343"/>
      <c r="U506" s="343">
        <f t="shared" si="128"/>
        <v>0</v>
      </c>
    </row>
    <row r="507" spans="1:21" ht="15" hidden="1" customHeight="1" outlineLevel="1" x14ac:dyDescent="0.25">
      <c r="A507" s="517"/>
      <c r="B507" s="520"/>
      <c r="C507" s="339" t="s">
        <v>657</v>
      </c>
      <c r="D507" s="342">
        <v>1</v>
      </c>
      <c r="E507" s="343"/>
      <c r="F507" s="343"/>
      <c r="G507" s="342">
        <v>1</v>
      </c>
      <c r="H507" s="342">
        <v>1</v>
      </c>
      <c r="I507" s="343"/>
      <c r="J507" s="342">
        <f t="shared" si="130"/>
        <v>3</v>
      </c>
      <c r="K507" s="343"/>
      <c r="L507" s="343"/>
      <c r="M507" s="343"/>
      <c r="N507" s="343"/>
      <c r="O507" s="343"/>
      <c r="P507" s="343"/>
      <c r="Q507" s="342">
        <f t="shared" si="131"/>
        <v>0</v>
      </c>
      <c r="R507" s="342">
        <f t="shared" si="132"/>
        <v>3</v>
      </c>
      <c r="S507" s="343"/>
      <c r="T507" s="343"/>
      <c r="U507" s="343">
        <f t="shared" si="128"/>
        <v>0</v>
      </c>
    </row>
    <row r="508" spans="1:21" ht="15" hidden="1" customHeight="1" outlineLevel="1" x14ac:dyDescent="0.25">
      <c r="A508" s="517"/>
      <c r="B508" s="520"/>
      <c r="C508" s="339" t="s">
        <v>658</v>
      </c>
      <c r="D508" s="342">
        <v>128</v>
      </c>
      <c r="E508" s="342">
        <v>7</v>
      </c>
      <c r="F508" s="342">
        <v>12</v>
      </c>
      <c r="G508" s="342">
        <v>13</v>
      </c>
      <c r="H508" s="342">
        <v>5</v>
      </c>
      <c r="I508" s="342">
        <v>90</v>
      </c>
      <c r="J508" s="342">
        <f t="shared" si="130"/>
        <v>255</v>
      </c>
      <c r="K508" s="342">
        <v>2</v>
      </c>
      <c r="L508" s="343"/>
      <c r="M508" s="343"/>
      <c r="N508" s="342">
        <v>1</v>
      </c>
      <c r="O508" s="343"/>
      <c r="P508" s="342">
        <v>1</v>
      </c>
      <c r="Q508" s="342">
        <f t="shared" si="131"/>
        <v>4</v>
      </c>
      <c r="R508" s="342">
        <f t="shared" si="132"/>
        <v>259</v>
      </c>
      <c r="S508" s="343"/>
      <c r="T508" s="343"/>
      <c r="U508" s="343">
        <f t="shared" si="128"/>
        <v>0</v>
      </c>
    </row>
    <row r="509" spans="1:21" ht="15" hidden="1" customHeight="1" outlineLevel="1" x14ac:dyDescent="0.25">
      <c r="A509" s="517"/>
      <c r="B509" s="520"/>
      <c r="C509" s="339" t="s">
        <v>659</v>
      </c>
      <c r="D509" s="342">
        <v>110</v>
      </c>
      <c r="E509" s="342">
        <v>2</v>
      </c>
      <c r="F509" s="342">
        <v>1</v>
      </c>
      <c r="G509" s="342">
        <v>1</v>
      </c>
      <c r="H509" s="342">
        <v>2</v>
      </c>
      <c r="I509" s="342">
        <v>40</v>
      </c>
      <c r="J509" s="342">
        <f t="shared" si="130"/>
        <v>156</v>
      </c>
      <c r="K509" s="342">
        <v>13</v>
      </c>
      <c r="L509" s="343"/>
      <c r="M509" s="343"/>
      <c r="N509" s="343"/>
      <c r="O509" s="343"/>
      <c r="P509" s="342">
        <v>4</v>
      </c>
      <c r="Q509" s="342">
        <f t="shared" si="131"/>
        <v>17</v>
      </c>
      <c r="R509" s="342">
        <f t="shared" si="132"/>
        <v>173</v>
      </c>
      <c r="S509" s="343"/>
      <c r="T509" s="343"/>
      <c r="U509" s="343">
        <f t="shared" si="128"/>
        <v>0</v>
      </c>
    </row>
    <row r="510" spans="1:21" ht="15" hidden="1" customHeight="1" outlineLevel="1" x14ac:dyDescent="0.25">
      <c r="A510" s="517"/>
      <c r="B510" s="520" t="s">
        <v>660</v>
      </c>
      <c r="C510" s="339" t="s">
        <v>661</v>
      </c>
      <c r="D510" s="342">
        <v>2405</v>
      </c>
      <c r="E510" s="342">
        <v>70</v>
      </c>
      <c r="F510" s="342">
        <v>130</v>
      </c>
      <c r="G510" s="342">
        <v>217</v>
      </c>
      <c r="H510" s="342">
        <v>69</v>
      </c>
      <c r="I510" s="342">
        <v>1632</v>
      </c>
      <c r="J510" s="342">
        <f t="shared" si="130"/>
        <v>4523</v>
      </c>
      <c r="K510" s="342">
        <v>46</v>
      </c>
      <c r="L510" s="342">
        <v>3</v>
      </c>
      <c r="M510" s="342">
        <v>1</v>
      </c>
      <c r="N510" s="342">
        <v>4</v>
      </c>
      <c r="O510" s="342">
        <v>2</v>
      </c>
      <c r="P510" s="342">
        <v>28</v>
      </c>
      <c r="Q510" s="342">
        <f t="shared" si="131"/>
        <v>84</v>
      </c>
      <c r="R510" s="342">
        <f t="shared" si="132"/>
        <v>4607</v>
      </c>
      <c r="S510" s="342">
        <v>1</v>
      </c>
      <c r="T510" s="343"/>
      <c r="U510" s="343">
        <f t="shared" si="128"/>
        <v>1</v>
      </c>
    </row>
    <row r="511" spans="1:21" ht="15" hidden="1" customHeight="1" outlineLevel="1" x14ac:dyDescent="0.25">
      <c r="A511" s="517"/>
      <c r="B511" s="520"/>
      <c r="C511" s="339" t="s">
        <v>662</v>
      </c>
      <c r="D511" s="342">
        <v>1179</v>
      </c>
      <c r="E511" s="342">
        <v>36</v>
      </c>
      <c r="F511" s="342">
        <v>43</v>
      </c>
      <c r="G511" s="342">
        <v>110</v>
      </c>
      <c r="H511" s="342">
        <v>20</v>
      </c>
      <c r="I511" s="342">
        <v>918</v>
      </c>
      <c r="J511" s="342">
        <f t="shared" si="130"/>
        <v>2306</v>
      </c>
      <c r="K511" s="342">
        <v>56</v>
      </c>
      <c r="L511" s="342">
        <v>2</v>
      </c>
      <c r="M511" s="343"/>
      <c r="N511" s="342">
        <v>7</v>
      </c>
      <c r="O511" s="342">
        <v>2</v>
      </c>
      <c r="P511" s="342">
        <v>33</v>
      </c>
      <c r="Q511" s="342">
        <f t="shared" si="131"/>
        <v>100</v>
      </c>
      <c r="R511" s="342">
        <f t="shared" si="132"/>
        <v>2406</v>
      </c>
      <c r="S511" s="342">
        <v>2</v>
      </c>
      <c r="T511" s="343"/>
      <c r="U511" s="343">
        <f t="shared" si="128"/>
        <v>2</v>
      </c>
    </row>
    <row r="512" spans="1:21" ht="15" hidden="1" customHeight="1" outlineLevel="1" x14ac:dyDescent="0.25">
      <c r="A512" s="517"/>
      <c r="B512" s="339" t="s">
        <v>663</v>
      </c>
      <c r="C512" s="339" t="s">
        <v>664</v>
      </c>
      <c r="D512" s="342">
        <v>19</v>
      </c>
      <c r="E512" s="343"/>
      <c r="F512" s="343"/>
      <c r="G512" s="343"/>
      <c r="H512" s="343"/>
      <c r="I512" s="342">
        <v>13</v>
      </c>
      <c r="J512" s="342">
        <f t="shared" si="130"/>
        <v>32</v>
      </c>
      <c r="K512" s="342">
        <v>1</v>
      </c>
      <c r="L512" s="343"/>
      <c r="M512" s="343"/>
      <c r="N512" s="343"/>
      <c r="O512" s="342">
        <v>1</v>
      </c>
      <c r="P512" s="343"/>
      <c r="Q512" s="342">
        <f t="shared" si="131"/>
        <v>2</v>
      </c>
      <c r="R512" s="342">
        <f t="shared" si="132"/>
        <v>34</v>
      </c>
      <c r="S512" s="342">
        <v>1</v>
      </c>
      <c r="T512" s="343"/>
      <c r="U512" s="343">
        <f t="shared" si="128"/>
        <v>1</v>
      </c>
    </row>
    <row r="513" spans="1:21" ht="15" customHeight="1" collapsed="1" x14ac:dyDescent="0.25">
      <c r="A513" s="344"/>
      <c r="B513" s="339"/>
      <c r="C513" s="339"/>
      <c r="D513" s="342"/>
      <c r="E513" s="343"/>
      <c r="F513" s="343"/>
      <c r="G513" s="343"/>
      <c r="H513" s="343"/>
      <c r="I513" s="342"/>
      <c r="J513" s="342"/>
      <c r="K513" s="342"/>
      <c r="L513" s="343"/>
      <c r="M513" s="343"/>
      <c r="N513" s="343"/>
      <c r="O513" s="342"/>
      <c r="P513" s="343"/>
      <c r="Q513" s="342"/>
      <c r="R513" s="342"/>
      <c r="S513" s="342"/>
      <c r="T513" s="343"/>
      <c r="U513" s="345" t="s">
        <v>2998</v>
      </c>
    </row>
    <row r="514" spans="1:21" ht="30" customHeight="1" x14ac:dyDescent="0.25">
      <c r="A514" s="512" t="s">
        <v>2913</v>
      </c>
      <c r="B514" s="512"/>
      <c r="C514" s="512"/>
      <c r="D514" s="515" t="s">
        <v>2925</v>
      </c>
      <c r="E514" s="515"/>
      <c r="F514" s="515"/>
      <c r="G514" s="515"/>
      <c r="H514" s="515"/>
      <c r="I514" s="515"/>
      <c r="J514" s="515"/>
      <c r="K514" s="515"/>
      <c r="L514" s="515"/>
      <c r="M514" s="515"/>
      <c r="N514" s="515"/>
      <c r="O514" s="515"/>
      <c r="P514" s="515"/>
      <c r="Q514" s="515"/>
      <c r="R514" s="515"/>
      <c r="S514" s="512" t="s">
        <v>2922</v>
      </c>
      <c r="T514" s="512"/>
      <c r="U514" s="512"/>
    </row>
    <row r="515" spans="1:21" ht="30" customHeight="1" x14ac:dyDescent="0.25">
      <c r="A515" s="513"/>
      <c r="B515" s="513"/>
      <c r="C515" s="513"/>
      <c r="D515" s="515" t="s">
        <v>2917</v>
      </c>
      <c r="E515" s="515"/>
      <c r="F515" s="515"/>
      <c r="G515" s="515"/>
      <c r="H515" s="515"/>
      <c r="I515" s="515"/>
      <c r="J515" s="515"/>
      <c r="K515" s="515" t="s">
        <v>2918</v>
      </c>
      <c r="L515" s="515"/>
      <c r="M515" s="515"/>
      <c r="N515" s="515"/>
      <c r="O515" s="515"/>
      <c r="P515" s="515"/>
      <c r="Q515" s="515"/>
      <c r="R515" s="515" t="s">
        <v>2919</v>
      </c>
      <c r="S515" s="513"/>
      <c r="T515" s="513"/>
      <c r="U515" s="513"/>
    </row>
    <row r="516" spans="1:21" ht="59.25" customHeight="1" x14ac:dyDescent="0.25">
      <c r="A516" s="514"/>
      <c r="B516" s="514"/>
      <c r="C516" s="514"/>
      <c r="D516" s="451" t="s">
        <v>3078</v>
      </c>
      <c r="E516" s="451" t="s">
        <v>3047</v>
      </c>
      <c r="F516" s="451" t="s">
        <v>2906</v>
      </c>
      <c r="G516" s="451" t="s">
        <v>2907</v>
      </c>
      <c r="H516" s="451" t="s">
        <v>2908</v>
      </c>
      <c r="I516" s="451" t="s">
        <v>3048</v>
      </c>
      <c r="J516" s="321" t="s">
        <v>2919</v>
      </c>
      <c r="K516" s="451" t="s">
        <v>3078</v>
      </c>
      <c r="L516" s="451" t="s">
        <v>3047</v>
      </c>
      <c r="M516" s="451" t="s">
        <v>2906</v>
      </c>
      <c r="N516" s="451" t="s">
        <v>2907</v>
      </c>
      <c r="O516" s="451" t="s">
        <v>2908</v>
      </c>
      <c r="P516" s="451" t="s">
        <v>3048</v>
      </c>
      <c r="Q516" s="321" t="s">
        <v>2919</v>
      </c>
      <c r="R516" s="515"/>
      <c r="S516" s="451" t="s">
        <v>2917</v>
      </c>
      <c r="T516" s="451" t="s">
        <v>2918</v>
      </c>
      <c r="U516" s="321" t="s">
        <v>2919</v>
      </c>
    </row>
    <row r="517" spans="1:21" ht="15" customHeight="1" x14ac:dyDescent="0.25">
      <c r="A517" s="516" t="s">
        <v>665</v>
      </c>
      <c r="B517" s="516"/>
      <c r="C517" s="516"/>
      <c r="D517" s="337">
        <f t="shared" ref="D517:U517" si="133">SUM(D518:D525)</f>
        <v>247</v>
      </c>
      <c r="E517" s="337">
        <f t="shared" si="133"/>
        <v>13</v>
      </c>
      <c r="F517" s="337">
        <f t="shared" si="133"/>
        <v>28</v>
      </c>
      <c r="G517" s="337">
        <f t="shared" si="133"/>
        <v>29</v>
      </c>
      <c r="H517" s="337">
        <f t="shared" si="133"/>
        <v>7</v>
      </c>
      <c r="I517" s="337">
        <f t="shared" si="133"/>
        <v>263</v>
      </c>
      <c r="J517" s="338">
        <f>SUM(J518:J525)</f>
        <v>587</v>
      </c>
      <c r="K517" s="337">
        <f t="shared" si="133"/>
        <v>4</v>
      </c>
      <c r="L517" s="337">
        <f t="shared" si="133"/>
        <v>0</v>
      </c>
      <c r="M517" s="337">
        <f t="shared" si="133"/>
        <v>0</v>
      </c>
      <c r="N517" s="337">
        <f t="shared" si="133"/>
        <v>0</v>
      </c>
      <c r="O517" s="337">
        <f t="shared" si="133"/>
        <v>0</v>
      </c>
      <c r="P517" s="337">
        <f t="shared" si="133"/>
        <v>3</v>
      </c>
      <c r="Q517" s="338">
        <f t="shared" si="133"/>
        <v>7</v>
      </c>
      <c r="R517" s="338">
        <f t="shared" si="133"/>
        <v>594</v>
      </c>
      <c r="S517" s="337">
        <f t="shared" si="133"/>
        <v>0</v>
      </c>
      <c r="T517" s="337">
        <f t="shared" si="133"/>
        <v>0</v>
      </c>
      <c r="U517" s="338">
        <f t="shared" si="133"/>
        <v>0</v>
      </c>
    </row>
    <row r="518" spans="1:21" ht="15" hidden="1" customHeight="1" outlineLevel="1" x14ac:dyDescent="0.25">
      <c r="A518" s="517" t="s">
        <v>665</v>
      </c>
      <c r="B518" s="520" t="s">
        <v>666</v>
      </c>
      <c r="C518" s="339" t="s">
        <v>667</v>
      </c>
      <c r="D518" s="340">
        <v>23</v>
      </c>
      <c r="E518" s="341">
        <v>0</v>
      </c>
      <c r="F518" s="341">
        <v>0</v>
      </c>
      <c r="G518" s="340">
        <v>1</v>
      </c>
      <c r="H518" s="341">
        <v>0</v>
      </c>
      <c r="I518" s="340">
        <v>13</v>
      </c>
      <c r="J518" s="342">
        <f t="shared" ref="J518:J525" si="134">SUM(D518:I518)</f>
        <v>37</v>
      </c>
      <c r="K518" s="340">
        <v>1</v>
      </c>
      <c r="L518" s="341">
        <v>0</v>
      </c>
      <c r="M518" s="341">
        <v>0</v>
      </c>
      <c r="N518" s="341">
        <v>0</v>
      </c>
      <c r="O518" s="341">
        <v>0</v>
      </c>
      <c r="P518" s="341">
        <v>0</v>
      </c>
      <c r="Q518" s="342">
        <f t="shared" ref="Q518:Q525" si="135">SUM(K518:P518)</f>
        <v>1</v>
      </c>
      <c r="R518" s="342">
        <f t="shared" ref="R518:R525" si="136">+Q518+J518</f>
        <v>38</v>
      </c>
      <c r="S518" s="341">
        <v>0</v>
      </c>
      <c r="T518" s="341">
        <v>0</v>
      </c>
      <c r="U518" s="343">
        <f t="shared" si="128"/>
        <v>0</v>
      </c>
    </row>
    <row r="519" spans="1:21" ht="15" hidden="1" customHeight="1" outlineLevel="1" x14ac:dyDescent="0.25">
      <c r="A519" s="517"/>
      <c r="B519" s="520"/>
      <c r="C519" s="339" t="s">
        <v>668</v>
      </c>
      <c r="D519" s="340">
        <v>138</v>
      </c>
      <c r="E519" s="340">
        <v>11</v>
      </c>
      <c r="F519" s="340">
        <v>25</v>
      </c>
      <c r="G519" s="340">
        <v>26</v>
      </c>
      <c r="H519" s="340">
        <v>6</v>
      </c>
      <c r="I519" s="340">
        <v>178</v>
      </c>
      <c r="J519" s="342">
        <f t="shared" si="134"/>
        <v>384</v>
      </c>
      <c r="K519" s="340">
        <v>3</v>
      </c>
      <c r="L519" s="341">
        <v>0</v>
      </c>
      <c r="M519" s="341">
        <v>0</v>
      </c>
      <c r="N519" s="341">
        <v>0</v>
      </c>
      <c r="O519" s="341">
        <v>0</v>
      </c>
      <c r="P519" s="340">
        <v>1</v>
      </c>
      <c r="Q519" s="342">
        <f t="shared" si="135"/>
        <v>4</v>
      </c>
      <c r="R519" s="342">
        <f t="shared" si="136"/>
        <v>388</v>
      </c>
      <c r="S519" s="341">
        <v>0</v>
      </c>
      <c r="T519" s="341">
        <v>0</v>
      </c>
      <c r="U519" s="343">
        <f t="shared" si="128"/>
        <v>0</v>
      </c>
    </row>
    <row r="520" spans="1:21" ht="15" hidden="1" customHeight="1" outlineLevel="1" x14ac:dyDescent="0.25">
      <c r="A520" s="517"/>
      <c r="B520" s="520"/>
      <c r="C520" s="339" t="s">
        <v>669</v>
      </c>
      <c r="D520" s="340">
        <v>1</v>
      </c>
      <c r="E520" s="341">
        <v>0</v>
      </c>
      <c r="F520" s="341">
        <v>0</v>
      </c>
      <c r="G520" s="340">
        <v>1</v>
      </c>
      <c r="H520" s="341">
        <v>0</v>
      </c>
      <c r="I520" s="340">
        <v>1</v>
      </c>
      <c r="J520" s="342">
        <f t="shared" si="134"/>
        <v>3</v>
      </c>
      <c r="K520" s="341">
        <v>0</v>
      </c>
      <c r="L520" s="341">
        <v>0</v>
      </c>
      <c r="M520" s="341">
        <v>0</v>
      </c>
      <c r="N520" s="341">
        <v>0</v>
      </c>
      <c r="O520" s="341">
        <v>0</v>
      </c>
      <c r="P520" s="341">
        <v>0</v>
      </c>
      <c r="Q520" s="342">
        <f t="shared" si="135"/>
        <v>0</v>
      </c>
      <c r="R520" s="342">
        <f t="shared" si="136"/>
        <v>3</v>
      </c>
      <c r="S520" s="341">
        <v>0</v>
      </c>
      <c r="T520" s="341">
        <v>0</v>
      </c>
      <c r="U520" s="343">
        <f t="shared" si="128"/>
        <v>0</v>
      </c>
    </row>
    <row r="521" spans="1:21" ht="15" hidden="1" customHeight="1" outlineLevel="1" x14ac:dyDescent="0.25">
      <c r="A521" s="517"/>
      <c r="B521" s="520"/>
      <c r="C521" s="339" t="s">
        <v>670</v>
      </c>
      <c r="D521" s="341">
        <v>0</v>
      </c>
      <c r="E521" s="341">
        <v>0</v>
      </c>
      <c r="F521" s="341">
        <v>0</v>
      </c>
      <c r="G521" s="341">
        <v>0</v>
      </c>
      <c r="H521" s="341">
        <v>0</v>
      </c>
      <c r="I521" s="341">
        <v>0</v>
      </c>
      <c r="J521" s="342">
        <f t="shared" si="134"/>
        <v>0</v>
      </c>
      <c r="K521" s="341">
        <v>0</v>
      </c>
      <c r="L521" s="341">
        <v>0</v>
      </c>
      <c r="M521" s="341">
        <v>0</v>
      </c>
      <c r="N521" s="341">
        <v>0</v>
      </c>
      <c r="O521" s="341">
        <v>0</v>
      </c>
      <c r="P521" s="341">
        <v>0</v>
      </c>
      <c r="Q521" s="342">
        <f t="shared" si="135"/>
        <v>0</v>
      </c>
      <c r="R521" s="342">
        <f t="shared" si="136"/>
        <v>0</v>
      </c>
      <c r="S521" s="341">
        <v>0</v>
      </c>
      <c r="T521" s="341">
        <v>0</v>
      </c>
      <c r="U521" s="343">
        <f t="shared" si="128"/>
        <v>0</v>
      </c>
    </row>
    <row r="522" spans="1:21" ht="15" hidden="1" customHeight="1" outlineLevel="1" x14ac:dyDescent="0.25">
      <c r="A522" s="517"/>
      <c r="B522" s="520"/>
      <c r="C522" s="339" t="s">
        <v>671</v>
      </c>
      <c r="D522" s="340">
        <v>30</v>
      </c>
      <c r="E522" s="340">
        <v>1</v>
      </c>
      <c r="F522" s="340">
        <v>3</v>
      </c>
      <c r="G522" s="340">
        <v>1</v>
      </c>
      <c r="H522" s="340">
        <v>1</v>
      </c>
      <c r="I522" s="340">
        <v>22</v>
      </c>
      <c r="J522" s="342">
        <f t="shared" si="134"/>
        <v>58</v>
      </c>
      <c r="K522" s="341">
        <v>0</v>
      </c>
      <c r="L522" s="341">
        <v>0</v>
      </c>
      <c r="M522" s="341">
        <v>0</v>
      </c>
      <c r="N522" s="341">
        <v>0</v>
      </c>
      <c r="O522" s="341">
        <v>0</v>
      </c>
      <c r="P522" s="340">
        <v>1</v>
      </c>
      <c r="Q522" s="342">
        <f t="shared" si="135"/>
        <v>1</v>
      </c>
      <c r="R522" s="342">
        <f t="shared" si="136"/>
        <v>59</v>
      </c>
      <c r="S522" s="341">
        <v>0</v>
      </c>
      <c r="T522" s="341">
        <v>0</v>
      </c>
      <c r="U522" s="343">
        <f t="shared" si="128"/>
        <v>0</v>
      </c>
    </row>
    <row r="523" spans="1:21" ht="15" hidden="1" customHeight="1" outlineLevel="1" x14ac:dyDescent="0.25">
      <c r="A523" s="517"/>
      <c r="B523" s="339" t="s">
        <v>672</v>
      </c>
      <c r="C523" s="339" t="s">
        <v>673</v>
      </c>
      <c r="D523" s="340">
        <v>50</v>
      </c>
      <c r="E523" s="340">
        <v>1</v>
      </c>
      <c r="F523" s="341">
        <v>0</v>
      </c>
      <c r="G523" s="341">
        <v>0</v>
      </c>
      <c r="H523" s="341">
        <v>0</v>
      </c>
      <c r="I523" s="340">
        <v>45</v>
      </c>
      <c r="J523" s="342">
        <f t="shared" si="134"/>
        <v>96</v>
      </c>
      <c r="K523" s="341">
        <v>0</v>
      </c>
      <c r="L523" s="341">
        <v>0</v>
      </c>
      <c r="M523" s="341">
        <v>0</v>
      </c>
      <c r="N523" s="341">
        <v>0</v>
      </c>
      <c r="O523" s="341">
        <v>0</v>
      </c>
      <c r="P523" s="341">
        <v>0</v>
      </c>
      <c r="Q523" s="342">
        <f t="shared" si="135"/>
        <v>0</v>
      </c>
      <c r="R523" s="342">
        <f t="shared" si="136"/>
        <v>96</v>
      </c>
      <c r="S523" s="341">
        <v>0</v>
      </c>
      <c r="T523" s="341">
        <v>0</v>
      </c>
      <c r="U523" s="343">
        <f t="shared" si="128"/>
        <v>0</v>
      </c>
    </row>
    <row r="524" spans="1:21" ht="15" hidden="1" customHeight="1" outlineLevel="1" x14ac:dyDescent="0.25">
      <c r="A524" s="517"/>
      <c r="B524" s="339" t="s">
        <v>674</v>
      </c>
      <c r="C524" s="339" t="s">
        <v>675</v>
      </c>
      <c r="D524" s="340">
        <v>3</v>
      </c>
      <c r="E524" s="341">
        <v>0</v>
      </c>
      <c r="F524" s="341">
        <v>0</v>
      </c>
      <c r="G524" s="341">
        <v>0</v>
      </c>
      <c r="H524" s="341">
        <v>0</v>
      </c>
      <c r="I524" s="340">
        <v>4</v>
      </c>
      <c r="J524" s="342">
        <f t="shared" si="134"/>
        <v>7</v>
      </c>
      <c r="K524" s="341">
        <v>0</v>
      </c>
      <c r="L524" s="341">
        <v>0</v>
      </c>
      <c r="M524" s="341">
        <v>0</v>
      </c>
      <c r="N524" s="341">
        <v>0</v>
      </c>
      <c r="O524" s="341">
        <v>0</v>
      </c>
      <c r="P524" s="341">
        <v>0</v>
      </c>
      <c r="Q524" s="342">
        <f t="shared" si="135"/>
        <v>0</v>
      </c>
      <c r="R524" s="342">
        <f t="shared" si="136"/>
        <v>7</v>
      </c>
      <c r="S524" s="341">
        <v>0</v>
      </c>
      <c r="T524" s="341">
        <v>0</v>
      </c>
      <c r="U524" s="343">
        <f t="shared" si="128"/>
        <v>0</v>
      </c>
    </row>
    <row r="525" spans="1:21" ht="15" hidden="1" customHeight="1" outlineLevel="1" x14ac:dyDescent="0.25">
      <c r="A525" s="517"/>
      <c r="B525" s="339" t="s">
        <v>676</v>
      </c>
      <c r="C525" s="339" t="s">
        <v>677</v>
      </c>
      <c r="D525" s="340">
        <v>2</v>
      </c>
      <c r="E525" s="341">
        <v>0</v>
      </c>
      <c r="F525" s="341">
        <v>0</v>
      </c>
      <c r="G525" s="341">
        <v>0</v>
      </c>
      <c r="H525" s="341">
        <v>0</v>
      </c>
      <c r="I525" s="341">
        <v>0</v>
      </c>
      <c r="J525" s="342">
        <f t="shared" si="134"/>
        <v>2</v>
      </c>
      <c r="K525" s="341">
        <v>0</v>
      </c>
      <c r="L525" s="341">
        <v>0</v>
      </c>
      <c r="M525" s="341">
        <v>0</v>
      </c>
      <c r="N525" s="341">
        <v>0</v>
      </c>
      <c r="O525" s="341">
        <v>0</v>
      </c>
      <c r="P525" s="340">
        <v>1</v>
      </c>
      <c r="Q525" s="342">
        <f t="shared" si="135"/>
        <v>1</v>
      </c>
      <c r="R525" s="342">
        <f t="shared" si="136"/>
        <v>3</v>
      </c>
      <c r="S525" s="341">
        <v>0</v>
      </c>
      <c r="T525" s="341">
        <v>0</v>
      </c>
      <c r="U525" s="343">
        <f t="shared" si="128"/>
        <v>0</v>
      </c>
    </row>
    <row r="526" spans="1:21" ht="15" customHeight="1" collapsed="1" x14ac:dyDescent="0.25">
      <c r="A526" s="516" t="s">
        <v>678</v>
      </c>
      <c r="B526" s="516"/>
      <c r="C526" s="516"/>
      <c r="D526" s="337">
        <f t="shared" ref="D526:U526" si="137">+D527+D528+D529</f>
        <v>239</v>
      </c>
      <c r="E526" s="337">
        <f t="shared" si="137"/>
        <v>2</v>
      </c>
      <c r="F526" s="337">
        <f t="shared" si="137"/>
        <v>8</v>
      </c>
      <c r="G526" s="337">
        <f t="shared" si="137"/>
        <v>8</v>
      </c>
      <c r="H526" s="337">
        <f t="shared" si="137"/>
        <v>1</v>
      </c>
      <c r="I526" s="337">
        <f t="shared" si="137"/>
        <v>64</v>
      </c>
      <c r="J526" s="338">
        <f>+J527+J528+J529</f>
        <v>322</v>
      </c>
      <c r="K526" s="337">
        <f t="shared" si="137"/>
        <v>416</v>
      </c>
      <c r="L526" s="337">
        <f t="shared" si="137"/>
        <v>17</v>
      </c>
      <c r="M526" s="337">
        <f t="shared" si="137"/>
        <v>24</v>
      </c>
      <c r="N526" s="337">
        <f t="shared" si="137"/>
        <v>29</v>
      </c>
      <c r="O526" s="337">
        <f t="shared" si="137"/>
        <v>10</v>
      </c>
      <c r="P526" s="337">
        <f t="shared" si="137"/>
        <v>110</v>
      </c>
      <c r="Q526" s="338">
        <f t="shared" si="137"/>
        <v>606</v>
      </c>
      <c r="R526" s="338">
        <f t="shared" si="137"/>
        <v>928</v>
      </c>
      <c r="S526" s="337">
        <f t="shared" si="137"/>
        <v>0</v>
      </c>
      <c r="T526" s="337">
        <f t="shared" si="137"/>
        <v>0</v>
      </c>
      <c r="U526" s="338">
        <f t="shared" si="137"/>
        <v>0</v>
      </c>
    </row>
    <row r="527" spans="1:21" ht="15" hidden="1" customHeight="1" outlineLevel="1" x14ac:dyDescent="0.25">
      <c r="A527" s="517" t="s">
        <v>678</v>
      </c>
      <c r="B527" s="339" t="s">
        <v>679</v>
      </c>
      <c r="C527" s="339" t="s">
        <v>680</v>
      </c>
      <c r="D527" s="340">
        <v>238</v>
      </c>
      <c r="E527" s="340">
        <v>2</v>
      </c>
      <c r="F527" s="340">
        <v>8</v>
      </c>
      <c r="G527" s="340">
        <v>8</v>
      </c>
      <c r="H527" s="340">
        <v>1</v>
      </c>
      <c r="I527" s="340">
        <v>64</v>
      </c>
      <c r="J527" s="342">
        <f>SUM(D527:I527)</f>
        <v>321</v>
      </c>
      <c r="K527" s="340">
        <v>416</v>
      </c>
      <c r="L527" s="340">
        <v>17</v>
      </c>
      <c r="M527" s="340">
        <v>24</v>
      </c>
      <c r="N527" s="340">
        <v>29</v>
      </c>
      <c r="O527" s="340">
        <v>10</v>
      </c>
      <c r="P527" s="340">
        <v>110</v>
      </c>
      <c r="Q527" s="342">
        <f>SUM(K527:P527)</f>
        <v>606</v>
      </c>
      <c r="R527" s="342">
        <f>+Q527+J527</f>
        <v>927</v>
      </c>
      <c r="S527" s="341">
        <v>0</v>
      </c>
      <c r="T527" s="341">
        <v>0</v>
      </c>
      <c r="U527" s="343">
        <f t="shared" si="128"/>
        <v>0</v>
      </c>
    </row>
    <row r="528" spans="1:21" ht="15" hidden="1" customHeight="1" outlineLevel="1" x14ac:dyDescent="0.25">
      <c r="A528" s="517"/>
      <c r="B528" s="520" t="s">
        <v>681</v>
      </c>
      <c r="C528" s="339" t="s">
        <v>682</v>
      </c>
      <c r="D528" s="340">
        <v>1</v>
      </c>
      <c r="E528" s="341">
        <v>0</v>
      </c>
      <c r="F528" s="341">
        <v>0</v>
      </c>
      <c r="G528" s="341">
        <v>0</v>
      </c>
      <c r="H528" s="341">
        <v>0</v>
      </c>
      <c r="I528" s="341">
        <v>0</v>
      </c>
      <c r="J528" s="342">
        <f>SUM(D528:I528)</f>
        <v>1</v>
      </c>
      <c r="K528" s="341">
        <v>0</v>
      </c>
      <c r="L528" s="341">
        <v>0</v>
      </c>
      <c r="M528" s="341">
        <v>0</v>
      </c>
      <c r="N528" s="341">
        <v>0</v>
      </c>
      <c r="O528" s="341">
        <v>0</v>
      </c>
      <c r="P528" s="341">
        <v>0</v>
      </c>
      <c r="Q528" s="342">
        <f>SUM(K528:P528)</f>
        <v>0</v>
      </c>
      <c r="R528" s="342">
        <f>+Q528+J528</f>
        <v>1</v>
      </c>
      <c r="S528" s="341">
        <v>0</v>
      </c>
      <c r="T528" s="341">
        <v>0</v>
      </c>
      <c r="U528" s="343">
        <f t="shared" si="128"/>
        <v>0</v>
      </c>
    </row>
    <row r="529" spans="1:21" ht="15" hidden="1" customHeight="1" outlineLevel="1" x14ac:dyDescent="0.25">
      <c r="A529" s="517"/>
      <c r="B529" s="520"/>
      <c r="C529" s="339" t="s">
        <v>683</v>
      </c>
      <c r="D529" s="341">
        <v>0</v>
      </c>
      <c r="E529" s="341">
        <v>0</v>
      </c>
      <c r="F529" s="341">
        <v>0</v>
      </c>
      <c r="G529" s="341">
        <v>0</v>
      </c>
      <c r="H529" s="341">
        <v>0</v>
      </c>
      <c r="I529" s="341">
        <v>0</v>
      </c>
      <c r="J529" s="342">
        <f>SUM(D529:I529)</f>
        <v>0</v>
      </c>
      <c r="K529" s="341">
        <v>0</v>
      </c>
      <c r="L529" s="341">
        <v>0</v>
      </c>
      <c r="M529" s="341">
        <v>0</v>
      </c>
      <c r="N529" s="341">
        <v>0</v>
      </c>
      <c r="O529" s="341">
        <v>0</v>
      </c>
      <c r="P529" s="341">
        <v>0</v>
      </c>
      <c r="Q529" s="342">
        <f>SUM(K529:P529)</f>
        <v>0</v>
      </c>
      <c r="R529" s="342">
        <f>+Q529+J529</f>
        <v>0</v>
      </c>
      <c r="S529" s="341">
        <v>0</v>
      </c>
      <c r="T529" s="341">
        <v>0</v>
      </c>
      <c r="U529" s="343">
        <f t="shared" si="128"/>
        <v>0</v>
      </c>
    </row>
    <row r="530" spans="1:21" ht="15" customHeight="1" collapsed="1" x14ac:dyDescent="0.25">
      <c r="A530" s="516" t="s">
        <v>684</v>
      </c>
      <c r="B530" s="516"/>
      <c r="C530" s="516"/>
      <c r="D530" s="337">
        <f t="shared" ref="D530:U530" si="138">SUM(D531:D537)</f>
        <v>3737</v>
      </c>
      <c r="E530" s="337">
        <f t="shared" si="138"/>
        <v>101</v>
      </c>
      <c r="F530" s="337">
        <f t="shared" si="138"/>
        <v>219</v>
      </c>
      <c r="G530" s="337">
        <f t="shared" si="138"/>
        <v>292</v>
      </c>
      <c r="H530" s="337">
        <f t="shared" si="138"/>
        <v>75</v>
      </c>
      <c r="I530" s="337">
        <f t="shared" si="138"/>
        <v>1612</v>
      </c>
      <c r="J530" s="338">
        <f>SUM(J531:J537)</f>
        <v>6036</v>
      </c>
      <c r="K530" s="337">
        <f t="shared" si="138"/>
        <v>486</v>
      </c>
      <c r="L530" s="337">
        <f t="shared" si="138"/>
        <v>23</v>
      </c>
      <c r="M530" s="337">
        <f t="shared" si="138"/>
        <v>25</v>
      </c>
      <c r="N530" s="337">
        <f t="shared" si="138"/>
        <v>44</v>
      </c>
      <c r="O530" s="337">
        <f t="shared" si="138"/>
        <v>12</v>
      </c>
      <c r="P530" s="337">
        <f t="shared" si="138"/>
        <v>156</v>
      </c>
      <c r="Q530" s="338">
        <f t="shared" si="138"/>
        <v>746</v>
      </c>
      <c r="R530" s="338">
        <f t="shared" si="138"/>
        <v>6782</v>
      </c>
      <c r="S530" s="337">
        <f t="shared" si="138"/>
        <v>0</v>
      </c>
      <c r="T530" s="337">
        <f t="shared" si="138"/>
        <v>0</v>
      </c>
      <c r="U530" s="338">
        <f t="shared" si="138"/>
        <v>0</v>
      </c>
    </row>
    <row r="531" spans="1:21" ht="15" hidden="1" customHeight="1" outlineLevel="1" x14ac:dyDescent="0.25">
      <c r="A531" s="517" t="s">
        <v>684</v>
      </c>
      <c r="B531" s="520" t="s">
        <v>685</v>
      </c>
      <c r="C531" s="339" t="s">
        <v>686</v>
      </c>
      <c r="D531" s="340">
        <v>707</v>
      </c>
      <c r="E531" s="340">
        <v>28</v>
      </c>
      <c r="F531" s="340">
        <v>67</v>
      </c>
      <c r="G531" s="340">
        <v>85</v>
      </c>
      <c r="H531" s="340">
        <v>16</v>
      </c>
      <c r="I531" s="340">
        <v>508</v>
      </c>
      <c r="J531" s="342">
        <f t="shared" ref="J531:J537" si="139">SUM(D531:I531)</f>
        <v>1411</v>
      </c>
      <c r="K531" s="340">
        <v>95</v>
      </c>
      <c r="L531" s="340">
        <v>4</v>
      </c>
      <c r="M531" s="340">
        <v>6</v>
      </c>
      <c r="N531" s="340">
        <v>14</v>
      </c>
      <c r="O531" s="340">
        <v>2</v>
      </c>
      <c r="P531" s="340">
        <v>40</v>
      </c>
      <c r="Q531" s="342">
        <f t="shared" ref="Q531:Q537" si="140">SUM(K531:P531)</f>
        <v>161</v>
      </c>
      <c r="R531" s="342">
        <f t="shared" ref="R531:R537" si="141">+Q531+J531</f>
        <v>1572</v>
      </c>
      <c r="S531" s="341">
        <v>0</v>
      </c>
      <c r="T531" s="341">
        <v>0</v>
      </c>
      <c r="U531" s="343">
        <f t="shared" si="128"/>
        <v>0</v>
      </c>
    </row>
    <row r="532" spans="1:21" ht="15" hidden="1" customHeight="1" outlineLevel="1" x14ac:dyDescent="0.25">
      <c r="A532" s="517"/>
      <c r="B532" s="520"/>
      <c r="C532" s="339" t="s">
        <v>687</v>
      </c>
      <c r="D532" s="340">
        <v>9</v>
      </c>
      <c r="E532" s="341">
        <v>0</v>
      </c>
      <c r="F532" s="340">
        <v>1</v>
      </c>
      <c r="G532" s="341">
        <v>0</v>
      </c>
      <c r="H532" s="341">
        <v>0</v>
      </c>
      <c r="I532" s="340">
        <v>2</v>
      </c>
      <c r="J532" s="342">
        <f t="shared" si="139"/>
        <v>12</v>
      </c>
      <c r="K532" s="340">
        <v>38</v>
      </c>
      <c r="L532" s="340">
        <v>3</v>
      </c>
      <c r="M532" s="340">
        <v>2</v>
      </c>
      <c r="N532" s="340">
        <v>5</v>
      </c>
      <c r="O532" s="340">
        <v>2</v>
      </c>
      <c r="P532" s="340">
        <v>14</v>
      </c>
      <c r="Q532" s="342">
        <f t="shared" si="140"/>
        <v>64</v>
      </c>
      <c r="R532" s="342">
        <f t="shared" si="141"/>
        <v>76</v>
      </c>
      <c r="S532" s="341">
        <v>0</v>
      </c>
      <c r="T532" s="341">
        <v>0</v>
      </c>
      <c r="U532" s="343">
        <f t="shared" si="128"/>
        <v>0</v>
      </c>
    </row>
    <row r="533" spans="1:21" ht="15" hidden="1" customHeight="1" outlineLevel="1" x14ac:dyDescent="0.25">
      <c r="A533" s="517"/>
      <c r="B533" s="520" t="s">
        <v>688</v>
      </c>
      <c r="C533" s="339" t="s">
        <v>689</v>
      </c>
      <c r="D533" s="340">
        <v>69</v>
      </c>
      <c r="E533" s="340">
        <v>2</v>
      </c>
      <c r="F533" s="340">
        <v>3</v>
      </c>
      <c r="G533" s="340">
        <v>1</v>
      </c>
      <c r="H533" s="340">
        <v>1</v>
      </c>
      <c r="I533" s="340">
        <v>58</v>
      </c>
      <c r="J533" s="342">
        <f t="shared" si="139"/>
        <v>134</v>
      </c>
      <c r="K533" s="340">
        <v>4</v>
      </c>
      <c r="L533" s="341">
        <v>0</v>
      </c>
      <c r="M533" s="341">
        <v>0</v>
      </c>
      <c r="N533" s="341">
        <v>0</v>
      </c>
      <c r="O533" s="341">
        <v>0</v>
      </c>
      <c r="P533" s="340">
        <v>1</v>
      </c>
      <c r="Q533" s="342">
        <f t="shared" si="140"/>
        <v>5</v>
      </c>
      <c r="R533" s="342">
        <f t="shared" si="141"/>
        <v>139</v>
      </c>
      <c r="S533" s="341">
        <v>0</v>
      </c>
      <c r="T533" s="341">
        <v>0</v>
      </c>
      <c r="U533" s="343">
        <f t="shared" si="128"/>
        <v>0</v>
      </c>
    </row>
    <row r="534" spans="1:21" ht="15" hidden="1" customHeight="1" outlineLevel="1" x14ac:dyDescent="0.25">
      <c r="A534" s="517"/>
      <c r="B534" s="520"/>
      <c r="C534" s="339" t="s">
        <v>690</v>
      </c>
      <c r="D534" s="340">
        <v>57</v>
      </c>
      <c r="E534" s="340">
        <v>1</v>
      </c>
      <c r="F534" s="341">
        <v>0</v>
      </c>
      <c r="G534" s="340">
        <v>2</v>
      </c>
      <c r="H534" s="341">
        <v>0</v>
      </c>
      <c r="I534" s="340">
        <v>32</v>
      </c>
      <c r="J534" s="342">
        <f t="shared" si="139"/>
        <v>92</v>
      </c>
      <c r="K534" s="340">
        <v>1</v>
      </c>
      <c r="L534" s="341">
        <v>0</v>
      </c>
      <c r="M534" s="341">
        <v>0</v>
      </c>
      <c r="N534" s="341">
        <v>0</v>
      </c>
      <c r="O534" s="341">
        <v>0</v>
      </c>
      <c r="P534" s="341">
        <v>0</v>
      </c>
      <c r="Q534" s="342">
        <f t="shared" si="140"/>
        <v>1</v>
      </c>
      <c r="R534" s="342">
        <f t="shared" si="141"/>
        <v>93</v>
      </c>
      <c r="S534" s="341">
        <v>0</v>
      </c>
      <c r="T534" s="341">
        <v>0</v>
      </c>
      <c r="U534" s="343">
        <f t="shared" si="128"/>
        <v>0</v>
      </c>
    </row>
    <row r="535" spans="1:21" ht="15" hidden="1" customHeight="1" outlineLevel="1" x14ac:dyDescent="0.25">
      <c r="A535" s="517"/>
      <c r="B535" s="520"/>
      <c r="C535" s="339" t="s">
        <v>691</v>
      </c>
      <c r="D535" s="340">
        <v>1742</v>
      </c>
      <c r="E535" s="340">
        <v>28</v>
      </c>
      <c r="F535" s="340">
        <v>66</v>
      </c>
      <c r="G535" s="340">
        <v>74</v>
      </c>
      <c r="H535" s="340">
        <v>16</v>
      </c>
      <c r="I535" s="340">
        <v>228</v>
      </c>
      <c r="J535" s="342">
        <f t="shared" si="139"/>
        <v>2154</v>
      </c>
      <c r="K535" s="340">
        <v>214</v>
      </c>
      <c r="L535" s="340">
        <v>1</v>
      </c>
      <c r="M535" s="340">
        <v>3</v>
      </c>
      <c r="N535" s="340">
        <v>5</v>
      </c>
      <c r="O535" s="340">
        <v>2</v>
      </c>
      <c r="P535" s="340">
        <v>25</v>
      </c>
      <c r="Q535" s="342">
        <f t="shared" si="140"/>
        <v>250</v>
      </c>
      <c r="R535" s="342">
        <f t="shared" si="141"/>
        <v>2404</v>
      </c>
      <c r="S535" s="341">
        <v>0</v>
      </c>
      <c r="T535" s="341">
        <v>0</v>
      </c>
      <c r="U535" s="343">
        <f t="shared" si="128"/>
        <v>0</v>
      </c>
    </row>
    <row r="536" spans="1:21" ht="15" hidden="1" customHeight="1" outlineLevel="1" x14ac:dyDescent="0.25">
      <c r="A536" s="517"/>
      <c r="B536" s="520"/>
      <c r="C536" s="339" t="s">
        <v>692</v>
      </c>
      <c r="D536" s="340">
        <v>1027</v>
      </c>
      <c r="E536" s="340">
        <v>40</v>
      </c>
      <c r="F536" s="340">
        <v>80</v>
      </c>
      <c r="G536" s="340">
        <v>119</v>
      </c>
      <c r="H536" s="340">
        <v>40</v>
      </c>
      <c r="I536" s="340">
        <v>723</v>
      </c>
      <c r="J536" s="342">
        <f t="shared" si="139"/>
        <v>2029</v>
      </c>
      <c r="K536" s="340">
        <v>124</v>
      </c>
      <c r="L536" s="340">
        <v>15</v>
      </c>
      <c r="M536" s="340">
        <v>13</v>
      </c>
      <c r="N536" s="340">
        <v>20</v>
      </c>
      <c r="O536" s="340">
        <v>6</v>
      </c>
      <c r="P536" s="340">
        <v>67</v>
      </c>
      <c r="Q536" s="342">
        <f t="shared" si="140"/>
        <v>245</v>
      </c>
      <c r="R536" s="342">
        <f t="shared" si="141"/>
        <v>2274</v>
      </c>
      <c r="S536" s="341">
        <v>0</v>
      </c>
      <c r="T536" s="341">
        <v>0</v>
      </c>
      <c r="U536" s="343">
        <f t="shared" si="128"/>
        <v>0</v>
      </c>
    </row>
    <row r="537" spans="1:21" ht="15" hidden="1" customHeight="1" outlineLevel="1" x14ac:dyDescent="0.25">
      <c r="A537" s="517"/>
      <c r="B537" s="520"/>
      <c r="C537" s="339" t="s">
        <v>693</v>
      </c>
      <c r="D537" s="340">
        <v>126</v>
      </c>
      <c r="E537" s="340">
        <v>2</v>
      </c>
      <c r="F537" s="340">
        <v>2</v>
      </c>
      <c r="G537" s="340">
        <v>11</v>
      </c>
      <c r="H537" s="340">
        <v>2</v>
      </c>
      <c r="I537" s="340">
        <v>61</v>
      </c>
      <c r="J537" s="342">
        <f t="shared" si="139"/>
        <v>204</v>
      </c>
      <c r="K537" s="340">
        <v>10</v>
      </c>
      <c r="L537" s="341">
        <v>0</v>
      </c>
      <c r="M537" s="340">
        <v>1</v>
      </c>
      <c r="N537" s="341">
        <v>0</v>
      </c>
      <c r="O537" s="341">
        <v>0</v>
      </c>
      <c r="P537" s="340">
        <v>9</v>
      </c>
      <c r="Q537" s="342">
        <f t="shared" si="140"/>
        <v>20</v>
      </c>
      <c r="R537" s="342">
        <f t="shared" si="141"/>
        <v>224</v>
      </c>
      <c r="S537" s="341">
        <v>0</v>
      </c>
      <c r="T537" s="341">
        <v>0</v>
      </c>
      <c r="U537" s="343">
        <f t="shared" si="128"/>
        <v>0</v>
      </c>
    </row>
    <row r="538" spans="1:21" ht="15" customHeight="1" collapsed="1" x14ac:dyDescent="0.25">
      <c r="A538" s="516" t="s">
        <v>694</v>
      </c>
      <c r="B538" s="516"/>
      <c r="C538" s="516"/>
      <c r="D538" s="337">
        <f t="shared" ref="D538:U538" si="142">+D539+D540</f>
        <v>172</v>
      </c>
      <c r="E538" s="337">
        <f t="shared" si="142"/>
        <v>2</v>
      </c>
      <c r="F538" s="337">
        <f t="shared" si="142"/>
        <v>5</v>
      </c>
      <c r="G538" s="337">
        <f t="shared" si="142"/>
        <v>13</v>
      </c>
      <c r="H538" s="337">
        <f t="shared" si="142"/>
        <v>2</v>
      </c>
      <c r="I538" s="337">
        <f t="shared" si="142"/>
        <v>110</v>
      </c>
      <c r="J538" s="338">
        <f>+J539+J540</f>
        <v>304</v>
      </c>
      <c r="K538" s="337">
        <f t="shared" si="142"/>
        <v>3</v>
      </c>
      <c r="L538" s="337">
        <f t="shared" si="142"/>
        <v>0</v>
      </c>
      <c r="M538" s="337">
        <f t="shared" si="142"/>
        <v>1</v>
      </c>
      <c r="N538" s="337">
        <f t="shared" si="142"/>
        <v>0</v>
      </c>
      <c r="O538" s="337">
        <f t="shared" si="142"/>
        <v>0</v>
      </c>
      <c r="P538" s="337">
        <f t="shared" si="142"/>
        <v>3</v>
      </c>
      <c r="Q538" s="338">
        <f t="shared" si="142"/>
        <v>7</v>
      </c>
      <c r="R538" s="338">
        <f t="shared" si="142"/>
        <v>311</v>
      </c>
      <c r="S538" s="337">
        <f t="shared" si="142"/>
        <v>0</v>
      </c>
      <c r="T538" s="337">
        <f t="shared" si="142"/>
        <v>0</v>
      </c>
      <c r="U538" s="338">
        <f t="shared" si="142"/>
        <v>0</v>
      </c>
    </row>
    <row r="539" spans="1:21" ht="15" hidden="1" customHeight="1" outlineLevel="1" x14ac:dyDescent="0.25">
      <c r="A539" s="517" t="s">
        <v>694</v>
      </c>
      <c r="B539" s="339" t="s">
        <v>695</v>
      </c>
      <c r="C539" s="339" t="s">
        <v>696</v>
      </c>
      <c r="D539" s="340">
        <v>11</v>
      </c>
      <c r="E539" s="341">
        <v>0</v>
      </c>
      <c r="F539" s="341">
        <v>0</v>
      </c>
      <c r="G539" s="340">
        <v>2</v>
      </c>
      <c r="H539" s="341">
        <v>0</v>
      </c>
      <c r="I539" s="340">
        <v>12</v>
      </c>
      <c r="J539" s="342">
        <f>SUM(D539:I539)</f>
        <v>25</v>
      </c>
      <c r="K539" s="341">
        <v>0</v>
      </c>
      <c r="L539" s="341">
        <v>0</v>
      </c>
      <c r="M539" s="341">
        <v>0</v>
      </c>
      <c r="N539" s="341">
        <v>0</v>
      </c>
      <c r="O539" s="341">
        <v>0</v>
      </c>
      <c r="P539" s="341">
        <v>0</v>
      </c>
      <c r="Q539" s="342">
        <f>SUM(K539:P539)</f>
        <v>0</v>
      </c>
      <c r="R539" s="342">
        <f>+Q539+J539</f>
        <v>25</v>
      </c>
      <c r="S539" s="341">
        <v>0</v>
      </c>
      <c r="T539" s="341">
        <v>0</v>
      </c>
      <c r="U539" s="343">
        <f t="shared" si="128"/>
        <v>0</v>
      </c>
    </row>
    <row r="540" spans="1:21" ht="15" hidden="1" customHeight="1" outlineLevel="1" x14ac:dyDescent="0.25">
      <c r="A540" s="517"/>
      <c r="B540" s="339" t="s">
        <v>697</v>
      </c>
      <c r="C540" s="339" t="s">
        <v>698</v>
      </c>
      <c r="D540" s="340">
        <v>161</v>
      </c>
      <c r="E540" s="340">
        <v>2</v>
      </c>
      <c r="F540" s="340">
        <v>5</v>
      </c>
      <c r="G540" s="340">
        <v>11</v>
      </c>
      <c r="H540" s="340">
        <v>2</v>
      </c>
      <c r="I540" s="340">
        <v>98</v>
      </c>
      <c r="J540" s="342">
        <f>SUM(D540:I540)</f>
        <v>279</v>
      </c>
      <c r="K540" s="340">
        <v>3</v>
      </c>
      <c r="L540" s="341">
        <v>0</v>
      </c>
      <c r="M540" s="340">
        <v>1</v>
      </c>
      <c r="N540" s="341">
        <v>0</v>
      </c>
      <c r="O540" s="341">
        <v>0</v>
      </c>
      <c r="P540" s="340">
        <v>3</v>
      </c>
      <c r="Q540" s="342">
        <f>SUM(K540:P540)</f>
        <v>7</v>
      </c>
      <c r="R540" s="342">
        <f>+Q540+J540</f>
        <v>286</v>
      </c>
      <c r="S540" s="341">
        <v>0</v>
      </c>
      <c r="T540" s="341">
        <v>0</v>
      </c>
      <c r="U540" s="343">
        <f t="shared" si="128"/>
        <v>0</v>
      </c>
    </row>
    <row r="541" spans="1:21" ht="15" customHeight="1" collapsed="1" x14ac:dyDescent="0.25">
      <c r="A541" s="516" t="s">
        <v>699</v>
      </c>
      <c r="B541" s="516"/>
      <c r="C541" s="516"/>
      <c r="D541" s="337">
        <f t="shared" ref="D541:U541" si="143">SUM(D542:D545)</f>
        <v>2133</v>
      </c>
      <c r="E541" s="337">
        <f t="shared" si="143"/>
        <v>32</v>
      </c>
      <c r="F541" s="337">
        <f t="shared" si="143"/>
        <v>74</v>
      </c>
      <c r="G541" s="337">
        <f t="shared" si="143"/>
        <v>136</v>
      </c>
      <c r="H541" s="337">
        <f t="shared" si="143"/>
        <v>16</v>
      </c>
      <c r="I541" s="337">
        <f t="shared" si="143"/>
        <v>647</v>
      </c>
      <c r="J541" s="338">
        <f>SUM(J542:J545)</f>
        <v>3038</v>
      </c>
      <c r="K541" s="337">
        <f t="shared" si="143"/>
        <v>817</v>
      </c>
      <c r="L541" s="337">
        <f t="shared" si="143"/>
        <v>14</v>
      </c>
      <c r="M541" s="337">
        <f t="shared" si="143"/>
        <v>37</v>
      </c>
      <c r="N541" s="337">
        <f t="shared" si="143"/>
        <v>60</v>
      </c>
      <c r="O541" s="337">
        <f t="shared" si="143"/>
        <v>16</v>
      </c>
      <c r="P541" s="337">
        <f t="shared" si="143"/>
        <v>201</v>
      </c>
      <c r="Q541" s="338">
        <f t="shared" si="143"/>
        <v>1145</v>
      </c>
      <c r="R541" s="338">
        <f t="shared" si="143"/>
        <v>4183</v>
      </c>
      <c r="S541" s="337">
        <f t="shared" si="143"/>
        <v>0</v>
      </c>
      <c r="T541" s="337">
        <f t="shared" si="143"/>
        <v>0</v>
      </c>
      <c r="U541" s="338">
        <f t="shared" si="143"/>
        <v>0</v>
      </c>
    </row>
    <row r="542" spans="1:21" ht="15" hidden="1" customHeight="1" outlineLevel="1" x14ac:dyDescent="0.25">
      <c r="A542" s="517" t="s">
        <v>699</v>
      </c>
      <c r="B542" s="339" t="s">
        <v>700</v>
      </c>
      <c r="C542" s="339" t="s">
        <v>701</v>
      </c>
      <c r="D542" s="340">
        <v>2116</v>
      </c>
      <c r="E542" s="340">
        <v>32</v>
      </c>
      <c r="F542" s="340">
        <v>74</v>
      </c>
      <c r="G542" s="340">
        <v>136</v>
      </c>
      <c r="H542" s="340">
        <v>16</v>
      </c>
      <c r="I542" s="340">
        <v>640</v>
      </c>
      <c r="J542" s="342">
        <f>SUM(D542:I542)</f>
        <v>3014</v>
      </c>
      <c r="K542" s="340">
        <v>809</v>
      </c>
      <c r="L542" s="340">
        <v>14</v>
      </c>
      <c r="M542" s="340">
        <v>37</v>
      </c>
      <c r="N542" s="340">
        <v>59</v>
      </c>
      <c r="O542" s="340">
        <v>16</v>
      </c>
      <c r="P542" s="340">
        <v>192</v>
      </c>
      <c r="Q542" s="342">
        <f>SUM(K542:P542)</f>
        <v>1127</v>
      </c>
      <c r="R542" s="342">
        <f>+Q542+J542</f>
        <v>4141</v>
      </c>
      <c r="S542" s="341">
        <v>0</v>
      </c>
      <c r="T542" s="341">
        <v>0</v>
      </c>
      <c r="U542" s="343">
        <f t="shared" si="128"/>
        <v>0</v>
      </c>
    </row>
    <row r="543" spans="1:21" ht="15" hidden="1" customHeight="1" outlineLevel="1" x14ac:dyDescent="0.25">
      <c r="A543" s="517"/>
      <c r="B543" s="339" t="s">
        <v>702</v>
      </c>
      <c r="C543" s="339" t="s">
        <v>703</v>
      </c>
      <c r="D543" s="340">
        <v>4</v>
      </c>
      <c r="E543" s="341">
        <v>0</v>
      </c>
      <c r="F543" s="341">
        <v>0</v>
      </c>
      <c r="G543" s="341">
        <v>0</v>
      </c>
      <c r="H543" s="341">
        <v>0</v>
      </c>
      <c r="I543" s="340">
        <v>2</v>
      </c>
      <c r="J543" s="342">
        <f>SUM(D543:I543)</f>
        <v>6</v>
      </c>
      <c r="K543" s="340">
        <v>3</v>
      </c>
      <c r="L543" s="341">
        <v>0</v>
      </c>
      <c r="M543" s="341">
        <v>0</v>
      </c>
      <c r="N543" s="341">
        <v>0</v>
      </c>
      <c r="O543" s="341">
        <v>0</v>
      </c>
      <c r="P543" s="340">
        <v>1</v>
      </c>
      <c r="Q543" s="342">
        <f>SUM(K543:P543)</f>
        <v>4</v>
      </c>
      <c r="R543" s="342">
        <f>+Q543+J543</f>
        <v>10</v>
      </c>
      <c r="S543" s="341">
        <v>0</v>
      </c>
      <c r="T543" s="341">
        <v>0</v>
      </c>
      <c r="U543" s="343">
        <f t="shared" si="128"/>
        <v>0</v>
      </c>
    </row>
    <row r="544" spans="1:21" ht="15" hidden="1" customHeight="1" outlineLevel="1" x14ac:dyDescent="0.25">
      <c r="A544" s="517"/>
      <c r="B544" s="339" t="s">
        <v>704</v>
      </c>
      <c r="C544" s="339" t="s">
        <v>705</v>
      </c>
      <c r="D544" s="340">
        <v>1</v>
      </c>
      <c r="E544" s="341">
        <v>0</v>
      </c>
      <c r="F544" s="341">
        <v>0</v>
      </c>
      <c r="G544" s="341">
        <v>0</v>
      </c>
      <c r="H544" s="341">
        <v>0</v>
      </c>
      <c r="I544" s="340">
        <v>2</v>
      </c>
      <c r="J544" s="342">
        <f>SUM(D544:I544)</f>
        <v>3</v>
      </c>
      <c r="K544" s="341">
        <v>0</v>
      </c>
      <c r="L544" s="341">
        <v>0</v>
      </c>
      <c r="M544" s="341">
        <v>0</v>
      </c>
      <c r="N544" s="341">
        <v>0</v>
      </c>
      <c r="O544" s="341">
        <v>0</v>
      </c>
      <c r="P544" s="341">
        <v>0</v>
      </c>
      <c r="Q544" s="342">
        <f>SUM(K544:P544)</f>
        <v>0</v>
      </c>
      <c r="R544" s="342">
        <f>+Q544+J544</f>
        <v>3</v>
      </c>
      <c r="S544" s="341">
        <v>0</v>
      </c>
      <c r="T544" s="341">
        <v>0</v>
      </c>
      <c r="U544" s="343">
        <f t="shared" si="128"/>
        <v>0</v>
      </c>
    </row>
    <row r="545" spans="1:21" ht="15" hidden="1" customHeight="1" outlineLevel="1" x14ac:dyDescent="0.25">
      <c r="A545" s="517"/>
      <c r="B545" s="339" t="s">
        <v>706</v>
      </c>
      <c r="C545" s="339" t="s">
        <v>707</v>
      </c>
      <c r="D545" s="340">
        <v>12</v>
      </c>
      <c r="E545" s="341">
        <v>0</v>
      </c>
      <c r="F545" s="341">
        <v>0</v>
      </c>
      <c r="G545" s="341">
        <v>0</v>
      </c>
      <c r="H545" s="341">
        <v>0</v>
      </c>
      <c r="I545" s="340">
        <v>3</v>
      </c>
      <c r="J545" s="342">
        <f>SUM(D545:I545)</f>
        <v>15</v>
      </c>
      <c r="K545" s="340">
        <v>5</v>
      </c>
      <c r="L545" s="341">
        <v>0</v>
      </c>
      <c r="M545" s="341">
        <v>0</v>
      </c>
      <c r="N545" s="340">
        <v>1</v>
      </c>
      <c r="O545" s="341">
        <v>0</v>
      </c>
      <c r="P545" s="340">
        <v>8</v>
      </c>
      <c r="Q545" s="342">
        <f>SUM(K545:P545)</f>
        <v>14</v>
      </c>
      <c r="R545" s="342">
        <f>+Q545+J545</f>
        <v>29</v>
      </c>
      <c r="S545" s="341">
        <v>0</v>
      </c>
      <c r="T545" s="341">
        <v>0</v>
      </c>
      <c r="U545" s="343">
        <f t="shared" si="128"/>
        <v>0</v>
      </c>
    </row>
    <row r="546" spans="1:21" ht="15" customHeight="1" collapsed="1" x14ac:dyDescent="0.25">
      <c r="A546" s="516" t="s">
        <v>708</v>
      </c>
      <c r="B546" s="516"/>
      <c r="C546" s="516"/>
      <c r="D546" s="337">
        <f t="shared" ref="D546:U546" si="144">SUM(D547:D550)</f>
        <v>3103</v>
      </c>
      <c r="E546" s="337">
        <f t="shared" si="144"/>
        <v>50</v>
      </c>
      <c r="F546" s="337">
        <f t="shared" si="144"/>
        <v>84</v>
      </c>
      <c r="G546" s="337">
        <f t="shared" si="144"/>
        <v>169</v>
      </c>
      <c r="H546" s="337">
        <f t="shared" si="144"/>
        <v>56</v>
      </c>
      <c r="I546" s="337">
        <f t="shared" si="144"/>
        <v>1213</v>
      </c>
      <c r="J546" s="338">
        <f>SUM(J547:J550)</f>
        <v>4675</v>
      </c>
      <c r="K546" s="337">
        <f t="shared" si="144"/>
        <v>1186</v>
      </c>
      <c r="L546" s="337">
        <f t="shared" si="144"/>
        <v>23</v>
      </c>
      <c r="M546" s="337">
        <f t="shared" si="144"/>
        <v>37</v>
      </c>
      <c r="N546" s="337">
        <f t="shared" si="144"/>
        <v>80</v>
      </c>
      <c r="O546" s="337">
        <f t="shared" si="144"/>
        <v>20</v>
      </c>
      <c r="P546" s="337">
        <f t="shared" si="144"/>
        <v>413</v>
      </c>
      <c r="Q546" s="338">
        <f t="shared" si="144"/>
        <v>1759</v>
      </c>
      <c r="R546" s="338">
        <f t="shared" si="144"/>
        <v>6434</v>
      </c>
      <c r="S546" s="337">
        <f t="shared" si="144"/>
        <v>1</v>
      </c>
      <c r="T546" s="337">
        <f t="shared" si="144"/>
        <v>0</v>
      </c>
      <c r="U546" s="338">
        <f t="shared" si="144"/>
        <v>1</v>
      </c>
    </row>
    <row r="547" spans="1:21" ht="15" hidden="1" customHeight="1" outlineLevel="1" x14ac:dyDescent="0.25">
      <c r="A547" s="517" t="s">
        <v>708</v>
      </c>
      <c r="B547" s="339" t="s">
        <v>709</v>
      </c>
      <c r="C547" s="339" t="s">
        <v>710</v>
      </c>
      <c r="D547" s="340">
        <v>2524</v>
      </c>
      <c r="E547" s="340">
        <v>44</v>
      </c>
      <c r="F547" s="340">
        <v>62</v>
      </c>
      <c r="G547" s="340">
        <v>121</v>
      </c>
      <c r="H547" s="340">
        <v>39</v>
      </c>
      <c r="I547" s="340">
        <v>919</v>
      </c>
      <c r="J547" s="342">
        <f>SUM(D547:I547)</f>
        <v>3709</v>
      </c>
      <c r="K547" s="340">
        <v>860</v>
      </c>
      <c r="L547" s="340">
        <v>16</v>
      </c>
      <c r="M547" s="340">
        <v>21</v>
      </c>
      <c r="N547" s="340">
        <v>46</v>
      </c>
      <c r="O547" s="340">
        <v>11</v>
      </c>
      <c r="P547" s="340">
        <v>223</v>
      </c>
      <c r="Q547" s="342">
        <f>SUM(K547:P547)</f>
        <v>1177</v>
      </c>
      <c r="R547" s="342">
        <f>+Q547+J547</f>
        <v>4886</v>
      </c>
      <c r="S547" s="340">
        <v>1</v>
      </c>
      <c r="T547" s="341">
        <v>0</v>
      </c>
      <c r="U547" s="343">
        <f t="shared" si="128"/>
        <v>1</v>
      </c>
    </row>
    <row r="548" spans="1:21" ht="15" hidden="1" customHeight="1" outlineLevel="1" x14ac:dyDescent="0.25">
      <c r="A548" s="517"/>
      <c r="B548" s="520" t="s">
        <v>711</v>
      </c>
      <c r="C548" s="339" t="s">
        <v>712</v>
      </c>
      <c r="D548" s="340">
        <v>32</v>
      </c>
      <c r="E548" s="340">
        <v>1</v>
      </c>
      <c r="F548" s="340">
        <v>1</v>
      </c>
      <c r="G548" s="340">
        <v>3</v>
      </c>
      <c r="H548" s="340">
        <v>1</v>
      </c>
      <c r="I548" s="340">
        <v>12</v>
      </c>
      <c r="J548" s="342">
        <f>SUM(D548:I548)</f>
        <v>50</v>
      </c>
      <c r="K548" s="340">
        <v>28</v>
      </c>
      <c r="L548" s="340">
        <v>1</v>
      </c>
      <c r="M548" s="340">
        <v>1</v>
      </c>
      <c r="N548" s="340">
        <v>1</v>
      </c>
      <c r="O548" s="341">
        <v>0</v>
      </c>
      <c r="P548" s="340">
        <v>15</v>
      </c>
      <c r="Q548" s="342">
        <f>SUM(K548:P548)</f>
        <v>46</v>
      </c>
      <c r="R548" s="342">
        <f>+Q548+J548</f>
        <v>96</v>
      </c>
      <c r="S548" s="341">
        <v>0</v>
      </c>
      <c r="T548" s="341">
        <v>0</v>
      </c>
      <c r="U548" s="343">
        <f t="shared" si="128"/>
        <v>0</v>
      </c>
    </row>
    <row r="549" spans="1:21" ht="15" hidden="1" customHeight="1" outlineLevel="1" x14ac:dyDescent="0.25">
      <c r="A549" s="517"/>
      <c r="B549" s="520"/>
      <c r="C549" s="339" t="s">
        <v>713</v>
      </c>
      <c r="D549" s="340">
        <v>504</v>
      </c>
      <c r="E549" s="340">
        <v>5</v>
      </c>
      <c r="F549" s="340">
        <v>19</v>
      </c>
      <c r="G549" s="340">
        <v>42</v>
      </c>
      <c r="H549" s="340">
        <v>16</v>
      </c>
      <c r="I549" s="340">
        <v>258</v>
      </c>
      <c r="J549" s="342">
        <f>SUM(D549:I549)</f>
        <v>844</v>
      </c>
      <c r="K549" s="340">
        <v>286</v>
      </c>
      <c r="L549" s="340">
        <v>6</v>
      </c>
      <c r="M549" s="340">
        <v>15</v>
      </c>
      <c r="N549" s="340">
        <v>33</v>
      </c>
      <c r="O549" s="340">
        <v>8</v>
      </c>
      <c r="P549" s="340">
        <v>170</v>
      </c>
      <c r="Q549" s="342">
        <f>SUM(K549:P549)</f>
        <v>518</v>
      </c>
      <c r="R549" s="342">
        <f>+Q549+J549</f>
        <v>1362</v>
      </c>
      <c r="S549" s="341">
        <v>0</v>
      </c>
      <c r="T549" s="341">
        <v>0</v>
      </c>
      <c r="U549" s="343">
        <f t="shared" si="128"/>
        <v>0</v>
      </c>
    </row>
    <row r="550" spans="1:21" ht="15" hidden="1" customHeight="1" outlineLevel="1" x14ac:dyDescent="0.25">
      <c r="A550" s="517"/>
      <c r="B550" s="339" t="s">
        <v>714</v>
      </c>
      <c r="C550" s="339" t="s">
        <v>715</v>
      </c>
      <c r="D550" s="340">
        <v>43</v>
      </c>
      <c r="E550" s="341">
        <v>0</v>
      </c>
      <c r="F550" s="340">
        <v>2</v>
      </c>
      <c r="G550" s="340">
        <v>3</v>
      </c>
      <c r="H550" s="341">
        <v>0</v>
      </c>
      <c r="I550" s="340">
        <v>24</v>
      </c>
      <c r="J550" s="342">
        <f>SUM(D550:I550)</f>
        <v>72</v>
      </c>
      <c r="K550" s="340">
        <v>12</v>
      </c>
      <c r="L550" s="341">
        <v>0</v>
      </c>
      <c r="M550" s="341">
        <v>0</v>
      </c>
      <c r="N550" s="341">
        <v>0</v>
      </c>
      <c r="O550" s="340">
        <v>1</v>
      </c>
      <c r="P550" s="340">
        <v>5</v>
      </c>
      <c r="Q550" s="342">
        <f>SUM(K550:P550)</f>
        <v>18</v>
      </c>
      <c r="R550" s="342">
        <f>+Q550+J550</f>
        <v>90</v>
      </c>
      <c r="S550" s="341">
        <v>0</v>
      </c>
      <c r="T550" s="341">
        <v>0</v>
      </c>
      <c r="U550" s="343">
        <f t="shared" si="128"/>
        <v>0</v>
      </c>
    </row>
    <row r="551" spans="1:21" ht="15" customHeight="1" collapsed="1" x14ac:dyDescent="0.25">
      <c r="A551" s="516" t="s">
        <v>716</v>
      </c>
      <c r="B551" s="516"/>
      <c r="C551" s="516"/>
      <c r="D551" s="337">
        <f t="shared" ref="D551:U551" si="145">SUM(D552:D558)</f>
        <v>12</v>
      </c>
      <c r="E551" s="337">
        <f t="shared" si="145"/>
        <v>1</v>
      </c>
      <c r="F551" s="337">
        <f t="shared" si="145"/>
        <v>1</v>
      </c>
      <c r="G551" s="337">
        <f t="shared" si="145"/>
        <v>0</v>
      </c>
      <c r="H551" s="337">
        <f t="shared" si="145"/>
        <v>1</v>
      </c>
      <c r="I551" s="337">
        <f t="shared" si="145"/>
        <v>10</v>
      </c>
      <c r="J551" s="338">
        <f>SUM(J552:J558)</f>
        <v>25</v>
      </c>
      <c r="K551" s="337">
        <f t="shared" si="145"/>
        <v>5</v>
      </c>
      <c r="L551" s="337">
        <f t="shared" si="145"/>
        <v>0</v>
      </c>
      <c r="M551" s="337">
        <f t="shared" si="145"/>
        <v>1</v>
      </c>
      <c r="N551" s="337">
        <f t="shared" si="145"/>
        <v>1</v>
      </c>
      <c r="O551" s="337">
        <f t="shared" si="145"/>
        <v>0</v>
      </c>
      <c r="P551" s="337">
        <f t="shared" si="145"/>
        <v>2</v>
      </c>
      <c r="Q551" s="338">
        <f t="shared" si="145"/>
        <v>9</v>
      </c>
      <c r="R551" s="338">
        <f t="shared" si="145"/>
        <v>34</v>
      </c>
      <c r="S551" s="337">
        <f t="shared" si="145"/>
        <v>0</v>
      </c>
      <c r="T551" s="337">
        <f t="shared" si="145"/>
        <v>0</v>
      </c>
      <c r="U551" s="338">
        <f t="shared" si="145"/>
        <v>0</v>
      </c>
    </row>
    <row r="552" spans="1:21" ht="15" hidden="1" customHeight="1" outlineLevel="1" x14ac:dyDescent="0.25">
      <c r="A552" s="517" t="s">
        <v>716</v>
      </c>
      <c r="B552" s="520" t="s">
        <v>717</v>
      </c>
      <c r="C552" s="339" t="s">
        <v>718</v>
      </c>
      <c r="D552" s="341">
        <v>0</v>
      </c>
      <c r="E552" s="341">
        <v>0</v>
      </c>
      <c r="F552" s="341">
        <v>0</v>
      </c>
      <c r="G552" s="341">
        <v>0</v>
      </c>
      <c r="H552" s="340">
        <v>1</v>
      </c>
      <c r="I552" s="340">
        <v>2</v>
      </c>
      <c r="J552" s="342">
        <f t="shared" ref="J552:J558" si="146">SUM(D552:I552)</f>
        <v>3</v>
      </c>
      <c r="K552" s="341">
        <v>0</v>
      </c>
      <c r="L552" s="341">
        <v>0</v>
      </c>
      <c r="M552" s="341">
        <v>0</v>
      </c>
      <c r="N552" s="341">
        <v>0</v>
      </c>
      <c r="O552" s="341">
        <v>0</v>
      </c>
      <c r="P552" s="341">
        <v>0</v>
      </c>
      <c r="Q552" s="342">
        <f t="shared" ref="Q552:Q558" si="147">SUM(K552:P552)</f>
        <v>0</v>
      </c>
      <c r="R552" s="342">
        <f t="shared" ref="R552:R558" si="148">+Q552+J552</f>
        <v>3</v>
      </c>
      <c r="S552" s="341">
        <v>0</v>
      </c>
      <c r="T552" s="341">
        <v>0</v>
      </c>
      <c r="U552" s="343">
        <f t="shared" si="128"/>
        <v>0</v>
      </c>
    </row>
    <row r="553" spans="1:21" ht="15" hidden="1" customHeight="1" outlineLevel="1" x14ac:dyDescent="0.25">
      <c r="A553" s="517"/>
      <c r="B553" s="520"/>
      <c r="C553" s="339" t="s">
        <v>719</v>
      </c>
      <c r="D553" s="340">
        <v>7</v>
      </c>
      <c r="E553" s="341">
        <v>0</v>
      </c>
      <c r="F553" s="341">
        <v>0</v>
      </c>
      <c r="G553" s="341">
        <v>0</v>
      </c>
      <c r="H553" s="341">
        <v>0</v>
      </c>
      <c r="I553" s="341">
        <v>0</v>
      </c>
      <c r="J553" s="342">
        <f t="shared" si="146"/>
        <v>7</v>
      </c>
      <c r="K553" s="340">
        <v>3</v>
      </c>
      <c r="L553" s="341">
        <v>0</v>
      </c>
      <c r="M553" s="341">
        <v>0</v>
      </c>
      <c r="N553" s="340">
        <v>1</v>
      </c>
      <c r="O553" s="341">
        <v>0</v>
      </c>
      <c r="P553" s="341">
        <v>0</v>
      </c>
      <c r="Q553" s="342">
        <f t="shared" si="147"/>
        <v>4</v>
      </c>
      <c r="R553" s="342">
        <f t="shared" si="148"/>
        <v>11</v>
      </c>
      <c r="S553" s="341">
        <v>0</v>
      </c>
      <c r="T553" s="341">
        <v>0</v>
      </c>
      <c r="U553" s="343">
        <f t="shared" si="128"/>
        <v>0</v>
      </c>
    </row>
    <row r="554" spans="1:21" ht="15" hidden="1" customHeight="1" outlineLevel="1" x14ac:dyDescent="0.25">
      <c r="A554" s="517"/>
      <c r="B554" s="520"/>
      <c r="C554" s="339" t="s">
        <v>720</v>
      </c>
      <c r="D554" s="340">
        <v>3</v>
      </c>
      <c r="E554" s="341">
        <v>0</v>
      </c>
      <c r="F554" s="340">
        <v>1</v>
      </c>
      <c r="G554" s="341">
        <v>0</v>
      </c>
      <c r="H554" s="341">
        <v>0</v>
      </c>
      <c r="I554" s="340">
        <v>8</v>
      </c>
      <c r="J554" s="342">
        <f t="shared" si="146"/>
        <v>12</v>
      </c>
      <c r="K554" s="340">
        <v>1</v>
      </c>
      <c r="L554" s="341">
        <v>0</v>
      </c>
      <c r="M554" s="341">
        <v>0</v>
      </c>
      <c r="N554" s="341">
        <v>0</v>
      </c>
      <c r="O554" s="341">
        <v>0</v>
      </c>
      <c r="P554" s="340">
        <v>1</v>
      </c>
      <c r="Q554" s="342">
        <f t="shared" si="147"/>
        <v>2</v>
      </c>
      <c r="R554" s="342">
        <f t="shared" si="148"/>
        <v>14</v>
      </c>
      <c r="S554" s="341">
        <v>0</v>
      </c>
      <c r="T554" s="341">
        <v>0</v>
      </c>
      <c r="U554" s="343">
        <f t="shared" si="128"/>
        <v>0</v>
      </c>
    </row>
    <row r="555" spans="1:21" ht="15" hidden="1" customHeight="1" outlineLevel="1" x14ac:dyDescent="0.25">
      <c r="A555" s="517"/>
      <c r="B555" s="520"/>
      <c r="C555" s="339" t="s">
        <v>721</v>
      </c>
      <c r="D555" s="341">
        <v>0</v>
      </c>
      <c r="E555" s="341">
        <v>0</v>
      </c>
      <c r="F555" s="341">
        <v>0</v>
      </c>
      <c r="G555" s="341">
        <v>0</v>
      </c>
      <c r="H555" s="341">
        <v>0</v>
      </c>
      <c r="I555" s="341">
        <v>0</v>
      </c>
      <c r="J555" s="342">
        <f t="shared" si="146"/>
        <v>0</v>
      </c>
      <c r="K555" s="340">
        <v>1</v>
      </c>
      <c r="L555" s="341">
        <v>0</v>
      </c>
      <c r="M555" s="341">
        <v>0</v>
      </c>
      <c r="N555" s="341">
        <v>0</v>
      </c>
      <c r="O555" s="341">
        <v>0</v>
      </c>
      <c r="P555" s="341">
        <v>0</v>
      </c>
      <c r="Q555" s="342">
        <f t="shared" si="147"/>
        <v>1</v>
      </c>
      <c r="R555" s="342">
        <f t="shared" si="148"/>
        <v>1</v>
      </c>
      <c r="S555" s="341">
        <v>0</v>
      </c>
      <c r="T555" s="341">
        <v>0</v>
      </c>
      <c r="U555" s="343">
        <f t="shared" si="128"/>
        <v>0</v>
      </c>
    </row>
    <row r="556" spans="1:21" ht="15" hidden="1" customHeight="1" outlineLevel="1" x14ac:dyDescent="0.25">
      <c r="A556" s="517"/>
      <c r="B556" s="520"/>
      <c r="C556" s="339" t="s">
        <v>722</v>
      </c>
      <c r="D556" s="340">
        <v>1</v>
      </c>
      <c r="E556" s="340">
        <v>1</v>
      </c>
      <c r="F556" s="341">
        <v>0</v>
      </c>
      <c r="G556" s="341">
        <v>0</v>
      </c>
      <c r="H556" s="341">
        <v>0</v>
      </c>
      <c r="I556" s="341">
        <v>0</v>
      </c>
      <c r="J556" s="342">
        <f t="shared" si="146"/>
        <v>2</v>
      </c>
      <c r="K556" s="341">
        <v>0</v>
      </c>
      <c r="L556" s="341">
        <v>0</v>
      </c>
      <c r="M556" s="340">
        <v>1</v>
      </c>
      <c r="N556" s="341">
        <v>0</v>
      </c>
      <c r="O556" s="341">
        <v>0</v>
      </c>
      <c r="P556" s="340">
        <v>1</v>
      </c>
      <c r="Q556" s="342">
        <f t="shared" si="147"/>
        <v>2</v>
      </c>
      <c r="R556" s="342">
        <f t="shared" si="148"/>
        <v>4</v>
      </c>
      <c r="S556" s="341">
        <v>0</v>
      </c>
      <c r="T556" s="341">
        <v>0</v>
      </c>
      <c r="U556" s="343">
        <f t="shared" si="128"/>
        <v>0</v>
      </c>
    </row>
    <row r="557" spans="1:21" ht="15" hidden="1" customHeight="1" outlineLevel="1" x14ac:dyDescent="0.25">
      <c r="A557" s="517"/>
      <c r="B557" s="520" t="s">
        <v>723</v>
      </c>
      <c r="C557" s="339" t="s">
        <v>724</v>
      </c>
      <c r="D557" s="341">
        <v>0</v>
      </c>
      <c r="E557" s="341">
        <v>0</v>
      </c>
      <c r="F557" s="341">
        <v>0</v>
      </c>
      <c r="G557" s="341">
        <v>0</v>
      </c>
      <c r="H557" s="341">
        <v>0</v>
      </c>
      <c r="I557" s="341">
        <v>0</v>
      </c>
      <c r="J557" s="342">
        <f t="shared" si="146"/>
        <v>0</v>
      </c>
      <c r="K557" s="341">
        <v>0</v>
      </c>
      <c r="L557" s="341">
        <v>0</v>
      </c>
      <c r="M557" s="341">
        <v>0</v>
      </c>
      <c r="N557" s="341">
        <v>0</v>
      </c>
      <c r="O557" s="341">
        <v>0</v>
      </c>
      <c r="P557" s="341">
        <v>0</v>
      </c>
      <c r="Q557" s="342">
        <f t="shared" si="147"/>
        <v>0</v>
      </c>
      <c r="R557" s="342">
        <f t="shared" si="148"/>
        <v>0</v>
      </c>
      <c r="S557" s="341">
        <v>0</v>
      </c>
      <c r="T557" s="341">
        <v>0</v>
      </c>
      <c r="U557" s="343">
        <f t="shared" si="128"/>
        <v>0</v>
      </c>
    </row>
    <row r="558" spans="1:21" ht="15" hidden="1" customHeight="1" outlineLevel="1" x14ac:dyDescent="0.25">
      <c r="A558" s="517"/>
      <c r="B558" s="520"/>
      <c r="C558" s="339" t="s">
        <v>725</v>
      </c>
      <c r="D558" s="340">
        <v>1</v>
      </c>
      <c r="E558" s="341">
        <v>0</v>
      </c>
      <c r="F558" s="341">
        <v>0</v>
      </c>
      <c r="G558" s="341">
        <v>0</v>
      </c>
      <c r="H558" s="341">
        <v>0</v>
      </c>
      <c r="I558" s="341">
        <v>0</v>
      </c>
      <c r="J558" s="342">
        <f t="shared" si="146"/>
        <v>1</v>
      </c>
      <c r="K558" s="341">
        <v>0</v>
      </c>
      <c r="L558" s="341">
        <v>0</v>
      </c>
      <c r="M558" s="341">
        <v>0</v>
      </c>
      <c r="N558" s="341">
        <v>0</v>
      </c>
      <c r="O558" s="341">
        <v>0</v>
      </c>
      <c r="P558" s="341">
        <v>0</v>
      </c>
      <c r="Q558" s="342">
        <f t="shared" si="147"/>
        <v>0</v>
      </c>
      <c r="R558" s="342">
        <f t="shared" si="148"/>
        <v>1</v>
      </c>
      <c r="S558" s="341">
        <v>0</v>
      </c>
      <c r="T558" s="341">
        <v>0</v>
      </c>
      <c r="U558" s="343">
        <f t="shared" si="128"/>
        <v>0</v>
      </c>
    </row>
    <row r="559" spans="1:21" ht="18.75" customHeight="1" collapsed="1" x14ac:dyDescent="0.25">
      <c r="A559" s="516" t="s">
        <v>726</v>
      </c>
      <c r="B559" s="516"/>
      <c r="C559" s="516"/>
      <c r="D559" s="337">
        <f t="shared" ref="D559:U559" si="149">SUM(D560:D564)</f>
        <v>24</v>
      </c>
      <c r="E559" s="337">
        <f t="shared" si="149"/>
        <v>0</v>
      </c>
      <c r="F559" s="337">
        <f t="shared" si="149"/>
        <v>0</v>
      </c>
      <c r="G559" s="337">
        <f t="shared" si="149"/>
        <v>0</v>
      </c>
      <c r="H559" s="337">
        <f t="shared" si="149"/>
        <v>0</v>
      </c>
      <c r="I559" s="337">
        <f t="shared" si="149"/>
        <v>3</v>
      </c>
      <c r="J559" s="338">
        <f>SUM(J560:J564)</f>
        <v>27</v>
      </c>
      <c r="K559" s="337">
        <f t="shared" si="149"/>
        <v>8</v>
      </c>
      <c r="L559" s="337">
        <f t="shared" si="149"/>
        <v>0</v>
      </c>
      <c r="M559" s="337">
        <f t="shared" si="149"/>
        <v>0</v>
      </c>
      <c r="N559" s="337">
        <f t="shared" si="149"/>
        <v>0</v>
      </c>
      <c r="O559" s="337">
        <f t="shared" si="149"/>
        <v>0</v>
      </c>
      <c r="P559" s="337">
        <f t="shared" si="149"/>
        <v>2</v>
      </c>
      <c r="Q559" s="338">
        <f t="shared" si="149"/>
        <v>10</v>
      </c>
      <c r="R559" s="338">
        <f t="shared" si="149"/>
        <v>37</v>
      </c>
      <c r="S559" s="337">
        <f t="shared" si="149"/>
        <v>0</v>
      </c>
      <c r="T559" s="337">
        <f t="shared" si="149"/>
        <v>0</v>
      </c>
      <c r="U559" s="338">
        <f t="shared" si="149"/>
        <v>0</v>
      </c>
    </row>
    <row r="560" spans="1:21" ht="15" hidden="1" customHeight="1" outlineLevel="1" x14ac:dyDescent="0.25">
      <c r="A560" s="517" t="s">
        <v>726</v>
      </c>
      <c r="B560" s="520" t="s">
        <v>727</v>
      </c>
      <c r="C560" s="339" t="s">
        <v>728</v>
      </c>
      <c r="D560" s="340">
        <v>20</v>
      </c>
      <c r="E560" s="341">
        <v>0</v>
      </c>
      <c r="F560" s="341">
        <v>0</v>
      </c>
      <c r="G560" s="341">
        <v>0</v>
      </c>
      <c r="H560" s="341">
        <v>0</v>
      </c>
      <c r="I560" s="340">
        <v>2</v>
      </c>
      <c r="J560" s="342">
        <f>SUM(D560:I560)</f>
        <v>22</v>
      </c>
      <c r="K560" s="340">
        <v>7</v>
      </c>
      <c r="L560" s="341">
        <v>0</v>
      </c>
      <c r="M560" s="341">
        <v>0</v>
      </c>
      <c r="N560" s="341">
        <v>0</v>
      </c>
      <c r="O560" s="341">
        <v>0</v>
      </c>
      <c r="P560" s="340">
        <v>1</v>
      </c>
      <c r="Q560" s="342">
        <f>SUM(K560:P560)</f>
        <v>8</v>
      </c>
      <c r="R560" s="342">
        <f>+Q560+J560</f>
        <v>30</v>
      </c>
      <c r="S560" s="341">
        <v>0</v>
      </c>
      <c r="T560" s="341">
        <v>0</v>
      </c>
      <c r="U560" s="343">
        <f t="shared" si="128"/>
        <v>0</v>
      </c>
    </row>
    <row r="561" spans="1:21" ht="15" hidden="1" customHeight="1" outlineLevel="1" x14ac:dyDescent="0.25">
      <c r="A561" s="517"/>
      <c r="B561" s="520"/>
      <c r="C561" s="339" t="s">
        <v>729</v>
      </c>
      <c r="D561" s="341">
        <v>0</v>
      </c>
      <c r="E561" s="341">
        <v>0</v>
      </c>
      <c r="F561" s="341">
        <v>0</v>
      </c>
      <c r="G561" s="341">
        <v>0</v>
      </c>
      <c r="H561" s="341">
        <v>0</v>
      </c>
      <c r="I561" s="340">
        <v>1</v>
      </c>
      <c r="J561" s="342">
        <f>SUM(D561:I561)</f>
        <v>1</v>
      </c>
      <c r="K561" s="341">
        <v>0</v>
      </c>
      <c r="L561" s="341">
        <v>0</v>
      </c>
      <c r="M561" s="341">
        <v>0</v>
      </c>
      <c r="N561" s="341">
        <v>0</v>
      </c>
      <c r="O561" s="341">
        <v>0</v>
      </c>
      <c r="P561" s="341">
        <v>0</v>
      </c>
      <c r="Q561" s="342">
        <f>SUM(K561:P561)</f>
        <v>0</v>
      </c>
      <c r="R561" s="342">
        <f>+Q561+J561</f>
        <v>1</v>
      </c>
      <c r="S561" s="341">
        <v>0</v>
      </c>
      <c r="T561" s="341">
        <v>0</v>
      </c>
      <c r="U561" s="343">
        <f t="shared" si="128"/>
        <v>0</v>
      </c>
    </row>
    <row r="562" spans="1:21" ht="15" hidden="1" customHeight="1" outlineLevel="1" x14ac:dyDescent="0.25">
      <c r="A562" s="517"/>
      <c r="B562" s="520"/>
      <c r="C562" s="339" t="s">
        <v>730</v>
      </c>
      <c r="D562" s="341">
        <v>0</v>
      </c>
      <c r="E562" s="341">
        <v>0</v>
      </c>
      <c r="F562" s="341">
        <v>0</v>
      </c>
      <c r="G562" s="341">
        <v>0</v>
      </c>
      <c r="H562" s="341">
        <v>0</v>
      </c>
      <c r="I562" s="341">
        <v>0</v>
      </c>
      <c r="J562" s="342">
        <f>SUM(D562:I562)</f>
        <v>0</v>
      </c>
      <c r="K562" s="341">
        <v>0</v>
      </c>
      <c r="L562" s="341">
        <v>0</v>
      </c>
      <c r="M562" s="341">
        <v>0</v>
      </c>
      <c r="N562" s="341">
        <v>0</v>
      </c>
      <c r="O562" s="341">
        <v>0</v>
      </c>
      <c r="P562" s="341">
        <v>0</v>
      </c>
      <c r="Q562" s="342">
        <f>SUM(K562:P562)</f>
        <v>0</v>
      </c>
      <c r="R562" s="342">
        <f>+Q562+J562</f>
        <v>0</v>
      </c>
      <c r="S562" s="341">
        <v>0</v>
      </c>
      <c r="T562" s="341">
        <v>0</v>
      </c>
      <c r="U562" s="343">
        <f t="shared" si="128"/>
        <v>0</v>
      </c>
    </row>
    <row r="563" spans="1:21" ht="15" hidden="1" customHeight="1" outlineLevel="1" x14ac:dyDescent="0.25">
      <c r="A563" s="517"/>
      <c r="B563" s="520"/>
      <c r="C563" s="339" t="s">
        <v>731</v>
      </c>
      <c r="D563" s="340">
        <v>2</v>
      </c>
      <c r="E563" s="341">
        <v>0</v>
      </c>
      <c r="F563" s="341">
        <v>0</v>
      </c>
      <c r="G563" s="341">
        <v>0</v>
      </c>
      <c r="H563" s="341">
        <v>0</v>
      </c>
      <c r="I563" s="341">
        <v>0</v>
      </c>
      <c r="J563" s="342">
        <f>SUM(D563:I563)</f>
        <v>2</v>
      </c>
      <c r="K563" s="340">
        <v>1</v>
      </c>
      <c r="L563" s="341">
        <v>0</v>
      </c>
      <c r="M563" s="341">
        <v>0</v>
      </c>
      <c r="N563" s="341">
        <v>0</v>
      </c>
      <c r="O563" s="341">
        <v>0</v>
      </c>
      <c r="P563" s="340">
        <v>1</v>
      </c>
      <c r="Q563" s="342">
        <f>SUM(K563:P563)</f>
        <v>2</v>
      </c>
      <c r="R563" s="342">
        <f>+Q563+J563</f>
        <v>4</v>
      </c>
      <c r="S563" s="341">
        <v>0</v>
      </c>
      <c r="T563" s="341">
        <v>0</v>
      </c>
      <c r="U563" s="343">
        <f t="shared" si="128"/>
        <v>0</v>
      </c>
    </row>
    <row r="564" spans="1:21" ht="15" hidden="1" customHeight="1" outlineLevel="1" x14ac:dyDescent="0.25">
      <c r="A564" s="517"/>
      <c r="B564" s="339" t="s">
        <v>732</v>
      </c>
      <c r="C564" s="339" t="s">
        <v>733</v>
      </c>
      <c r="D564" s="340">
        <v>2</v>
      </c>
      <c r="E564" s="341">
        <v>0</v>
      </c>
      <c r="F564" s="341">
        <v>0</v>
      </c>
      <c r="G564" s="341">
        <v>0</v>
      </c>
      <c r="H564" s="341">
        <v>0</v>
      </c>
      <c r="I564" s="341">
        <v>0</v>
      </c>
      <c r="J564" s="342">
        <f>SUM(D564:I564)</f>
        <v>2</v>
      </c>
      <c r="K564" s="341">
        <v>0</v>
      </c>
      <c r="L564" s="341">
        <v>0</v>
      </c>
      <c r="M564" s="341">
        <v>0</v>
      </c>
      <c r="N564" s="341">
        <v>0</v>
      </c>
      <c r="O564" s="341">
        <v>0</v>
      </c>
      <c r="P564" s="341">
        <v>0</v>
      </c>
      <c r="Q564" s="342">
        <f>SUM(K564:P564)</f>
        <v>0</v>
      </c>
      <c r="R564" s="342">
        <f>+Q564+J564</f>
        <v>2</v>
      </c>
      <c r="S564" s="341">
        <v>0</v>
      </c>
      <c r="T564" s="341">
        <v>0</v>
      </c>
      <c r="U564" s="343">
        <f t="shared" si="128"/>
        <v>0</v>
      </c>
    </row>
    <row r="565" spans="1:21" ht="15" customHeight="1" collapsed="1" x14ac:dyDescent="0.25">
      <c r="A565" s="516" t="s">
        <v>734</v>
      </c>
      <c r="B565" s="516"/>
      <c r="C565" s="516"/>
      <c r="D565" s="337">
        <f t="shared" ref="D565:U565" si="150">+D566+D567</f>
        <v>9</v>
      </c>
      <c r="E565" s="337">
        <f t="shared" si="150"/>
        <v>0</v>
      </c>
      <c r="F565" s="337">
        <f t="shared" si="150"/>
        <v>0</v>
      </c>
      <c r="G565" s="337">
        <f t="shared" si="150"/>
        <v>0</v>
      </c>
      <c r="H565" s="337">
        <f t="shared" si="150"/>
        <v>0</v>
      </c>
      <c r="I565" s="337">
        <f t="shared" si="150"/>
        <v>3</v>
      </c>
      <c r="J565" s="338">
        <f>+J566+J567</f>
        <v>12</v>
      </c>
      <c r="K565" s="337">
        <f t="shared" si="150"/>
        <v>1</v>
      </c>
      <c r="L565" s="337">
        <f t="shared" si="150"/>
        <v>0</v>
      </c>
      <c r="M565" s="337">
        <f t="shared" si="150"/>
        <v>0</v>
      </c>
      <c r="N565" s="337">
        <f t="shared" si="150"/>
        <v>0</v>
      </c>
      <c r="O565" s="337">
        <f t="shared" si="150"/>
        <v>0</v>
      </c>
      <c r="P565" s="337">
        <f t="shared" si="150"/>
        <v>2</v>
      </c>
      <c r="Q565" s="338">
        <f t="shared" si="150"/>
        <v>3</v>
      </c>
      <c r="R565" s="338">
        <f t="shared" si="150"/>
        <v>15</v>
      </c>
      <c r="S565" s="337">
        <f t="shared" si="150"/>
        <v>0</v>
      </c>
      <c r="T565" s="337">
        <f t="shared" si="150"/>
        <v>0</v>
      </c>
      <c r="U565" s="338">
        <f t="shared" si="150"/>
        <v>0</v>
      </c>
    </row>
    <row r="566" spans="1:21" ht="15" hidden="1" customHeight="1" outlineLevel="1" x14ac:dyDescent="0.25">
      <c r="A566" s="517" t="s">
        <v>734</v>
      </c>
      <c r="B566" s="339" t="s">
        <v>735</v>
      </c>
      <c r="C566" s="339" t="s">
        <v>736</v>
      </c>
      <c r="D566" s="341">
        <v>0</v>
      </c>
      <c r="E566" s="341">
        <v>0</v>
      </c>
      <c r="F566" s="341">
        <v>0</v>
      </c>
      <c r="G566" s="341">
        <v>0</v>
      </c>
      <c r="H566" s="341">
        <v>0</v>
      </c>
      <c r="I566" s="341">
        <v>0</v>
      </c>
      <c r="J566" s="342">
        <f>SUM(D566:I566)</f>
        <v>0</v>
      </c>
      <c r="K566" s="341">
        <v>0</v>
      </c>
      <c r="L566" s="341">
        <v>0</v>
      </c>
      <c r="M566" s="341">
        <v>0</v>
      </c>
      <c r="N566" s="341">
        <v>0</v>
      </c>
      <c r="O566" s="341">
        <v>0</v>
      </c>
      <c r="P566" s="341">
        <v>0</v>
      </c>
      <c r="Q566" s="342">
        <f>SUM(K566:P566)</f>
        <v>0</v>
      </c>
      <c r="R566" s="342">
        <f>+Q566+J566</f>
        <v>0</v>
      </c>
      <c r="S566" s="341">
        <v>0</v>
      </c>
      <c r="T566" s="341">
        <v>0</v>
      </c>
      <c r="U566" s="343">
        <f t="shared" si="128"/>
        <v>0</v>
      </c>
    </row>
    <row r="567" spans="1:21" ht="15" hidden="1" customHeight="1" outlineLevel="1" x14ac:dyDescent="0.25">
      <c r="A567" s="517"/>
      <c r="B567" s="339" t="s">
        <v>737</v>
      </c>
      <c r="C567" s="339" t="s">
        <v>738</v>
      </c>
      <c r="D567" s="340">
        <v>9</v>
      </c>
      <c r="E567" s="341">
        <v>0</v>
      </c>
      <c r="F567" s="341">
        <v>0</v>
      </c>
      <c r="G567" s="341">
        <v>0</v>
      </c>
      <c r="H567" s="341">
        <v>0</v>
      </c>
      <c r="I567" s="340">
        <v>3</v>
      </c>
      <c r="J567" s="342">
        <f>SUM(D567:I567)</f>
        <v>12</v>
      </c>
      <c r="K567" s="340">
        <v>1</v>
      </c>
      <c r="L567" s="341">
        <v>0</v>
      </c>
      <c r="M567" s="341">
        <v>0</v>
      </c>
      <c r="N567" s="341">
        <v>0</v>
      </c>
      <c r="O567" s="341">
        <v>0</v>
      </c>
      <c r="P567" s="340">
        <v>2</v>
      </c>
      <c r="Q567" s="342">
        <f>SUM(K567:P567)</f>
        <v>3</v>
      </c>
      <c r="R567" s="342">
        <f>+Q567+J567</f>
        <v>15</v>
      </c>
      <c r="S567" s="341">
        <v>0</v>
      </c>
      <c r="T567" s="341">
        <v>0</v>
      </c>
      <c r="U567" s="343">
        <f t="shared" si="128"/>
        <v>0</v>
      </c>
    </row>
    <row r="568" spans="1:21" ht="15" customHeight="1" collapsed="1" x14ac:dyDescent="0.25">
      <c r="A568" s="516" t="s">
        <v>739</v>
      </c>
      <c r="B568" s="516"/>
      <c r="C568" s="516"/>
      <c r="D568" s="337">
        <f t="shared" ref="D568:U568" si="151">SUM(D569:D572)</f>
        <v>24</v>
      </c>
      <c r="E568" s="337">
        <f t="shared" si="151"/>
        <v>1</v>
      </c>
      <c r="F568" s="337">
        <f t="shared" si="151"/>
        <v>0</v>
      </c>
      <c r="G568" s="337">
        <f t="shared" si="151"/>
        <v>1</v>
      </c>
      <c r="H568" s="337">
        <f t="shared" si="151"/>
        <v>0</v>
      </c>
      <c r="I568" s="337">
        <f t="shared" si="151"/>
        <v>11</v>
      </c>
      <c r="J568" s="338">
        <f>SUM(J569:J572)</f>
        <v>37</v>
      </c>
      <c r="K568" s="337">
        <f t="shared" si="151"/>
        <v>7</v>
      </c>
      <c r="L568" s="337">
        <f t="shared" si="151"/>
        <v>0</v>
      </c>
      <c r="M568" s="337">
        <f t="shared" si="151"/>
        <v>0</v>
      </c>
      <c r="N568" s="337">
        <f t="shared" si="151"/>
        <v>0</v>
      </c>
      <c r="O568" s="337">
        <f t="shared" si="151"/>
        <v>0</v>
      </c>
      <c r="P568" s="337">
        <f t="shared" si="151"/>
        <v>1</v>
      </c>
      <c r="Q568" s="338">
        <f t="shared" si="151"/>
        <v>8</v>
      </c>
      <c r="R568" s="338">
        <f t="shared" si="151"/>
        <v>45</v>
      </c>
      <c r="S568" s="337">
        <f t="shared" si="151"/>
        <v>0</v>
      </c>
      <c r="T568" s="337">
        <f t="shared" si="151"/>
        <v>0</v>
      </c>
      <c r="U568" s="338">
        <f t="shared" si="151"/>
        <v>0</v>
      </c>
    </row>
    <row r="569" spans="1:21" ht="15" hidden="1" customHeight="1" outlineLevel="1" x14ac:dyDescent="0.25">
      <c r="A569" s="517" t="s">
        <v>739</v>
      </c>
      <c r="B569" s="339" t="s">
        <v>740</v>
      </c>
      <c r="C569" s="339" t="s">
        <v>741</v>
      </c>
      <c r="D569" s="340">
        <v>1</v>
      </c>
      <c r="E569" s="340">
        <v>1</v>
      </c>
      <c r="F569" s="341">
        <v>0</v>
      </c>
      <c r="G569" s="340">
        <v>1</v>
      </c>
      <c r="H569" s="341">
        <v>0</v>
      </c>
      <c r="I569" s="340">
        <v>7</v>
      </c>
      <c r="J569" s="342">
        <f>SUM(D569:I569)</f>
        <v>10</v>
      </c>
      <c r="K569" s="341">
        <v>0</v>
      </c>
      <c r="L569" s="341">
        <v>0</v>
      </c>
      <c r="M569" s="341">
        <v>0</v>
      </c>
      <c r="N569" s="341">
        <v>0</v>
      </c>
      <c r="O569" s="341">
        <v>0</v>
      </c>
      <c r="P569" s="341">
        <v>0</v>
      </c>
      <c r="Q569" s="342">
        <f>SUM(K569:P569)</f>
        <v>0</v>
      </c>
      <c r="R569" s="342">
        <f>+Q569+J569</f>
        <v>10</v>
      </c>
      <c r="S569" s="341">
        <v>0</v>
      </c>
      <c r="T569" s="341">
        <v>0</v>
      </c>
      <c r="U569" s="343">
        <f t="shared" si="128"/>
        <v>0</v>
      </c>
    </row>
    <row r="570" spans="1:21" ht="15" hidden="1" customHeight="1" outlineLevel="1" x14ac:dyDescent="0.25">
      <c r="A570" s="517"/>
      <c r="B570" s="339" t="s">
        <v>742</v>
      </c>
      <c r="C570" s="339" t="s">
        <v>743</v>
      </c>
      <c r="D570" s="340">
        <v>2</v>
      </c>
      <c r="E570" s="341">
        <v>0</v>
      </c>
      <c r="F570" s="341">
        <v>0</v>
      </c>
      <c r="G570" s="341">
        <v>0</v>
      </c>
      <c r="H570" s="341">
        <v>0</v>
      </c>
      <c r="I570" s="340">
        <v>1</v>
      </c>
      <c r="J570" s="342">
        <f>SUM(D570:I570)</f>
        <v>3</v>
      </c>
      <c r="K570" s="340">
        <v>1</v>
      </c>
      <c r="L570" s="341">
        <v>0</v>
      </c>
      <c r="M570" s="341">
        <v>0</v>
      </c>
      <c r="N570" s="341">
        <v>0</v>
      </c>
      <c r="O570" s="341">
        <v>0</v>
      </c>
      <c r="P570" s="341">
        <v>0</v>
      </c>
      <c r="Q570" s="342">
        <f>SUM(K570:P570)</f>
        <v>1</v>
      </c>
      <c r="R570" s="342">
        <f>+Q570+J570</f>
        <v>4</v>
      </c>
      <c r="S570" s="341">
        <v>0</v>
      </c>
      <c r="T570" s="341">
        <v>0</v>
      </c>
      <c r="U570" s="343">
        <f t="shared" si="128"/>
        <v>0</v>
      </c>
    </row>
    <row r="571" spans="1:21" ht="15" hidden="1" customHeight="1" outlineLevel="1" x14ac:dyDescent="0.25">
      <c r="A571" s="517"/>
      <c r="B571" s="339" t="s">
        <v>744</v>
      </c>
      <c r="C571" s="339" t="s">
        <v>745</v>
      </c>
      <c r="D571" s="340">
        <v>6</v>
      </c>
      <c r="E571" s="341">
        <v>0</v>
      </c>
      <c r="F571" s="341">
        <v>0</v>
      </c>
      <c r="G571" s="341">
        <v>0</v>
      </c>
      <c r="H571" s="341">
        <v>0</v>
      </c>
      <c r="I571" s="340">
        <v>1</v>
      </c>
      <c r="J571" s="342">
        <f>SUM(D571:I571)</f>
        <v>7</v>
      </c>
      <c r="K571" s="340">
        <v>1</v>
      </c>
      <c r="L571" s="341">
        <v>0</v>
      </c>
      <c r="M571" s="341">
        <v>0</v>
      </c>
      <c r="N571" s="341">
        <v>0</v>
      </c>
      <c r="O571" s="341">
        <v>0</v>
      </c>
      <c r="P571" s="341">
        <v>0</v>
      </c>
      <c r="Q571" s="342">
        <f>SUM(K571:P571)</f>
        <v>1</v>
      </c>
      <c r="R571" s="342">
        <f>+Q571+J571</f>
        <v>8</v>
      </c>
      <c r="S571" s="341">
        <v>0</v>
      </c>
      <c r="T571" s="341">
        <v>0</v>
      </c>
      <c r="U571" s="343">
        <f t="shared" si="128"/>
        <v>0</v>
      </c>
    </row>
    <row r="572" spans="1:21" ht="15" hidden="1" customHeight="1" outlineLevel="1" x14ac:dyDescent="0.25">
      <c r="A572" s="517"/>
      <c r="B572" s="339" t="s">
        <v>746</v>
      </c>
      <c r="C572" s="339" t="s">
        <v>747</v>
      </c>
      <c r="D572" s="340">
        <v>15</v>
      </c>
      <c r="E572" s="341">
        <v>0</v>
      </c>
      <c r="F572" s="341">
        <v>0</v>
      </c>
      <c r="G572" s="341">
        <v>0</v>
      </c>
      <c r="H572" s="341">
        <v>0</v>
      </c>
      <c r="I572" s="340">
        <v>2</v>
      </c>
      <c r="J572" s="342">
        <f>SUM(D572:I572)</f>
        <v>17</v>
      </c>
      <c r="K572" s="340">
        <v>5</v>
      </c>
      <c r="L572" s="341">
        <v>0</v>
      </c>
      <c r="M572" s="341">
        <v>0</v>
      </c>
      <c r="N572" s="341">
        <v>0</v>
      </c>
      <c r="O572" s="341">
        <v>0</v>
      </c>
      <c r="P572" s="340">
        <v>1</v>
      </c>
      <c r="Q572" s="342">
        <f>SUM(K572:P572)</f>
        <v>6</v>
      </c>
      <c r="R572" s="342">
        <f>+Q572+J572</f>
        <v>23</v>
      </c>
      <c r="S572" s="341">
        <v>0</v>
      </c>
      <c r="T572" s="341">
        <v>0</v>
      </c>
      <c r="U572" s="343">
        <f t="shared" si="128"/>
        <v>0</v>
      </c>
    </row>
    <row r="573" spans="1:21" ht="15" customHeight="1" collapsed="1" x14ac:dyDescent="0.25">
      <c r="A573" s="516" t="s">
        <v>748</v>
      </c>
      <c r="B573" s="516"/>
      <c r="C573" s="516"/>
      <c r="D573" s="337">
        <f t="shared" ref="D573:U573" si="152">SUM(D574:D577)</f>
        <v>17</v>
      </c>
      <c r="E573" s="337">
        <f t="shared" si="152"/>
        <v>1</v>
      </c>
      <c r="F573" s="337">
        <f t="shared" si="152"/>
        <v>2</v>
      </c>
      <c r="G573" s="337">
        <f t="shared" si="152"/>
        <v>1</v>
      </c>
      <c r="H573" s="337">
        <f t="shared" si="152"/>
        <v>0</v>
      </c>
      <c r="I573" s="337">
        <f t="shared" si="152"/>
        <v>6</v>
      </c>
      <c r="J573" s="338">
        <f>SUM(J574:J577)</f>
        <v>27</v>
      </c>
      <c r="K573" s="337">
        <f t="shared" si="152"/>
        <v>6</v>
      </c>
      <c r="L573" s="337">
        <f t="shared" si="152"/>
        <v>0</v>
      </c>
      <c r="M573" s="337">
        <f t="shared" si="152"/>
        <v>0</v>
      </c>
      <c r="N573" s="337">
        <f t="shared" si="152"/>
        <v>2</v>
      </c>
      <c r="O573" s="337">
        <f t="shared" si="152"/>
        <v>0</v>
      </c>
      <c r="P573" s="337">
        <f t="shared" si="152"/>
        <v>3</v>
      </c>
      <c r="Q573" s="338">
        <f t="shared" si="152"/>
        <v>11</v>
      </c>
      <c r="R573" s="338">
        <f t="shared" si="152"/>
        <v>38</v>
      </c>
      <c r="S573" s="337">
        <f t="shared" si="152"/>
        <v>0</v>
      </c>
      <c r="T573" s="337">
        <f t="shared" si="152"/>
        <v>0</v>
      </c>
      <c r="U573" s="338">
        <f t="shared" si="152"/>
        <v>0</v>
      </c>
    </row>
    <row r="574" spans="1:21" ht="15" hidden="1" customHeight="1" outlineLevel="1" x14ac:dyDescent="0.25">
      <c r="A574" s="517" t="s">
        <v>748</v>
      </c>
      <c r="B574" s="520" t="s">
        <v>749</v>
      </c>
      <c r="C574" s="339" t="s">
        <v>750</v>
      </c>
      <c r="D574" s="340">
        <v>5</v>
      </c>
      <c r="E574" s="340">
        <v>1</v>
      </c>
      <c r="F574" s="341">
        <v>0</v>
      </c>
      <c r="G574" s="341">
        <v>0</v>
      </c>
      <c r="H574" s="341">
        <v>0</v>
      </c>
      <c r="I574" s="340">
        <v>2</v>
      </c>
      <c r="J574" s="342">
        <f>SUM(D574:I574)</f>
        <v>8</v>
      </c>
      <c r="K574" s="340">
        <v>4</v>
      </c>
      <c r="L574" s="341">
        <v>0</v>
      </c>
      <c r="M574" s="341">
        <v>0</v>
      </c>
      <c r="N574" s="340">
        <v>2</v>
      </c>
      <c r="O574" s="341">
        <v>0</v>
      </c>
      <c r="P574" s="340">
        <v>2</v>
      </c>
      <c r="Q574" s="342">
        <f>SUM(K574:P574)</f>
        <v>8</v>
      </c>
      <c r="R574" s="342">
        <f>+Q574+J574</f>
        <v>16</v>
      </c>
      <c r="S574" s="341">
        <v>0</v>
      </c>
      <c r="T574" s="341">
        <v>0</v>
      </c>
      <c r="U574" s="343">
        <f t="shared" si="128"/>
        <v>0</v>
      </c>
    </row>
    <row r="575" spans="1:21" ht="15" hidden="1" customHeight="1" outlineLevel="1" x14ac:dyDescent="0.25">
      <c r="A575" s="517"/>
      <c r="B575" s="520"/>
      <c r="C575" s="339" t="s">
        <v>751</v>
      </c>
      <c r="D575" s="340">
        <v>1</v>
      </c>
      <c r="E575" s="341">
        <v>0</v>
      </c>
      <c r="F575" s="341">
        <v>0</v>
      </c>
      <c r="G575" s="341">
        <v>0</v>
      </c>
      <c r="H575" s="341">
        <v>0</v>
      </c>
      <c r="I575" s="340">
        <v>2</v>
      </c>
      <c r="J575" s="342">
        <f>SUM(D575:I575)</f>
        <v>3</v>
      </c>
      <c r="K575" s="341">
        <v>0</v>
      </c>
      <c r="L575" s="341">
        <v>0</v>
      </c>
      <c r="M575" s="341">
        <v>0</v>
      </c>
      <c r="N575" s="341">
        <v>0</v>
      </c>
      <c r="O575" s="341">
        <v>0</v>
      </c>
      <c r="P575" s="341">
        <v>0</v>
      </c>
      <c r="Q575" s="342">
        <f>SUM(K575:P575)</f>
        <v>0</v>
      </c>
      <c r="R575" s="342">
        <f>+Q575+J575</f>
        <v>3</v>
      </c>
      <c r="S575" s="341">
        <v>0</v>
      </c>
      <c r="T575" s="341">
        <v>0</v>
      </c>
      <c r="U575" s="343">
        <f t="shared" si="128"/>
        <v>0</v>
      </c>
    </row>
    <row r="576" spans="1:21" ht="15" hidden="1" customHeight="1" outlineLevel="1" x14ac:dyDescent="0.25">
      <c r="A576" s="517"/>
      <c r="B576" s="520"/>
      <c r="C576" s="339" t="s">
        <v>752</v>
      </c>
      <c r="D576" s="340">
        <v>1</v>
      </c>
      <c r="E576" s="341">
        <v>0</v>
      </c>
      <c r="F576" s="341">
        <v>0</v>
      </c>
      <c r="G576" s="341">
        <v>0</v>
      </c>
      <c r="H576" s="341">
        <v>0</v>
      </c>
      <c r="I576" s="341">
        <v>0</v>
      </c>
      <c r="J576" s="342">
        <f>SUM(D576:I576)</f>
        <v>1</v>
      </c>
      <c r="K576" s="341">
        <v>0</v>
      </c>
      <c r="L576" s="341">
        <v>0</v>
      </c>
      <c r="M576" s="341">
        <v>0</v>
      </c>
      <c r="N576" s="341">
        <v>0</v>
      </c>
      <c r="O576" s="341">
        <v>0</v>
      </c>
      <c r="P576" s="341">
        <v>0</v>
      </c>
      <c r="Q576" s="342">
        <f>SUM(K576:P576)</f>
        <v>0</v>
      </c>
      <c r="R576" s="342">
        <f>+Q576+J576</f>
        <v>1</v>
      </c>
      <c r="S576" s="341">
        <v>0</v>
      </c>
      <c r="T576" s="341">
        <v>0</v>
      </c>
      <c r="U576" s="343">
        <f t="shared" ref="U576:U653" si="153">+T576+S576</f>
        <v>0</v>
      </c>
    </row>
    <row r="577" spans="1:21" ht="15" hidden="1" customHeight="1" outlineLevel="1" x14ac:dyDescent="0.25">
      <c r="A577" s="517"/>
      <c r="B577" s="520"/>
      <c r="C577" s="339" t="s">
        <v>753</v>
      </c>
      <c r="D577" s="340">
        <v>10</v>
      </c>
      <c r="E577" s="341">
        <v>0</v>
      </c>
      <c r="F577" s="340">
        <v>2</v>
      </c>
      <c r="G577" s="340">
        <v>1</v>
      </c>
      <c r="H577" s="341">
        <v>0</v>
      </c>
      <c r="I577" s="340">
        <v>2</v>
      </c>
      <c r="J577" s="342">
        <f>SUM(D577:I577)</f>
        <v>15</v>
      </c>
      <c r="K577" s="340">
        <v>2</v>
      </c>
      <c r="L577" s="341">
        <v>0</v>
      </c>
      <c r="M577" s="341">
        <v>0</v>
      </c>
      <c r="N577" s="341">
        <v>0</v>
      </c>
      <c r="O577" s="341">
        <v>0</v>
      </c>
      <c r="P577" s="340">
        <v>1</v>
      </c>
      <c r="Q577" s="342">
        <f>SUM(K577:P577)</f>
        <v>3</v>
      </c>
      <c r="R577" s="342">
        <f>+Q577+J577</f>
        <v>18</v>
      </c>
      <c r="S577" s="341">
        <v>0</v>
      </c>
      <c r="T577" s="341">
        <v>0</v>
      </c>
      <c r="U577" s="343">
        <f t="shared" si="153"/>
        <v>0</v>
      </c>
    </row>
    <row r="578" spans="1:21" ht="15" customHeight="1" collapsed="1" x14ac:dyDescent="0.25">
      <c r="A578" s="516" t="s">
        <v>754</v>
      </c>
      <c r="B578" s="516"/>
      <c r="C578" s="516"/>
      <c r="D578" s="337">
        <f t="shared" ref="D578:U578" si="154">SUM(D579:D582)</f>
        <v>23</v>
      </c>
      <c r="E578" s="337">
        <f t="shared" si="154"/>
        <v>1</v>
      </c>
      <c r="F578" s="337">
        <f t="shared" si="154"/>
        <v>0</v>
      </c>
      <c r="G578" s="337">
        <f t="shared" si="154"/>
        <v>0</v>
      </c>
      <c r="H578" s="337">
        <f t="shared" si="154"/>
        <v>0</v>
      </c>
      <c r="I578" s="337">
        <f t="shared" si="154"/>
        <v>7</v>
      </c>
      <c r="J578" s="338">
        <f>SUM(J579:J582)</f>
        <v>31</v>
      </c>
      <c r="K578" s="337">
        <f t="shared" si="154"/>
        <v>18</v>
      </c>
      <c r="L578" s="337">
        <f t="shared" si="154"/>
        <v>0</v>
      </c>
      <c r="M578" s="337">
        <f t="shared" si="154"/>
        <v>0</v>
      </c>
      <c r="N578" s="337">
        <f t="shared" si="154"/>
        <v>1</v>
      </c>
      <c r="O578" s="337">
        <f t="shared" si="154"/>
        <v>1</v>
      </c>
      <c r="P578" s="337">
        <f t="shared" si="154"/>
        <v>4</v>
      </c>
      <c r="Q578" s="338">
        <f t="shared" si="154"/>
        <v>24</v>
      </c>
      <c r="R578" s="338">
        <f t="shared" si="154"/>
        <v>55</v>
      </c>
      <c r="S578" s="337">
        <f t="shared" si="154"/>
        <v>0</v>
      </c>
      <c r="T578" s="337">
        <f t="shared" si="154"/>
        <v>0</v>
      </c>
      <c r="U578" s="338">
        <f t="shared" si="154"/>
        <v>0</v>
      </c>
    </row>
    <row r="579" spans="1:21" ht="15" hidden="1" customHeight="1" outlineLevel="1" x14ac:dyDescent="0.25">
      <c r="A579" s="517" t="s">
        <v>754</v>
      </c>
      <c r="B579" s="520" t="s">
        <v>755</v>
      </c>
      <c r="C579" s="339" t="s">
        <v>756</v>
      </c>
      <c r="D579" s="340">
        <v>16</v>
      </c>
      <c r="E579" s="340">
        <v>1</v>
      </c>
      <c r="F579" s="341">
        <v>0</v>
      </c>
      <c r="G579" s="341">
        <v>0</v>
      </c>
      <c r="H579" s="341">
        <v>0</v>
      </c>
      <c r="I579" s="340">
        <v>6</v>
      </c>
      <c r="J579" s="342">
        <f>SUM(D579:I579)</f>
        <v>23</v>
      </c>
      <c r="K579" s="340">
        <v>12</v>
      </c>
      <c r="L579" s="341">
        <v>0</v>
      </c>
      <c r="M579" s="341">
        <v>0</v>
      </c>
      <c r="N579" s="341">
        <v>0</v>
      </c>
      <c r="O579" s="341">
        <v>0</v>
      </c>
      <c r="P579" s="340">
        <v>1</v>
      </c>
      <c r="Q579" s="342">
        <f>SUM(K579:P579)</f>
        <v>13</v>
      </c>
      <c r="R579" s="342">
        <f>+Q579+J579</f>
        <v>36</v>
      </c>
      <c r="S579" s="341">
        <v>0</v>
      </c>
      <c r="T579" s="341">
        <v>0</v>
      </c>
      <c r="U579" s="343">
        <f t="shared" si="153"/>
        <v>0</v>
      </c>
    </row>
    <row r="580" spans="1:21" ht="15" hidden="1" customHeight="1" outlineLevel="1" x14ac:dyDescent="0.25">
      <c r="A580" s="517"/>
      <c r="B580" s="520"/>
      <c r="C580" s="339" t="s">
        <v>757</v>
      </c>
      <c r="D580" s="340">
        <v>1</v>
      </c>
      <c r="E580" s="341">
        <v>0</v>
      </c>
      <c r="F580" s="341">
        <v>0</v>
      </c>
      <c r="G580" s="341">
        <v>0</v>
      </c>
      <c r="H580" s="341">
        <v>0</v>
      </c>
      <c r="I580" s="341">
        <v>0</v>
      </c>
      <c r="J580" s="342">
        <f>SUM(D580:I580)</f>
        <v>1</v>
      </c>
      <c r="K580" s="341">
        <v>0</v>
      </c>
      <c r="L580" s="341">
        <v>0</v>
      </c>
      <c r="M580" s="341">
        <v>0</v>
      </c>
      <c r="N580" s="341">
        <v>0</v>
      </c>
      <c r="O580" s="341">
        <v>0</v>
      </c>
      <c r="P580" s="340">
        <v>1</v>
      </c>
      <c r="Q580" s="342">
        <f>SUM(K580:P580)</f>
        <v>1</v>
      </c>
      <c r="R580" s="342">
        <f>+Q580+J580</f>
        <v>2</v>
      </c>
      <c r="S580" s="341">
        <v>0</v>
      </c>
      <c r="T580" s="341">
        <v>0</v>
      </c>
      <c r="U580" s="343">
        <f t="shared" si="153"/>
        <v>0</v>
      </c>
    </row>
    <row r="581" spans="1:21" ht="15" hidden="1" customHeight="1" outlineLevel="1" x14ac:dyDescent="0.25">
      <c r="A581" s="517"/>
      <c r="B581" s="520" t="s">
        <v>758</v>
      </c>
      <c r="C581" s="339" t="s">
        <v>759</v>
      </c>
      <c r="D581" s="340">
        <v>1</v>
      </c>
      <c r="E581" s="341">
        <v>0</v>
      </c>
      <c r="F581" s="341">
        <v>0</v>
      </c>
      <c r="G581" s="341">
        <v>0</v>
      </c>
      <c r="H581" s="341">
        <v>0</v>
      </c>
      <c r="I581" s="341">
        <v>0</v>
      </c>
      <c r="J581" s="342">
        <f>SUM(D581:I581)</f>
        <v>1</v>
      </c>
      <c r="K581" s="341">
        <v>0</v>
      </c>
      <c r="L581" s="341">
        <v>0</v>
      </c>
      <c r="M581" s="341">
        <v>0</v>
      </c>
      <c r="N581" s="341">
        <v>0</v>
      </c>
      <c r="O581" s="341">
        <v>0</v>
      </c>
      <c r="P581" s="341">
        <v>0</v>
      </c>
      <c r="Q581" s="342">
        <f>SUM(K581:P581)</f>
        <v>0</v>
      </c>
      <c r="R581" s="342">
        <f>+Q581+J581</f>
        <v>1</v>
      </c>
      <c r="S581" s="341">
        <v>0</v>
      </c>
      <c r="T581" s="341">
        <v>0</v>
      </c>
      <c r="U581" s="343">
        <f t="shared" si="153"/>
        <v>0</v>
      </c>
    </row>
    <row r="582" spans="1:21" ht="15" hidden="1" customHeight="1" outlineLevel="1" x14ac:dyDescent="0.25">
      <c r="A582" s="517"/>
      <c r="B582" s="520"/>
      <c r="C582" s="339" t="s">
        <v>760</v>
      </c>
      <c r="D582" s="340">
        <v>5</v>
      </c>
      <c r="E582" s="341">
        <v>0</v>
      </c>
      <c r="F582" s="341">
        <v>0</v>
      </c>
      <c r="G582" s="341">
        <v>0</v>
      </c>
      <c r="H582" s="341">
        <v>0</v>
      </c>
      <c r="I582" s="340">
        <v>1</v>
      </c>
      <c r="J582" s="342">
        <f>SUM(D582:I582)</f>
        <v>6</v>
      </c>
      <c r="K582" s="340">
        <v>6</v>
      </c>
      <c r="L582" s="341">
        <v>0</v>
      </c>
      <c r="M582" s="341">
        <v>0</v>
      </c>
      <c r="N582" s="340">
        <v>1</v>
      </c>
      <c r="O582" s="340">
        <v>1</v>
      </c>
      <c r="P582" s="340">
        <v>2</v>
      </c>
      <c r="Q582" s="342">
        <f>SUM(K582:P582)</f>
        <v>10</v>
      </c>
      <c r="R582" s="342">
        <f>+Q582+J582</f>
        <v>16</v>
      </c>
      <c r="S582" s="341">
        <v>0</v>
      </c>
      <c r="T582" s="341">
        <v>0</v>
      </c>
      <c r="U582" s="343">
        <f t="shared" si="153"/>
        <v>0</v>
      </c>
    </row>
    <row r="583" spans="1:21" ht="15" customHeight="1" collapsed="1" x14ac:dyDescent="0.25">
      <c r="A583" s="516" t="s">
        <v>761</v>
      </c>
      <c r="B583" s="516"/>
      <c r="C583" s="516"/>
      <c r="D583" s="337">
        <f t="shared" ref="D583:U583" si="155">SUM(D584:D590)</f>
        <v>37</v>
      </c>
      <c r="E583" s="337">
        <f t="shared" si="155"/>
        <v>0</v>
      </c>
      <c r="F583" s="337">
        <f t="shared" si="155"/>
        <v>0</v>
      </c>
      <c r="G583" s="337">
        <f t="shared" si="155"/>
        <v>1</v>
      </c>
      <c r="H583" s="337">
        <f t="shared" si="155"/>
        <v>0</v>
      </c>
      <c r="I583" s="337">
        <f t="shared" si="155"/>
        <v>15</v>
      </c>
      <c r="J583" s="338">
        <f>SUM(J584:J590)</f>
        <v>53</v>
      </c>
      <c r="K583" s="337">
        <f t="shared" si="155"/>
        <v>51</v>
      </c>
      <c r="L583" s="337">
        <f t="shared" si="155"/>
        <v>0</v>
      </c>
      <c r="M583" s="337">
        <f t="shared" si="155"/>
        <v>1</v>
      </c>
      <c r="N583" s="337">
        <f t="shared" si="155"/>
        <v>1</v>
      </c>
      <c r="O583" s="337">
        <f t="shared" si="155"/>
        <v>1</v>
      </c>
      <c r="P583" s="337">
        <f t="shared" si="155"/>
        <v>6</v>
      </c>
      <c r="Q583" s="338">
        <f t="shared" si="155"/>
        <v>60</v>
      </c>
      <c r="R583" s="338">
        <f t="shared" si="155"/>
        <v>113</v>
      </c>
      <c r="S583" s="337">
        <f t="shared" si="155"/>
        <v>0</v>
      </c>
      <c r="T583" s="337">
        <f t="shared" si="155"/>
        <v>0</v>
      </c>
      <c r="U583" s="338">
        <f t="shared" si="155"/>
        <v>0</v>
      </c>
    </row>
    <row r="584" spans="1:21" ht="15" hidden="1" customHeight="1" outlineLevel="1" x14ac:dyDescent="0.25">
      <c r="A584" s="517" t="s">
        <v>761</v>
      </c>
      <c r="B584" s="520" t="s">
        <v>762</v>
      </c>
      <c r="C584" s="339" t="s">
        <v>763</v>
      </c>
      <c r="D584" s="341">
        <v>0</v>
      </c>
      <c r="E584" s="341">
        <v>0</v>
      </c>
      <c r="F584" s="341">
        <v>0</v>
      </c>
      <c r="G584" s="341">
        <v>0</v>
      </c>
      <c r="H584" s="341">
        <v>0</v>
      </c>
      <c r="I584" s="341">
        <v>0</v>
      </c>
      <c r="J584" s="342">
        <f t="shared" ref="J584:J590" si="156">SUM(D584:I584)</f>
        <v>0</v>
      </c>
      <c r="K584" s="341">
        <v>0</v>
      </c>
      <c r="L584" s="341">
        <v>0</v>
      </c>
      <c r="M584" s="341">
        <v>0</v>
      </c>
      <c r="N584" s="341">
        <v>0</v>
      </c>
      <c r="O584" s="341">
        <v>0</v>
      </c>
      <c r="P584" s="341">
        <v>0</v>
      </c>
      <c r="Q584" s="342">
        <f t="shared" ref="Q584:Q590" si="157">SUM(K584:P584)</f>
        <v>0</v>
      </c>
      <c r="R584" s="342">
        <f t="shared" ref="R584:R590" si="158">+Q584+J584</f>
        <v>0</v>
      </c>
      <c r="S584" s="341">
        <v>0</v>
      </c>
      <c r="T584" s="341">
        <v>0</v>
      </c>
      <c r="U584" s="343">
        <f t="shared" si="153"/>
        <v>0</v>
      </c>
    </row>
    <row r="585" spans="1:21" ht="15" hidden="1" customHeight="1" outlineLevel="1" x14ac:dyDescent="0.25">
      <c r="A585" s="517"/>
      <c r="B585" s="520"/>
      <c r="C585" s="339" t="s">
        <v>764</v>
      </c>
      <c r="D585" s="340">
        <v>24</v>
      </c>
      <c r="E585" s="341">
        <v>0</v>
      </c>
      <c r="F585" s="341">
        <v>0</v>
      </c>
      <c r="G585" s="341">
        <v>0</v>
      </c>
      <c r="H585" s="341">
        <v>0</v>
      </c>
      <c r="I585" s="340">
        <v>6</v>
      </c>
      <c r="J585" s="342">
        <f t="shared" si="156"/>
        <v>30</v>
      </c>
      <c r="K585" s="340">
        <v>35</v>
      </c>
      <c r="L585" s="341">
        <v>0</v>
      </c>
      <c r="M585" s="340">
        <v>1</v>
      </c>
      <c r="N585" s="341">
        <v>0</v>
      </c>
      <c r="O585" s="341">
        <v>0</v>
      </c>
      <c r="P585" s="340">
        <v>5</v>
      </c>
      <c r="Q585" s="342">
        <f t="shared" si="157"/>
        <v>41</v>
      </c>
      <c r="R585" s="342">
        <f t="shared" si="158"/>
        <v>71</v>
      </c>
      <c r="S585" s="341">
        <v>0</v>
      </c>
      <c r="T585" s="341">
        <v>0</v>
      </c>
      <c r="U585" s="343">
        <f t="shared" si="153"/>
        <v>0</v>
      </c>
    </row>
    <row r="586" spans="1:21" ht="15" hidden="1" customHeight="1" outlineLevel="1" x14ac:dyDescent="0.25">
      <c r="A586" s="517"/>
      <c r="B586" s="339" t="s">
        <v>765</v>
      </c>
      <c r="C586" s="339" t="s">
        <v>766</v>
      </c>
      <c r="D586" s="340">
        <v>1</v>
      </c>
      <c r="E586" s="341">
        <v>0</v>
      </c>
      <c r="F586" s="341">
        <v>0</v>
      </c>
      <c r="G586" s="341">
        <v>0</v>
      </c>
      <c r="H586" s="341">
        <v>0</v>
      </c>
      <c r="I586" s="340">
        <v>3</v>
      </c>
      <c r="J586" s="342">
        <f t="shared" si="156"/>
        <v>4</v>
      </c>
      <c r="K586" s="340">
        <v>1</v>
      </c>
      <c r="L586" s="341">
        <v>0</v>
      </c>
      <c r="M586" s="341">
        <v>0</v>
      </c>
      <c r="N586" s="340">
        <v>1</v>
      </c>
      <c r="O586" s="341">
        <v>0</v>
      </c>
      <c r="P586" s="341">
        <v>0</v>
      </c>
      <c r="Q586" s="342">
        <f t="shared" si="157"/>
        <v>2</v>
      </c>
      <c r="R586" s="342">
        <f t="shared" si="158"/>
        <v>6</v>
      </c>
      <c r="S586" s="341">
        <v>0</v>
      </c>
      <c r="T586" s="341">
        <v>0</v>
      </c>
      <c r="U586" s="343">
        <f t="shared" si="153"/>
        <v>0</v>
      </c>
    </row>
    <row r="587" spans="1:21" ht="15" hidden="1" customHeight="1" outlineLevel="1" x14ac:dyDescent="0.25">
      <c r="A587" s="517"/>
      <c r="B587" s="339" t="s">
        <v>767</v>
      </c>
      <c r="C587" s="339" t="s">
        <v>768</v>
      </c>
      <c r="D587" s="341">
        <v>0</v>
      </c>
      <c r="E587" s="341">
        <v>0</v>
      </c>
      <c r="F587" s="341">
        <v>0</v>
      </c>
      <c r="G587" s="341">
        <v>0</v>
      </c>
      <c r="H587" s="341">
        <v>0</v>
      </c>
      <c r="I587" s="341">
        <v>0</v>
      </c>
      <c r="J587" s="342">
        <f t="shared" si="156"/>
        <v>0</v>
      </c>
      <c r="K587" s="341">
        <v>0</v>
      </c>
      <c r="L587" s="341">
        <v>0</v>
      </c>
      <c r="M587" s="341">
        <v>0</v>
      </c>
      <c r="N587" s="341">
        <v>0</v>
      </c>
      <c r="O587" s="341">
        <v>0</v>
      </c>
      <c r="P587" s="341">
        <v>0</v>
      </c>
      <c r="Q587" s="342">
        <f t="shared" si="157"/>
        <v>0</v>
      </c>
      <c r="R587" s="342">
        <f t="shared" si="158"/>
        <v>0</v>
      </c>
      <c r="S587" s="341">
        <v>0</v>
      </c>
      <c r="T587" s="341">
        <v>0</v>
      </c>
      <c r="U587" s="343">
        <f t="shared" si="153"/>
        <v>0</v>
      </c>
    </row>
    <row r="588" spans="1:21" ht="15" hidden="1" customHeight="1" outlineLevel="1" x14ac:dyDescent="0.25">
      <c r="A588" s="517"/>
      <c r="B588" s="520" t="s">
        <v>769</v>
      </c>
      <c r="C588" s="339" t="s">
        <v>770</v>
      </c>
      <c r="D588" s="341">
        <v>0</v>
      </c>
      <c r="E588" s="341">
        <v>0</v>
      </c>
      <c r="F588" s="341">
        <v>0</v>
      </c>
      <c r="G588" s="341">
        <v>0</v>
      </c>
      <c r="H588" s="341">
        <v>0</v>
      </c>
      <c r="I588" s="340">
        <v>1</v>
      </c>
      <c r="J588" s="342">
        <f t="shared" si="156"/>
        <v>1</v>
      </c>
      <c r="K588" s="341">
        <v>0</v>
      </c>
      <c r="L588" s="341">
        <v>0</v>
      </c>
      <c r="M588" s="341">
        <v>0</v>
      </c>
      <c r="N588" s="341">
        <v>0</v>
      </c>
      <c r="O588" s="341">
        <v>0</v>
      </c>
      <c r="P588" s="341">
        <v>0</v>
      </c>
      <c r="Q588" s="342">
        <f t="shared" si="157"/>
        <v>0</v>
      </c>
      <c r="R588" s="342">
        <f t="shared" si="158"/>
        <v>1</v>
      </c>
      <c r="S588" s="341">
        <v>0</v>
      </c>
      <c r="T588" s="341">
        <v>0</v>
      </c>
      <c r="U588" s="343">
        <f t="shared" si="153"/>
        <v>0</v>
      </c>
    </row>
    <row r="589" spans="1:21" ht="15" hidden="1" customHeight="1" outlineLevel="1" x14ac:dyDescent="0.25">
      <c r="A589" s="517"/>
      <c r="B589" s="520"/>
      <c r="C589" s="339" t="s">
        <v>771</v>
      </c>
      <c r="D589" s="340">
        <v>9</v>
      </c>
      <c r="E589" s="341">
        <v>0</v>
      </c>
      <c r="F589" s="341">
        <v>0</v>
      </c>
      <c r="G589" s="340">
        <v>1</v>
      </c>
      <c r="H589" s="341">
        <v>0</v>
      </c>
      <c r="I589" s="340">
        <v>5</v>
      </c>
      <c r="J589" s="342">
        <f t="shared" si="156"/>
        <v>15</v>
      </c>
      <c r="K589" s="340">
        <v>15</v>
      </c>
      <c r="L589" s="341">
        <v>0</v>
      </c>
      <c r="M589" s="341">
        <v>0</v>
      </c>
      <c r="N589" s="341">
        <v>0</v>
      </c>
      <c r="O589" s="340">
        <v>1</v>
      </c>
      <c r="P589" s="340">
        <v>1</v>
      </c>
      <c r="Q589" s="342">
        <f t="shared" si="157"/>
        <v>17</v>
      </c>
      <c r="R589" s="342">
        <f t="shared" si="158"/>
        <v>32</v>
      </c>
      <c r="S589" s="341">
        <v>0</v>
      </c>
      <c r="T589" s="341">
        <v>0</v>
      </c>
      <c r="U589" s="343">
        <f t="shared" si="153"/>
        <v>0</v>
      </c>
    </row>
    <row r="590" spans="1:21" ht="15" hidden="1" customHeight="1" outlineLevel="1" x14ac:dyDescent="0.25">
      <c r="A590" s="517"/>
      <c r="B590" s="520"/>
      <c r="C590" s="339" t="s">
        <v>772</v>
      </c>
      <c r="D590" s="340">
        <v>3</v>
      </c>
      <c r="E590" s="341">
        <v>0</v>
      </c>
      <c r="F590" s="341">
        <v>0</v>
      </c>
      <c r="G590" s="341">
        <v>0</v>
      </c>
      <c r="H590" s="341">
        <v>0</v>
      </c>
      <c r="I590" s="341">
        <v>0</v>
      </c>
      <c r="J590" s="342">
        <f t="shared" si="156"/>
        <v>3</v>
      </c>
      <c r="K590" s="341">
        <v>0</v>
      </c>
      <c r="L590" s="341">
        <v>0</v>
      </c>
      <c r="M590" s="341">
        <v>0</v>
      </c>
      <c r="N590" s="341">
        <v>0</v>
      </c>
      <c r="O590" s="341">
        <v>0</v>
      </c>
      <c r="P590" s="341">
        <v>0</v>
      </c>
      <c r="Q590" s="342">
        <f t="shared" si="157"/>
        <v>0</v>
      </c>
      <c r="R590" s="342">
        <f t="shared" si="158"/>
        <v>3</v>
      </c>
      <c r="S590" s="341">
        <v>0</v>
      </c>
      <c r="T590" s="341">
        <v>0</v>
      </c>
      <c r="U590" s="343">
        <f t="shared" si="153"/>
        <v>0</v>
      </c>
    </row>
    <row r="591" spans="1:21" ht="18" customHeight="1" collapsed="1" x14ac:dyDescent="0.25">
      <c r="A591" s="516" t="s">
        <v>773</v>
      </c>
      <c r="B591" s="516"/>
      <c r="C591" s="516"/>
      <c r="D591" s="337">
        <f t="shared" ref="D591:U591" si="159">SUM(D592:D595)</f>
        <v>5</v>
      </c>
      <c r="E591" s="337">
        <f t="shared" si="159"/>
        <v>0</v>
      </c>
      <c r="F591" s="337">
        <f t="shared" si="159"/>
        <v>0</v>
      </c>
      <c r="G591" s="337">
        <f t="shared" si="159"/>
        <v>0</v>
      </c>
      <c r="H591" s="337">
        <f t="shared" si="159"/>
        <v>0</v>
      </c>
      <c r="I591" s="337">
        <f t="shared" si="159"/>
        <v>1</v>
      </c>
      <c r="J591" s="338">
        <f>SUM(J592:J595)</f>
        <v>6</v>
      </c>
      <c r="K591" s="337">
        <f t="shared" si="159"/>
        <v>11</v>
      </c>
      <c r="L591" s="337">
        <f t="shared" si="159"/>
        <v>0</v>
      </c>
      <c r="M591" s="337">
        <f t="shared" si="159"/>
        <v>0</v>
      </c>
      <c r="N591" s="337">
        <f t="shared" si="159"/>
        <v>0</v>
      </c>
      <c r="O591" s="337">
        <f t="shared" si="159"/>
        <v>0</v>
      </c>
      <c r="P591" s="337">
        <f t="shared" si="159"/>
        <v>2</v>
      </c>
      <c r="Q591" s="338">
        <f t="shared" si="159"/>
        <v>13</v>
      </c>
      <c r="R591" s="338">
        <f t="shared" si="159"/>
        <v>19</v>
      </c>
      <c r="S591" s="337">
        <f t="shared" si="159"/>
        <v>0</v>
      </c>
      <c r="T591" s="337">
        <f t="shared" si="159"/>
        <v>0</v>
      </c>
      <c r="U591" s="338">
        <f t="shared" si="159"/>
        <v>0</v>
      </c>
    </row>
    <row r="592" spans="1:21" ht="15" hidden="1" customHeight="1" outlineLevel="1" x14ac:dyDescent="0.25">
      <c r="A592" s="517" t="s">
        <v>773</v>
      </c>
      <c r="B592" s="520" t="s">
        <v>774</v>
      </c>
      <c r="C592" s="339" t="s">
        <v>775</v>
      </c>
      <c r="D592" s="340">
        <v>2</v>
      </c>
      <c r="E592" s="341">
        <v>0</v>
      </c>
      <c r="F592" s="341">
        <v>0</v>
      </c>
      <c r="G592" s="341">
        <v>0</v>
      </c>
      <c r="H592" s="341">
        <v>0</v>
      </c>
      <c r="I592" s="340">
        <v>1</v>
      </c>
      <c r="J592" s="342">
        <f>SUM(D592:I592)</f>
        <v>3</v>
      </c>
      <c r="K592" s="340">
        <v>8</v>
      </c>
      <c r="L592" s="341">
        <v>0</v>
      </c>
      <c r="M592" s="341">
        <v>0</v>
      </c>
      <c r="N592" s="341">
        <v>0</v>
      </c>
      <c r="O592" s="341">
        <v>0</v>
      </c>
      <c r="P592" s="340">
        <v>1</v>
      </c>
      <c r="Q592" s="342">
        <f>SUM(K592:P592)</f>
        <v>9</v>
      </c>
      <c r="R592" s="342">
        <f>+Q592+J592</f>
        <v>12</v>
      </c>
      <c r="S592" s="341">
        <v>0</v>
      </c>
      <c r="T592" s="341">
        <v>0</v>
      </c>
      <c r="U592" s="343">
        <f t="shared" si="153"/>
        <v>0</v>
      </c>
    </row>
    <row r="593" spans="1:21" ht="15" hidden="1" customHeight="1" outlineLevel="1" x14ac:dyDescent="0.25">
      <c r="A593" s="517"/>
      <c r="B593" s="520"/>
      <c r="C593" s="339" t="s">
        <v>776</v>
      </c>
      <c r="D593" s="340">
        <v>2</v>
      </c>
      <c r="E593" s="341">
        <v>0</v>
      </c>
      <c r="F593" s="341">
        <v>0</v>
      </c>
      <c r="G593" s="341">
        <v>0</v>
      </c>
      <c r="H593" s="341">
        <v>0</v>
      </c>
      <c r="I593" s="341">
        <v>0</v>
      </c>
      <c r="J593" s="342">
        <f>SUM(D593:I593)</f>
        <v>2</v>
      </c>
      <c r="K593" s="341">
        <v>0</v>
      </c>
      <c r="L593" s="341">
        <v>0</v>
      </c>
      <c r="M593" s="341">
        <v>0</v>
      </c>
      <c r="N593" s="341">
        <v>0</v>
      </c>
      <c r="O593" s="341">
        <v>0</v>
      </c>
      <c r="P593" s="340">
        <v>1</v>
      </c>
      <c r="Q593" s="342">
        <f>SUM(K593:P593)</f>
        <v>1</v>
      </c>
      <c r="R593" s="342">
        <f>+Q593+J593</f>
        <v>3</v>
      </c>
      <c r="S593" s="341">
        <v>0</v>
      </c>
      <c r="T593" s="341">
        <v>0</v>
      </c>
      <c r="U593" s="343">
        <f t="shared" si="153"/>
        <v>0</v>
      </c>
    </row>
    <row r="594" spans="1:21" ht="15" hidden="1" customHeight="1" outlineLevel="1" x14ac:dyDescent="0.25">
      <c r="A594" s="517"/>
      <c r="B594" s="339" t="s">
        <v>777</v>
      </c>
      <c r="C594" s="339" t="s">
        <v>778</v>
      </c>
      <c r="D594" s="340">
        <v>1</v>
      </c>
      <c r="E594" s="341">
        <v>0</v>
      </c>
      <c r="F594" s="341">
        <v>0</v>
      </c>
      <c r="G594" s="341">
        <v>0</v>
      </c>
      <c r="H594" s="341">
        <v>0</v>
      </c>
      <c r="I594" s="341">
        <v>0</v>
      </c>
      <c r="J594" s="342">
        <f>SUM(D594:I594)</f>
        <v>1</v>
      </c>
      <c r="K594" s="340">
        <v>3</v>
      </c>
      <c r="L594" s="341">
        <v>0</v>
      </c>
      <c r="M594" s="341">
        <v>0</v>
      </c>
      <c r="N594" s="341">
        <v>0</v>
      </c>
      <c r="O594" s="341">
        <v>0</v>
      </c>
      <c r="P594" s="341">
        <v>0</v>
      </c>
      <c r="Q594" s="342">
        <f>SUM(K594:P594)</f>
        <v>3</v>
      </c>
      <c r="R594" s="342">
        <f>+Q594+J594</f>
        <v>4</v>
      </c>
      <c r="S594" s="341">
        <v>0</v>
      </c>
      <c r="T594" s="341">
        <v>0</v>
      </c>
      <c r="U594" s="343">
        <f t="shared" si="153"/>
        <v>0</v>
      </c>
    </row>
    <row r="595" spans="1:21" ht="15" hidden="1" customHeight="1" outlineLevel="1" x14ac:dyDescent="0.25">
      <c r="A595" s="517"/>
      <c r="B595" s="339" t="s">
        <v>779</v>
      </c>
      <c r="C595" s="339" t="s">
        <v>780</v>
      </c>
      <c r="D595" s="341">
        <v>0</v>
      </c>
      <c r="E595" s="341">
        <v>0</v>
      </c>
      <c r="F595" s="341">
        <v>0</v>
      </c>
      <c r="G595" s="341">
        <v>0</v>
      </c>
      <c r="H595" s="341">
        <v>0</v>
      </c>
      <c r="I595" s="341">
        <v>0</v>
      </c>
      <c r="J595" s="342">
        <f>SUM(D595:I595)</f>
        <v>0</v>
      </c>
      <c r="K595" s="341">
        <v>0</v>
      </c>
      <c r="L595" s="341">
        <v>0</v>
      </c>
      <c r="M595" s="341">
        <v>0</v>
      </c>
      <c r="N595" s="341">
        <v>0</v>
      </c>
      <c r="O595" s="341">
        <v>0</v>
      </c>
      <c r="P595" s="341">
        <v>0</v>
      </c>
      <c r="Q595" s="342">
        <f>SUM(K595:P595)</f>
        <v>0</v>
      </c>
      <c r="R595" s="342">
        <f>+Q595+J595</f>
        <v>0</v>
      </c>
      <c r="S595" s="341">
        <v>0</v>
      </c>
      <c r="T595" s="341">
        <v>0</v>
      </c>
      <c r="U595" s="343">
        <f t="shared" si="153"/>
        <v>0</v>
      </c>
    </row>
    <row r="596" spans="1:21" ht="15" customHeight="1" collapsed="1" x14ac:dyDescent="0.25">
      <c r="A596" s="516" t="s">
        <v>781</v>
      </c>
      <c r="B596" s="516"/>
      <c r="C596" s="516"/>
      <c r="D596" s="337">
        <f t="shared" ref="D596:U596" si="160">SUM(D597:D603)</f>
        <v>17</v>
      </c>
      <c r="E596" s="337">
        <f t="shared" si="160"/>
        <v>0</v>
      </c>
      <c r="F596" s="337">
        <f t="shared" si="160"/>
        <v>0</v>
      </c>
      <c r="G596" s="337">
        <f t="shared" si="160"/>
        <v>0</v>
      </c>
      <c r="H596" s="337">
        <f t="shared" si="160"/>
        <v>0</v>
      </c>
      <c r="I596" s="337">
        <f t="shared" si="160"/>
        <v>5</v>
      </c>
      <c r="J596" s="338">
        <f>SUM(J597:J603)</f>
        <v>22</v>
      </c>
      <c r="K596" s="337">
        <f t="shared" si="160"/>
        <v>35</v>
      </c>
      <c r="L596" s="337">
        <f t="shared" si="160"/>
        <v>0</v>
      </c>
      <c r="M596" s="337">
        <f t="shared" si="160"/>
        <v>0</v>
      </c>
      <c r="N596" s="337">
        <f t="shared" si="160"/>
        <v>0</v>
      </c>
      <c r="O596" s="337">
        <f t="shared" si="160"/>
        <v>0</v>
      </c>
      <c r="P596" s="337">
        <f t="shared" si="160"/>
        <v>1</v>
      </c>
      <c r="Q596" s="338">
        <f t="shared" si="160"/>
        <v>36</v>
      </c>
      <c r="R596" s="338">
        <f t="shared" si="160"/>
        <v>58</v>
      </c>
      <c r="S596" s="337">
        <f t="shared" si="160"/>
        <v>0</v>
      </c>
      <c r="T596" s="337">
        <f t="shared" si="160"/>
        <v>0</v>
      </c>
      <c r="U596" s="338">
        <f t="shared" si="160"/>
        <v>0</v>
      </c>
    </row>
    <row r="597" spans="1:21" ht="15" hidden="1" customHeight="1" outlineLevel="1" x14ac:dyDescent="0.25">
      <c r="A597" s="517" t="s">
        <v>781</v>
      </c>
      <c r="B597" s="520" t="s">
        <v>782</v>
      </c>
      <c r="C597" s="339" t="s">
        <v>783</v>
      </c>
      <c r="D597" s="341">
        <v>0</v>
      </c>
      <c r="E597" s="341">
        <v>0</v>
      </c>
      <c r="F597" s="341">
        <v>0</v>
      </c>
      <c r="G597" s="341">
        <v>0</v>
      </c>
      <c r="H597" s="341">
        <v>0</v>
      </c>
      <c r="I597" s="341">
        <v>0</v>
      </c>
      <c r="J597" s="342">
        <f t="shared" ref="J597:J603" si="161">SUM(D597:I597)</f>
        <v>0</v>
      </c>
      <c r="K597" s="341">
        <v>0</v>
      </c>
      <c r="L597" s="341">
        <v>0</v>
      </c>
      <c r="M597" s="341">
        <v>0</v>
      </c>
      <c r="N597" s="341">
        <v>0</v>
      </c>
      <c r="O597" s="341">
        <v>0</v>
      </c>
      <c r="P597" s="341">
        <v>0</v>
      </c>
      <c r="Q597" s="342">
        <f t="shared" ref="Q597:Q603" si="162">SUM(K597:P597)</f>
        <v>0</v>
      </c>
      <c r="R597" s="342">
        <f t="shared" ref="R597:R603" si="163">+Q597+J597</f>
        <v>0</v>
      </c>
      <c r="S597" s="341">
        <v>0</v>
      </c>
      <c r="T597" s="341">
        <v>0</v>
      </c>
      <c r="U597" s="343">
        <f t="shared" si="153"/>
        <v>0</v>
      </c>
    </row>
    <row r="598" spans="1:21" ht="15" hidden="1" customHeight="1" outlineLevel="1" x14ac:dyDescent="0.25">
      <c r="A598" s="517"/>
      <c r="B598" s="520"/>
      <c r="C598" s="339" t="s">
        <v>784</v>
      </c>
      <c r="D598" s="340">
        <v>2</v>
      </c>
      <c r="E598" s="341">
        <v>0</v>
      </c>
      <c r="F598" s="341">
        <v>0</v>
      </c>
      <c r="G598" s="341">
        <v>0</v>
      </c>
      <c r="H598" s="341">
        <v>0</v>
      </c>
      <c r="I598" s="340">
        <v>1</v>
      </c>
      <c r="J598" s="342">
        <f t="shared" si="161"/>
        <v>3</v>
      </c>
      <c r="K598" s="340">
        <v>1</v>
      </c>
      <c r="L598" s="341">
        <v>0</v>
      </c>
      <c r="M598" s="341">
        <v>0</v>
      </c>
      <c r="N598" s="341">
        <v>0</v>
      </c>
      <c r="O598" s="341">
        <v>0</v>
      </c>
      <c r="P598" s="341">
        <v>0</v>
      </c>
      <c r="Q598" s="342">
        <f t="shared" si="162"/>
        <v>1</v>
      </c>
      <c r="R598" s="342">
        <f t="shared" si="163"/>
        <v>4</v>
      </c>
      <c r="S598" s="341">
        <v>0</v>
      </c>
      <c r="T598" s="341">
        <v>0</v>
      </c>
      <c r="U598" s="343">
        <f t="shared" si="153"/>
        <v>0</v>
      </c>
    </row>
    <row r="599" spans="1:21" ht="15" hidden="1" customHeight="1" outlineLevel="1" x14ac:dyDescent="0.25">
      <c r="A599" s="517"/>
      <c r="B599" s="520"/>
      <c r="C599" s="339" t="s">
        <v>785</v>
      </c>
      <c r="D599" s="341">
        <v>0</v>
      </c>
      <c r="E599" s="341">
        <v>0</v>
      </c>
      <c r="F599" s="341">
        <v>0</v>
      </c>
      <c r="G599" s="341">
        <v>0</v>
      </c>
      <c r="H599" s="341">
        <v>0</v>
      </c>
      <c r="I599" s="341">
        <v>0</v>
      </c>
      <c r="J599" s="342">
        <f t="shared" si="161"/>
        <v>0</v>
      </c>
      <c r="K599" s="340">
        <v>1</v>
      </c>
      <c r="L599" s="341">
        <v>0</v>
      </c>
      <c r="M599" s="341">
        <v>0</v>
      </c>
      <c r="N599" s="341">
        <v>0</v>
      </c>
      <c r="O599" s="341">
        <v>0</v>
      </c>
      <c r="P599" s="341">
        <v>0</v>
      </c>
      <c r="Q599" s="342">
        <f t="shared" si="162"/>
        <v>1</v>
      </c>
      <c r="R599" s="342">
        <f t="shared" si="163"/>
        <v>1</v>
      </c>
      <c r="S599" s="341">
        <v>0</v>
      </c>
      <c r="T599" s="341">
        <v>0</v>
      </c>
      <c r="U599" s="343">
        <f t="shared" si="153"/>
        <v>0</v>
      </c>
    </row>
    <row r="600" spans="1:21" ht="15" hidden="1" customHeight="1" outlineLevel="1" x14ac:dyDescent="0.25">
      <c r="A600" s="517"/>
      <c r="B600" s="520" t="s">
        <v>786</v>
      </c>
      <c r="C600" s="339" t="s">
        <v>787</v>
      </c>
      <c r="D600" s="341">
        <v>0</v>
      </c>
      <c r="E600" s="341">
        <v>0</v>
      </c>
      <c r="F600" s="341">
        <v>0</v>
      </c>
      <c r="G600" s="341">
        <v>0</v>
      </c>
      <c r="H600" s="341">
        <v>0</v>
      </c>
      <c r="I600" s="340">
        <v>1</v>
      </c>
      <c r="J600" s="342">
        <f t="shared" si="161"/>
        <v>1</v>
      </c>
      <c r="K600" s="341">
        <v>0</v>
      </c>
      <c r="L600" s="341">
        <v>0</v>
      </c>
      <c r="M600" s="341">
        <v>0</v>
      </c>
      <c r="N600" s="341">
        <v>0</v>
      </c>
      <c r="O600" s="341">
        <v>0</v>
      </c>
      <c r="P600" s="341">
        <v>0</v>
      </c>
      <c r="Q600" s="342">
        <f t="shared" si="162"/>
        <v>0</v>
      </c>
      <c r="R600" s="342">
        <f t="shared" si="163"/>
        <v>1</v>
      </c>
      <c r="S600" s="341">
        <v>0</v>
      </c>
      <c r="T600" s="341">
        <v>0</v>
      </c>
      <c r="U600" s="343">
        <f t="shared" si="153"/>
        <v>0</v>
      </c>
    </row>
    <row r="601" spans="1:21" ht="15" hidden="1" customHeight="1" outlineLevel="1" x14ac:dyDescent="0.25">
      <c r="A601" s="517"/>
      <c r="B601" s="520"/>
      <c r="C601" s="339" t="s">
        <v>788</v>
      </c>
      <c r="D601" s="340">
        <v>15</v>
      </c>
      <c r="E601" s="341">
        <v>0</v>
      </c>
      <c r="F601" s="341">
        <v>0</v>
      </c>
      <c r="G601" s="341">
        <v>0</v>
      </c>
      <c r="H601" s="341">
        <v>0</v>
      </c>
      <c r="I601" s="340">
        <v>3</v>
      </c>
      <c r="J601" s="342">
        <f t="shared" si="161"/>
        <v>18</v>
      </c>
      <c r="K601" s="340">
        <v>33</v>
      </c>
      <c r="L601" s="341">
        <v>0</v>
      </c>
      <c r="M601" s="341">
        <v>0</v>
      </c>
      <c r="N601" s="341">
        <v>0</v>
      </c>
      <c r="O601" s="341">
        <v>0</v>
      </c>
      <c r="P601" s="340">
        <v>1</v>
      </c>
      <c r="Q601" s="342">
        <f t="shared" si="162"/>
        <v>34</v>
      </c>
      <c r="R601" s="342">
        <f t="shared" si="163"/>
        <v>52</v>
      </c>
      <c r="S601" s="341">
        <v>0</v>
      </c>
      <c r="T601" s="341">
        <v>0</v>
      </c>
      <c r="U601" s="343">
        <f t="shared" si="153"/>
        <v>0</v>
      </c>
    </row>
    <row r="602" spans="1:21" ht="15" hidden="1" customHeight="1" outlineLevel="1" x14ac:dyDescent="0.25">
      <c r="A602" s="517"/>
      <c r="B602" s="520"/>
      <c r="C602" s="339" t="s">
        <v>789</v>
      </c>
      <c r="D602" s="341">
        <v>0</v>
      </c>
      <c r="E602" s="341">
        <v>0</v>
      </c>
      <c r="F602" s="341">
        <v>0</v>
      </c>
      <c r="G602" s="341">
        <v>0</v>
      </c>
      <c r="H602" s="341">
        <v>0</v>
      </c>
      <c r="I602" s="341">
        <v>0</v>
      </c>
      <c r="J602" s="342">
        <f t="shared" si="161"/>
        <v>0</v>
      </c>
      <c r="K602" s="341">
        <v>0</v>
      </c>
      <c r="L602" s="341">
        <v>0</v>
      </c>
      <c r="M602" s="341">
        <v>0</v>
      </c>
      <c r="N602" s="341">
        <v>0</v>
      </c>
      <c r="O602" s="341">
        <v>0</v>
      </c>
      <c r="P602" s="341">
        <v>0</v>
      </c>
      <c r="Q602" s="342">
        <f t="shared" si="162"/>
        <v>0</v>
      </c>
      <c r="R602" s="342">
        <f t="shared" si="163"/>
        <v>0</v>
      </c>
      <c r="S602" s="341">
        <v>0</v>
      </c>
      <c r="T602" s="341">
        <v>0</v>
      </c>
      <c r="U602" s="343">
        <f t="shared" si="153"/>
        <v>0</v>
      </c>
    </row>
    <row r="603" spans="1:21" ht="15" hidden="1" customHeight="1" outlineLevel="1" x14ac:dyDescent="0.25">
      <c r="A603" s="517"/>
      <c r="B603" s="339" t="s">
        <v>790</v>
      </c>
      <c r="C603" s="339" t="s">
        <v>791</v>
      </c>
      <c r="D603" s="341">
        <v>0</v>
      </c>
      <c r="E603" s="341">
        <v>0</v>
      </c>
      <c r="F603" s="341">
        <v>0</v>
      </c>
      <c r="G603" s="341">
        <v>0</v>
      </c>
      <c r="H603" s="341">
        <v>0</v>
      </c>
      <c r="I603" s="341">
        <v>0</v>
      </c>
      <c r="J603" s="342">
        <f t="shared" si="161"/>
        <v>0</v>
      </c>
      <c r="K603" s="341">
        <v>0</v>
      </c>
      <c r="L603" s="341">
        <v>0</v>
      </c>
      <c r="M603" s="341">
        <v>0</v>
      </c>
      <c r="N603" s="341">
        <v>0</v>
      </c>
      <c r="O603" s="341">
        <v>0</v>
      </c>
      <c r="P603" s="341">
        <v>0</v>
      </c>
      <c r="Q603" s="342">
        <f t="shared" si="162"/>
        <v>0</v>
      </c>
      <c r="R603" s="342">
        <f t="shared" si="163"/>
        <v>0</v>
      </c>
      <c r="S603" s="341">
        <v>0</v>
      </c>
      <c r="T603" s="341">
        <v>0</v>
      </c>
      <c r="U603" s="343">
        <f t="shared" si="153"/>
        <v>0</v>
      </c>
    </row>
    <row r="604" spans="1:21" ht="15" customHeight="1" collapsed="1" x14ac:dyDescent="0.25">
      <c r="A604" s="516" t="s">
        <v>792</v>
      </c>
      <c r="B604" s="516"/>
      <c r="C604" s="516"/>
      <c r="D604" s="337">
        <f t="shared" ref="D604:U604" si="164">SUM(D605:D608)</f>
        <v>7</v>
      </c>
      <c r="E604" s="337">
        <f t="shared" si="164"/>
        <v>0</v>
      </c>
      <c r="F604" s="337">
        <f t="shared" si="164"/>
        <v>1</v>
      </c>
      <c r="G604" s="337">
        <f t="shared" si="164"/>
        <v>3</v>
      </c>
      <c r="H604" s="337">
        <f t="shared" si="164"/>
        <v>1</v>
      </c>
      <c r="I604" s="337">
        <f t="shared" si="164"/>
        <v>12</v>
      </c>
      <c r="J604" s="338">
        <f>SUM(J605:J608)</f>
        <v>24</v>
      </c>
      <c r="K604" s="337">
        <f t="shared" si="164"/>
        <v>3</v>
      </c>
      <c r="L604" s="337">
        <f t="shared" si="164"/>
        <v>0</v>
      </c>
      <c r="M604" s="337">
        <f t="shared" si="164"/>
        <v>0</v>
      </c>
      <c r="N604" s="337">
        <f t="shared" si="164"/>
        <v>0</v>
      </c>
      <c r="O604" s="337">
        <f t="shared" si="164"/>
        <v>0</v>
      </c>
      <c r="P604" s="337">
        <f t="shared" si="164"/>
        <v>5</v>
      </c>
      <c r="Q604" s="338">
        <f t="shared" si="164"/>
        <v>8</v>
      </c>
      <c r="R604" s="338">
        <f t="shared" si="164"/>
        <v>32</v>
      </c>
      <c r="S604" s="337">
        <f t="shared" si="164"/>
        <v>1</v>
      </c>
      <c r="T604" s="337">
        <f t="shared" si="164"/>
        <v>0</v>
      </c>
      <c r="U604" s="338">
        <f t="shared" si="164"/>
        <v>1</v>
      </c>
    </row>
    <row r="605" spans="1:21" ht="15" hidden="1" customHeight="1" outlineLevel="1" x14ac:dyDescent="0.25">
      <c r="A605" s="517" t="s">
        <v>792</v>
      </c>
      <c r="B605" s="339" t="s">
        <v>793</v>
      </c>
      <c r="C605" s="339" t="s">
        <v>794</v>
      </c>
      <c r="D605" s="340">
        <v>1</v>
      </c>
      <c r="E605" s="341">
        <v>0</v>
      </c>
      <c r="F605" s="341">
        <v>0</v>
      </c>
      <c r="G605" s="341">
        <v>0</v>
      </c>
      <c r="H605" s="341">
        <v>0</v>
      </c>
      <c r="I605" s="341">
        <v>0</v>
      </c>
      <c r="J605" s="342">
        <f>SUM(D605:I605)</f>
        <v>1</v>
      </c>
      <c r="K605" s="341">
        <v>0</v>
      </c>
      <c r="L605" s="341">
        <v>0</v>
      </c>
      <c r="M605" s="341">
        <v>0</v>
      </c>
      <c r="N605" s="341">
        <v>0</v>
      </c>
      <c r="O605" s="341">
        <v>0</v>
      </c>
      <c r="P605" s="341">
        <v>0</v>
      </c>
      <c r="Q605" s="342">
        <f>SUM(K605:P605)</f>
        <v>0</v>
      </c>
      <c r="R605" s="342">
        <f>+Q605+J605</f>
        <v>1</v>
      </c>
      <c r="S605" s="341">
        <v>0</v>
      </c>
      <c r="T605" s="341">
        <v>0</v>
      </c>
      <c r="U605" s="343">
        <f t="shared" si="153"/>
        <v>0</v>
      </c>
    </row>
    <row r="606" spans="1:21" ht="15" hidden="1" customHeight="1" outlineLevel="1" x14ac:dyDescent="0.25">
      <c r="A606" s="517"/>
      <c r="B606" s="339" t="s">
        <v>795</v>
      </c>
      <c r="C606" s="339" t="s">
        <v>796</v>
      </c>
      <c r="D606" s="341">
        <v>0</v>
      </c>
      <c r="E606" s="341">
        <v>0</v>
      </c>
      <c r="F606" s="341">
        <v>0</v>
      </c>
      <c r="G606" s="341">
        <v>0</v>
      </c>
      <c r="H606" s="341">
        <v>0</v>
      </c>
      <c r="I606" s="341">
        <v>0</v>
      </c>
      <c r="J606" s="342">
        <f>SUM(D606:I606)</f>
        <v>0</v>
      </c>
      <c r="K606" s="341">
        <v>0</v>
      </c>
      <c r="L606" s="341">
        <v>0</v>
      </c>
      <c r="M606" s="341">
        <v>0</v>
      </c>
      <c r="N606" s="341">
        <v>0</v>
      </c>
      <c r="O606" s="341">
        <v>0</v>
      </c>
      <c r="P606" s="341">
        <v>0</v>
      </c>
      <c r="Q606" s="342">
        <f>SUM(K606:P606)</f>
        <v>0</v>
      </c>
      <c r="R606" s="342">
        <f>+Q606+J606</f>
        <v>0</v>
      </c>
      <c r="S606" s="341">
        <v>0</v>
      </c>
      <c r="T606" s="341">
        <v>0</v>
      </c>
      <c r="U606" s="343">
        <f t="shared" si="153"/>
        <v>0</v>
      </c>
    </row>
    <row r="607" spans="1:21" ht="15" hidden="1" customHeight="1" outlineLevel="1" x14ac:dyDescent="0.25">
      <c r="A607" s="517"/>
      <c r="B607" s="520" t="s">
        <v>797</v>
      </c>
      <c r="C607" s="339" t="s">
        <v>798</v>
      </c>
      <c r="D607" s="340">
        <v>3</v>
      </c>
      <c r="E607" s="341">
        <v>0</v>
      </c>
      <c r="F607" s="341">
        <v>0</v>
      </c>
      <c r="G607" s="341">
        <v>0</v>
      </c>
      <c r="H607" s="341">
        <v>0</v>
      </c>
      <c r="I607" s="340">
        <v>6</v>
      </c>
      <c r="J607" s="342">
        <f>SUM(D607:I607)</f>
        <v>9</v>
      </c>
      <c r="K607" s="340">
        <v>2</v>
      </c>
      <c r="L607" s="341">
        <v>0</v>
      </c>
      <c r="M607" s="341">
        <v>0</v>
      </c>
      <c r="N607" s="341">
        <v>0</v>
      </c>
      <c r="O607" s="341">
        <v>0</v>
      </c>
      <c r="P607" s="340">
        <v>2</v>
      </c>
      <c r="Q607" s="342">
        <f>SUM(K607:P607)</f>
        <v>4</v>
      </c>
      <c r="R607" s="342">
        <f>+Q607+J607</f>
        <v>13</v>
      </c>
      <c r="S607" s="341">
        <v>0</v>
      </c>
      <c r="T607" s="341">
        <v>0</v>
      </c>
      <c r="U607" s="343">
        <f t="shared" si="153"/>
        <v>0</v>
      </c>
    </row>
    <row r="608" spans="1:21" ht="15" hidden="1" customHeight="1" outlineLevel="1" x14ac:dyDescent="0.25">
      <c r="A608" s="517"/>
      <c r="B608" s="520"/>
      <c r="C608" s="339" t="s">
        <v>799</v>
      </c>
      <c r="D608" s="340">
        <v>3</v>
      </c>
      <c r="E608" s="341">
        <v>0</v>
      </c>
      <c r="F608" s="340">
        <v>1</v>
      </c>
      <c r="G608" s="340">
        <v>3</v>
      </c>
      <c r="H608" s="340">
        <v>1</v>
      </c>
      <c r="I608" s="340">
        <v>6</v>
      </c>
      <c r="J608" s="342">
        <f>SUM(D608:I608)</f>
        <v>14</v>
      </c>
      <c r="K608" s="340">
        <v>1</v>
      </c>
      <c r="L608" s="341">
        <v>0</v>
      </c>
      <c r="M608" s="341">
        <v>0</v>
      </c>
      <c r="N608" s="341">
        <v>0</v>
      </c>
      <c r="O608" s="341">
        <v>0</v>
      </c>
      <c r="P608" s="340">
        <v>3</v>
      </c>
      <c r="Q608" s="342">
        <f>SUM(K608:P608)</f>
        <v>4</v>
      </c>
      <c r="R608" s="342">
        <f>+Q608+J608</f>
        <v>18</v>
      </c>
      <c r="S608" s="340">
        <v>1</v>
      </c>
      <c r="T608" s="341">
        <v>0</v>
      </c>
      <c r="U608" s="343">
        <f t="shared" si="153"/>
        <v>1</v>
      </c>
    </row>
    <row r="609" spans="1:21" ht="15" customHeight="1" collapsed="1" x14ac:dyDescent="0.25">
      <c r="A609" s="516" t="s">
        <v>800</v>
      </c>
      <c r="B609" s="516"/>
      <c r="C609" s="516"/>
      <c r="D609" s="337">
        <f t="shared" ref="D609:U609" si="165">SUM(D610:D612)</f>
        <v>9</v>
      </c>
      <c r="E609" s="337">
        <f t="shared" si="165"/>
        <v>0</v>
      </c>
      <c r="F609" s="337">
        <f t="shared" si="165"/>
        <v>1</v>
      </c>
      <c r="G609" s="337">
        <f t="shared" si="165"/>
        <v>0</v>
      </c>
      <c r="H609" s="337">
        <f t="shared" si="165"/>
        <v>0</v>
      </c>
      <c r="I609" s="337">
        <f t="shared" si="165"/>
        <v>3</v>
      </c>
      <c r="J609" s="338">
        <f>SUM(J610:J612)</f>
        <v>13</v>
      </c>
      <c r="K609" s="337">
        <f t="shared" si="165"/>
        <v>11</v>
      </c>
      <c r="L609" s="337">
        <f t="shared" si="165"/>
        <v>0</v>
      </c>
      <c r="M609" s="337">
        <f t="shared" si="165"/>
        <v>1</v>
      </c>
      <c r="N609" s="337">
        <f t="shared" si="165"/>
        <v>0</v>
      </c>
      <c r="O609" s="337">
        <f t="shared" si="165"/>
        <v>0</v>
      </c>
      <c r="P609" s="337">
        <f t="shared" si="165"/>
        <v>2</v>
      </c>
      <c r="Q609" s="338">
        <f t="shared" si="165"/>
        <v>14</v>
      </c>
      <c r="R609" s="338">
        <f t="shared" si="165"/>
        <v>27</v>
      </c>
      <c r="S609" s="337">
        <f t="shared" si="165"/>
        <v>0</v>
      </c>
      <c r="T609" s="337">
        <f t="shared" si="165"/>
        <v>0</v>
      </c>
      <c r="U609" s="338">
        <f t="shared" si="165"/>
        <v>0</v>
      </c>
    </row>
    <row r="610" spans="1:21" ht="15" hidden="1" customHeight="1" outlineLevel="1" x14ac:dyDescent="0.25">
      <c r="A610" s="517" t="s">
        <v>800</v>
      </c>
      <c r="B610" s="520" t="s">
        <v>801</v>
      </c>
      <c r="C610" s="339" t="s">
        <v>802</v>
      </c>
      <c r="D610" s="340">
        <v>2</v>
      </c>
      <c r="E610" s="341">
        <v>0</v>
      </c>
      <c r="F610" s="341">
        <v>0</v>
      </c>
      <c r="G610" s="341">
        <v>0</v>
      </c>
      <c r="H610" s="341">
        <v>0</v>
      </c>
      <c r="I610" s="341">
        <v>0</v>
      </c>
      <c r="J610" s="342">
        <f>SUM(D610:I610)</f>
        <v>2</v>
      </c>
      <c r="K610" s="340">
        <v>5</v>
      </c>
      <c r="L610" s="341">
        <v>0</v>
      </c>
      <c r="M610" s="340">
        <v>1</v>
      </c>
      <c r="N610" s="341">
        <v>0</v>
      </c>
      <c r="O610" s="341">
        <v>0</v>
      </c>
      <c r="P610" s="340">
        <v>1</v>
      </c>
      <c r="Q610" s="342">
        <f>SUM(K610:P610)</f>
        <v>7</v>
      </c>
      <c r="R610" s="342">
        <f>+Q610+J610</f>
        <v>9</v>
      </c>
      <c r="S610" s="341">
        <v>0</v>
      </c>
      <c r="T610" s="341">
        <v>0</v>
      </c>
      <c r="U610" s="343">
        <f t="shared" si="153"/>
        <v>0</v>
      </c>
    </row>
    <row r="611" spans="1:21" ht="15" hidden="1" customHeight="1" outlineLevel="1" x14ac:dyDescent="0.25">
      <c r="A611" s="517"/>
      <c r="B611" s="520"/>
      <c r="C611" s="339" t="s">
        <v>803</v>
      </c>
      <c r="D611" s="341">
        <v>0</v>
      </c>
      <c r="E611" s="341">
        <v>0</v>
      </c>
      <c r="F611" s="341">
        <v>0</v>
      </c>
      <c r="G611" s="341">
        <v>0</v>
      </c>
      <c r="H611" s="341">
        <v>0</v>
      </c>
      <c r="I611" s="341">
        <v>0</v>
      </c>
      <c r="J611" s="342">
        <f>SUM(D611:I611)</f>
        <v>0</v>
      </c>
      <c r="K611" s="340">
        <v>2</v>
      </c>
      <c r="L611" s="341">
        <v>0</v>
      </c>
      <c r="M611" s="341">
        <v>0</v>
      </c>
      <c r="N611" s="341">
        <v>0</v>
      </c>
      <c r="O611" s="341">
        <v>0</v>
      </c>
      <c r="P611" s="341">
        <v>0</v>
      </c>
      <c r="Q611" s="342">
        <f>SUM(K611:P611)</f>
        <v>2</v>
      </c>
      <c r="R611" s="342">
        <f>+Q611+J611</f>
        <v>2</v>
      </c>
      <c r="S611" s="341">
        <v>0</v>
      </c>
      <c r="T611" s="341">
        <v>0</v>
      </c>
      <c r="U611" s="343">
        <f t="shared" si="153"/>
        <v>0</v>
      </c>
    </row>
    <row r="612" spans="1:21" ht="15" hidden="1" customHeight="1" outlineLevel="1" x14ac:dyDescent="0.25">
      <c r="A612" s="517"/>
      <c r="B612" s="339" t="s">
        <v>804</v>
      </c>
      <c r="C612" s="339" t="s">
        <v>805</v>
      </c>
      <c r="D612" s="340">
        <v>7</v>
      </c>
      <c r="E612" s="341">
        <v>0</v>
      </c>
      <c r="F612" s="340">
        <v>1</v>
      </c>
      <c r="G612" s="341">
        <v>0</v>
      </c>
      <c r="H612" s="341">
        <v>0</v>
      </c>
      <c r="I612" s="340">
        <v>3</v>
      </c>
      <c r="J612" s="342">
        <f>SUM(D612:I612)</f>
        <v>11</v>
      </c>
      <c r="K612" s="340">
        <v>4</v>
      </c>
      <c r="L612" s="341">
        <v>0</v>
      </c>
      <c r="M612" s="341">
        <v>0</v>
      </c>
      <c r="N612" s="341">
        <v>0</v>
      </c>
      <c r="O612" s="341">
        <v>0</v>
      </c>
      <c r="P612" s="340">
        <v>1</v>
      </c>
      <c r="Q612" s="342">
        <f>SUM(K612:P612)</f>
        <v>5</v>
      </c>
      <c r="R612" s="342">
        <f>+Q612+J612</f>
        <v>16</v>
      </c>
      <c r="S612" s="341">
        <v>0</v>
      </c>
      <c r="T612" s="341">
        <v>0</v>
      </c>
      <c r="U612" s="343">
        <f t="shared" si="153"/>
        <v>0</v>
      </c>
    </row>
    <row r="613" spans="1:21" ht="15" customHeight="1" collapsed="1" x14ac:dyDescent="0.25">
      <c r="A613" s="516" t="s">
        <v>806</v>
      </c>
      <c r="B613" s="516"/>
      <c r="C613" s="516"/>
      <c r="D613" s="337">
        <f t="shared" ref="D613:U613" si="166">+D614+D615+D616</f>
        <v>334</v>
      </c>
      <c r="E613" s="337">
        <f t="shared" si="166"/>
        <v>5</v>
      </c>
      <c r="F613" s="337">
        <f t="shared" si="166"/>
        <v>17</v>
      </c>
      <c r="G613" s="337">
        <f t="shared" si="166"/>
        <v>33</v>
      </c>
      <c r="H613" s="337">
        <f t="shared" si="166"/>
        <v>6</v>
      </c>
      <c r="I613" s="337">
        <f t="shared" si="166"/>
        <v>204</v>
      </c>
      <c r="J613" s="338">
        <f>+J614+J615+J616</f>
        <v>599</v>
      </c>
      <c r="K613" s="337">
        <f t="shared" si="166"/>
        <v>144</v>
      </c>
      <c r="L613" s="337">
        <f t="shared" si="166"/>
        <v>0</v>
      </c>
      <c r="M613" s="337">
        <f t="shared" si="166"/>
        <v>2</v>
      </c>
      <c r="N613" s="337">
        <f t="shared" si="166"/>
        <v>7</v>
      </c>
      <c r="O613" s="337">
        <f t="shared" si="166"/>
        <v>1</v>
      </c>
      <c r="P613" s="337">
        <f t="shared" si="166"/>
        <v>38</v>
      </c>
      <c r="Q613" s="338">
        <f t="shared" si="166"/>
        <v>192</v>
      </c>
      <c r="R613" s="338">
        <f t="shared" si="166"/>
        <v>791</v>
      </c>
      <c r="S613" s="337">
        <f t="shared" si="166"/>
        <v>1</v>
      </c>
      <c r="T613" s="337">
        <f t="shared" si="166"/>
        <v>1</v>
      </c>
      <c r="U613" s="338">
        <f t="shared" si="166"/>
        <v>2</v>
      </c>
    </row>
    <row r="614" spans="1:21" ht="15" hidden="1" customHeight="1" outlineLevel="1" x14ac:dyDescent="0.25">
      <c r="A614" s="517" t="s">
        <v>806</v>
      </c>
      <c r="B614" s="339" t="s">
        <v>807</v>
      </c>
      <c r="C614" s="339" t="s">
        <v>808</v>
      </c>
      <c r="D614" s="340">
        <v>135</v>
      </c>
      <c r="E614" s="340">
        <v>1</v>
      </c>
      <c r="F614" s="340">
        <v>11</v>
      </c>
      <c r="G614" s="340">
        <v>15</v>
      </c>
      <c r="H614" s="340">
        <v>3</v>
      </c>
      <c r="I614" s="340">
        <v>104</v>
      </c>
      <c r="J614" s="342">
        <f>SUM(D614:I614)</f>
        <v>269</v>
      </c>
      <c r="K614" s="340">
        <v>45</v>
      </c>
      <c r="L614" s="341">
        <v>0</v>
      </c>
      <c r="M614" s="341">
        <v>0</v>
      </c>
      <c r="N614" s="340">
        <v>1</v>
      </c>
      <c r="O614" s="340">
        <v>1</v>
      </c>
      <c r="P614" s="340">
        <v>15</v>
      </c>
      <c r="Q614" s="342">
        <f>SUM(K614:P614)</f>
        <v>62</v>
      </c>
      <c r="R614" s="342">
        <f>+Q614+J614</f>
        <v>331</v>
      </c>
      <c r="S614" s="341">
        <v>0</v>
      </c>
      <c r="T614" s="341">
        <v>0</v>
      </c>
      <c r="U614" s="343">
        <f t="shared" si="153"/>
        <v>0</v>
      </c>
    </row>
    <row r="615" spans="1:21" ht="15" hidden="1" customHeight="1" outlineLevel="1" x14ac:dyDescent="0.25">
      <c r="A615" s="517"/>
      <c r="B615" s="520" t="s">
        <v>809</v>
      </c>
      <c r="C615" s="339" t="s">
        <v>810</v>
      </c>
      <c r="D615" s="340">
        <v>12</v>
      </c>
      <c r="E615" s="341">
        <v>0</v>
      </c>
      <c r="F615" s="341">
        <v>0</v>
      </c>
      <c r="G615" s="341">
        <v>0</v>
      </c>
      <c r="H615" s="341">
        <v>0</v>
      </c>
      <c r="I615" s="340">
        <v>3</v>
      </c>
      <c r="J615" s="342">
        <f>SUM(D615:I615)</f>
        <v>15</v>
      </c>
      <c r="K615" s="340">
        <v>10</v>
      </c>
      <c r="L615" s="341">
        <v>0</v>
      </c>
      <c r="M615" s="341">
        <v>0</v>
      </c>
      <c r="N615" s="341">
        <v>0</v>
      </c>
      <c r="O615" s="341">
        <v>0</v>
      </c>
      <c r="P615" s="341">
        <v>0</v>
      </c>
      <c r="Q615" s="342">
        <f>SUM(K615:P615)</f>
        <v>10</v>
      </c>
      <c r="R615" s="342">
        <f>+Q615+J615</f>
        <v>25</v>
      </c>
      <c r="S615" s="341">
        <v>0</v>
      </c>
      <c r="T615" s="341">
        <v>0</v>
      </c>
      <c r="U615" s="343">
        <f t="shared" si="153"/>
        <v>0</v>
      </c>
    </row>
    <row r="616" spans="1:21" ht="15" hidden="1" customHeight="1" outlineLevel="1" x14ac:dyDescent="0.25">
      <c r="A616" s="517"/>
      <c r="B616" s="520"/>
      <c r="C616" s="339" t="s">
        <v>811</v>
      </c>
      <c r="D616" s="340">
        <v>187</v>
      </c>
      <c r="E616" s="340">
        <v>4</v>
      </c>
      <c r="F616" s="340">
        <v>6</v>
      </c>
      <c r="G616" s="340">
        <v>18</v>
      </c>
      <c r="H616" s="340">
        <v>3</v>
      </c>
      <c r="I616" s="340">
        <v>97</v>
      </c>
      <c r="J616" s="342">
        <f>SUM(D616:I616)</f>
        <v>315</v>
      </c>
      <c r="K616" s="340">
        <v>89</v>
      </c>
      <c r="L616" s="341">
        <v>0</v>
      </c>
      <c r="M616" s="340">
        <v>2</v>
      </c>
      <c r="N616" s="340">
        <v>6</v>
      </c>
      <c r="O616" s="341">
        <v>0</v>
      </c>
      <c r="P616" s="340">
        <v>23</v>
      </c>
      <c r="Q616" s="342">
        <f>SUM(K616:P616)</f>
        <v>120</v>
      </c>
      <c r="R616" s="342">
        <f>+Q616+J616</f>
        <v>435</v>
      </c>
      <c r="S616" s="340">
        <v>1</v>
      </c>
      <c r="T616" s="340">
        <v>1</v>
      </c>
      <c r="U616" s="343">
        <f t="shared" si="153"/>
        <v>2</v>
      </c>
    </row>
    <row r="617" spans="1:21" ht="15" customHeight="1" collapsed="1" x14ac:dyDescent="0.25">
      <c r="A617" s="516" t="s">
        <v>812</v>
      </c>
      <c r="B617" s="516"/>
      <c r="C617" s="516"/>
      <c r="D617" s="337">
        <f t="shared" ref="D617:U617" si="167">+D618+D619+D620</f>
        <v>186</v>
      </c>
      <c r="E617" s="337">
        <f t="shared" si="167"/>
        <v>6</v>
      </c>
      <c r="F617" s="337">
        <f t="shared" si="167"/>
        <v>7</v>
      </c>
      <c r="G617" s="337">
        <f t="shared" si="167"/>
        <v>12</v>
      </c>
      <c r="H617" s="337">
        <f t="shared" si="167"/>
        <v>6</v>
      </c>
      <c r="I617" s="337">
        <f t="shared" si="167"/>
        <v>127</v>
      </c>
      <c r="J617" s="338">
        <f>+J618+J619+J620</f>
        <v>344</v>
      </c>
      <c r="K617" s="337">
        <f t="shared" si="167"/>
        <v>18</v>
      </c>
      <c r="L617" s="337">
        <f t="shared" si="167"/>
        <v>1</v>
      </c>
      <c r="M617" s="337">
        <f t="shared" si="167"/>
        <v>1</v>
      </c>
      <c r="N617" s="337">
        <f t="shared" si="167"/>
        <v>2</v>
      </c>
      <c r="O617" s="337">
        <f t="shared" si="167"/>
        <v>0</v>
      </c>
      <c r="P617" s="337">
        <f t="shared" si="167"/>
        <v>5</v>
      </c>
      <c r="Q617" s="338">
        <f t="shared" si="167"/>
        <v>27</v>
      </c>
      <c r="R617" s="338">
        <f t="shared" si="167"/>
        <v>371</v>
      </c>
      <c r="S617" s="337">
        <f t="shared" si="167"/>
        <v>0</v>
      </c>
      <c r="T617" s="337">
        <f t="shared" si="167"/>
        <v>0</v>
      </c>
      <c r="U617" s="338">
        <f t="shared" si="167"/>
        <v>0</v>
      </c>
    </row>
    <row r="618" spans="1:21" ht="15" hidden="1" customHeight="1" outlineLevel="1" x14ac:dyDescent="0.25">
      <c r="A618" s="517" t="s">
        <v>812</v>
      </c>
      <c r="B618" s="520" t="s">
        <v>813</v>
      </c>
      <c r="C618" s="339" t="s">
        <v>814</v>
      </c>
      <c r="D618" s="340">
        <v>36</v>
      </c>
      <c r="E618" s="340">
        <v>1</v>
      </c>
      <c r="F618" s="340">
        <v>2</v>
      </c>
      <c r="G618" s="340">
        <v>2</v>
      </c>
      <c r="H618" s="340">
        <v>1</v>
      </c>
      <c r="I618" s="340">
        <v>32</v>
      </c>
      <c r="J618" s="342">
        <f>SUM(D618:I618)</f>
        <v>74</v>
      </c>
      <c r="K618" s="340">
        <v>4</v>
      </c>
      <c r="L618" s="341">
        <v>0</v>
      </c>
      <c r="M618" s="341">
        <v>0</v>
      </c>
      <c r="N618" s="341">
        <v>0</v>
      </c>
      <c r="O618" s="341">
        <v>0</v>
      </c>
      <c r="P618" s="340">
        <v>1</v>
      </c>
      <c r="Q618" s="342">
        <f>SUM(K618:P618)</f>
        <v>5</v>
      </c>
      <c r="R618" s="342">
        <f>+Q618+J618</f>
        <v>79</v>
      </c>
      <c r="S618" s="341">
        <v>0</v>
      </c>
      <c r="T618" s="341">
        <v>0</v>
      </c>
      <c r="U618" s="343">
        <f t="shared" si="153"/>
        <v>0</v>
      </c>
    </row>
    <row r="619" spans="1:21" ht="15" hidden="1" customHeight="1" outlineLevel="1" x14ac:dyDescent="0.25">
      <c r="A619" s="517"/>
      <c r="B619" s="520"/>
      <c r="C619" s="339" t="s">
        <v>815</v>
      </c>
      <c r="D619" s="340">
        <v>115</v>
      </c>
      <c r="E619" s="340">
        <v>2</v>
      </c>
      <c r="F619" s="340">
        <v>3</v>
      </c>
      <c r="G619" s="340">
        <v>5</v>
      </c>
      <c r="H619" s="340">
        <v>4</v>
      </c>
      <c r="I619" s="340">
        <v>77</v>
      </c>
      <c r="J619" s="342">
        <f>SUM(D619:I619)</f>
        <v>206</v>
      </c>
      <c r="K619" s="340">
        <v>10</v>
      </c>
      <c r="L619" s="340">
        <v>1</v>
      </c>
      <c r="M619" s="341">
        <v>0</v>
      </c>
      <c r="N619" s="340">
        <v>1</v>
      </c>
      <c r="O619" s="341">
        <v>0</v>
      </c>
      <c r="P619" s="341">
        <v>0</v>
      </c>
      <c r="Q619" s="342">
        <f>SUM(K619:P619)</f>
        <v>12</v>
      </c>
      <c r="R619" s="342">
        <f>+Q619+J619</f>
        <v>218</v>
      </c>
      <c r="S619" s="341">
        <v>0</v>
      </c>
      <c r="T619" s="341">
        <v>0</v>
      </c>
      <c r="U619" s="343">
        <f t="shared" si="153"/>
        <v>0</v>
      </c>
    </row>
    <row r="620" spans="1:21" ht="15" hidden="1" customHeight="1" outlineLevel="1" x14ac:dyDescent="0.25">
      <c r="A620" s="517"/>
      <c r="B620" s="339" t="s">
        <v>816</v>
      </c>
      <c r="C620" s="339" t="s">
        <v>817</v>
      </c>
      <c r="D620" s="340">
        <v>35</v>
      </c>
      <c r="E620" s="340">
        <v>3</v>
      </c>
      <c r="F620" s="340">
        <v>2</v>
      </c>
      <c r="G620" s="340">
        <v>5</v>
      </c>
      <c r="H620" s="340">
        <v>1</v>
      </c>
      <c r="I620" s="340">
        <v>18</v>
      </c>
      <c r="J620" s="342">
        <f>SUM(D620:I620)</f>
        <v>64</v>
      </c>
      <c r="K620" s="340">
        <v>4</v>
      </c>
      <c r="L620" s="341">
        <v>0</v>
      </c>
      <c r="M620" s="340">
        <v>1</v>
      </c>
      <c r="N620" s="340">
        <v>1</v>
      </c>
      <c r="O620" s="341">
        <v>0</v>
      </c>
      <c r="P620" s="340">
        <v>4</v>
      </c>
      <c r="Q620" s="342">
        <f>SUM(K620:P620)</f>
        <v>10</v>
      </c>
      <c r="R620" s="342">
        <f>+Q620+J620</f>
        <v>74</v>
      </c>
      <c r="S620" s="341">
        <v>0</v>
      </c>
      <c r="T620" s="341">
        <v>0</v>
      </c>
      <c r="U620" s="343">
        <f t="shared" si="153"/>
        <v>0</v>
      </c>
    </row>
    <row r="621" spans="1:21" ht="15" customHeight="1" collapsed="1" x14ac:dyDescent="0.25">
      <c r="A621" s="516" t="s">
        <v>818</v>
      </c>
      <c r="B621" s="516"/>
      <c r="C621" s="516"/>
      <c r="D621" s="337">
        <f t="shared" ref="D621:U621" si="168">+D622+D623+D624</f>
        <v>12</v>
      </c>
      <c r="E621" s="337">
        <f t="shared" si="168"/>
        <v>0</v>
      </c>
      <c r="F621" s="337">
        <f t="shared" si="168"/>
        <v>0</v>
      </c>
      <c r="G621" s="337">
        <f t="shared" si="168"/>
        <v>0</v>
      </c>
      <c r="H621" s="337">
        <f t="shared" si="168"/>
        <v>1</v>
      </c>
      <c r="I621" s="337">
        <f t="shared" si="168"/>
        <v>14</v>
      </c>
      <c r="J621" s="338">
        <f>+J622+J623+J624</f>
        <v>27</v>
      </c>
      <c r="K621" s="337">
        <f t="shared" si="168"/>
        <v>3</v>
      </c>
      <c r="L621" s="337">
        <f t="shared" si="168"/>
        <v>1</v>
      </c>
      <c r="M621" s="337">
        <f t="shared" si="168"/>
        <v>1</v>
      </c>
      <c r="N621" s="337">
        <f t="shared" si="168"/>
        <v>1</v>
      </c>
      <c r="O621" s="337">
        <f t="shared" si="168"/>
        <v>0</v>
      </c>
      <c r="P621" s="337">
        <f t="shared" si="168"/>
        <v>4</v>
      </c>
      <c r="Q621" s="338">
        <f t="shared" si="168"/>
        <v>10</v>
      </c>
      <c r="R621" s="338">
        <f t="shared" si="168"/>
        <v>37</v>
      </c>
      <c r="S621" s="337">
        <f t="shared" si="168"/>
        <v>0</v>
      </c>
      <c r="T621" s="337">
        <f t="shared" si="168"/>
        <v>0</v>
      </c>
      <c r="U621" s="338">
        <f t="shared" si="168"/>
        <v>0</v>
      </c>
    </row>
    <row r="622" spans="1:21" ht="15" hidden="1" customHeight="1" outlineLevel="1" x14ac:dyDescent="0.25">
      <c r="A622" s="517" t="s">
        <v>818</v>
      </c>
      <c r="B622" s="520" t="s">
        <v>819</v>
      </c>
      <c r="C622" s="339" t="s">
        <v>820</v>
      </c>
      <c r="D622" s="341">
        <v>0</v>
      </c>
      <c r="E622" s="341">
        <v>0</v>
      </c>
      <c r="F622" s="341">
        <v>0</v>
      </c>
      <c r="G622" s="341">
        <v>0</v>
      </c>
      <c r="H622" s="341">
        <v>0</v>
      </c>
      <c r="I622" s="340">
        <v>1</v>
      </c>
      <c r="J622" s="342">
        <f>SUM(D622:I622)</f>
        <v>1</v>
      </c>
      <c r="K622" s="340">
        <v>2</v>
      </c>
      <c r="L622" s="341">
        <v>0</v>
      </c>
      <c r="M622" s="341">
        <v>0</v>
      </c>
      <c r="N622" s="341">
        <v>0</v>
      </c>
      <c r="O622" s="341">
        <v>0</v>
      </c>
      <c r="P622" s="340">
        <v>1</v>
      </c>
      <c r="Q622" s="342">
        <f>SUM(K622:P622)</f>
        <v>3</v>
      </c>
      <c r="R622" s="342">
        <f>+Q622+J622</f>
        <v>4</v>
      </c>
      <c r="S622" s="341">
        <v>0</v>
      </c>
      <c r="T622" s="341">
        <v>0</v>
      </c>
      <c r="U622" s="343">
        <f t="shared" si="153"/>
        <v>0</v>
      </c>
    </row>
    <row r="623" spans="1:21" ht="15" hidden="1" customHeight="1" outlineLevel="1" x14ac:dyDescent="0.25">
      <c r="A623" s="517"/>
      <c r="B623" s="520"/>
      <c r="C623" s="339" t="s">
        <v>821</v>
      </c>
      <c r="D623" s="340">
        <v>12</v>
      </c>
      <c r="E623" s="341">
        <v>0</v>
      </c>
      <c r="F623" s="341">
        <v>0</v>
      </c>
      <c r="G623" s="341">
        <v>0</v>
      </c>
      <c r="H623" s="340">
        <v>1</v>
      </c>
      <c r="I623" s="340">
        <v>13</v>
      </c>
      <c r="J623" s="342">
        <f>SUM(D623:I623)</f>
        <v>26</v>
      </c>
      <c r="K623" s="340">
        <v>1</v>
      </c>
      <c r="L623" s="340">
        <v>1</v>
      </c>
      <c r="M623" s="340">
        <v>1</v>
      </c>
      <c r="N623" s="340">
        <v>1</v>
      </c>
      <c r="O623" s="341">
        <v>0</v>
      </c>
      <c r="P623" s="340">
        <v>3</v>
      </c>
      <c r="Q623" s="342">
        <f>SUM(K623:P623)</f>
        <v>7</v>
      </c>
      <c r="R623" s="342">
        <f>+Q623+J623</f>
        <v>33</v>
      </c>
      <c r="S623" s="341">
        <v>0</v>
      </c>
      <c r="T623" s="341">
        <v>0</v>
      </c>
      <c r="U623" s="343">
        <f t="shared" si="153"/>
        <v>0</v>
      </c>
    </row>
    <row r="624" spans="1:21" ht="15" hidden="1" customHeight="1" outlineLevel="1" x14ac:dyDescent="0.25">
      <c r="A624" s="517"/>
      <c r="B624" s="339" t="s">
        <v>822</v>
      </c>
      <c r="C624" s="339" t="s">
        <v>823</v>
      </c>
      <c r="D624" s="341">
        <v>0</v>
      </c>
      <c r="E624" s="341">
        <v>0</v>
      </c>
      <c r="F624" s="341">
        <v>0</v>
      </c>
      <c r="G624" s="341">
        <v>0</v>
      </c>
      <c r="H624" s="341">
        <v>0</v>
      </c>
      <c r="I624" s="341">
        <v>0</v>
      </c>
      <c r="J624" s="342">
        <f>SUM(D624:I624)</f>
        <v>0</v>
      </c>
      <c r="K624" s="341">
        <v>0</v>
      </c>
      <c r="L624" s="341">
        <v>0</v>
      </c>
      <c r="M624" s="341">
        <v>0</v>
      </c>
      <c r="N624" s="341">
        <v>0</v>
      </c>
      <c r="O624" s="341">
        <v>0</v>
      </c>
      <c r="P624" s="341">
        <v>0</v>
      </c>
      <c r="Q624" s="342">
        <f>SUM(K624:P624)</f>
        <v>0</v>
      </c>
      <c r="R624" s="342">
        <f>+Q624+J624</f>
        <v>0</v>
      </c>
      <c r="S624" s="341">
        <v>0</v>
      </c>
      <c r="T624" s="341">
        <v>0</v>
      </c>
      <c r="U624" s="343">
        <f t="shared" si="153"/>
        <v>0</v>
      </c>
    </row>
    <row r="625" spans="1:21" ht="15" customHeight="1" collapsed="1" x14ac:dyDescent="0.25">
      <c r="A625" s="516" t="s">
        <v>824</v>
      </c>
      <c r="B625" s="516"/>
      <c r="C625" s="516"/>
      <c r="D625" s="337">
        <f t="shared" ref="D625:U625" si="169">+D626+D627+D628</f>
        <v>111</v>
      </c>
      <c r="E625" s="337">
        <f t="shared" si="169"/>
        <v>1</v>
      </c>
      <c r="F625" s="337">
        <f t="shared" si="169"/>
        <v>5</v>
      </c>
      <c r="G625" s="337">
        <f t="shared" si="169"/>
        <v>10</v>
      </c>
      <c r="H625" s="337">
        <f t="shared" si="169"/>
        <v>2</v>
      </c>
      <c r="I625" s="337">
        <f t="shared" si="169"/>
        <v>56</v>
      </c>
      <c r="J625" s="338">
        <f>+J626+J627+J628</f>
        <v>185</v>
      </c>
      <c r="K625" s="337">
        <f t="shared" si="169"/>
        <v>48</v>
      </c>
      <c r="L625" s="337">
        <f t="shared" si="169"/>
        <v>3</v>
      </c>
      <c r="M625" s="337">
        <f t="shared" si="169"/>
        <v>3</v>
      </c>
      <c r="N625" s="337">
        <f t="shared" si="169"/>
        <v>2</v>
      </c>
      <c r="O625" s="337">
        <f t="shared" si="169"/>
        <v>2</v>
      </c>
      <c r="P625" s="337">
        <f t="shared" si="169"/>
        <v>15</v>
      </c>
      <c r="Q625" s="338">
        <f t="shared" si="169"/>
        <v>73</v>
      </c>
      <c r="R625" s="338">
        <f t="shared" si="169"/>
        <v>258</v>
      </c>
      <c r="S625" s="337">
        <f t="shared" si="169"/>
        <v>0</v>
      </c>
      <c r="T625" s="337">
        <f t="shared" si="169"/>
        <v>0</v>
      </c>
      <c r="U625" s="338">
        <f t="shared" si="169"/>
        <v>0</v>
      </c>
    </row>
    <row r="626" spans="1:21" ht="15" hidden="1" customHeight="1" outlineLevel="1" x14ac:dyDescent="0.25">
      <c r="A626" s="517" t="s">
        <v>824</v>
      </c>
      <c r="B626" s="520" t="s">
        <v>825</v>
      </c>
      <c r="C626" s="339" t="s">
        <v>826</v>
      </c>
      <c r="D626" s="340">
        <v>102</v>
      </c>
      <c r="E626" s="340">
        <v>1</v>
      </c>
      <c r="F626" s="340">
        <v>5</v>
      </c>
      <c r="G626" s="340">
        <v>10</v>
      </c>
      <c r="H626" s="340">
        <v>2</v>
      </c>
      <c r="I626" s="340">
        <v>50</v>
      </c>
      <c r="J626" s="342">
        <f>SUM(D626:I626)</f>
        <v>170</v>
      </c>
      <c r="K626" s="340">
        <v>47</v>
      </c>
      <c r="L626" s="340">
        <v>3</v>
      </c>
      <c r="M626" s="340">
        <v>3</v>
      </c>
      <c r="N626" s="340">
        <v>2</v>
      </c>
      <c r="O626" s="340">
        <v>2</v>
      </c>
      <c r="P626" s="340">
        <v>14</v>
      </c>
      <c r="Q626" s="342">
        <f>SUM(K626:P626)</f>
        <v>71</v>
      </c>
      <c r="R626" s="342">
        <f>+Q626+J626</f>
        <v>241</v>
      </c>
      <c r="S626" s="341">
        <v>0</v>
      </c>
      <c r="T626" s="341">
        <v>0</v>
      </c>
      <c r="U626" s="343">
        <f t="shared" si="153"/>
        <v>0</v>
      </c>
    </row>
    <row r="627" spans="1:21" ht="15" hidden="1" customHeight="1" outlineLevel="1" x14ac:dyDescent="0.25">
      <c r="A627" s="517"/>
      <c r="B627" s="520"/>
      <c r="C627" s="339" t="s">
        <v>827</v>
      </c>
      <c r="D627" s="340">
        <v>8</v>
      </c>
      <c r="E627" s="341">
        <v>0</v>
      </c>
      <c r="F627" s="341">
        <v>0</v>
      </c>
      <c r="G627" s="341">
        <v>0</v>
      </c>
      <c r="H627" s="341">
        <v>0</v>
      </c>
      <c r="I627" s="340">
        <v>6</v>
      </c>
      <c r="J627" s="342">
        <f>SUM(D627:I627)</f>
        <v>14</v>
      </c>
      <c r="K627" s="340">
        <v>1</v>
      </c>
      <c r="L627" s="341">
        <v>0</v>
      </c>
      <c r="M627" s="341">
        <v>0</v>
      </c>
      <c r="N627" s="341">
        <v>0</v>
      </c>
      <c r="O627" s="341">
        <v>0</v>
      </c>
      <c r="P627" s="340">
        <v>1</v>
      </c>
      <c r="Q627" s="342">
        <f>SUM(K627:P627)</f>
        <v>2</v>
      </c>
      <c r="R627" s="342">
        <f>+Q627+J627</f>
        <v>16</v>
      </c>
      <c r="S627" s="341">
        <v>0</v>
      </c>
      <c r="T627" s="341">
        <v>0</v>
      </c>
      <c r="U627" s="343">
        <f t="shared" si="153"/>
        <v>0</v>
      </c>
    </row>
    <row r="628" spans="1:21" ht="15" hidden="1" customHeight="1" outlineLevel="1" x14ac:dyDescent="0.25">
      <c r="A628" s="517"/>
      <c r="B628" s="339" t="s">
        <v>828</v>
      </c>
      <c r="C628" s="339" t="s">
        <v>829</v>
      </c>
      <c r="D628" s="340">
        <v>1</v>
      </c>
      <c r="E628" s="341">
        <v>0</v>
      </c>
      <c r="F628" s="341">
        <v>0</v>
      </c>
      <c r="G628" s="341">
        <v>0</v>
      </c>
      <c r="H628" s="341">
        <v>0</v>
      </c>
      <c r="I628" s="341">
        <v>0</v>
      </c>
      <c r="J628" s="342">
        <f>SUM(D628:I628)</f>
        <v>1</v>
      </c>
      <c r="K628" s="341">
        <v>0</v>
      </c>
      <c r="L628" s="341">
        <v>0</v>
      </c>
      <c r="M628" s="341">
        <v>0</v>
      </c>
      <c r="N628" s="341">
        <v>0</v>
      </c>
      <c r="O628" s="341">
        <v>0</v>
      </c>
      <c r="P628" s="341">
        <v>0</v>
      </c>
      <c r="Q628" s="342">
        <f>SUM(K628:P628)</f>
        <v>0</v>
      </c>
      <c r="R628" s="342">
        <f>+Q628+J628</f>
        <v>1</v>
      </c>
      <c r="S628" s="341">
        <v>0</v>
      </c>
      <c r="T628" s="341">
        <v>0</v>
      </c>
      <c r="U628" s="343">
        <f t="shared" si="153"/>
        <v>0</v>
      </c>
    </row>
    <row r="629" spans="1:21" ht="15" customHeight="1" collapsed="1" x14ac:dyDescent="0.25">
      <c r="A629" s="516" t="s">
        <v>830</v>
      </c>
      <c r="B629" s="516"/>
      <c r="C629" s="516"/>
      <c r="D629" s="337">
        <f t="shared" ref="D629:U629" si="170">SUM(D630:D633)</f>
        <v>17</v>
      </c>
      <c r="E629" s="337">
        <f t="shared" si="170"/>
        <v>1</v>
      </c>
      <c r="F629" s="337">
        <f t="shared" si="170"/>
        <v>0</v>
      </c>
      <c r="G629" s="337">
        <f t="shared" si="170"/>
        <v>0</v>
      </c>
      <c r="H629" s="337">
        <f t="shared" si="170"/>
        <v>1</v>
      </c>
      <c r="I629" s="337">
        <f t="shared" si="170"/>
        <v>7</v>
      </c>
      <c r="J629" s="338">
        <f>SUM(J630:J633)</f>
        <v>26</v>
      </c>
      <c r="K629" s="337">
        <f t="shared" si="170"/>
        <v>3</v>
      </c>
      <c r="L629" s="337">
        <f t="shared" si="170"/>
        <v>0</v>
      </c>
      <c r="M629" s="337">
        <f t="shared" si="170"/>
        <v>0</v>
      </c>
      <c r="N629" s="337">
        <f t="shared" si="170"/>
        <v>1</v>
      </c>
      <c r="O629" s="337">
        <f t="shared" si="170"/>
        <v>0</v>
      </c>
      <c r="P629" s="337">
        <f t="shared" si="170"/>
        <v>3</v>
      </c>
      <c r="Q629" s="338">
        <f t="shared" si="170"/>
        <v>7</v>
      </c>
      <c r="R629" s="338">
        <f t="shared" si="170"/>
        <v>33</v>
      </c>
      <c r="S629" s="337">
        <f t="shared" si="170"/>
        <v>0</v>
      </c>
      <c r="T629" s="337">
        <f t="shared" si="170"/>
        <v>0</v>
      </c>
      <c r="U629" s="338">
        <f t="shared" si="170"/>
        <v>0</v>
      </c>
    </row>
    <row r="630" spans="1:21" ht="15" hidden="1" customHeight="1" outlineLevel="1" x14ac:dyDescent="0.25">
      <c r="A630" s="517" t="s">
        <v>830</v>
      </c>
      <c r="B630" s="339" t="s">
        <v>831</v>
      </c>
      <c r="C630" s="339" t="s">
        <v>832</v>
      </c>
      <c r="D630" s="340">
        <v>9</v>
      </c>
      <c r="E630" s="341">
        <v>0</v>
      </c>
      <c r="F630" s="341">
        <v>0</v>
      </c>
      <c r="G630" s="341">
        <v>0</v>
      </c>
      <c r="H630" s="340">
        <v>1</v>
      </c>
      <c r="I630" s="340">
        <v>3</v>
      </c>
      <c r="J630" s="342">
        <f>SUM(D630:I630)</f>
        <v>13</v>
      </c>
      <c r="K630" s="340">
        <v>1</v>
      </c>
      <c r="L630" s="341">
        <v>0</v>
      </c>
      <c r="M630" s="341">
        <v>0</v>
      </c>
      <c r="N630" s="341">
        <v>0</v>
      </c>
      <c r="O630" s="341">
        <v>0</v>
      </c>
      <c r="P630" s="341">
        <v>0</v>
      </c>
      <c r="Q630" s="342">
        <f>SUM(K630:P630)</f>
        <v>1</v>
      </c>
      <c r="R630" s="342">
        <f>+Q630+J630</f>
        <v>14</v>
      </c>
      <c r="S630" s="341">
        <v>0</v>
      </c>
      <c r="T630" s="341">
        <v>0</v>
      </c>
      <c r="U630" s="343">
        <f t="shared" si="153"/>
        <v>0</v>
      </c>
    </row>
    <row r="631" spans="1:21" ht="15" hidden="1" customHeight="1" outlineLevel="1" x14ac:dyDescent="0.25">
      <c r="A631" s="517"/>
      <c r="B631" s="339" t="s">
        <v>833</v>
      </c>
      <c r="C631" s="339" t="s">
        <v>834</v>
      </c>
      <c r="D631" s="340">
        <v>1</v>
      </c>
      <c r="E631" s="341">
        <v>0</v>
      </c>
      <c r="F631" s="341">
        <v>0</v>
      </c>
      <c r="G631" s="341">
        <v>0</v>
      </c>
      <c r="H631" s="341">
        <v>0</v>
      </c>
      <c r="I631" s="340">
        <v>2</v>
      </c>
      <c r="J631" s="342">
        <f>SUM(D631:I631)</f>
        <v>3</v>
      </c>
      <c r="K631" s="341">
        <v>0</v>
      </c>
      <c r="L631" s="341">
        <v>0</v>
      </c>
      <c r="M631" s="341">
        <v>0</v>
      </c>
      <c r="N631" s="340">
        <v>1</v>
      </c>
      <c r="O631" s="341">
        <v>0</v>
      </c>
      <c r="P631" s="340">
        <v>1</v>
      </c>
      <c r="Q631" s="342">
        <f>SUM(K631:P631)</f>
        <v>2</v>
      </c>
      <c r="R631" s="342">
        <f>+Q631+J631</f>
        <v>5</v>
      </c>
      <c r="S631" s="341">
        <v>0</v>
      </c>
      <c r="T631" s="341">
        <v>0</v>
      </c>
      <c r="U631" s="343">
        <f t="shared" si="153"/>
        <v>0</v>
      </c>
    </row>
    <row r="632" spans="1:21" ht="15" hidden="1" customHeight="1" outlineLevel="1" x14ac:dyDescent="0.25">
      <c r="A632" s="517"/>
      <c r="B632" s="339" t="s">
        <v>835</v>
      </c>
      <c r="C632" s="339" t="s">
        <v>836</v>
      </c>
      <c r="D632" s="341">
        <v>0</v>
      </c>
      <c r="E632" s="341">
        <v>0</v>
      </c>
      <c r="F632" s="341">
        <v>0</v>
      </c>
      <c r="G632" s="341">
        <v>0</v>
      </c>
      <c r="H632" s="341">
        <v>0</v>
      </c>
      <c r="I632" s="341">
        <v>0</v>
      </c>
      <c r="J632" s="342">
        <f>SUM(D632:I632)</f>
        <v>0</v>
      </c>
      <c r="K632" s="341">
        <v>0</v>
      </c>
      <c r="L632" s="341">
        <v>0</v>
      </c>
      <c r="M632" s="341">
        <v>0</v>
      </c>
      <c r="N632" s="341">
        <v>0</v>
      </c>
      <c r="O632" s="341">
        <v>0</v>
      </c>
      <c r="P632" s="341">
        <v>0</v>
      </c>
      <c r="Q632" s="342">
        <f>SUM(K632:P632)</f>
        <v>0</v>
      </c>
      <c r="R632" s="342">
        <f>+Q632+J632</f>
        <v>0</v>
      </c>
      <c r="S632" s="341">
        <v>0</v>
      </c>
      <c r="T632" s="341">
        <v>0</v>
      </c>
      <c r="U632" s="343">
        <f t="shared" si="153"/>
        <v>0</v>
      </c>
    </row>
    <row r="633" spans="1:21" ht="15" hidden="1" customHeight="1" outlineLevel="1" x14ac:dyDescent="0.25">
      <c r="A633" s="517"/>
      <c r="B633" s="339" t="s">
        <v>837</v>
      </c>
      <c r="C633" s="339" t="s">
        <v>838</v>
      </c>
      <c r="D633" s="340">
        <v>7</v>
      </c>
      <c r="E633" s="340">
        <v>1</v>
      </c>
      <c r="F633" s="341">
        <v>0</v>
      </c>
      <c r="G633" s="341">
        <v>0</v>
      </c>
      <c r="H633" s="341">
        <v>0</v>
      </c>
      <c r="I633" s="340">
        <v>2</v>
      </c>
      <c r="J633" s="342">
        <f>SUM(D633:I633)</f>
        <v>10</v>
      </c>
      <c r="K633" s="340">
        <v>2</v>
      </c>
      <c r="L633" s="341">
        <v>0</v>
      </c>
      <c r="M633" s="341">
        <v>0</v>
      </c>
      <c r="N633" s="341">
        <v>0</v>
      </c>
      <c r="O633" s="341">
        <v>0</v>
      </c>
      <c r="P633" s="340">
        <v>2</v>
      </c>
      <c r="Q633" s="342">
        <f>SUM(K633:P633)</f>
        <v>4</v>
      </c>
      <c r="R633" s="342">
        <f>+Q633+J633</f>
        <v>14</v>
      </c>
      <c r="S633" s="341">
        <v>0</v>
      </c>
      <c r="T633" s="341">
        <v>0</v>
      </c>
      <c r="U633" s="343">
        <f t="shared" si="153"/>
        <v>0</v>
      </c>
    </row>
    <row r="634" spans="1:21" ht="15" customHeight="1" collapsed="1" x14ac:dyDescent="0.25">
      <c r="A634" s="516" t="s">
        <v>839</v>
      </c>
      <c r="B634" s="516"/>
      <c r="C634" s="516"/>
      <c r="D634" s="337">
        <v>10</v>
      </c>
      <c r="E634" s="337">
        <v>1</v>
      </c>
      <c r="F634" s="337">
        <v>0</v>
      </c>
      <c r="G634" s="337">
        <v>0</v>
      </c>
      <c r="H634" s="337">
        <v>0</v>
      </c>
      <c r="I634" s="337">
        <v>1</v>
      </c>
      <c r="J634" s="338">
        <f>SUM(D634:I634)</f>
        <v>12</v>
      </c>
      <c r="K634" s="337">
        <v>1</v>
      </c>
      <c r="L634" s="337">
        <v>0</v>
      </c>
      <c r="M634" s="337">
        <v>0</v>
      </c>
      <c r="N634" s="337">
        <v>0</v>
      </c>
      <c r="O634" s="337">
        <v>0</v>
      </c>
      <c r="P634" s="337">
        <v>3</v>
      </c>
      <c r="Q634" s="338">
        <f>SUM(K634:P634)</f>
        <v>4</v>
      </c>
      <c r="R634" s="338">
        <f>+Q634+J634</f>
        <v>16</v>
      </c>
      <c r="S634" s="337">
        <v>0</v>
      </c>
      <c r="T634" s="337">
        <v>0</v>
      </c>
      <c r="U634" s="338">
        <f t="shared" si="153"/>
        <v>0</v>
      </c>
    </row>
    <row r="635" spans="1:21" ht="15" customHeight="1" collapsed="1" x14ac:dyDescent="0.25">
      <c r="A635" s="516" t="s">
        <v>840</v>
      </c>
      <c r="B635" s="516"/>
      <c r="C635" s="516"/>
      <c r="D635" s="337">
        <f t="shared" ref="D635:U635" si="171">SUM(D636:D647)</f>
        <v>102</v>
      </c>
      <c r="E635" s="337">
        <f t="shared" si="171"/>
        <v>3</v>
      </c>
      <c r="F635" s="337">
        <f t="shared" si="171"/>
        <v>10</v>
      </c>
      <c r="G635" s="337">
        <f t="shared" si="171"/>
        <v>3</v>
      </c>
      <c r="H635" s="337">
        <f t="shared" si="171"/>
        <v>1</v>
      </c>
      <c r="I635" s="337">
        <f t="shared" si="171"/>
        <v>71</v>
      </c>
      <c r="J635" s="338">
        <f>SUM(J636:J647)</f>
        <v>190</v>
      </c>
      <c r="K635" s="337">
        <f t="shared" si="171"/>
        <v>12</v>
      </c>
      <c r="L635" s="337">
        <f t="shared" si="171"/>
        <v>0</v>
      </c>
      <c r="M635" s="337">
        <f t="shared" si="171"/>
        <v>2</v>
      </c>
      <c r="N635" s="337">
        <f t="shared" si="171"/>
        <v>5</v>
      </c>
      <c r="O635" s="337">
        <f t="shared" si="171"/>
        <v>0</v>
      </c>
      <c r="P635" s="337">
        <f t="shared" si="171"/>
        <v>9</v>
      </c>
      <c r="Q635" s="338">
        <f t="shared" si="171"/>
        <v>28</v>
      </c>
      <c r="R635" s="338">
        <f t="shared" si="171"/>
        <v>218</v>
      </c>
      <c r="S635" s="337">
        <f t="shared" si="171"/>
        <v>0</v>
      </c>
      <c r="T635" s="337">
        <f t="shared" si="171"/>
        <v>0</v>
      </c>
      <c r="U635" s="338">
        <f t="shared" si="171"/>
        <v>0</v>
      </c>
    </row>
    <row r="636" spans="1:21" ht="15" hidden="1" customHeight="1" outlineLevel="1" x14ac:dyDescent="0.25">
      <c r="A636" s="517" t="s">
        <v>840</v>
      </c>
      <c r="B636" s="520" t="s">
        <v>841</v>
      </c>
      <c r="C636" s="339" t="s">
        <v>842</v>
      </c>
      <c r="D636" s="340">
        <v>39</v>
      </c>
      <c r="E636" s="340">
        <v>1</v>
      </c>
      <c r="F636" s="340">
        <v>4</v>
      </c>
      <c r="G636" s="340">
        <v>2</v>
      </c>
      <c r="H636" s="341">
        <v>0</v>
      </c>
      <c r="I636" s="340">
        <v>31</v>
      </c>
      <c r="J636" s="342">
        <f t="shared" ref="J636:J647" si="172">SUM(D636:I636)</f>
        <v>77</v>
      </c>
      <c r="K636" s="340">
        <v>9</v>
      </c>
      <c r="L636" s="341">
        <v>0</v>
      </c>
      <c r="M636" s="340">
        <v>2</v>
      </c>
      <c r="N636" s="340">
        <v>4</v>
      </c>
      <c r="O636" s="341">
        <v>0</v>
      </c>
      <c r="P636" s="340">
        <v>9</v>
      </c>
      <c r="Q636" s="342">
        <f t="shared" ref="Q636:Q647" si="173">SUM(K636:P636)</f>
        <v>24</v>
      </c>
      <c r="R636" s="342">
        <f t="shared" ref="R636:R647" si="174">+Q636+J636</f>
        <v>101</v>
      </c>
      <c r="S636" s="341">
        <v>0</v>
      </c>
      <c r="T636" s="341">
        <v>0</v>
      </c>
      <c r="U636" s="343">
        <f t="shared" si="153"/>
        <v>0</v>
      </c>
    </row>
    <row r="637" spans="1:21" ht="15" hidden="1" customHeight="1" outlineLevel="1" x14ac:dyDescent="0.25">
      <c r="A637" s="517"/>
      <c r="B637" s="520"/>
      <c r="C637" s="339" t="s">
        <v>843</v>
      </c>
      <c r="D637" s="340">
        <v>48</v>
      </c>
      <c r="E637" s="340">
        <v>2</v>
      </c>
      <c r="F637" s="340">
        <v>6</v>
      </c>
      <c r="G637" s="340">
        <v>1</v>
      </c>
      <c r="H637" s="341">
        <v>0</v>
      </c>
      <c r="I637" s="340">
        <v>31</v>
      </c>
      <c r="J637" s="342">
        <f t="shared" si="172"/>
        <v>88</v>
      </c>
      <c r="K637" s="341">
        <v>0</v>
      </c>
      <c r="L637" s="341">
        <v>0</v>
      </c>
      <c r="M637" s="341">
        <v>0</v>
      </c>
      <c r="N637" s="340">
        <v>1</v>
      </c>
      <c r="O637" s="341">
        <v>0</v>
      </c>
      <c r="P637" s="341">
        <v>0</v>
      </c>
      <c r="Q637" s="342">
        <f t="shared" si="173"/>
        <v>1</v>
      </c>
      <c r="R637" s="342">
        <f t="shared" si="174"/>
        <v>89</v>
      </c>
      <c r="S637" s="341">
        <v>0</v>
      </c>
      <c r="T637" s="341">
        <v>0</v>
      </c>
      <c r="U637" s="343">
        <f t="shared" si="153"/>
        <v>0</v>
      </c>
    </row>
    <row r="638" spans="1:21" ht="15" hidden="1" customHeight="1" outlineLevel="1" x14ac:dyDescent="0.25">
      <c r="A638" s="517"/>
      <c r="B638" s="520" t="s">
        <v>844</v>
      </c>
      <c r="C638" s="339" t="s">
        <v>845</v>
      </c>
      <c r="D638" s="341">
        <v>0</v>
      </c>
      <c r="E638" s="341">
        <v>0</v>
      </c>
      <c r="F638" s="341">
        <v>0</v>
      </c>
      <c r="G638" s="341">
        <v>0</v>
      </c>
      <c r="H638" s="341">
        <v>0</v>
      </c>
      <c r="I638" s="341">
        <v>0</v>
      </c>
      <c r="J638" s="342">
        <f t="shared" si="172"/>
        <v>0</v>
      </c>
      <c r="K638" s="341">
        <v>0</v>
      </c>
      <c r="L638" s="341">
        <v>0</v>
      </c>
      <c r="M638" s="341">
        <v>0</v>
      </c>
      <c r="N638" s="341">
        <v>0</v>
      </c>
      <c r="O638" s="341">
        <v>0</v>
      </c>
      <c r="P638" s="341">
        <v>0</v>
      </c>
      <c r="Q638" s="342">
        <f t="shared" si="173"/>
        <v>0</v>
      </c>
      <c r="R638" s="342">
        <f t="shared" si="174"/>
        <v>0</v>
      </c>
      <c r="S638" s="341">
        <v>0</v>
      </c>
      <c r="T638" s="341">
        <v>0</v>
      </c>
      <c r="U638" s="343">
        <f t="shared" si="153"/>
        <v>0</v>
      </c>
    </row>
    <row r="639" spans="1:21" ht="15" hidden="1" customHeight="1" outlineLevel="1" x14ac:dyDescent="0.25">
      <c r="A639" s="517"/>
      <c r="B639" s="520"/>
      <c r="C639" s="339" t="s">
        <v>846</v>
      </c>
      <c r="D639" s="341">
        <v>0</v>
      </c>
      <c r="E639" s="341">
        <v>0</v>
      </c>
      <c r="F639" s="341">
        <v>0</v>
      </c>
      <c r="G639" s="341">
        <v>0</v>
      </c>
      <c r="H639" s="341">
        <v>0</v>
      </c>
      <c r="I639" s="341">
        <v>0</v>
      </c>
      <c r="J639" s="342">
        <f t="shared" si="172"/>
        <v>0</v>
      </c>
      <c r="K639" s="341">
        <v>0</v>
      </c>
      <c r="L639" s="341">
        <v>0</v>
      </c>
      <c r="M639" s="341">
        <v>0</v>
      </c>
      <c r="N639" s="341">
        <v>0</v>
      </c>
      <c r="O639" s="341">
        <v>0</v>
      </c>
      <c r="P639" s="341">
        <v>0</v>
      </c>
      <c r="Q639" s="342">
        <f t="shared" si="173"/>
        <v>0</v>
      </c>
      <c r="R639" s="342">
        <f t="shared" si="174"/>
        <v>0</v>
      </c>
      <c r="S639" s="341">
        <v>0</v>
      </c>
      <c r="T639" s="341">
        <v>0</v>
      </c>
      <c r="U639" s="343">
        <f t="shared" si="153"/>
        <v>0</v>
      </c>
    </row>
    <row r="640" spans="1:21" ht="15" hidden="1" customHeight="1" outlineLevel="1" x14ac:dyDescent="0.25">
      <c r="A640" s="517"/>
      <c r="B640" s="520"/>
      <c r="C640" s="339" t="s">
        <v>847</v>
      </c>
      <c r="D640" s="340">
        <v>1</v>
      </c>
      <c r="E640" s="341">
        <v>0</v>
      </c>
      <c r="F640" s="341">
        <v>0</v>
      </c>
      <c r="G640" s="341">
        <v>0</v>
      </c>
      <c r="H640" s="341">
        <v>0</v>
      </c>
      <c r="I640" s="341">
        <v>0</v>
      </c>
      <c r="J640" s="342">
        <f t="shared" si="172"/>
        <v>1</v>
      </c>
      <c r="K640" s="341">
        <v>0</v>
      </c>
      <c r="L640" s="341">
        <v>0</v>
      </c>
      <c r="M640" s="341">
        <v>0</v>
      </c>
      <c r="N640" s="341">
        <v>0</v>
      </c>
      <c r="O640" s="341">
        <v>0</v>
      </c>
      <c r="P640" s="341">
        <v>0</v>
      </c>
      <c r="Q640" s="342">
        <f t="shared" si="173"/>
        <v>0</v>
      </c>
      <c r="R640" s="342">
        <f t="shared" si="174"/>
        <v>1</v>
      </c>
      <c r="S640" s="341">
        <v>0</v>
      </c>
      <c r="T640" s="341">
        <v>0</v>
      </c>
      <c r="U640" s="343">
        <f t="shared" si="153"/>
        <v>0</v>
      </c>
    </row>
    <row r="641" spans="1:21" ht="15" hidden="1" customHeight="1" outlineLevel="1" x14ac:dyDescent="0.25">
      <c r="A641" s="517"/>
      <c r="B641" s="520" t="s">
        <v>848</v>
      </c>
      <c r="C641" s="339" t="s">
        <v>849</v>
      </c>
      <c r="D641" s="340">
        <v>8</v>
      </c>
      <c r="E641" s="341">
        <v>0</v>
      </c>
      <c r="F641" s="341">
        <v>0</v>
      </c>
      <c r="G641" s="341">
        <v>0</v>
      </c>
      <c r="H641" s="340">
        <v>1</v>
      </c>
      <c r="I641" s="340">
        <v>5</v>
      </c>
      <c r="J641" s="342">
        <f t="shared" si="172"/>
        <v>14</v>
      </c>
      <c r="K641" s="340">
        <v>2</v>
      </c>
      <c r="L641" s="341">
        <v>0</v>
      </c>
      <c r="M641" s="341">
        <v>0</v>
      </c>
      <c r="N641" s="341">
        <v>0</v>
      </c>
      <c r="O641" s="341">
        <v>0</v>
      </c>
      <c r="P641" s="341">
        <v>0</v>
      </c>
      <c r="Q641" s="342">
        <f t="shared" si="173"/>
        <v>2</v>
      </c>
      <c r="R641" s="342">
        <f t="shared" si="174"/>
        <v>16</v>
      </c>
      <c r="S641" s="341">
        <v>0</v>
      </c>
      <c r="T641" s="341">
        <v>0</v>
      </c>
      <c r="U641" s="343">
        <f t="shared" si="153"/>
        <v>0</v>
      </c>
    </row>
    <row r="642" spans="1:21" ht="15" hidden="1" customHeight="1" outlineLevel="1" x14ac:dyDescent="0.25">
      <c r="A642" s="517"/>
      <c r="B642" s="520"/>
      <c r="C642" s="339" t="s">
        <v>850</v>
      </c>
      <c r="D642" s="340">
        <v>6</v>
      </c>
      <c r="E642" s="341">
        <v>0</v>
      </c>
      <c r="F642" s="341">
        <v>0</v>
      </c>
      <c r="G642" s="341">
        <v>0</v>
      </c>
      <c r="H642" s="341">
        <v>0</v>
      </c>
      <c r="I642" s="340">
        <v>2</v>
      </c>
      <c r="J642" s="342">
        <f t="shared" si="172"/>
        <v>8</v>
      </c>
      <c r="K642" s="340">
        <v>1</v>
      </c>
      <c r="L642" s="341">
        <v>0</v>
      </c>
      <c r="M642" s="341">
        <v>0</v>
      </c>
      <c r="N642" s="341">
        <v>0</v>
      </c>
      <c r="O642" s="341">
        <v>0</v>
      </c>
      <c r="P642" s="341">
        <v>0</v>
      </c>
      <c r="Q642" s="342">
        <f t="shared" si="173"/>
        <v>1</v>
      </c>
      <c r="R642" s="342">
        <f t="shared" si="174"/>
        <v>9</v>
      </c>
      <c r="S642" s="341">
        <v>0</v>
      </c>
      <c r="T642" s="341">
        <v>0</v>
      </c>
      <c r="U642" s="343">
        <f t="shared" si="153"/>
        <v>0</v>
      </c>
    </row>
    <row r="643" spans="1:21" ht="15" hidden="1" customHeight="1" outlineLevel="1" x14ac:dyDescent="0.25">
      <c r="A643" s="517"/>
      <c r="B643" s="520"/>
      <c r="C643" s="339" t="s">
        <v>851</v>
      </c>
      <c r="D643" s="341">
        <v>0</v>
      </c>
      <c r="E643" s="341">
        <v>0</v>
      </c>
      <c r="F643" s="341">
        <v>0</v>
      </c>
      <c r="G643" s="341">
        <v>0</v>
      </c>
      <c r="H643" s="341">
        <v>0</v>
      </c>
      <c r="I643" s="341">
        <v>0</v>
      </c>
      <c r="J643" s="342">
        <f t="shared" si="172"/>
        <v>0</v>
      </c>
      <c r="K643" s="341">
        <v>0</v>
      </c>
      <c r="L643" s="341">
        <v>0</v>
      </c>
      <c r="M643" s="341">
        <v>0</v>
      </c>
      <c r="N643" s="341">
        <v>0</v>
      </c>
      <c r="O643" s="341">
        <v>0</v>
      </c>
      <c r="P643" s="341">
        <v>0</v>
      </c>
      <c r="Q643" s="342">
        <f t="shared" si="173"/>
        <v>0</v>
      </c>
      <c r="R643" s="342">
        <f t="shared" si="174"/>
        <v>0</v>
      </c>
      <c r="S643" s="341">
        <v>0</v>
      </c>
      <c r="T643" s="341">
        <v>0</v>
      </c>
      <c r="U643" s="343">
        <f t="shared" si="153"/>
        <v>0</v>
      </c>
    </row>
    <row r="644" spans="1:21" ht="15" hidden="1" customHeight="1" outlineLevel="1" x14ac:dyDescent="0.25">
      <c r="A644" s="517"/>
      <c r="B644" s="520"/>
      <c r="C644" s="339" t="s">
        <v>852</v>
      </c>
      <c r="D644" s="341">
        <v>0</v>
      </c>
      <c r="E644" s="341">
        <v>0</v>
      </c>
      <c r="F644" s="341">
        <v>0</v>
      </c>
      <c r="G644" s="341">
        <v>0</v>
      </c>
      <c r="H644" s="341">
        <v>0</v>
      </c>
      <c r="I644" s="340">
        <v>1</v>
      </c>
      <c r="J644" s="342">
        <f t="shared" si="172"/>
        <v>1</v>
      </c>
      <c r="K644" s="341">
        <v>0</v>
      </c>
      <c r="L644" s="341">
        <v>0</v>
      </c>
      <c r="M644" s="341">
        <v>0</v>
      </c>
      <c r="N644" s="341">
        <v>0</v>
      </c>
      <c r="O644" s="341">
        <v>0</v>
      </c>
      <c r="P644" s="341">
        <v>0</v>
      </c>
      <c r="Q644" s="342">
        <f t="shared" si="173"/>
        <v>0</v>
      </c>
      <c r="R644" s="342">
        <f t="shared" si="174"/>
        <v>1</v>
      </c>
      <c r="S644" s="341">
        <v>0</v>
      </c>
      <c r="T644" s="341">
        <v>0</v>
      </c>
      <c r="U644" s="343">
        <f t="shared" si="153"/>
        <v>0</v>
      </c>
    </row>
    <row r="645" spans="1:21" ht="15" hidden="1" customHeight="1" outlineLevel="1" x14ac:dyDescent="0.25">
      <c r="A645" s="517"/>
      <c r="B645" s="520"/>
      <c r="C645" s="339" t="s">
        <v>853</v>
      </c>
      <c r="D645" s="341">
        <v>0</v>
      </c>
      <c r="E645" s="341">
        <v>0</v>
      </c>
      <c r="F645" s="341">
        <v>0</v>
      </c>
      <c r="G645" s="341">
        <v>0</v>
      </c>
      <c r="H645" s="341">
        <v>0</v>
      </c>
      <c r="I645" s="341">
        <v>0</v>
      </c>
      <c r="J645" s="342">
        <f t="shared" si="172"/>
        <v>0</v>
      </c>
      <c r="K645" s="341">
        <v>0</v>
      </c>
      <c r="L645" s="341">
        <v>0</v>
      </c>
      <c r="M645" s="341">
        <v>0</v>
      </c>
      <c r="N645" s="341">
        <v>0</v>
      </c>
      <c r="O645" s="341">
        <v>0</v>
      </c>
      <c r="P645" s="341">
        <v>0</v>
      </c>
      <c r="Q645" s="342">
        <f t="shared" si="173"/>
        <v>0</v>
      </c>
      <c r="R645" s="342">
        <f t="shared" si="174"/>
        <v>0</v>
      </c>
      <c r="S645" s="341">
        <v>0</v>
      </c>
      <c r="T645" s="341">
        <v>0</v>
      </c>
      <c r="U645" s="343">
        <f t="shared" si="153"/>
        <v>0</v>
      </c>
    </row>
    <row r="646" spans="1:21" ht="15" hidden="1" customHeight="1" outlineLevel="1" x14ac:dyDescent="0.25">
      <c r="A646" s="517"/>
      <c r="B646" s="520"/>
      <c r="C646" s="339" t="s">
        <v>854</v>
      </c>
      <c r="D646" s="341">
        <v>0</v>
      </c>
      <c r="E646" s="341">
        <v>0</v>
      </c>
      <c r="F646" s="341">
        <v>0</v>
      </c>
      <c r="G646" s="341">
        <v>0</v>
      </c>
      <c r="H646" s="341">
        <v>0</v>
      </c>
      <c r="I646" s="340">
        <v>1</v>
      </c>
      <c r="J646" s="342">
        <f t="shared" si="172"/>
        <v>1</v>
      </c>
      <c r="K646" s="341">
        <v>0</v>
      </c>
      <c r="L646" s="341">
        <v>0</v>
      </c>
      <c r="M646" s="341">
        <v>0</v>
      </c>
      <c r="N646" s="341">
        <v>0</v>
      </c>
      <c r="O646" s="341">
        <v>0</v>
      </c>
      <c r="P646" s="341">
        <v>0</v>
      </c>
      <c r="Q646" s="342">
        <f t="shared" si="173"/>
        <v>0</v>
      </c>
      <c r="R646" s="342">
        <f t="shared" si="174"/>
        <v>1</v>
      </c>
      <c r="S646" s="341">
        <v>0</v>
      </c>
      <c r="T646" s="341">
        <v>0</v>
      </c>
      <c r="U646" s="343">
        <f t="shared" si="153"/>
        <v>0</v>
      </c>
    </row>
    <row r="647" spans="1:21" ht="15" hidden="1" customHeight="1" outlineLevel="1" x14ac:dyDescent="0.25">
      <c r="A647" s="517"/>
      <c r="B647" s="339" t="s">
        <v>855</v>
      </c>
      <c r="C647" s="339" t="s">
        <v>856</v>
      </c>
      <c r="D647" s="341">
        <v>0</v>
      </c>
      <c r="E647" s="341">
        <v>0</v>
      </c>
      <c r="F647" s="341">
        <v>0</v>
      </c>
      <c r="G647" s="341">
        <v>0</v>
      </c>
      <c r="H647" s="341">
        <v>0</v>
      </c>
      <c r="I647" s="341">
        <v>0</v>
      </c>
      <c r="J647" s="342">
        <f t="shared" si="172"/>
        <v>0</v>
      </c>
      <c r="K647" s="341">
        <v>0</v>
      </c>
      <c r="L647" s="341">
        <v>0</v>
      </c>
      <c r="M647" s="341">
        <v>0</v>
      </c>
      <c r="N647" s="341">
        <v>0</v>
      </c>
      <c r="O647" s="341">
        <v>0</v>
      </c>
      <c r="P647" s="341">
        <v>0</v>
      </c>
      <c r="Q647" s="342">
        <f t="shared" si="173"/>
        <v>0</v>
      </c>
      <c r="R647" s="342">
        <f t="shared" si="174"/>
        <v>0</v>
      </c>
      <c r="S647" s="341">
        <v>0</v>
      </c>
      <c r="T647" s="341">
        <v>0</v>
      </c>
      <c r="U647" s="343">
        <f t="shared" si="153"/>
        <v>0</v>
      </c>
    </row>
    <row r="648" spans="1:21" ht="15" customHeight="1" collapsed="1" x14ac:dyDescent="0.25">
      <c r="A648" s="516" t="s">
        <v>857</v>
      </c>
      <c r="B648" s="516"/>
      <c r="C648" s="516"/>
      <c r="D648" s="337">
        <f t="shared" ref="D648:U648" si="175">+D649+D650+D651</f>
        <v>76</v>
      </c>
      <c r="E648" s="337">
        <f t="shared" si="175"/>
        <v>3</v>
      </c>
      <c r="F648" s="337">
        <f t="shared" si="175"/>
        <v>2</v>
      </c>
      <c r="G648" s="337">
        <f t="shared" si="175"/>
        <v>5</v>
      </c>
      <c r="H648" s="337">
        <f t="shared" si="175"/>
        <v>1</v>
      </c>
      <c r="I648" s="337">
        <f t="shared" si="175"/>
        <v>46</v>
      </c>
      <c r="J648" s="338">
        <f>+J649+J650+J651</f>
        <v>133</v>
      </c>
      <c r="K648" s="337">
        <f t="shared" si="175"/>
        <v>9</v>
      </c>
      <c r="L648" s="337">
        <f t="shared" si="175"/>
        <v>0</v>
      </c>
      <c r="M648" s="337">
        <f t="shared" si="175"/>
        <v>0</v>
      </c>
      <c r="N648" s="337">
        <f t="shared" si="175"/>
        <v>0</v>
      </c>
      <c r="O648" s="337">
        <f t="shared" si="175"/>
        <v>0</v>
      </c>
      <c r="P648" s="337">
        <f t="shared" si="175"/>
        <v>8</v>
      </c>
      <c r="Q648" s="338">
        <f t="shared" si="175"/>
        <v>17</v>
      </c>
      <c r="R648" s="338">
        <f t="shared" si="175"/>
        <v>150</v>
      </c>
      <c r="S648" s="337">
        <f t="shared" si="175"/>
        <v>0</v>
      </c>
      <c r="T648" s="337">
        <f t="shared" si="175"/>
        <v>0</v>
      </c>
      <c r="U648" s="338">
        <f t="shared" si="175"/>
        <v>0</v>
      </c>
    </row>
    <row r="649" spans="1:21" ht="15" hidden="1" customHeight="1" outlineLevel="1" x14ac:dyDescent="0.25">
      <c r="A649" s="517" t="s">
        <v>857</v>
      </c>
      <c r="B649" s="339" t="s">
        <v>858</v>
      </c>
      <c r="C649" s="339" t="s">
        <v>859</v>
      </c>
      <c r="D649" s="340">
        <v>26</v>
      </c>
      <c r="E649" s="341">
        <v>0</v>
      </c>
      <c r="F649" s="341">
        <v>0</v>
      </c>
      <c r="G649" s="340">
        <v>2</v>
      </c>
      <c r="H649" s="341">
        <v>0</v>
      </c>
      <c r="I649" s="340">
        <v>14</v>
      </c>
      <c r="J649" s="342">
        <f>SUM(D649:I649)</f>
        <v>42</v>
      </c>
      <c r="K649" s="340">
        <v>1</v>
      </c>
      <c r="L649" s="341">
        <v>0</v>
      </c>
      <c r="M649" s="341">
        <v>0</v>
      </c>
      <c r="N649" s="341">
        <v>0</v>
      </c>
      <c r="O649" s="341">
        <v>0</v>
      </c>
      <c r="P649" s="340">
        <v>1</v>
      </c>
      <c r="Q649" s="342">
        <f>SUM(K649:P649)</f>
        <v>2</v>
      </c>
      <c r="R649" s="342">
        <f>+Q649+J649</f>
        <v>44</v>
      </c>
      <c r="S649" s="341">
        <v>0</v>
      </c>
      <c r="T649" s="341">
        <v>0</v>
      </c>
      <c r="U649" s="343">
        <f t="shared" si="153"/>
        <v>0</v>
      </c>
    </row>
    <row r="650" spans="1:21" ht="15" hidden="1" customHeight="1" outlineLevel="1" x14ac:dyDescent="0.25">
      <c r="A650" s="517"/>
      <c r="B650" s="339" t="s">
        <v>860</v>
      </c>
      <c r="C650" s="339" t="s">
        <v>861</v>
      </c>
      <c r="D650" s="340">
        <v>1</v>
      </c>
      <c r="E650" s="341">
        <v>0</v>
      </c>
      <c r="F650" s="341">
        <v>0</v>
      </c>
      <c r="G650" s="340">
        <v>1</v>
      </c>
      <c r="H650" s="341">
        <v>0</v>
      </c>
      <c r="I650" s="340">
        <v>2</v>
      </c>
      <c r="J650" s="342">
        <f>SUM(D650:I650)</f>
        <v>4</v>
      </c>
      <c r="K650" s="340">
        <v>3</v>
      </c>
      <c r="L650" s="341">
        <v>0</v>
      </c>
      <c r="M650" s="341">
        <v>0</v>
      </c>
      <c r="N650" s="341">
        <v>0</v>
      </c>
      <c r="O650" s="341">
        <v>0</v>
      </c>
      <c r="P650" s="340">
        <v>2</v>
      </c>
      <c r="Q650" s="342">
        <f>SUM(K650:P650)</f>
        <v>5</v>
      </c>
      <c r="R650" s="342">
        <f>+Q650+J650</f>
        <v>9</v>
      </c>
      <c r="S650" s="341">
        <v>0</v>
      </c>
      <c r="T650" s="341">
        <v>0</v>
      </c>
      <c r="U650" s="343">
        <f t="shared" si="153"/>
        <v>0</v>
      </c>
    </row>
    <row r="651" spans="1:21" ht="15" hidden="1" customHeight="1" outlineLevel="1" x14ac:dyDescent="0.25">
      <c r="A651" s="517"/>
      <c r="B651" s="339" t="s">
        <v>862</v>
      </c>
      <c r="C651" s="339" t="s">
        <v>863</v>
      </c>
      <c r="D651" s="340">
        <v>49</v>
      </c>
      <c r="E651" s="340">
        <v>3</v>
      </c>
      <c r="F651" s="340">
        <v>2</v>
      </c>
      <c r="G651" s="340">
        <v>2</v>
      </c>
      <c r="H651" s="340">
        <v>1</v>
      </c>
      <c r="I651" s="340">
        <v>30</v>
      </c>
      <c r="J651" s="342">
        <f>SUM(D651:I651)</f>
        <v>87</v>
      </c>
      <c r="K651" s="340">
        <v>5</v>
      </c>
      <c r="L651" s="341">
        <v>0</v>
      </c>
      <c r="M651" s="341">
        <v>0</v>
      </c>
      <c r="N651" s="341">
        <v>0</v>
      </c>
      <c r="O651" s="341">
        <v>0</v>
      </c>
      <c r="P651" s="340">
        <v>5</v>
      </c>
      <c r="Q651" s="342">
        <f>SUM(K651:P651)</f>
        <v>10</v>
      </c>
      <c r="R651" s="342">
        <f>+Q651+J651</f>
        <v>97</v>
      </c>
      <c r="S651" s="341">
        <v>0</v>
      </c>
      <c r="T651" s="341">
        <v>0</v>
      </c>
      <c r="U651" s="343">
        <f t="shared" si="153"/>
        <v>0</v>
      </c>
    </row>
    <row r="652" spans="1:21" ht="18" customHeight="1" collapsed="1" x14ac:dyDescent="0.25">
      <c r="A652" s="516" t="s">
        <v>864</v>
      </c>
      <c r="B652" s="516"/>
      <c r="C652" s="516"/>
      <c r="D652" s="337">
        <f t="shared" ref="D652:U652" si="176">+D653+D654+D655</f>
        <v>43</v>
      </c>
      <c r="E652" s="337">
        <f t="shared" si="176"/>
        <v>0</v>
      </c>
      <c r="F652" s="337">
        <f t="shared" si="176"/>
        <v>0</v>
      </c>
      <c r="G652" s="337">
        <f t="shared" si="176"/>
        <v>0</v>
      </c>
      <c r="H652" s="337">
        <f t="shared" si="176"/>
        <v>0</v>
      </c>
      <c r="I652" s="337">
        <f t="shared" si="176"/>
        <v>21</v>
      </c>
      <c r="J652" s="338">
        <f>+J653+J654+J655</f>
        <v>64</v>
      </c>
      <c r="K652" s="337">
        <f t="shared" si="176"/>
        <v>15</v>
      </c>
      <c r="L652" s="337">
        <f t="shared" si="176"/>
        <v>0</v>
      </c>
      <c r="M652" s="337">
        <f t="shared" si="176"/>
        <v>0</v>
      </c>
      <c r="N652" s="337">
        <f t="shared" si="176"/>
        <v>1</v>
      </c>
      <c r="O652" s="337">
        <f t="shared" si="176"/>
        <v>0</v>
      </c>
      <c r="P652" s="337">
        <f t="shared" si="176"/>
        <v>6</v>
      </c>
      <c r="Q652" s="338">
        <f t="shared" si="176"/>
        <v>22</v>
      </c>
      <c r="R652" s="338">
        <f t="shared" si="176"/>
        <v>86</v>
      </c>
      <c r="S652" s="337">
        <f t="shared" si="176"/>
        <v>0</v>
      </c>
      <c r="T652" s="337">
        <f t="shared" si="176"/>
        <v>0</v>
      </c>
      <c r="U652" s="338">
        <f t="shared" si="176"/>
        <v>0</v>
      </c>
    </row>
    <row r="653" spans="1:21" ht="15" hidden="1" customHeight="1" outlineLevel="1" x14ac:dyDescent="0.25">
      <c r="A653" s="517" t="s">
        <v>864</v>
      </c>
      <c r="B653" s="520" t="s">
        <v>865</v>
      </c>
      <c r="C653" s="339" t="s">
        <v>866</v>
      </c>
      <c r="D653" s="340">
        <v>22</v>
      </c>
      <c r="E653" s="341">
        <v>0</v>
      </c>
      <c r="F653" s="341">
        <v>0</v>
      </c>
      <c r="G653" s="341">
        <v>0</v>
      </c>
      <c r="H653" s="341">
        <v>0</v>
      </c>
      <c r="I653" s="340">
        <v>6</v>
      </c>
      <c r="J653" s="342">
        <f>SUM(D653:I653)</f>
        <v>28</v>
      </c>
      <c r="K653" s="340">
        <v>10</v>
      </c>
      <c r="L653" s="341">
        <v>0</v>
      </c>
      <c r="M653" s="341">
        <v>0</v>
      </c>
      <c r="N653" s="341">
        <v>0</v>
      </c>
      <c r="O653" s="341">
        <v>0</v>
      </c>
      <c r="P653" s="340">
        <v>4</v>
      </c>
      <c r="Q653" s="342">
        <f>SUM(K653:P653)</f>
        <v>14</v>
      </c>
      <c r="R653" s="342">
        <f>+Q653+J653</f>
        <v>42</v>
      </c>
      <c r="S653" s="341">
        <v>0</v>
      </c>
      <c r="T653" s="341">
        <v>0</v>
      </c>
      <c r="U653" s="343">
        <f t="shared" si="153"/>
        <v>0</v>
      </c>
    </row>
    <row r="654" spans="1:21" ht="15" hidden="1" customHeight="1" outlineLevel="1" x14ac:dyDescent="0.25">
      <c r="A654" s="517"/>
      <c r="B654" s="520"/>
      <c r="C654" s="339" t="s">
        <v>867</v>
      </c>
      <c r="D654" s="340">
        <v>4</v>
      </c>
      <c r="E654" s="341">
        <v>0</v>
      </c>
      <c r="F654" s="341">
        <v>0</v>
      </c>
      <c r="G654" s="341">
        <v>0</v>
      </c>
      <c r="H654" s="341">
        <v>0</v>
      </c>
      <c r="I654" s="341">
        <v>0</v>
      </c>
      <c r="J654" s="342">
        <f>SUM(D654:I654)</f>
        <v>4</v>
      </c>
      <c r="K654" s="341">
        <v>0</v>
      </c>
      <c r="L654" s="341">
        <v>0</v>
      </c>
      <c r="M654" s="341">
        <v>0</v>
      </c>
      <c r="N654" s="341">
        <v>0</v>
      </c>
      <c r="O654" s="341">
        <v>0</v>
      </c>
      <c r="P654" s="341">
        <v>0</v>
      </c>
      <c r="Q654" s="342">
        <f>SUM(K654:P654)</f>
        <v>0</v>
      </c>
      <c r="R654" s="342">
        <f>+Q654+J654</f>
        <v>4</v>
      </c>
      <c r="S654" s="341">
        <v>0</v>
      </c>
      <c r="T654" s="341">
        <v>0</v>
      </c>
      <c r="U654" s="343">
        <f t="shared" ref="U654:U733" si="177">+T654+S654</f>
        <v>0</v>
      </c>
    </row>
    <row r="655" spans="1:21" ht="15" hidden="1" customHeight="1" outlineLevel="1" x14ac:dyDescent="0.25">
      <c r="A655" s="517"/>
      <c r="B655" s="339" t="s">
        <v>868</v>
      </c>
      <c r="C655" s="339" t="s">
        <v>869</v>
      </c>
      <c r="D655" s="340">
        <v>17</v>
      </c>
      <c r="E655" s="341">
        <v>0</v>
      </c>
      <c r="F655" s="341">
        <v>0</v>
      </c>
      <c r="G655" s="341">
        <v>0</v>
      </c>
      <c r="H655" s="341">
        <v>0</v>
      </c>
      <c r="I655" s="340">
        <v>15</v>
      </c>
      <c r="J655" s="342">
        <f>SUM(D655:I655)</f>
        <v>32</v>
      </c>
      <c r="K655" s="340">
        <v>5</v>
      </c>
      <c r="L655" s="341">
        <v>0</v>
      </c>
      <c r="M655" s="341">
        <v>0</v>
      </c>
      <c r="N655" s="340">
        <v>1</v>
      </c>
      <c r="O655" s="341">
        <v>0</v>
      </c>
      <c r="P655" s="340">
        <v>2</v>
      </c>
      <c r="Q655" s="342">
        <f>SUM(K655:P655)</f>
        <v>8</v>
      </c>
      <c r="R655" s="342">
        <f>+Q655+J655</f>
        <v>40</v>
      </c>
      <c r="S655" s="341">
        <v>0</v>
      </c>
      <c r="T655" s="341">
        <v>0</v>
      </c>
      <c r="U655" s="343">
        <f t="shared" si="177"/>
        <v>0</v>
      </c>
    </row>
    <row r="656" spans="1:21" ht="15" customHeight="1" collapsed="1" x14ac:dyDescent="0.25">
      <c r="A656" s="516" t="s">
        <v>870</v>
      </c>
      <c r="B656" s="516"/>
      <c r="C656" s="516"/>
      <c r="D656" s="337">
        <f t="shared" ref="D656:U656" si="178">+D657+D658+D659</f>
        <v>493</v>
      </c>
      <c r="E656" s="337">
        <f t="shared" si="178"/>
        <v>24</v>
      </c>
      <c r="F656" s="337">
        <f t="shared" si="178"/>
        <v>20</v>
      </c>
      <c r="G656" s="337">
        <f t="shared" si="178"/>
        <v>25</v>
      </c>
      <c r="H656" s="337">
        <f t="shared" si="178"/>
        <v>11</v>
      </c>
      <c r="I656" s="337">
        <f t="shared" si="178"/>
        <v>277</v>
      </c>
      <c r="J656" s="338">
        <f>+J657+J658+J659</f>
        <v>850</v>
      </c>
      <c r="K656" s="337">
        <f t="shared" si="178"/>
        <v>62</v>
      </c>
      <c r="L656" s="337">
        <f t="shared" si="178"/>
        <v>4</v>
      </c>
      <c r="M656" s="337">
        <f t="shared" si="178"/>
        <v>1</v>
      </c>
      <c r="N656" s="337">
        <f t="shared" si="178"/>
        <v>3</v>
      </c>
      <c r="O656" s="337">
        <f t="shared" si="178"/>
        <v>1</v>
      </c>
      <c r="P656" s="337">
        <f t="shared" si="178"/>
        <v>22</v>
      </c>
      <c r="Q656" s="338">
        <f t="shared" si="178"/>
        <v>93</v>
      </c>
      <c r="R656" s="338">
        <f t="shared" si="178"/>
        <v>943</v>
      </c>
      <c r="S656" s="337">
        <f t="shared" si="178"/>
        <v>1</v>
      </c>
      <c r="T656" s="337">
        <f t="shared" si="178"/>
        <v>0</v>
      </c>
      <c r="U656" s="338">
        <f t="shared" si="178"/>
        <v>1</v>
      </c>
    </row>
    <row r="657" spans="1:21" ht="15" hidden="1" customHeight="1" outlineLevel="1" x14ac:dyDescent="0.25">
      <c r="A657" s="517" t="s">
        <v>870</v>
      </c>
      <c r="B657" s="339" t="s">
        <v>871</v>
      </c>
      <c r="C657" s="339" t="s">
        <v>872</v>
      </c>
      <c r="D657" s="340">
        <v>484</v>
      </c>
      <c r="E657" s="340">
        <v>22</v>
      </c>
      <c r="F657" s="340">
        <v>20</v>
      </c>
      <c r="G657" s="340">
        <v>25</v>
      </c>
      <c r="H657" s="340">
        <v>11</v>
      </c>
      <c r="I657" s="340">
        <v>269</v>
      </c>
      <c r="J657" s="342">
        <f>SUM(D657:I657)</f>
        <v>831</v>
      </c>
      <c r="K657" s="340">
        <v>61</v>
      </c>
      <c r="L657" s="340">
        <v>4</v>
      </c>
      <c r="M657" s="340">
        <v>1</v>
      </c>
      <c r="N657" s="340">
        <v>3</v>
      </c>
      <c r="O657" s="340">
        <v>1</v>
      </c>
      <c r="P657" s="340">
        <v>21</v>
      </c>
      <c r="Q657" s="342">
        <f>SUM(K657:P657)</f>
        <v>91</v>
      </c>
      <c r="R657" s="342">
        <f>+Q657+J657</f>
        <v>922</v>
      </c>
      <c r="S657" s="340">
        <v>1</v>
      </c>
      <c r="T657" s="341">
        <v>0</v>
      </c>
      <c r="U657" s="343">
        <f t="shared" si="177"/>
        <v>1</v>
      </c>
    </row>
    <row r="658" spans="1:21" ht="15" hidden="1" customHeight="1" outlineLevel="1" x14ac:dyDescent="0.25">
      <c r="A658" s="517"/>
      <c r="B658" s="339" t="s">
        <v>873</v>
      </c>
      <c r="C658" s="339" t="s">
        <v>874</v>
      </c>
      <c r="D658" s="340">
        <v>8</v>
      </c>
      <c r="E658" s="340">
        <v>2</v>
      </c>
      <c r="F658" s="341">
        <v>0</v>
      </c>
      <c r="G658" s="341">
        <v>0</v>
      </c>
      <c r="H658" s="341">
        <v>0</v>
      </c>
      <c r="I658" s="340">
        <v>8</v>
      </c>
      <c r="J658" s="342">
        <f>SUM(D658:I658)</f>
        <v>18</v>
      </c>
      <c r="K658" s="340">
        <v>1</v>
      </c>
      <c r="L658" s="341">
        <v>0</v>
      </c>
      <c r="M658" s="341">
        <v>0</v>
      </c>
      <c r="N658" s="341">
        <v>0</v>
      </c>
      <c r="O658" s="341">
        <v>0</v>
      </c>
      <c r="P658" s="340">
        <v>1</v>
      </c>
      <c r="Q658" s="342">
        <f>SUM(K658:P658)</f>
        <v>2</v>
      </c>
      <c r="R658" s="342">
        <f>+Q658+J658</f>
        <v>20</v>
      </c>
      <c r="S658" s="341">
        <v>0</v>
      </c>
      <c r="T658" s="341">
        <v>0</v>
      </c>
      <c r="U658" s="343">
        <f t="shared" si="177"/>
        <v>0</v>
      </c>
    </row>
    <row r="659" spans="1:21" ht="15" hidden="1" customHeight="1" outlineLevel="1" x14ac:dyDescent="0.25">
      <c r="A659" s="517"/>
      <c r="B659" s="339" t="s">
        <v>875</v>
      </c>
      <c r="C659" s="339" t="s">
        <v>876</v>
      </c>
      <c r="D659" s="340">
        <v>1</v>
      </c>
      <c r="E659" s="341">
        <v>0</v>
      </c>
      <c r="F659" s="341">
        <v>0</v>
      </c>
      <c r="G659" s="341">
        <v>0</v>
      </c>
      <c r="H659" s="341">
        <v>0</v>
      </c>
      <c r="I659" s="341">
        <v>0</v>
      </c>
      <c r="J659" s="342">
        <f>SUM(D659:I659)</f>
        <v>1</v>
      </c>
      <c r="K659" s="341">
        <v>0</v>
      </c>
      <c r="L659" s="341">
        <v>0</v>
      </c>
      <c r="M659" s="341">
        <v>0</v>
      </c>
      <c r="N659" s="341">
        <v>0</v>
      </c>
      <c r="O659" s="341">
        <v>0</v>
      </c>
      <c r="P659" s="341">
        <v>0</v>
      </c>
      <c r="Q659" s="342">
        <f>SUM(K659:P659)</f>
        <v>0</v>
      </c>
      <c r="R659" s="342">
        <f>+Q659+J659</f>
        <v>1</v>
      </c>
      <c r="S659" s="341">
        <v>0</v>
      </c>
      <c r="T659" s="341">
        <v>0</v>
      </c>
      <c r="U659" s="343">
        <f t="shared" si="177"/>
        <v>0</v>
      </c>
    </row>
    <row r="660" spans="1:21" ht="15" customHeight="1" collapsed="1" x14ac:dyDescent="0.25">
      <c r="A660" s="516" t="s">
        <v>877</v>
      </c>
      <c r="B660" s="516"/>
      <c r="C660" s="516"/>
      <c r="D660" s="337">
        <f t="shared" ref="D660:U660" si="179">SUM(D661:D665)</f>
        <v>1233</v>
      </c>
      <c r="E660" s="337">
        <f t="shared" si="179"/>
        <v>29</v>
      </c>
      <c r="F660" s="337">
        <f t="shared" si="179"/>
        <v>54</v>
      </c>
      <c r="G660" s="337">
        <f t="shared" si="179"/>
        <v>73</v>
      </c>
      <c r="H660" s="337">
        <f t="shared" si="179"/>
        <v>35</v>
      </c>
      <c r="I660" s="337">
        <f t="shared" si="179"/>
        <v>718</v>
      </c>
      <c r="J660" s="338">
        <f>SUM(J661:J665)</f>
        <v>2142</v>
      </c>
      <c r="K660" s="337">
        <f t="shared" si="179"/>
        <v>704</v>
      </c>
      <c r="L660" s="337">
        <f t="shared" si="179"/>
        <v>14</v>
      </c>
      <c r="M660" s="337">
        <f t="shared" si="179"/>
        <v>15</v>
      </c>
      <c r="N660" s="337">
        <f t="shared" si="179"/>
        <v>31</v>
      </c>
      <c r="O660" s="337">
        <f t="shared" si="179"/>
        <v>9</v>
      </c>
      <c r="P660" s="337">
        <f t="shared" si="179"/>
        <v>167</v>
      </c>
      <c r="Q660" s="338">
        <f t="shared" si="179"/>
        <v>940</v>
      </c>
      <c r="R660" s="338">
        <f t="shared" si="179"/>
        <v>3082</v>
      </c>
      <c r="S660" s="337">
        <f t="shared" si="179"/>
        <v>1</v>
      </c>
      <c r="T660" s="337">
        <f t="shared" si="179"/>
        <v>0</v>
      </c>
      <c r="U660" s="338">
        <f t="shared" si="179"/>
        <v>1</v>
      </c>
    </row>
    <row r="661" spans="1:21" ht="15" hidden="1" customHeight="1" outlineLevel="1" x14ac:dyDescent="0.25">
      <c r="A661" s="517" t="s">
        <v>877</v>
      </c>
      <c r="B661" s="339" t="s">
        <v>878</v>
      </c>
      <c r="C661" s="339" t="s">
        <v>879</v>
      </c>
      <c r="D661" s="340">
        <v>202</v>
      </c>
      <c r="E661" s="340">
        <v>4</v>
      </c>
      <c r="F661" s="340">
        <v>5</v>
      </c>
      <c r="G661" s="340">
        <v>10</v>
      </c>
      <c r="H661" s="340">
        <v>6</v>
      </c>
      <c r="I661" s="340">
        <v>108</v>
      </c>
      <c r="J661" s="342">
        <f>SUM(D661:I661)</f>
        <v>335</v>
      </c>
      <c r="K661" s="340">
        <v>63</v>
      </c>
      <c r="L661" s="340">
        <v>4</v>
      </c>
      <c r="M661" s="340">
        <v>1</v>
      </c>
      <c r="N661" s="340">
        <v>7</v>
      </c>
      <c r="O661" s="340">
        <v>3</v>
      </c>
      <c r="P661" s="340">
        <v>19</v>
      </c>
      <c r="Q661" s="342">
        <f>SUM(K661:P661)</f>
        <v>97</v>
      </c>
      <c r="R661" s="342">
        <f>+Q661+J661</f>
        <v>432</v>
      </c>
      <c r="S661" s="341">
        <v>0</v>
      </c>
      <c r="T661" s="341">
        <v>0</v>
      </c>
      <c r="U661" s="343">
        <f t="shared" si="177"/>
        <v>0</v>
      </c>
    </row>
    <row r="662" spans="1:21" ht="15" hidden="1" customHeight="1" outlineLevel="1" x14ac:dyDescent="0.25">
      <c r="A662" s="517"/>
      <c r="B662" s="520" t="s">
        <v>880</v>
      </c>
      <c r="C662" s="339" t="s">
        <v>881</v>
      </c>
      <c r="D662" s="340">
        <v>765</v>
      </c>
      <c r="E662" s="340">
        <v>18</v>
      </c>
      <c r="F662" s="340">
        <v>30</v>
      </c>
      <c r="G662" s="340">
        <v>49</v>
      </c>
      <c r="H662" s="340">
        <v>20</v>
      </c>
      <c r="I662" s="340">
        <v>381</v>
      </c>
      <c r="J662" s="342">
        <f>SUM(D662:I662)</f>
        <v>1263</v>
      </c>
      <c r="K662" s="340">
        <v>596</v>
      </c>
      <c r="L662" s="340">
        <v>10</v>
      </c>
      <c r="M662" s="340">
        <v>12</v>
      </c>
      <c r="N662" s="340">
        <v>22</v>
      </c>
      <c r="O662" s="340">
        <v>6</v>
      </c>
      <c r="P662" s="340">
        <v>138</v>
      </c>
      <c r="Q662" s="342">
        <f>SUM(K662:P662)</f>
        <v>784</v>
      </c>
      <c r="R662" s="342">
        <f>+Q662+J662</f>
        <v>2047</v>
      </c>
      <c r="S662" s="340">
        <v>1</v>
      </c>
      <c r="T662" s="341">
        <v>0</v>
      </c>
      <c r="U662" s="343">
        <f t="shared" si="177"/>
        <v>1</v>
      </c>
    </row>
    <row r="663" spans="1:21" ht="15" hidden="1" customHeight="1" outlineLevel="1" x14ac:dyDescent="0.25">
      <c r="A663" s="517"/>
      <c r="B663" s="520"/>
      <c r="C663" s="339" t="s">
        <v>882</v>
      </c>
      <c r="D663" s="340">
        <v>30</v>
      </c>
      <c r="E663" s="340">
        <v>3</v>
      </c>
      <c r="F663" s="340">
        <v>3</v>
      </c>
      <c r="G663" s="340">
        <v>2</v>
      </c>
      <c r="H663" s="340">
        <v>3</v>
      </c>
      <c r="I663" s="340">
        <v>32</v>
      </c>
      <c r="J663" s="342">
        <f>SUM(D663:I663)</f>
        <v>73</v>
      </c>
      <c r="K663" s="340">
        <v>9</v>
      </c>
      <c r="L663" s="341">
        <v>0</v>
      </c>
      <c r="M663" s="340">
        <v>1</v>
      </c>
      <c r="N663" s="340">
        <v>2</v>
      </c>
      <c r="O663" s="341">
        <v>0</v>
      </c>
      <c r="P663" s="340">
        <v>6</v>
      </c>
      <c r="Q663" s="342">
        <f>SUM(K663:P663)</f>
        <v>18</v>
      </c>
      <c r="R663" s="342">
        <f>+Q663+J663</f>
        <v>91</v>
      </c>
      <c r="S663" s="341">
        <v>0</v>
      </c>
      <c r="T663" s="341">
        <v>0</v>
      </c>
      <c r="U663" s="343">
        <f t="shared" si="177"/>
        <v>0</v>
      </c>
    </row>
    <row r="664" spans="1:21" ht="15" hidden="1" customHeight="1" outlineLevel="1" x14ac:dyDescent="0.25">
      <c r="A664" s="517"/>
      <c r="B664" s="520"/>
      <c r="C664" s="339" t="s">
        <v>883</v>
      </c>
      <c r="D664" s="340">
        <v>54</v>
      </c>
      <c r="E664" s="340">
        <v>1</v>
      </c>
      <c r="F664" s="340">
        <v>3</v>
      </c>
      <c r="G664" s="340">
        <v>1</v>
      </c>
      <c r="H664" s="340">
        <v>1</v>
      </c>
      <c r="I664" s="340">
        <v>56</v>
      </c>
      <c r="J664" s="342">
        <f>SUM(D664:I664)</f>
        <v>116</v>
      </c>
      <c r="K664" s="340">
        <v>13</v>
      </c>
      <c r="L664" s="341">
        <v>0</v>
      </c>
      <c r="M664" s="340">
        <v>1</v>
      </c>
      <c r="N664" s="341">
        <v>0</v>
      </c>
      <c r="O664" s="341">
        <v>0</v>
      </c>
      <c r="P664" s="340">
        <v>2</v>
      </c>
      <c r="Q664" s="342">
        <f>SUM(K664:P664)</f>
        <v>16</v>
      </c>
      <c r="R664" s="342">
        <f>+Q664+J664</f>
        <v>132</v>
      </c>
      <c r="S664" s="341">
        <v>0</v>
      </c>
      <c r="T664" s="341">
        <v>0</v>
      </c>
      <c r="U664" s="343">
        <f t="shared" si="177"/>
        <v>0</v>
      </c>
    </row>
    <row r="665" spans="1:21" ht="15" hidden="1" customHeight="1" outlineLevel="1" x14ac:dyDescent="0.25">
      <c r="A665" s="517"/>
      <c r="B665" s="339" t="s">
        <v>884</v>
      </c>
      <c r="C665" s="339" t="s">
        <v>885</v>
      </c>
      <c r="D665" s="340">
        <v>182</v>
      </c>
      <c r="E665" s="340">
        <v>3</v>
      </c>
      <c r="F665" s="340">
        <v>13</v>
      </c>
      <c r="G665" s="340">
        <v>11</v>
      </c>
      <c r="H665" s="340">
        <v>5</v>
      </c>
      <c r="I665" s="340">
        <v>141</v>
      </c>
      <c r="J665" s="342">
        <f>SUM(D665:I665)</f>
        <v>355</v>
      </c>
      <c r="K665" s="340">
        <v>23</v>
      </c>
      <c r="L665" s="341">
        <v>0</v>
      </c>
      <c r="M665" s="341">
        <v>0</v>
      </c>
      <c r="N665" s="341">
        <v>0</v>
      </c>
      <c r="O665" s="341">
        <v>0</v>
      </c>
      <c r="P665" s="340">
        <v>2</v>
      </c>
      <c r="Q665" s="342">
        <f>SUM(K665:P665)</f>
        <v>25</v>
      </c>
      <c r="R665" s="342">
        <f>+Q665+J665</f>
        <v>380</v>
      </c>
      <c r="S665" s="341">
        <v>0</v>
      </c>
      <c r="T665" s="341">
        <v>0</v>
      </c>
      <c r="U665" s="343">
        <f t="shared" si="177"/>
        <v>0</v>
      </c>
    </row>
    <row r="666" spans="1:21" ht="15" customHeight="1" collapsed="1" x14ac:dyDescent="0.25">
      <c r="A666" s="516" t="s">
        <v>886</v>
      </c>
      <c r="B666" s="516"/>
      <c r="C666" s="516"/>
      <c r="D666" s="337">
        <f t="shared" ref="D666:U666" si="180">SUM(D667:D673)</f>
        <v>499</v>
      </c>
      <c r="E666" s="337">
        <f t="shared" si="180"/>
        <v>9</v>
      </c>
      <c r="F666" s="337">
        <f t="shared" si="180"/>
        <v>22</v>
      </c>
      <c r="G666" s="337">
        <f t="shared" si="180"/>
        <v>39</v>
      </c>
      <c r="H666" s="337">
        <f t="shared" si="180"/>
        <v>17</v>
      </c>
      <c r="I666" s="337">
        <f t="shared" si="180"/>
        <v>307</v>
      </c>
      <c r="J666" s="338">
        <f>SUM(J667:J673)</f>
        <v>893</v>
      </c>
      <c r="K666" s="337">
        <f t="shared" si="180"/>
        <v>290</v>
      </c>
      <c r="L666" s="337">
        <f t="shared" si="180"/>
        <v>5</v>
      </c>
      <c r="M666" s="337">
        <f t="shared" si="180"/>
        <v>11</v>
      </c>
      <c r="N666" s="337">
        <f t="shared" si="180"/>
        <v>11</v>
      </c>
      <c r="O666" s="337">
        <f t="shared" si="180"/>
        <v>6</v>
      </c>
      <c r="P666" s="337">
        <f t="shared" si="180"/>
        <v>96</v>
      </c>
      <c r="Q666" s="338">
        <f t="shared" si="180"/>
        <v>419</v>
      </c>
      <c r="R666" s="338">
        <f t="shared" si="180"/>
        <v>1312</v>
      </c>
      <c r="S666" s="337">
        <f t="shared" si="180"/>
        <v>0</v>
      </c>
      <c r="T666" s="337">
        <f t="shared" si="180"/>
        <v>0</v>
      </c>
      <c r="U666" s="338">
        <f t="shared" si="180"/>
        <v>0</v>
      </c>
    </row>
    <row r="667" spans="1:21" ht="15" hidden="1" customHeight="1" outlineLevel="1" x14ac:dyDescent="0.25">
      <c r="A667" s="517" t="s">
        <v>886</v>
      </c>
      <c r="B667" s="520" t="s">
        <v>887</v>
      </c>
      <c r="C667" s="339" t="s">
        <v>888</v>
      </c>
      <c r="D667" s="340">
        <v>328</v>
      </c>
      <c r="E667" s="340">
        <v>7</v>
      </c>
      <c r="F667" s="340">
        <v>14</v>
      </c>
      <c r="G667" s="340">
        <v>28</v>
      </c>
      <c r="H667" s="340">
        <v>12</v>
      </c>
      <c r="I667" s="340">
        <v>216</v>
      </c>
      <c r="J667" s="342">
        <f t="shared" ref="J667:J673" si="181">SUM(D667:I667)</f>
        <v>605</v>
      </c>
      <c r="K667" s="340">
        <v>105</v>
      </c>
      <c r="L667" s="341">
        <v>0</v>
      </c>
      <c r="M667" s="340">
        <v>8</v>
      </c>
      <c r="N667" s="340">
        <v>4</v>
      </c>
      <c r="O667" s="340">
        <v>2</v>
      </c>
      <c r="P667" s="340">
        <v>27</v>
      </c>
      <c r="Q667" s="342">
        <f t="shared" ref="Q667:Q673" si="182">SUM(K667:P667)</f>
        <v>146</v>
      </c>
      <c r="R667" s="342">
        <f t="shared" ref="R667:R673" si="183">+Q667+J667</f>
        <v>751</v>
      </c>
      <c r="S667" s="341">
        <v>0</v>
      </c>
      <c r="T667" s="341">
        <v>0</v>
      </c>
      <c r="U667" s="343">
        <f t="shared" si="177"/>
        <v>0</v>
      </c>
    </row>
    <row r="668" spans="1:21" ht="15" hidden="1" customHeight="1" outlineLevel="1" x14ac:dyDescent="0.25">
      <c r="A668" s="517"/>
      <c r="B668" s="520"/>
      <c r="C668" s="339" t="s">
        <v>889</v>
      </c>
      <c r="D668" s="340">
        <v>37</v>
      </c>
      <c r="E668" s="341">
        <v>0</v>
      </c>
      <c r="F668" s="340">
        <v>3</v>
      </c>
      <c r="G668" s="340">
        <v>3</v>
      </c>
      <c r="H668" s="340">
        <v>2</v>
      </c>
      <c r="I668" s="340">
        <v>23</v>
      </c>
      <c r="J668" s="342">
        <f t="shared" si="181"/>
        <v>68</v>
      </c>
      <c r="K668" s="340">
        <v>18</v>
      </c>
      <c r="L668" s="341">
        <v>0</v>
      </c>
      <c r="M668" s="340">
        <v>1</v>
      </c>
      <c r="N668" s="340">
        <v>1</v>
      </c>
      <c r="O668" s="341">
        <v>0</v>
      </c>
      <c r="P668" s="340">
        <v>8</v>
      </c>
      <c r="Q668" s="342">
        <f t="shared" si="182"/>
        <v>28</v>
      </c>
      <c r="R668" s="342">
        <f t="shared" si="183"/>
        <v>96</v>
      </c>
      <c r="S668" s="341">
        <v>0</v>
      </c>
      <c r="T668" s="341">
        <v>0</v>
      </c>
      <c r="U668" s="343">
        <f t="shared" si="177"/>
        <v>0</v>
      </c>
    </row>
    <row r="669" spans="1:21" ht="15" hidden="1" customHeight="1" outlineLevel="1" x14ac:dyDescent="0.25">
      <c r="A669" s="517"/>
      <c r="B669" s="339" t="s">
        <v>890</v>
      </c>
      <c r="C669" s="339" t="s">
        <v>891</v>
      </c>
      <c r="D669" s="340">
        <v>38</v>
      </c>
      <c r="E669" s="341">
        <v>0</v>
      </c>
      <c r="F669" s="340">
        <v>1</v>
      </c>
      <c r="G669" s="340">
        <v>1</v>
      </c>
      <c r="H669" s="341">
        <v>0</v>
      </c>
      <c r="I669" s="340">
        <v>4</v>
      </c>
      <c r="J669" s="342">
        <f t="shared" si="181"/>
        <v>44</v>
      </c>
      <c r="K669" s="340">
        <v>97</v>
      </c>
      <c r="L669" s="341">
        <v>0</v>
      </c>
      <c r="M669" s="341">
        <v>0</v>
      </c>
      <c r="N669" s="340">
        <v>3</v>
      </c>
      <c r="O669" s="340">
        <v>1</v>
      </c>
      <c r="P669" s="340">
        <v>8</v>
      </c>
      <c r="Q669" s="342">
        <f t="shared" si="182"/>
        <v>109</v>
      </c>
      <c r="R669" s="342">
        <f t="shared" si="183"/>
        <v>153</v>
      </c>
      <c r="S669" s="341">
        <v>0</v>
      </c>
      <c r="T669" s="341">
        <v>0</v>
      </c>
      <c r="U669" s="343">
        <f t="shared" si="177"/>
        <v>0</v>
      </c>
    </row>
    <row r="670" spans="1:21" ht="15" hidden="1" customHeight="1" outlineLevel="1" x14ac:dyDescent="0.25">
      <c r="A670" s="517"/>
      <c r="B670" s="339" t="s">
        <v>892</v>
      </c>
      <c r="C670" s="339" t="s">
        <v>893</v>
      </c>
      <c r="D670" s="340">
        <v>10</v>
      </c>
      <c r="E670" s="341">
        <v>0</v>
      </c>
      <c r="F670" s="340">
        <v>1</v>
      </c>
      <c r="G670" s="340">
        <v>2</v>
      </c>
      <c r="H670" s="341">
        <v>0</v>
      </c>
      <c r="I670" s="341">
        <v>0</v>
      </c>
      <c r="J670" s="342">
        <f t="shared" si="181"/>
        <v>13</v>
      </c>
      <c r="K670" s="340">
        <v>3</v>
      </c>
      <c r="L670" s="341">
        <v>0</v>
      </c>
      <c r="M670" s="341">
        <v>0</v>
      </c>
      <c r="N670" s="341">
        <v>0</v>
      </c>
      <c r="O670" s="341">
        <v>0</v>
      </c>
      <c r="P670" s="341">
        <v>0</v>
      </c>
      <c r="Q670" s="342">
        <f t="shared" si="182"/>
        <v>3</v>
      </c>
      <c r="R670" s="342">
        <f t="shared" si="183"/>
        <v>16</v>
      </c>
      <c r="S670" s="341">
        <v>0</v>
      </c>
      <c r="T670" s="341">
        <v>0</v>
      </c>
      <c r="U670" s="343">
        <f t="shared" si="177"/>
        <v>0</v>
      </c>
    </row>
    <row r="671" spans="1:21" ht="15" hidden="1" customHeight="1" outlineLevel="1" x14ac:dyDescent="0.25">
      <c r="A671" s="517"/>
      <c r="B671" s="520" t="s">
        <v>894</v>
      </c>
      <c r="C671" s="339" t="s">
        <v>895</v>
      </c>
      <c r="D671" s="340">
        <v>2</v>
      </c>
      <c r="E671" s="341">
        <v>0</v>
      </c>
      <c r="F671" s="341">
        <v>0</v>
      </c>
      <c r="G671" s="341">
        <v>0</v>
      </c>
      <c r="H671" s="341">
        <v>0</v>
      </c>
      <c r="I671" s="340">
        <v>1</v>
      </c>
      <c r="J671" s="342">
        <f t="shared" si="181"/>
        <v>3</v>
      </c>
      <c r="K671" s="341">
        <v>0</v>
      </c>
      <c r="L671" s="341">
        <v>0</v>
      </c>
      <c r="M671" s="341">
        <v>0</v>
      </c>
      <c r="N671" s="341">
        <v>0</v>
      </c>
      <c r="O671" s="341">
        <v>0</v>
      </c>
      <c r="P671" s="341">
        <v>0</v>
      </c>
      <c r="Q671" s="342">
        <f t="shared" si="182"/>
        <v>0</v>
      </c>
      <c r="R671" s="342">
        <f t="shared" si="183"/>
        <v>3</v>
      </c>
      <c r="S671" s="341">
        <v>0</v>
      </c>
      <c r="T671" s="341">
        <v>0</v>
      </c>
      <c r="U671" s="343">
        <f t="shared" si="177"/>
        <v>0</v>
      </c>
    </row>
    <row r="672" spans="1:21" ht="15" hidden="1" customHeight="1" outlineLevel="1" x14ac:dyDescent="0.25">
      <c r="A672" s="517"/>
      <c r="B672" s="520"/>
      <c r="C672" s="339" t="s">
        <v>896</v>
      </c>
      <c r="D672" s="340">
        <v>50</v>
      </c>
      <c r="E672" s="340">
        <v>2</v>
      </c>
      <c r="F672" s="340">
        <v>1</v>
      </c>
      <c r="G672" s="340">
        <v>2</v>
      </c>
      <c r="H672" s="340">
        <v>1</v>
      </c>
      <c r="I672" s="340">
        <v>41</v>
      </c>
      <c r="J672" s="342">
        <f t="shared" si="181"/>
        <v>97</v>
      </c>
      <c r="K672" s="340">
        <v>63</v>
      </c>
      <c r="L672" s="340">
        <v>4</v>
      </c>
      <c r="M672" s="340">
        <v>2</v>
      </c>
      <c r="N672" s="340">
        <v>3</v>
      </c>
      <c r="O672" s="340">
        <v>3</v>
      </c>
      <c r="P672" s="340">
        <v>49</v>
      </c>
      <c r="Q672" s="342">
        <f t="shared" si="182"/>
        <v>124</v>
      </c>
      <c r="R672" s="342">
        <f t="shared" si="183"/>
        <v>221</v>
      </c>
      <c r="S672" s="341">
        <v>0</v>
      </c>
      <c r="T672" s="341">
        <v>0</v>
      </c>
      <c r="U672" s="343">
        <f t="shared" si="177"/>
        <v>0</v>
      </c>
    </row>
    <row r="673" spans="1:21" ht="15" hidden="1" customHeight="1" outlineLevel="1" x14ac:dyDescent="0.25">
      <c r="A673" s="517"/>
      <c r="B673" s="520"/>
      <c r="C673" s="339" t="s">
        <v>897</v>
      </c>
      <c r="D673" s="340">
        <v>34</v>
      </c>
      <c r="E673" s="341">
        <v>0</v>
      </c>
      <c r="F673" s="340">
        <v>2</v>
      </c>
      <c r="G673" s="340">
        <v>3</v>
      </c>
      <c r="H673" s="340">
        <v>2</v>
      </c>
      <c r="I673" s="340">
        <v>22</v>
      </c>
      <c r="J673" s="342">
        <f t="shared" si="181"/>
        <v>63</v>
      </c>
      <c r="K673" s="340">
        <v>4</v>
      </c>
      <c r="L673" s="340">
        <v>1</v>
      </c>
      <c r="M673" s="341">
        <v>0</v>
      </c>
      <c r="N673" s="341">
        <v>0</v>
      </c>
      <c r="O673" s="341">
        <v>0</v>
      </c>
      <c r="P673" s="340">
        <v>4</v>
      </c>
      <c r="Q673" s="342">
        <f t="shared" si="182"/>
        <v>9</v>
      </c>
      <c r="R673" s="342">
        <f t="shared" si="183"/>
        <v>72</v>
      </c>
      <c r="S673" s="341">
        <v>0</v>
      </c>
      <c r="T673" s="341">
        <v>0</v>
      </c>
      <c r="U673" s="343">
        <f t="shared" si="177"/>
        <v>0</v>
      </c>
    </row>
    <row r="674" spans="1:21" ht="15" customHeight="1" collapsed="1" x14ac:dyDescent="0.25">
      <c r="A674" s="516" t="s">
        <v>898</v>
      </c>
      <c r="B674" s="516"/>
      <c r="C674" s="516"/>
      <c r="D674" s="337">
        <f t="shared" ref="D674:U674" si="184">+D675+D676+D677</f>
        <v>72</v>
      </c>
      <c r="E674" s="337">
        <f t="shared" si="184"/>
        <v>1</v>
      </c>
      <c r="F674" s="337">
        <f t="shared" si="184"/>
        <v>3</v>
      </c>
      <c r="G674" s="337">
        <f t="shared" si="184"/>
        <v>7</v>
      </c>
      <c r="H674" s="337">
        <f t="shared" si="184"/>
        <v>1</v>
      </c>
      <c r="I674" s="337">
        <f t="shared" si="184"/>
        <v>44</v>
      </c>
      <c r="J674" s="338">
        <f>+J675+J676+J677</f>
        <v>128</v>
      </c>
      <c r="K674" s="337">
        <f t="shared" si="184"/>
        <v>0</v>
      </c>
      <c r="L674" s="337">
        <f t="shared" si="184"/>
        <v>0</v>
      </c>
      <c r="M674" s="337">
        <f t="shared" si="184"/>
        <v>0</v>
      </c>
      <c r="N674" s="337">
        <f t="shared" si="184"/>
        <v>0</v>
      </c>
      <c r="O674" s="337">
        <f t="shared" si="184"/>
        <v>0</v>
      </c>
      <c r="P674" s="337">
        <f t="shared" si="184"/>
        <v>0</v>
      </c>
      <c r="Q674" s="338">
        <f t="shared" si="184"/>
        <v>0</v>
      </c>
      <c r="R674" s="338">
        <f t="shared" si="184"/>
        <v>128</v>
      </c>
      <c r="S674" s="337">
        <f t="shared" si="184"/>
        <v>0</v>
      </c>
      <c r="T674" s="337">
        <f t="shared" si="184"/>
        <v>0</v>
      </c>
      <c r="U674" s="338">
        <f t="shared" si="184"/>
        <v>0</v>
      </c>
    </row>
    <row r="675" spans="1:21" ht="15" hidden="1" customHeight="1" outlineLevel="1" x14ac:dyDescent="0.25">
      <c r="A675" s="517" t="s">
        <v>899</v>
      </c>
      <c r="B675" s="520" t="s">
        <v>900</v>
      </c>
      <c r="C675" s="339" t="s">
        <v>901</v>
      </c>
      <c r="D675" s="340">
        <v>60</v>
      </c>
      <c r="E675" s="340">
        <v>1</v>
      </c>
      <c r="F675" s="340">
        <v>2</v>
      </c>
      <c r="G675" s="340">
        <v>6</v>
      </c>
      <c r="H675" s="340">
        <v>1</v>
      </c>
      <c r="I675" s="340">
        <v>39</v>
      </c>
      <c r="J675" s="342">
        <f>SUM(D675:I675)</f>
        <v>109</v>
      </c>
      <c r="K675" s="341">
        <v>0</v>
      </c>
      <c r="L675" s="341">
        <v>0</v>
      </c>
      <c r="M675" s="341">
        <v>0</v>
      </c>
      <c r="N675" s="341">
        <v>0</v>
      </c>
      <c r="O675" s="341">
        <v>0</v>
      </c>
      <c r="P675" s="341">
        <v>0</v>
      </c>
      <c r="Q675" s="342">
        <f>SUM(K675:P675)</f>
        <v>0</v>
      </c>
      <c r="R675" s="342">
        <f>+Q675+J675</f>
        <v>109</v>
      </c>
      <c r="S675" s="341">
        <v>0</v>
      </c>
      <c r="T675" s="341">
        <v>0</v>
      </c>
      <c r="U675" s="343">
        <f>+T675+S675</f>
        <v>0</v>
      </c>
    </row>
    <row r="676" spans="1:21" ht="15" hidden="1" customHeight="1" outlineLevel="1" x14ac:dyDescent="0.25">
      <c r="A676" s="517"/>
      <c r="B676" s="520"/>
      <c r="C676" s="339" t="s">
        <v>902</v>
      </c>
      <c r="D676" s="341">
        <v>0</v>
      </c>
      <c r="E676" s="341">
        <v>0</v>
      </c>
      <c r="F676" s="341">
        <v>0</v>
      </c>
      <c r="G676" s="340">
        <v>1</v>
      </c>
      <c r="H676" s="341">
        <v>0</v>
      </c>
      <c r="I676" s="340">
        <v>1</v>
      </c>
      <c r="J676" s="342">
        <f>SUM(D676:I676)</f>
        <v>2</v>
      </c>
      <c r="K676" s="341">
        <v>0</v>
      </c>
      <c r="L676" s="341">
        <v>0</v>
      </c>
      <c r="M676" s="341">
        <v>0</v>
      </c>
      <c r="N676" s="341">
        <v>0</v>
      </c>
      <c r="O676" s="341">
        <v>0</v>
      </c>
      <c r="P676" s="341">
        <v>0</v>
      </c>
      <c r="Q676" s="342">
        <f>SUM(K676:P676)</f>
        <v>0</v>
      </c>
      <c r="R676" s="342">
        <f>+Q676+J676</f>
        <v>2</v>
      </c>
      <c r="S676" s="341">
        <v>0</v>
      </c>
      <c r="T676" s="341">
        <v>0</v>
      </c>
      <c r="U676" s="343">
        <f>+T676+S676</f>
        <v>0</v>
      </c>
    </row>
    <row r="677" spans="1:21" ht="15" hidden="1" customHeight="1" outlineLevel="1" x14ac:dyDescent="0.25">
      <c r="A677" s="517"/>
      <c r="B677" s="339" t="s">
        <v>903</v>
      </c>
      <c r="C677" s="339" t="s">
        <v>904</v>
      </c>
      <c r="D677" s="340">
        <v>12</v>
      </c>
      <c r="E677" s="341">
        <v>0</v>
      </c>
      <c r="F677" s="340">
        <v>1</v>
      </c>
      <c r="G677" s="341">
        <v>0</v>
      </c>
      <c r="H677" s="341">
        <v>0</v>
      </c>
      <c r="I677" s="340">
        <v>4</v>
      </c>
      <c r="J677" s="342">
        <f>SUM(D677:I677)</f>
        <v>17</v>
      </c>
      <c r="K677" s="341">
        <v>0</v>
      </c>
      <c r="L677" s="341">
        <v>0</v>
      </c>
      <c r="M677" s="341">
        <v>0</v>
      </c>
      <c r="N677" s="341">
        <v>0</v>
      </c>
      <c r="O677" s="341">
        <v>0</v>
      </c>
      <c r="P677" s="341">
        <v>0</v>
      </c>
      <c r="Q677" s="342">
        <f>SUM(K677:P677)</f>
        <v>0</v>
      </c>
      <c r="R677" s="342">
        <f>+Q677+J677</f>
        <v>17</v>
      </c>
      <c r="S677" s="341">
        <v>0</v>
      </c>
      <c r="T677" s="341">
        <v>0</v>
      </c>
      <c r="U677" s="343">
        <f>+T677+S677</f>
        <v>0</v>
      </c>
    </row>
    <row r="678" spans="1:21" ht="15" customHeight="1" collapsed="1" x14ac:dyDescent="0.25">
      <c r="A678" s="516" t="s">
        <v>905</v>
      </c>
      <c r="B678" s="516"/>
      <c r="C678" s="516"/>
      <c r="D678" s="337">
        <f t="shared" ref="D678:U678" si="185">SUM(D679:D689)</f>
        <v>419</v>
      </c>
      <c r="E678" s="337">
        <f t="shared" si="185"/>
        <v>3</v>
      </c>
      <c r="F678" s="337">
        <f t="shared" si="185"/>
        <v>1</v>
      </c>
      <c r="G678" s="337">
        <f t="shared" si="185"/>
        <v>11</v>
      </c>
      <c r="H678" s="337">
        <f t="shared" si="185"/>
        <v>5</v>
      </c>
      <c r="I678" s="337">
        <f t="shared" si="185"/>
        <v>73</v>
      </c>
      <c r="J678" s="338">
        <f>SUM(J679:J689)</f>
        <v>512</v>
      </c>
      <c r="K678" s="337">
        <f t="shared" si="185"/>
        <v>155</v>
      </c>
      <c r="L678" s="337">
        <f t="shared" si="185"/>
        <v>2</v>
      </c>
      <c r="M678" s="337">
        <f t="shared" si="185"/>
        <v>3</v>
      </c>
      <c r="N678" s="337">
        <f t="shared" si="185"/>
        <v>6</v>
      </c>
      <c r="O678" s="337">
        <f t="shared" si="185"/>
        <v>0</v>
      </c>
      <c r="P678" s="337">
        <f t="shared" si="185"/>
        <v>34</v>
      </c>
      <c r="Q678" s="338">
        <f t="shared" si="185"/>
        <v>200</v>
      </c>
      <c r="R678" s="338">
        <f t="shared" si="185"/>
        <v>712</v>
      </c>
      <c r="S678" s="337">
        <f t="shared" si="185"/>
        <v>0</v>
      </c>
      <c r="T678" s="337">
        <f t="shared" si="185"/>
        <v>2</v>
      </c>
      <c r="U678" s="338">
        <f t="shared" si="185"/>
        <v>2</v>
      </c>
    </row>
    <row r="679" spans="1:21" ht="15" hidden="1" customHeight="1" outlineLevel="1" x14ac:dyDescent="0.25">
      <c r="A679" s="517" t="s">
        <v>905</v>
      </c>
      <c r="B679" s="339" t="s">
        <v>906</v>
      </c>
      <c r="C679" s="339" t="s">
        <v>907</v>
      </c>
      <c r="D679" s="340">
        <v>3</v>
      </c>
      <c r="E679" s="341">
        <v>0</v>
      </c>
      <c r="F679" s="341">
        <v>0</v>
      </c>
      <c r="G679" s="341">
        <v>0</v>
      </c>
      <c r="H679" s="340">
        <v>1</v>
      </c>
      <c r="I679" s="341">
        <v>0</v>
      </c>
      <c r="J679" s="342">
        <f t="shared" ref="J679:J689" si="186">SUM(D679:I679)</f>
        <v>4</v>
      </c>
      <c r="K679" s="340">
        <v>8</v>
      </c>
      <c r="L679" s="340">
        <v>1</v>
      </c>
      <c r="M679" s="341">
        <v>0</v>
      </c>
      <c r="N679" s="341">
        <v>0</v>
      </c>
      <c r="O679" s="341">
        <v>0</v>
      </c>
      <c r="P679" s="340">
        <v>5</v>
      </c>
      <c r="Q679" s="342">
        <f t="shared" ref="Q679:Q689" si="187">SUM(K679:P679)</f>
        <v>14</v>
      </c>
      <c r="R679" s="342">
        <f t="shared" ref="R679:R689" si="188">+Q679+J679</f>
        <v>18</v>
      </c>
      <c r="S679" s="341">
        <v>0</v>
      </c>
      <c r="T679" s="341">
        <v>0</v>
      </c>
      <c r="U679" s="343">
        <f t="shared" si="177"/>
        <v>0</v>
      </c>
    </row>
    <row r="680" spans="1:21" ht="15" hidden="1" customHeight="1" outlineLevel="1" x14ac:dyDescent="0.25">
      <c r="A680" s="517"/>
      <c r="B680" s="339" t="s">
        <v>908</v>
      </c>
      <c r="C680" s="339" t="s">
        <v>909</v>
      </c>
      <c r="D680" s="340">
        <v>12</v>
      </c>
      <c r="E680" s="341">
        <v>0</v>
      </c>
      <c r="F680" s="341">
        <v>0</v>
      </c>
      <c r="G680" s="341">
        <v>0</v>
      </c>
      <c r="H680" s="341">
        <v>0</v>
      </c>
      <c r="I680" s="340">
        <v>2</v>
      </c>
      <c r="J680" s="342">
        <f t="shared" si="186"/>
        <v>14</v>
      </c>
      <c r="K680" s="340">
        <v>7</v>
      </c>
      <c r="L680" s="341">
        <v>0</v>
      </c>
      <c r="M680" s="341">
        <v>0</v>
      </c>
      <c r="N680" s="341">
        <v>0</v>
      </c>
      <c r="O680" s="341">
        <v>0</v>
      </c>
      <c r="P680" s="340">
        <v>5</v>
      </c>
      <c r="Q680" s="342">
        <f t="shared" si="187"/>
        <v>12</v>
      </c>
      <c r="R680" s="342">
        <f t="shared" si="188"/>
        <v>26</v>
      </c>
      <c r="S680" s="341">
        <v>0</v>
      </c>
      <c r="T680" s="341">
        <v>0</v>
      </c>
      <c r="U680" s="343">
        <f t="shared" si="177"/>
        <v>0</v>
      </c>
    </row>
    <row r="681" spans="1:21" ht="15" hidden="1" customHeight="1" outlineLevel="1" x14ac:dyDescent="0.25">
      <c r="A681" s="517"/>
      <c r="B681" s="520" t="s">
        <v>910</v>
      </c>
      <c r="C681" s="339" t="s">
        <v>911</v>
      </c>
      <c r="D681" s="340">
        <v>48</v>
      </c>
      <c r="E681" s="340">
        <v>1</v>
      </c>
      <c r="F681" s="340">
        <v>1</v>
      </c>
      <c r="G681" s="340">
        <v>2</v>
      </c>
      <c r="H681" s="341">
        <v>0</v>
      </c>
      <c r="I681" s="340">
        <v>12</v>
      </c>
      <c r="J681" s="342">
        <f t="shared" si="186"/>
        <v>64</v>
      </c>
      <c r="K681" s="340">
        <v>43</v>
      </c>
      <c r="L681" s="341">
        <v>0</v>
      </c>
      <c r="M681" s="340">
        <v>2</v>
      </c>
      <c r="N681" s="340">
        <v>3</v>
      </c>
      <c r="O681" s="341">
        <v>0</v>
      </c>
      <c r="P681" s="340">
        <v>13</v>
      </c>
      <c r="Q681" s="342">
        <f t="shared" si="187"/>
        <v>61</v>
      </c>
      <c r="R681" s="342">
        <f t="shared" si="188"/>
        <v>125</v>
      </c>
      <c r="S681" s="341">
        <v>0</v>
      </c>
      <c r="T681" s="340">
        <v>2</v>
      </c>
      <c r="U681" s="343">
        <f t="shared" si="177"/>
        <v>2</v>
      </c>
    </row>
    <row r="682" spans="1:21" ht="15" hidden="1" customHeight="1" outlineLevel="1" x14ac:dyDescent="0.25">
      <c r="A682" s="517"/>
      <c r="B682" s="520"/>
      <c r="C682" s="339" t="s">
        <v>912</v>
      </c>
      <c r="D682" s="340">
        <v>171</v>
      </c>
      <c r="E682" s="341">
        <v>0</v>
      </c>
      <c r="F682" s="341">
        <v>0</v>
      </c>
      <c r="G682" s="340">
        <v>1</v>
      </c>
      <c r="H682" s="341">
        <v>0</v>
      </c>
      <c r="I682" s="340">
        <v>18</v>
      </c>
      <c r="J682" s="342">
        <f t="shared" si="186"/>
        <v>190</v>
      </c>
      <c r="K682" s="340">
        <v>48</v>
      </c>
      <c r="L682" s="341">
        <v>0</v>
      </c>
      <c r="M682" s="341">
        <v>0</v>
      </c>
      <c r="N682" s="341">
        <v>0</v>
      </c>
      <c r="O682" s="341">
        <v>0</v>
      </c>
      <c r="P682" s="340">
        <v>1</v>
      </c>
      <c r="Q682" s="342">
        <f t="shared" si="187"/>
        <v>49</v>
      </c>
      <c r="R682" s="342">
        <f t="shared" si="188"/>
        <v>239</v>
      </c>
      <c r="S682" s="341">
        <v>0</v>
      </c>
      <c r="T682" s="341">
        <v>0</v>
      </c>
      <c r="U682" s="343">
        <f t="shared" si="177"/>
        <v>0</v>
      </c>
    </row>
    <row r="683" spans="1:21" ht="15" hidden="1" customHeight="1" outlineLevel="1" x14ac:dyDescent="0.25">
      <c r="A683" s="517"/>
      <c r="B683" s="520" t="s">
        <v>913</v>
      </c>
      <c r="C683" s="339" t="s">
        <v>914</v>
      </c>
      <c r="D683" s="340">
        <v>4</v>
      </c>
      <c r="E683" s="341">
        <v>0</v>
      </c>
      <c r="F683" s="341">
        <v>0</v>
      </c>
      <c r="G683" s="341">
        <v>0</v>
      </c>
      <c r="H683" s="341">
        <v>0</v>
      </c>
      <c r="I683" s="341">
        <v>0</v>
      </c>
      <c r="J683" s="342">
        <f t="shared" si="186"/>
        <v>4</v>
      </c>
      <c r="K683" s="341">
        <v>0</v>
      </c>
      <c r="L683" s="341">
        <v>0</v>
      </c>
      <c r="M683" s="341">
        <v>0</v>
      </c>
      <c r="N683" s="341">
        <v>0</v>
      </c>
      <c r="O683" s="341">
        <v>0</v>
      </c>
      <c r="P683" s="341">
        <v>0</v>
      </c>
      <c r="Q683" s="342">
        <f t="shared" si="187"/>
        <v>0</v>
      </c>
      <c r="R683" s="342">
        <f t="shared" si="188"/>
        <v>4</v>
      </c>
      <c r="S683" s="341">
        <v>0</v>
      </c>
      <c r="T683" s="341">
        <v>0</v>
      </c>
      <c r="U683" s="343">
        <f t="shared" si="177"/>
        <v>0</v>
      </c>
    </row>
    <row r="684" spans="1:21" ht="15" hidden="1" customHeight="1" outlineLevel="1" x14ac:dyDescent="0.25">
      <c r="A684" s="517"/>
      <c r="B684" s="520"/>
      <c r="C684" s="339" t="s">
        <v>915</v>
      </c>
      <c r="D684" s="340">
        <v>34</v>
      </c>
      <c r="E684" s="340">
        <v>1</v>
      </c>
      <c r="F684" s="341">
        <v>0</v>
      </c>
      <c r="G684" s="340">
        <v>1</v>
      </c>
      <c r="H684" s="341">
        <v>0</v>
      </c>
      <c r="I684" s="340">
        <v>6</v>
      </c>
      <c r="J684" s="342">
        <f t="shared" si="186"/>
        <v>42</v>
      </c>
      <c r="K684" s="340">
        <v>19</v>
      </c>
      <c r="L684" s="340">
        <v>1</v>
      </c>
      <c r="M684" s="340">
        <v>1</v>
      </c>
      <c r="N684" s="341">
        <v>0</v>
      </c>
      <c r="O684" s="341">
        <v>0</v>
      </c>
      <c r="P684" s="340">
        <v>8</v>
      </c>
      <c r="Q684" s="342">
        <f t="shared" si="187"/>
        <v>29</v>
      </c>
      <c r="R684" s="342">
        <f t="shared" si="188"/>
        <v>71</v>
      </c>
      <c r="S684" s="341">
        <v>0</v>
      </c>
      <c r="T684" s="341">
        <v>0</v>
      </c>
      <c r="U684" s="343">
        <f t="shared" si="177"/>
        <v>0</v>
      </c>
    </row>
    <row r="685" spans="1:21" ht="15" hidden="1" customHeight="1" outlineLevel="1" x14ac:dyDescent="0.25">
      <c r="A685" s="517"/>
      <c r="B685" s="520" t="s">
        <v>916</v>
      </c>
      <c r="C685" s="339" t="s">
        <v>917</v>
      </c>
      <c r="D685" s="340">
        <v>1</v>
      </c>
      <c r="E685" s="341">
        <v>0</v>
      </c>
      <c r="F685" s="341">
        <v>0</v>
      </c>
      <c r="G685" s="340">
        <v>1</v>
      </c>
      <c r="H685" s="341">
        <v>0</v>
      </c>
      <c r="I685" s="341">
        <v>0</v>
      </c>
      <c r="J685" s="342">
        <f t="shared" si="186"/>
        <v>2</v>
      </c>
      <c r="K685" s="341">
        <v>0</v>
      </c>
      <c r="L685" s="341">
        <v>0</v>
      </c>
      <c r="M685" s="341">
        <v>0</v>
      </c>
      <c r="N685" s="341">
        <v>0</v>
      </c>
      <c r="O685" s="341">
        <v>0</v>
      </c>
      <c r="P685" s="340">
        <v>1</v>
      </c>
      <c r="Q685" s="342">
        <f t="shared" si="187"/>
        <v>1</v>
      </c>
      <c r="R685" s="342">
        <f t="shared" si="188"/>
        <v>3</v>
      </c>
      <c r="S685" s="341">
        <v>0</v>
      </c>
      <c r="T685" s="341">
        <v>0</v>
      </c>
      <c r="U685" s="343">
        <f t="shared" si="177"/>
        <v>0</v>
      </c>
    </row>
    <row r="686" spans="1:21" ht="15" hidden="1" customHeight="1" outlineLevel="1" x14ac:dyDescent="0.25">
      <c r="A686" s="517"/>
      <c r="B686" s="520"/>
      <c r="C686" s="339" t="s">
        <v>918</v>
      </c>
      <c r="D686" s="341">
        <v>0</v>
      </c>
      <c r="E686" s="341">
        <v>0</v>
      </c>
      <c r="F686" s="341">
        <v>0</v>
      </c>
      <c r="G686" s="341">
        <v>0</v>
      </c>
      <c r="H686" s="341">
        <v>0</v>
      </c>
      <c r="I686" s="341">
        <v>0</v>
      </c>
      <c r="J686" s="342">
        <f t="shared" si="186"/>
        <v>0</v>
      </c>
      <c r="K686" s="341">
        <v>0</v>
      </c>
      <c r="L686" s="341">
        <v>0</v>
      </c>
      <c r="M686" s="341">
        <v>0</v>
      </c>
      <c r="N686" s="341">
        <v>0</v>
      </c>
      <c r="O686" s="341">
        <v>0</v>
      </c>
      <c r="P686" s="341">
        <v>0</v>
      </c>
      <c r="Q686" s="342">
        <f t="shared" si="187"/>
        <v>0</v>
      </c>
      <c r="R686" s="342">
        <f t="shared" si="188"/>
        <v>0</v>
      </c>
      <c r="S686" s="341">
        <v>0</v>
      </c>
      <c r="T686" s="341">
        <v>0</v>
      </c>
      <c r="U686" s="343">
        <f t="shared" si="177"/>
        <v>0</v>
      </c>
    </row>
    <row r="687" spans="1:21" ht="15" hidden="1" customHeight="1" outlineLevel="1" x14ac:dyDescent="0.25">
      <c r="A687" s="517"/>
      <c r="B687" s="520"/>
      <c r="C687" s="339" t="s">
        <v>919</v>
      </c>
      <c r="D687" s="341">
        <v>0</v>
      </c>
      <c r="E687" s="341">
        <v>0</v>
      </c>
      <c r="F687" s="341">
        <v>0</v>
      </c>
      <c r="G687" s="341">
        <v>0</v>
      </c>
      <c r="H687" s="341">
        <v>0</v>
      </c>
      <c r="I687" s="340">
        <v>2</v>
      </c>
      <c r="J687" s="342">
        <f t="shared" si="186"/>
        <v>2</v>
      </c>
      <c r="K687" s="340">
        <v>1</v>
      </c>
      <c r="L687" s="341">
        <v>0</v>
      </c>
      <c r="M687" s="341">
        <v>0</v>
      </c>
      <c r="N687" s="341">
        <v>0</v>
      </c>
      <c r="O687" s="341">
        <v>0</v>
      </c>
      <c r="P687" s="341">
        <v>0</v>
      </c>
      <c r="Q687" s="342">
        <f t="shared" si="187"/>
        <v>1</v>
      </c>
      <c r="R687" s="342">
        <f t="shared" si="188"/>
        <v>3</v>
      </c>
      <c r="S687" s="341">
        <v>0</v>
      </c>
      <c r="T687" s="341">
        <v>0</v>
      </c>
      <c r="U687" s="343">
        <f t="shared" si="177"/>
        <v>0</v>
      </c>
    </row>
    <row r="688" spans="1:21" ht="15" hidden="1" customHeight="1" outlineLevel="1" x14ac:dyDescent="0.25">
      <c r="A688" s="517"/>
      <c r="B688" s="520"/>
      <c r="C688" s="339" t="s">
        <v>920</v>
      </c>
      <c r="D688" s="340">
        <v>128</v>
      </c>
      <c r="E688" s="340">
        <v>1</v>
      </c>
      <c r="F688" s="341">
        <v>0</v>
      </c>
      <c r="G688" s="340">
        <v>4</v>
      </c>
      <c r="H688" s="340">
        <v>2</v>
      </c>
      <c r="I688" s="340">
        <v>28</v>
      </c>
      <c r="J688" s="342">
        <f t="shared" si="186"/>
        <v>163</v>
      </c>
      <c r="K688" s="340">
        <v>10</v>
      </c>
      <c r="L688" s="341">
        <v>0</v>
      </c>
      <c r="M688" s="341">
        <v>0</v>
      </c>
      <c r="N688" s="340">
        <v>2</v>
      </c>
      <c r="O688" s="341">
        <v>0</v>
      </c>
      <c r="P688" s="340">
        <v>1</v>
      </c>
      <c r="Q688" s="342">
        <f t="shared" si="187"/>
        <v>13</v>
      </c>
      <c r="R688" s="342">
        <f t="shared" si="188"/>
        <v>176</v>
      </c>
      <c r="S688" s="341">
        <v>0</v>
      </c>
      <c r="T688" s="341">
        <v>0</v>
      </c>
      <c r="U688" s="343">
        <f t="shared" si="177"/>
        <v>0</v>
      </c>
    </row>
    <row r="689" spans="1:21" ht="15" hidden="1" customHeight="1" outlineLevel="1" x14ac:dyDescent="0.25">
      <c r="A689" s="517"/>
      <c r="B689" s="339" t="s">
        <v>921</v>
      </c>
      <c r="C689" s="339" t="s">
        <v>922</v>
      </c>
      <c r="D689" s="340">
        <v>18</v>
      </c>
      <c r="E689" s="341">
        <v>0</v>
      </c>
      <c r="F689" s="341">
        <v>0</v>
      </c>
      <c r="G689" s="340">
        <v>2</v>
      </c>
      <c r="H689" s="340">
        <v>2</v>
      </c>
      <c r="I689" s="340">
        <v>5</v>
      </c>
      <c r="J689" s="342">
        <f t="shared" si="186"/>
        <v>27</v>
      </c>
      <c r="K689" s="340">
        <v>19</v>
      </c>
      <c r="L689" s="341">
        <v>0</v>
      </c>
      <c r="M689" s="341">
        <v>0</v>
      </c>
      <c r="N689" s="340">
        <v>1</v>
      </c>
      <c r="O689" s="341">
        <v>0</v>
      </c>
      <c r="P689" s="341">
        <v>0</v>
      </c>
      <c r="Q689" s="342">
        <f t="shared" si="187"/>
        <v>20</v>
      </c>
      <c r="R689" s="342">
        <f t="shared" si="188"/>
        <v>47</v>
      </c>
      <c r="S689" s="341">
        <v>0</v>
      </c>
      <c r="T689" s="341">
        <v>0</v>
      </c>
      <c r="U689" s="343">
        <f t="shared" si="177"/>
        <v>0</v>
      </c>
    </row>
    <row r="690" spans="1:21" ht="15" customHeight="1" collapsed="1" x14ac:dyDescent="0.25">
      <c r="A690" s="516" t="s">
        <v>923</v>
      </c>
      <c r="B690" s="516"/>
      <c r="C690" s="516"/>
      <c r="D690" s="337">
        <f t="shared" ref="D690:U690" si="189">SUM(D691:D695)</f>
        <v>339</v>
      </c>
      <c r="E690" s="337">
        <f t="shared" si="189"/>
        <v>3</v>
      </c>
      <c r="F690" s="337">
        <f t="shared" si="189"/>
        <v>11</v>
      </c>
      <c r="G690" s="337">
        <f t="shared" si="189"/>
        <v>12</v>
      </c>
      <c r="H690" s="337">
        <f t="shared" si="189"/>
        <v>0</v>
      </c>
      <c r="I690" s="337">
        <f t="shared" si="189"/>
        <v>78</v>
      </c>
      <c r="J690" s="338">
        <f>SUM(J691:J695)</f>
        <v>443</v>
      </c>
      <c r="K690" s="337">
        <f t="shared" si="189"/>
        <v>584</v>
      </c>
      <c r="L690" s="337">
        <f t="shared" si="189"/>
        <v>3</v>
      </c>
      <c r="M690" s="337">
        <f t="shared" si="189"/>
        <v>8</v>
      </c>
      <c r="N690" s="337">
        <f t="shared" si="189"/>
        <v>11</v>
      </c>
      <c r="O690" s="337">
        <f t="shared" si="189"/>
        <v>3</v>
      </c>
      <c r="P690" s="337">
        <f t="shared" si="189"/>
        <v>78</v>
      </c>
      <c r="Q690" s="338">
        <f t="shared" si="189"/>
        <v>687</v>
      </c>
      <c r="R690" s="338">
        <f t="shared" si="189"/>
        <v>1130</v>
      </c>
      <c r="S690" s="337">
        <f t="shared" si="189"/>
        <v>0</v>
      </c>
      <c r="T690" s="337">
        <f t="shared" si="189"/>
        <v>0</v>
      </c>
      <c r="U690" s="338">
        <f t="shared" si="189"/>
        <v>0</v>
      </c>
    </row>
    <row r="691" spans="1:21" ht="15" hidden="1" customHeight="1" outlineLevel="1" x14ac:dyDescent="0.25">
      <c r="A691" s="517" t="s">
        <v>923</v>
      </c>
      <c r="B691" s="339" t="s">
        <v>924</v>
      </c>
      <c r="C691" s="339" t="s">
        <v>925</v>
      </c>
      <c r="D691" s="340">
        <v>273</v>
      </c>
      <c r="E691" s="340">
        <v>3</v>
      </c>
      <c r="F691" s="340">
        <v>10</v>
      </c>
      <c r="G691" s="340">
        <v>7</v>
      </c>
      <c r="H691" s="341">
        <v>0</v>
      </c>
      <c r="I691" s="340">
        <v>50</v>
      </c>
      <c r="J691" s="342">
        <f>SUM(D691:I691)</f>
        <v>343</v>
      </c>
      <c r="K691" s="340">
        <v>479</v>
      </c>
      <c r="L691" s="340">
        <v>3</v>
      </c>
      <c r="M691" s="340">
        <v>6</v>
      </c>
      <c r="N691" s="340">
        <v>9</v>
      </c>
      <c r="O691" s="340">
        <v>3</v>
      </c>
      <c r="P691" s="340">
        <v>64</v>
      </c>
      <c r="Q691" s="342">
        <f>SUM(K691:P691)</f>
        <v>564</v>
      </c>
      <c r="R691" s="342">
        <f>+Q691+J691</f>
        <v>907</v>
      </c>
      <c r="S691" s="341">
        <v>0</v>
      </c>
      <c r="T691" s="341">
        <v>0</v>
      </c>
      <c r="U691" s="343">
        <f t="shared" si="177"/>
        <v>0</v>
      </c>
    </row>
    <row r="692" spans="1:21" ht="15" hidden="1" customHeight="1" outlineLevel="1" x14ac:dyDescent="0.25">
      <c r="A692" s="517"/>
      <c r="B692" s="520" t="s">
        <v>926</v>
      </c>
      <c r="C692" s="339" t="s">
        <v>927</v>
      </c>
      <c r="D692" s="340">
        <v>2</v>
      </c>
      <c r="E692" s="341">
        <v>0</v>
      </c>
      <c r="F692" s="341">
        <v>0</v>
      </c>
      <c r="G692" s="341">
        <v>0</v>
      </c>
      <c r="H692" s="341">
        <v>0</v>
      </c>
      <c r="I692" s="340">
        <v>6</v>
      </c>
      <c r="J692" s="342">
        <f>SUM(D692:I692)</f>
        <v>8</v>
      </c>
      <c r="K692" s="340">
        <v>4</v>
      </c>
      <c r="L692" s="341">
        <v>0</v>
      </c>
      <c r="M692" s="340">
        <v>2</v>
      </c>
      <c r="N692" s="341">
        <v>0</v>
      </c>
      <c r="O692" s="341">
        <v>0</v>
      </c>
      <c r="P692" s="340">
        <v>3</v>
      </c>
      <c r="Q692" s="342">
        <f>SUM(K692:P692)</f>
        <v>9</v>
      </c>
      <c r="R692" s="342">
        <f>+Q692+J692</f>
        <v>17</v>
      </c>
      <c r="S692" s="341">
        <v>0</v>
      </c>
      <c r="T692" s="341">
        <v>0</v>
      </c>
      <c r="U692" s="343">
        <f t="shared" si="177"/>
        <v>0</v>
      </c>
    </row>
    <row r="693" spans="1:21" ht="15" hidden="1" customHeight="1" outlineLevel="1" x14ac:dyDescent="0.25">
      <c r="A693" s="517"/>
      <c r="B693" s="520"/>
      <c r="C693" s="339" t="s">
        <v>928</v>
      </c>
      <c r="D693" s="340">
        <v>8</v>
      </c>
      <c r="E693" s="341">
        <v>0</v>
      </c>
      <c r="F693" s="341">
        <v>0</v>
      </c>
      <c r="G693" s="340">
        <v>1</v>
      </c>
      <c r="H693" s="341">
        <v>0</v>
      </c>
      <c r="I693" s="340">
        <v>4</v>
      </c>
      <c r="J693" s="342">
        <f>SUM(D693:I693)</f>
        <v>13</v>
      </c>
      <c r="K693" s="340">
        <v>13</v>
      </c>
      <c r="L693" s="341">
        <v>0</v>
      </c>
      <c r="M693" s="341">
        <v>0</v>
      </c>
      <c r="N693" s="341">
        <v>0</v>
      </c>
      <c r="O693" s="341">
        <v>0</v>
      </c>
      <c r="P693" s="340">
        <v>4</v>
      </c>
      <c r="Q693" s="342">
        <f>SUM(K693:P693)</f>
        <v>17</v>
      </c>
      <c r="R693" s="342">
        <f>+Q693+J693</f>
        <v>30</v>
      </c>
      <c r="S693" s="341">
        <v>0</v>
      </c>
      <c r="T693" s="341">
        <v>0</v>
      </c>
      <c r="U693" s="343">
        <f t="shared" si="177"/>
        <v>0</v>
      </c>
    </row>
    <row r="694" spans="1:21" ht="15" hidden="1" customHeight="1" outlineLevel="1" x14ac:dyDescent="0.25">
      <c r="A694" s="517"/>
      <c r="B694" s="520"/>
      <c r="C694" s="339" t="s">
        <v>929</v>
      </c>
      <c r="D694" s="340">
        <v>5</v>
      </c>
      <c r="E694" s="341">
        <v>0</v>
      </c>
      <c r="F694" s="340">
        <v>1</v>
      </c>
      <c r="G694" s="340">
        <v>1</v>
      </c>
      <c r="H694" s="341">
        <v>0</v>
      </c>
      <c r="I694" s="340">
        <v>3</v>
      </c>
      <c r="J694" s="342">
        <f>SUM(D694:I694)</f>
        <v>10</v>
      </c>
      <c r="K694" s="340">
        <v>6</v>
      </c>
      <c r="L694" s="341">
        <v>0</v>
      </c>
      <c r="M694" s="341">
        <v>0</v>
      </c>
      <c r="N694" s="341">
        <v>0</v>
      </c>
      <c r="O694" s="341">
        <v>0</v>
      </c>
      <c r="P694" s="340">
        <v>2</v>
      </c>
      <c r="Q694" s="342">
        <f>SUM(K694:P694)</f>
        <v>8</v>
      </c>
      <c r="R694" s="342">
        <f>+Q694+J694</f>
        <v>18</v>
      </c>
      <c r="S694" s="341">
        <v>0</v>
      </c>
      <c r="T694" s="341">
        <v>0</v>
      </c>
      <c r="U694" s="343">
        <f t="shared" si="177"/>
        <v>0</v>
      </c>
    </row>
    <row r="695" spans="1:21" ht="15" hidden="1" customHeight="1" outlineLevel="1" x14ac:dyDescent="0.25">
      <c r="A695" s="517"/>
      <c r="B695" s="339" t="s">
        <v>930</v>
      </c>
      <c r="C695" s="339" t="s">
        <v>931</v>
      </c>
      <c r="D695" s="340">
        <v>51</v>
      </c>
      <c r="E695" s="341">
        <v>0</v>
      </c>
      <c r="F695" s="341">
        <v>0</v>
      </c>
      <c r="G695" s="340">
        <v>3</v>
      </c>
      <c r="H695" s="341">
        <v>0</v>
      </c>
      <c r="I695" s="340">
        <v>15</v>
      </c>
      <c r="J695" s="342">
        <f>SUM(D695:I695)</f>
        <v>69</v>
      </c>
      <c r="K695" s="340">
        <v>82</v>
      </c>
      <c r="L695" s="341">
        <v>0</v>
      </c>
      <c r="M695" s="341">
        <v>0</v>
      </c>
      <c r="N695" s="340">
        <v>2</v>
      </c>
      <c r="O695" s="341">
        <v>0</v>
      </c>
      <c r="P695" s="340">
        <v>5</v>
      </c>
      <c r="Q695" s="342">
        <f>SUM(K695:P695)</f>
        <v>89</v>
      </c>
      <c r="R695" s="342">
        <f>+Q695+J695</f>
        <v>158</v>
      </c>
      <c r="S695" s="341">
        <v>0</v>
      </c>
      <c r="T695" s="341">
        <v>0</v>
      </c>
      <c r="U695" s="343">
        <f t="shared" si="177"/>
        <v>0</v>
      </c>
    </row>
    <row r="696" spans="1:21" ht="15" customHeight="1" collapsed="1" x14ac:dyDescent="0.25">
      <c r="A696" s="516" t="s">
        <v>932</v>
      </c>
      <c r="B696" s="516"/>
      <c r="C696" s="516"/>
      <c r="D696" s="337">
        <f t="shared" ref="D696:U696" si="190">SUM(D697:D700)</f>
        <v>2</v>
      </c>
      <c r="E696" s="337">
        <f t="shared" si="190"/>
        <v>0</v>
      </c>
      <c r="F696" s="337">
        <f t="shared" si="190"/>
        <v>2</v>
      </c>
      <c r="G696" s="337">
        <f t="shared" si="190"/>
        <v>0</v>
      </c>
      <c r="H696" s="337">
        <f t="shared" si="190"/>
        <v>0</v>
      </c>
      <c r="I696" s="337">
        <f t="shared" si="190"/>
        <v>7</v>
      </c>
      <c r="J696" s="338">
        <f>SUM(J697:J700)</f>
        <v>11</v>
      </c>
      <c r="K696" s="337">
        <f t="shared" si="190"/>
        <v>12</v>
      </c>
      <c r="L696" s="337">
        <f t="shared" si="190"/>
        <v>0</v>
      </c>
      <c r="M696" s="337">
        <f t="shared" si="190"/>
        <v>1</v>
      </c>
      <c r="N696" s="337">
        <f t="shared" si="190"/>
        <v>1</v>
      </c>
      <c r="O696" s="337">
        <f t="shared" si="190"/>
        <v>0</v>
      </c>
      <c r="P696" s="337">
        <f t="shared" si="190"/>
        <v>10</v>
      </c>
      <c r="Q696" s="338">
        <f t="shared" si="190"/>
        <v>24</v>
      </c>
      <c r="R696" s="338">
        <f t="shared" si="190"/>
        <v>35</v>
      </c>
      <c r="S696" s="337">
        <f t="shared" si="190"/>
        <v>0</v>
      </c>
      <c r="T696" s="337">
        <f t="shared" si="190"/>
        <v>0</v>
      </c>
      <c r="U696" s="338">
        <f t="shared" si="190"/>
        <v>0</v>
      </c>
    </row>
    <row r="697" spans="1:21" ht="15" hidden="1" customHeight="1" outlineLevel="1" x14ac:dyDescent="0.25">
      <c r="A697" s="517" t="s">
        <v>932</v>
      </c>
      <c r="B697" s="339" t="s">
        <v>933</v>
      </c>
      <c r="C697" s="339" t="s">
        <v>934</v>
      </c>
      <c r="D697" s="341">
        <v>0</v>
      </c>
      <c r="E697" s="341">
        <v>0</v>
      </c>
      <c r="F697" s="341">
        <v>0</v>
      </c>
      <c r="G697" s="341">
        <v>0</v>
      </c>
      <c r="H697" s="341">
        <v>0</v>
      </c>
      <c r="I697" s="340">
        <v>3</v>
      </c>
      <c r="J697" s="342">
        <f>SUM(D697:I697)</f>
        <v>3</v>
      </c>
      <c r="K697" s="340">
        <v>4</v>
      </c>
      <c r="L697" s="341">
        <v>0</v>
      </c>
      <c r="M697" s="341">
        <v>0</v>
      </c>
      <c r="N697" s="341">
        <v>0</v>
      </c>
      <c r="O697" s="341">
        <v>0</v>
      </c>
      <c r="P697" s="341">
        <v>0</v>
      </c>
      <c r="Q697" s="342">
        <f>SUM(K697:P697)</f>
        <v>4</v>
      </c>
      <c r="R697" s="342">
        <f>+Q697+J697</f>
        <v>7</v>
      </c>
      <c r="S697" s="341">
        <v>0</v>
      </c>
      <c r="T697" s="341">
        <v>0</v>
      </c>
      <c r="U697" s="343">
        <f t="shared" si="177"/>
        <v>0</v>
      </c>
    </row>
    <row r="698" spans="1:21" ht="15" hidden="1" customHeight="1" outlineLevel="1" x14ac:dyDescent="0.25">
      <c r="A698" s="517"/>
      <c r="B698" s="339" t="s">
        <v>935</v>
      </c>
      <c r="C698" s="339" t="s">
        <v>936</v>
      </c>
      <c r="D698" s="341">
        <v>0</v>
      </c>
      <c r="E698" s="341">
        <v>0</v>
      </c>
      <c r="F698" s="341">
        <v>0</v>
      </c>
      <c r="G698" s="341">
        <v>0</v>
      </c>
      <c r="H698" s="341">
        <v>0</v>
      </c>
      <c r="I698" s="340">
        <v>2</v>
      </c>
      <c r="J698" s="342">
        <f>SUM(D698:I698)</f>
        <v>2</v>
      </c>
      <c r="K698" s="340">
        <v>3</v>
      </c>
      <c r="L698" s="341">
        <v>0</v>
      </c>
      <c r="M698" s="341">
        <v>0</v>
      </c>
      <c r="N698" s="341">
        <v>0</v>
      </c>
      <c r="O698" s="341">
        <v>0</v>
      </c>
      <c r="P698" s="340">
        <v>3</v>
      </c>
      <c r="Q698" s="342">
        <f>SUM(K698:P698)</f>
        <v>6</v>
      </c>
      <c r="R698" s="342">
        <f>+Q698+J698</f>
        <v>8</v>
      </c>
      <c r="S698" s="341">
        <v>0</v>
      </c>
      <c r="T698" s="341">
        <v>0</v>
      </c>
      <c r="U698" s="343">
        <f t="shared" si="177"/>
        <v>0</v>
      </c>
    </row>
    <row r="699" spans="1:21" ht="15" hidden="1" customHeight="1" outlineLevel="1" x14ac:dyDescent="0.25">
      <c r="A699" s="517"/>
      <c r="B699" s="339" t="s">
        <v>937</v>
      </c>
      <c r="C699" s="339" t="s">
        <v>938</v>
      </c>
      <c r="D699" s="340">
        <v>1</v>
      </c>
      <c r="E699" s="341">
        <v>0</v>
      </c>
      <c r="F699" s="340">
        <v>2</v>
      </c>
      <c r="G699" s="341">
        <v>0</v>
      </c>
      <c r="H699" s="341">
        <v>0</v>
      </c>
      <c r="I699" s="340">
        <v>2</v>
      </c>
      <c r="J699" s="342">
        <f>SUM(D699:I699)</f>
        <v>5</v>
      </c>
      <c r="K699" s="340">
        <v>4</v>
      </c>
      <c r="L699" s="341">
        <v>0</v>
      </c>
      <c r="M699" s="341">
        <v>0</v>
      </c>
      <c r="N699" s="341">
        <v>0</v>
      </c>
      <c r="O699" s="341">
        <v>0</v>
      </c>
      <c r="P699" s="340">
        <v>5</v>
      </c>
      <c r="Q699" s="342">
        <f>SUM(K699:P699)</f>
        <v>9</v>
      </c>
      <c r="R699" s="342">
        <f>+Q699+J699</f>
        <v>14</v>
      </c>
      <c r="S699" s="341">
        <v>0</v>
      </c>
      <c r="T699" s="341">
        <v>0</v>
      </c>
      <c r="U699" s="343">
        <f t="shared" si="177"/>
        <v>0</v>
      </c>
    </row>
    <row r="700" spans="1:21" ht="15" hidden="1" customHeight="1" outlineLevel="1" x14ac:dyDescent="0.25">
      <c r="A700" s="517"/>
      <c r="B700" s="339" t="s">
        <v>939</v>
      </c>
      <c r="C700" s="339" t="s">
        <v>940</v>
      </c>
      <c r="D700" s="340">
        <v>1</v>
      </c>
      <c r="E700" s="341">
        <v>0</v>
      </c>
      <c r="F700" s="341">
        <v>0</v>
      </c>
      <c r="G700" s="341">
        <v>0</v>
      </c>
      <c r="H700" s="341">
        <v>0</v>
      </c>
      <c r="I700" s="341">
        <v>0</v>
      </c>
      <c r="J700" s="342">
        <f>SUM(D700:I700)</f>
        <v>1</v>
      </c>
      <c r="K700" s="340">
        <v>1</v>
      </c>
      <c r="L700" s="341">
        <v>0</v>
      </c>
      <c r="M700" s="340">
        <v>1</v>
      </c>
      <c r="N700" s="340">
        <v>1</v>
      </c>
      <c r="O700" s="341">
        <v>0</v>
      </c>
      <c r="P700" s="340">
        <v>2</v>
      </c>
      <c r="Q700" s="342">
        <f>SUM(K700:P700)</f>
        <v>5</v>
      </c>
      <c r="R700" s="342">
        <f>+Q700+J700</f>
        <v>6</v>
      </c>
      <c r="S700" s="341">
        <v>0</v>
      </c>
      <c r="T700" s="341">
        <v>0</v>
      </c>
      <c r="U700" s="343">
        <f t="shared" si="177"/>
        <v>0</v>
      </c>
    </row>
    <row r="701" spans="1:21" ht="15" customHeight="1" collapsed="1" x14ac:dyDescent="0.25">
      <c r="A701" s="516" t="s">
        <v>941</v>
      </c>
      <c r="B701" s="516"/>
      <c r="C701" s="516"/>
      <c r="D701" s="337">
        <f t="shared" ref="D701:U701" si="191">SUM(D702:D704)</f>
        <v>8</v>
      </c>
      <c r="E701" s="337">
        <f t="shared" si="191"/>
        <v>0</v>
      </c>
      <c r="F701" s="337">
        <f t="shared" si="191"/>
        <v>0</v>
      </c>
      <c r="G701" s="337">
        <f t="shared" si="191"/>
        <v>0</v>
      </c>
      <c r="H701" s="337">
        <f t="shared" si="191"/>
        <v>0</v>
      </c>
      <c r="I701" s="337">
        <f t="shared" si="191"/>
        <v>11</v>
      </c>
      <c r="J701" s="338">
        <f>SUM(J702:J704)</f>
        <v>19</v>
      </c>
      <c r="K701" s="337">
        <f t="shared" si="191"/>
        <v>15</v>
      </c>
      <c r="L701" s="337">
        <f t="shared" si="191"/>
        <v>0</v>
      </c>
      <c r="M701" s="337">
        <f t="shared" si="191"/>
        <v>1</v>
      </c>
      <c r="N701" s="337">
        <f t="shared" si="191"/>
        <v>0</v>
      </c>
      <c r="O701" s="337">
        <f t="shared" si="191"/>
        <v>0</v>
      </c>
      <c r="P701" s="337">
        <f t="shared" si="191"/>
        <v>10</v>
      </c>
      <c r="Q701" s="338">
        <f t="shared" si="191"/>
        <v>26</v>
      </c>
      <c r="R701" s="338">
        <f t="shared" si="191"/>
        <v>45</v>
      </c>
      <c r="S701" s="337">
        <f t="shared" si="191"/>
        <v>0</v>
      </c>
      <c r="T701" s="337">
        <f t="shared" si="191"/>
        <v>0</v>
      </c>
      <c r="U701" s="338">
        <f t="shared" si="191"/>
        <v>0</v>
      </c>
    </row>
    <row r="702" spans="1:21" ht="15" hidden="1" customHeight="1" outlineLevel="1" x14ac:dyDescent="0.25">
      <c r="A702" s="517" t="s">
        <v>941</v>
      </c>
      <c r="B702" s="339" t="s">
        <v>942</v>
      </c>
      <c r="C702" s="339" t="s">
        <v>943</v>
      </c>
      <c r="D702" s="340">
        <v>2</v>
      </c>
      <c r="E702" s="341">
        <v>0</v>
      </c>
      <c r="F702" s="341">
        <v>0</v>
      </c>
      <c r="G702" s="341">
        <v>0</v>
      </c>
      <c r="H702" s="341">
        <v>0</v>
      </c>
      <c r="I702" s="340">
        <v>4</v>
      </c>
      <c r="J702" s="342">
        <f>SUM(D702:I702)</f>
        <v>6</v>
      </c>
      <c r="K702" s="340">
        <v>4</v>
      </c>
      <c r="L702" s="341">
        <v>0</v>
      </c>
      <c r="M702" s="340">
        <v>1</v>
      </c>
      <c r="N702" s="341">
        <v>0</v>
      </c>
      <c r="O702" s="341">
        <v>0</v>
      </c>
      <c r="P702" s="340">
        <v>5</v>
      </c>
      <c r="Q702" s="342">
        <f>SUM(K702:P702)</f>
        <v>10</v>
      </c>
      <c r="R702" s="342">
        <f>+Q702+J702</f>
        <v>16</v>
      </c>
      <c r="S702" s="341">
        <v>0</v>
      </c>
      <c r="T702" s="341">
        <v>0</v>
      </c>
      <c r="U702" s="343">
        <f t="shared" si="177"/>
        <v>0</v>
      </c>
    </row>
    <row r="703" spans="1:21" ht="15" hidden="1" customHeight="1" outlineLevel="1" x14ac:dyDescent="0.25">
      <c r="A703" s="517"/>
      <c r="B703" s="520" t="s">
        <v>944</v>
      </c>
      <c r="C703" s="339" t="s">
        <v>945</v>
      </c>
      <c r="D703" s="340">
        <v>3</v>
      </c>
      <c r="E703" s="341">
        <v>0</v>
      </c>
      <c r="F703" s="341">
        <v>0</v>
      </c>
      <c r="G703" s="341">
        <v>0</v>
      </c>
      <c r="H703" s="341">
        <v>0</v>
      </c>
      <c r="I703" s="340">
        <v>3</v>
      </c>
      <c r="J703" s="342">
        <f>SUM(D703:I703)</f>
        <v>6</v>
      </c>
      <c r="K703" s="340">
        <v>8</v>
      </c>
      <c r="L703" s="341">
        <v>0</v>
      </c>
      <c r="M703" s="341">
        <v>0</v>
      </c>
      <c r="N703" s="341">
        <v>0</v>
      </c>
      <c r="O703" s="341">
        <v>0</v>
      </c>
      <c r="P703" s="340">
        <v>3</v>
      </c>
      <c r="Q703" s="342">
        <f>SUM(K703:P703)</f>
        <v>11</v>
      </c>
      <c r="R703" s="342">
        <f>+Q703+J703</f>
        <v>17</v>
      </c>
      <c r="S703" s="341">
        <v>0</v>
      </c>
      <c r="T703" s="341">
        <v>0</v>
      </c>
      <c r="U703" s="343">
        <f t="shared" si="177"/>
        <v>0</v>
      </c>
    </row>
    <row r="704" spans="1:21" ht="15" hidden="1" customHeight="1" outlineLevel="1" x14ac:dyDescent="0.25">
      <c r="A704" s="517"/>
      <c r="B704" s="520"/>
      <c r="C704" s="339" t="s">
        <v>946</v>
      </c>
      <c r="D704" s="340">
        <v>3</v>
      </c>
      <c r="E704" s="341">
        <v>0</v>
      </c>
      <c r="F704" s="341">
        <v>0</v>
      </c>
      <c r="G704" s="341">
        <v>0</v>
      </c>
      <c r="H704" s="341">
        <v>0</v>
      </c>
      <c r="I704" s="340">
        <v>4</v>
      </c>
      <c r="J704" s="342">
        <f>SUM(D704:I704)</f>
        <v>7</v>
      </c>
      <c r="K704" s="340">
        <v>3</v>
      </c>
      <c r="L704" s="341">
        <v>0</v>
      </c>
      <c r="M704" s="341">
        <v>0</v>
      </c>
      <c r="N704" s="341">
        <v>0</v>
      </c>
      <c r="O704" s="341">
        <v>0</v>
      </c>
      <c r="P704" s="340">
        <v>2</v>
      </c>
      <c r="Q704" s="342">
        <f>SUM(K704:P704)</f>
        <v>5</v>
      </c>
      <c r="R704" s="342">
        <f>+Q704+J704</f>
        <v>12</v>
      </c>
      <c r="S704" s="341">
        <v>0</v>
      </c>
      <c r="T704" s="341">
        <v>0</v>
      </c>
      <c r="U704" s="343">
        <f t="shared" si="177"/>
        <v>0</v>
      </c>
    </row>
    <row r="705" spans="1:21" ht="15" customHeight="1" collapsed="1" x14ac:dyDescent="0.25">
      <c r="A705" s="516" t="s">
        <v>947</v>
      </c>
      <c r="B705" s="516"/>
      <c r="C705" s="516"/>
      <c r="D705" s="337">
        <f t="shared" ref="D705:U705" si="192">SUM(D706:D709)</f>
        <v>15</v>
      </c>
      <c r="E705" s="337">
        <f t="shared" si="192"/>
        <v>0</v>
      </c>
      <c r="F705" s="337">
        <f t="shared" si="192"/>
        <v>1</v>
      </c>
      <c r="G705" s="337">
        <f t="shared" si="192"/>
        <v>1</v>
      </c>
      <c r="H705" s="337">
        <f t="shared" si="192"/>
        <v>0</v>
      </c>
      <c r="I705" s="337">
        <f t="shared" si="192"/>
        <v>4</v>
      </c>
      <c r="J705" s="338">
        <f>SUM(J706:J709)</f>
        <v>21</v>
      </c>
      <c r="K705" s="337">
        <f t="shared" si="192"/>
        <v>3</v>
      </c>
      <c r="L705" s="337">
        <f t="shared" si="192"/>
        <v>0</v>
      </c>
      <c r="M705" s="337">
        <f t="shared" si="192"/>
        <v>0</v>
      </c>
      <c r="N705" s="337">
        <f t="shared" si="192"/>
        <v>0</v>
      </c>
      <c r="O705" s="337">
        <f t="shared" si="192"/>
        <v>0</v>
      </c>
      <c r="P705" s="337">
        <f t="shared" si="192"/>
        <v>1</v>
      </c>
      <c r="Q705" s="338">
        <f t="shared" si="192"/>
        <v>4</v>
      </c>
      <c r="R705" s="338">
        <f t="shared" si="192"/>
        <v>25</v>
      </c>
      <c r="S705" s="337">
        <f t="shared" si="192"/>
        <v>0</v>
      </c>
      <c r="T705" s="337">
        <f t="shared" si="192"/>
        <v>0</v>
      </c>
      <c r="U705" s="338">
        <f t="shared" si="192"/>
        <v>0</v>
      </c>
    </row>
    <row r="706" spans="1:21" ht="15" hidden="1" customHeight="1" outlineLevel="1" x14ac:dyDescent="0.25">
      <c r="A706" s="517" t="s">
        <v>947</v>
      </c>
      <c r="B706" s="520" t="s">
        <v>948</v>
      </c>
      <c r="C706" s="339" t="s">
        <v>949</v>
      </c>
      <c r="D706" s="340">
        <v>12</v>
      </c>
      <c r="E706" s="341">
        <v>0</v>
      </c>
      <c r="F706" s="340">
        <v>1</v>
      </c>
      <c r="G706" s="341">
        <v>0</v>
      </c>
      <c r="H706" s="341">
        <v>0</v>
      </c>
      <c r="I706" s="340">
        <v>3</v>
      </c>
      <c r="J706" s="342">
        <f>SUM(D706:I706)</f>
        <v>16</v>
      </c>
      <c r="K706" s="340">
        <v>3</v>
      </c>
      <c r="L706" s="341">
        <v>0</v>
      </c>
      <c r="M706" s="341">
        <v>0</v>
      </c>
      <c r="N706" s="341">
        <v>0</v>
      </c>
      <c r="O706" s="341">
        <v>0</v>
      </c>
      <c r="P706" s="340">
        <v>1</v>
      </c>
      <c r="Q706" s="342">
        <f>SUM(K706:P706)</f>
        <v>4</v>
      </c>
      <c r="R706" s="342">
        <f>+Q706+J706</f>
        <v>20</v>
      </c>
      <c r="S706" s="341">
        <v>0</v>
      </c>
      <c r="T706" s="341">
        <v>0</v>
      </c>
      <c r="U706" s="343">
        <f t="shared" si="177"/>
        <v>0</v>
      </c>
    </row>
    <row r="707" spans="1:21" ht="15" hidden="1" customHeight="1" outlineLevel="1" x14ac:dyDescent="0.25">
      <c r="A707" s="517"/>
      <c r="B707" s="520"/>
      <c r="C707" s="339" t="s">
        <v>950</v>
      </c>
      <c r="D707" s="340">
        <v>1</v>
      </c>
      <c r="E707" s="341">
        <v>0</v>
      </c>
      <c r="F707" s="341">
        <v>0</v>
      </c>
      <c r="G707" s="341">
        <v>0</v>
      </c>
      <c r="H707" s="341">
        <v>0</v>
      </c>
      <c r="I707" s="340">
        <v>1</v>
      </c>
      <c r="J707" s="342">
        <f>SUM(D707:I707)</f>
        <v>2</v>
      </c>
      <c r="K707" s="341">
        <v>0</v>
      </c>
      <c r="L707" s="341">
        <v>0</v>
      </c>
      <c r="M707" s="341">
        <v>0</v>
      </c>
      <c r="N707" s="341">
        <v>0</v>
      </c>
      <c r="O707" s="341">
        <v>0</v>
      </c>
      <c r="P707" s="341">
        <v>0</v>
      </c>
      <c r="Q707" s="342">
        <f>SUM(K707:P707)</f>
        <v>0</v>
      </c>
      <c r="R707" s="342">
        <f>+Q707+J707</f>
        <v>2</v>
      </c>
      <c r="S707" s="341">
        <v>0</v>
      </c>
      <c r="T707" s="341">
        <v>0</v>
      </c>
      <c r="U707" s="343">
        <f t="shared" si="177"/>
        <v>0</v>
      </c>
    </row>
    <row r="708" spans="1:21" ht="15" hidden="1" customHeight="1" outlineLevel="1" x14ac:dyDescent="0.25">
      <c r="A708" s="517"/>
      <c r="B708" s="520"/>
      <c r="C708" s="339" t="s">
        <v>951</v>
      </c>
      <c r="D708" s="340">
        <v>1</v>
      </c>
      <c r="E708" s="341">
        <v>0</v>
      </c>
      <c r="F708" s="341">
        <v>0</v>
      </c>
      <c r="G708" s="341">
        <v>0</v>
      </c>
      <c r="H708" s="341">
        <v>0</v>
      </c>
      <c r="I708" s="341">
        <v>0</v>
      </c>
      <c r="J708" s="342">
        <f>SUM(D708:I708)</f>
        <v>1</v>
      </c>
      <c r="K708" s="341">
        <v>0</v>
      </c>
      <c r="L708" s="341">
        <v>0</v>
      </c>
      <c r="M708" s="341">
        <v>0</v>
      </c>
      <c r="N708" s="341">
        <v>0</v>
      </c>
      <c r="O708" s="341">
        <v>0</v>
      </c>
      <c r="P708" s="341">
        <v>0</v>
      </c>
      <c r="Q708" s="342">
        <f>SUM(K708:P708)</f>
        <v>0</v>
      </c>
      <c r="R708" s="342">
        <f>+Q708+J708</f>
        <v>1</v>
      </c>
      <c r="S708" s="341">
        <v>0</v>
      </c>
      <c r="T708" s="341">
        <v>0</v>
      </c>
      <c r="U708" s="343">
        <f t="shared" si="177"/>
        <v>0</v>
      </c>
    </row>
    <row r="709" spans="1:21" ht="15" hidden="1" customHeight="1" outlineLevel="1" x14ac:dyDescent="0.25">
      <c r="A709" s="517"/>
      <c r="B709" s="520"/>
      <c r="C709" s="339" t="s">
        <v>952</v>
      </c>
      <c r="D709" s="340">
        <v>1</v>
      </c>
      <c r="E709" s="341">
        <v>0</v>
      </c>
      <c r="F709" s="341">
        <v>0</v>
      </c>
      <c r="G709" s="340">
        <v>1</v>
      </c>
      <c r="H709" s="341">
        <v>0</v>
      </c>
      <c r="I709" s="341">
        <v>0</v>
      </c>
      <c r="J709" s="342">
        <f>SUM(D709:I709)</f>
        <v>2</v>
      </c>
      <c r="K709" s="341">
        <v>0</v>
      </c>
      <c r="L709" s="341">
        <v>0</v>
      </c>
      <c r="M709" s="341">
        <v>0</v>
      </c>
      <c r="N709" s="341">
        <v>0</v>
      </c>
      <c r="O709" s="341">
        <v>0</v>
      </c>
      <c r="P709" s="341">
        <v>0</v>
      </c>
      <c r="Q709" s="342">
        <f>SUM(K709:P709)</f>
        <v>0</v>
      </c>
      <c r="R709" s="342">
        <f>+Q709+J709</f>
        <v>2</v>
      </c>
      <c r="S709" s="341">
        <v>0</v>
      </c>
      <c r="T709" s="341">
        <v>0</v>
      </c>
      <c r="U709" s="343">
        <f t="shared" si="177"/>
        <v>0</v>
      </c>
    </row>
    <row r="710" spans="1:21" ht="15" customHeight="1" collapsed="1" x14ac:dyDescent="0.25">
      <c r="A710" s="516" t="s">
        <v>953</v>
      </c>
      <c r="B710" s="516"/>
      <c r="C710" s="516"/>
      <c r="D710" s="337">
        <f t="shared" ref="D710:U710" si="193">SUM(D711:D714)</f>
        <v>1</v>
      </c>
      <c r="E710" s="337">
        <f t="shared" si="193"/>
        <v>0</v>
      </c>
      <c r="F710" s="337">
        <f t="shared" si="193"/>
        <v>0</v>
      </c>
      <c r="G710" s="337">
        <f t="shared" si="193"/>
        <v>0</v>
      </c>
      <c r="H710" s="337">
        <f t="shared" si="193"/>
        <v>0</v>
      </c>
      <c r="I710" s="337">
        <f t="shared" si="193"/>
        <v>3</v>
      </c>
      <c r="J710" s="338">
        <f>SUM(J711:J714)</f>
        <v>4</v>
      </c>
      <c r="K710" s="337">
        <f t="shared" si="193"/>
        <v>0</v>
      </c>
      <c r="L710" s="337">
        <f t="shared" si="193"/>
        <v>0</v>
      </c>
      <c r="M710" s="337">
        <f t="shared" si="193"/>
        <v>0</v>
      </c>
      <c r="N710" s="337">
        <f t="shared" si="193"/>
        <v>0</v>
      </c>
      <c r="O710" s="337">
        <f t="shared" si="193"/>
        <v>0</v>
      </c>
      <c r="P710" s="337">
        <f t="shared" si="193"/>
        <v>0</v>
      </c>
      <c r="Q710" s="338">
        <f t="shared" si="193"/>
        <v>0</v>
      </c>
      <c r="R710" s="338">
        <f t="shared" si="193"/>
        <v>4</v>
      </c>
      <c r="S710" s="337">
        <f t="shared" si="193"/>
        <v>0</v>
      </c>
      <c r="T710" s="337">
        <f t="shared" si="193"/>
        <v>0</v>
      </c>
      <c r="U710" s="338">
        <f t="shared" si="193"/>
        <v>0</v>
      </c>
    </row>
    <row r="711" spans="1:21" ht="15" hidden="1" customHeight="1" outlineLevel="1" x14ac:dyDescent="0.25">
      <c r="A711" s="517" t="s">
        <v>953</v>
      </c>
      <c r="B711" s="520" t="s">
        <v>954</v>
      </c>
      <c r="C711" s="339" t="s">
        <v>955</v>
      </c>
      <c r="D711" s="341">
        <v>0</v>
      </c>
      <c r="E711" s="341">
        <v>0</v>
      </c>
      <c r="F711" s="341">
        <v>0</v>
      </c>
      <c r="G711" s="341">
        <v>0</v>
      </c>
      <c r="H711" s="341">
        <v>0</v>
      </c>
      <c r="I711" s="340">
        <v>1</v>
      </c>
      <c r="J711" s="342">
        <f>SUM(D711:I711)</f>
        <v>1</v>
      </c>
      <c r="K711" s="341">
        <v>0</v>
      </c>
      <c r="L711" s="341">
        <v>0</v>
      </c>
      <c r="M711" s="341">
        <v>0</v>
      </c>
      <c r="N711" s="341">
        <v>0</v>
      </c>
      <c r="O711" s="341">
        <v>0</v>
      </c>
      <c r="P711" s="341">
        <v>0</v>
      </c>
      <c r="Q711" s="342">
        <f>SUM(K711:P711)</f>
        <v>0</v>
      </c>
      <c r="R711" s="342">
        <f>+Q711+J711</f>
        <v>1</v>
      </c>
      <c r="S711" s="341">
        <v>0</v>
      </c>
      <c r="T711" s="341">
        <v>0</v>
      </c>
      <c r="U711" s="343">
        <f t="shared" si="177"/>
        <v>0</v>
      </c>
    </row>
    <row r="712" spans="1:21" ht="15" hidden="1" customHeight="1" outlineLevel="1" x14ac:dyDescent="0.25">
      <c r="A712" s="517"/>
      <c r="B712" s="520"/>
      <c r="C712" s="339" t="s">
        <v>956</v>
      </c>
      <c r="D712" s="341">
        <v>0</v>
      </c>
      <c r="E712" s="341">
        <v>0</v>
      </c>
      <c r="F712" s="341">
        <v>0</v>
      </c>
      <c r="G712" s="341">
        <v>0</v>
      </c>
      <c r="H712" s="341">
        <v>0</v>
      </c>
      <c r="I712" s="341">
        <v>0</v>
      </c>
      <c r="J712" s="342">
        <f>SUM(D712:I712)</f>
        <v>0</v>
      </c>
      <c r="K712" s="341">
        <v>0</v>
      </c>
      <c r="L712" s="341">
        <v>0</v>
      </c>
      <c r="M712" s="341">
        <v>0</v>
      </c>
      <c r="N712" s="341">
        <v>0</v>
      </c>
      <c r="O712" s="341">
        <v>0</v>
      </c>
      <c r="P712" s="341">
        <v>0</v>
      </c>
      <c r="Q712" s="342">
        <f>SUM(K712:P712)</f>
        <v>0</v>
      </c>
      <c r="R712" s="342">
        <f>+Q712+J712</f>
        <v>0</v>
      </c>
      <c r="S712" s="341">
        <v>0</v>
      </c>
      <c r="T712" s="341">
        <v>0</v>
      </c>
      <c r="U712" s="343">
        <f t="shared" si="177"/>
        <v>0</v>
      </c>
    </row>
    <row r="713" spans="1:21" ht="15" hidden="1" customHeight="1" outlineLevel="1" x14ac:dyDescent="0.25">
      <c r="A713" s="517"/>
      <c r="B713" s="520"/>
      <c r="C713" s="339" t="s">
        <v>957</v>
      </c>
      <c r="D713" s="341">
        <v>0</v>
      </c>
      <c r="E713" s="341">
        <v>0</v>
      </c>
      <c r="F713" s="341">
        <v>0</v>
      </c>
      <c r="G713" s="341">
        <v>0</v>
      </c>
      <c r="H713" s="341">
        <v>0</v>
      </c>
      <c r="I713" s="341">
        <v>0</v>
      </c>
      <c r="J713" s="342">
        <f>SUM(D713:I713)</f>
        <v>0</v>
      </c>
      <c r="K713" s="341">
        <v>0</v>
      </c>
      <c r="L713" s="341">
        <v>0</v>
      </c>
      <c r="M713" s="341">
        <v>0</v>
      </c>
      <c r="N713" s="341">
        <v>0</v>
      </c>
      <c r="O713" s="341">
        <v>0</v>
      </c>
      <c r="P713" s="341">
        <v>0</v>
      </c>
      <c r="Q713" s="342">
        <f>SUM(K713:P713)</f>
        <v>0</v>
      </c>
      <c r="R713" s="342">
        <f>+Q713+J713</f>
        <v>0</v>
      </c>
      <c r="S713" s="341">
        <v>0</v>
      </c>
      <c r="T713" s="341">
        <v>0</v>
      </c>
      <c r="U713" s="343">
        <f t="shared" si="177"/>
        <v>0</v>
      </c>
    </row>
    <row r="714" spans="1:21" ht="15" hidden="1" customHeight="1" outlineLevel="1" x14ac:dyDescent="0.25">
      <c r="A714" s="517"/>
      <c r="B714" s="520"/>
      <c r="C714" s="339" t="s">
        <v>958</v>
      </c>
      <c r="D714" s="340">
        <v>1</v>
      </c>
      <c r="E714" s="341">
        <v>0</v>
      </c>
      <c r="F714" s="341">
        <v>0</v>
      </c>
      <c r="G714" s="341">
        <v>0</v>
      </c>
      <c r="H714" s="341">
        <v>0</v>
      </c>
      <c r="I714" s="340">
        <v>2</v>
      </c>
      <c r="J714" s="342">
        <f>SUM(D714:I714)</f>
        <v>3</v>
      </c>
      <c r="K714" s="341">
        <v>0</v>
      </c>
      <c r="L714" s="341">
        <v>0</v>
      </c>
      <c r="M714" s="341">
        <v>0</v>
      </c>
      <c r="N714" s="341">
        <v>0</v>
      </c>
      <c r="O714" s="341">
        <v>0</v>
      </c>
      <c r="P714" s="341">
        <v>0</v>
      </c>
      <c r="Q714" s="342">
        <f>SUM(K714:P714)</f>
        <v>0</v>
      </c>
      <c r="R714" s="342">
        <f>+Q714+J714</f>
        <v>3</v>
      </c>
      <c r="S714" s="341">
        <v>0</v>
      </c>
      <c r="T714" s="341">
        <v>0</v>
      </c>
      <c r="U714" s="343">
        <f t="shared" si="177"/>
        <v>0</v>
      </c>
    </row>
    <row r="715" spans="1:21" ht="15" customHeight="1" collapsed="1" x14ac:dyDescent="0.25">
      <c r="A715" s="516" t="s">
        <v>959</v>
      </c>
      <c r="B715" s="516"/>
      <c r="C715" s="516"/>
      <c r="D715" s="337">
        <v>10</v>
      </c>
      <c r="E715" s="337">
        <v>0</v>
      </c>
      <c r="F715" s="337">
        <v>0</v>
      </c>
      <c r="G715" s="337">
        <v>0</v>
      </c>
      <c r="H715" s="337">
        <v>0</v>
      </c>
      <c r="I715" s="337">
        <v>4</v>
      </c>
      <c r="J715" s="338">
        <f>SUM(D715:I715)</f>
        <v>14</v>
      </c>
      <c r="K715" s="337">
        <v>0</v>
      </c>
      <c r="L715" s="337">
        <v>0</v>
      </c>
      <c r="M715" s="337">
        <v>0</v>
      </c>
      <c r="N715" s="337">
        <v>1</v>
      </c>
      <c r="O715" s="337">
        <v>0</v>
      </c>
      <c r="P715" s="337">
        <v>2</v>
      </c>
      <c r="Q715" s="338">
        <f>SUM(K715:P715)</f>
        <v>3</v>
      </c>
      <c r="R715" s="338">
        <f>+Q715+J715</f>
        <v>17</v>
      </c>
      <c r="S715" s="337">
        <v>0</v>
      </c>
      <c r="T715" s="337">
        <v>0</v>
      </c>
      <c r="U715" s="338">
        <f t="shared" si="177"/>
        <v>0</v>
      </c>
    </row>
    <row r="716" spans="1:21" ht="15" customHeight="1" collapsed="1" x14ac:dyDescent="0.25">
      <c r="A716" s="516" t="s">
        <v>960</v>
      </c>
      <c r="B716" s="516"/>
      <c r="C716" s="516"/>
      <c r="D716" s="337">
        <f t="shared" ref="D716:U716" si="194">SUM(D717:D723)</f>
        <v>79</v>
      </c>
      <c r="E716" s="337">
        <f t="shared" si="194"/>
        <v>2</v>
      </c>
      <c r="F716" s="337">
        <f t="shared" si="194"/>
        <v>2</v>
      </c>
      <c r="G716" s="337">
        <f t="shared" si="194"/>
        <v>5</v>
      </c>
      <c r="H716" s="337">
        <f t="shared" si="194"/>
        <v>3</v>
      </c>
      <c r="I716" s="337">
        <f t="shared" si="194"/>
        <v>55</v>
      </c>
      <c r="J716" s="338">
        <f>SUM(J717:J723)</f>
        <v>146</v>
      </c>
      <c r="K716" s="337">
        <f t="shared" si="194"/>
        <v>22</v>
      </c>
      <c r="L716" s="337">
        <f t="shared" si="194"/>
        <v>0</v>
      </c>
      <c r="M716" s="337">
        <f t="shared" si="194"/>
        <v>3</v>
      </c>
      <c r="N716" s="337">
        <f t="shared" si="194"/>
        <v>0</v>
      </c>
      <c r="O716" s="337">
        <f t="shared" si="194"/>
        <v>1</v>
      </c>
      <c r="P716" s="337">
        <f t="shared" si="194"/>
        <v>14</v>
      </c>
      <c r="Q716" s="338">
        <f t="shared" si="194"/>
        <v>40</v>
      </c>
      <c r="R716" s="338">
        <f t="shared" si="194"/>
        <v>186</v>
      </c>
      <c r="S716" s="337">
        <f t="shared" si="194"/>
        <v>0</v>
      </c>
      <c r="T716" s="337">
        <f t="shared" si="194"/>
        <v>1</v>
      </c>
      <c r="U716" s="338">
        <f t="shared" si="194"/>
        <v>1</v>
      </c>
    </row>
    <row r="717" spans="1:21" ht="15" hidden="1" customHeight="1" outlineLevel="1" x14ac:dyDescent="0.25">
      <c r="A717" s="517" t="s">
        <v>960</v>
      </c>
      <c r="B717" s="520" t="s">
        <v>961</v>
      </c>
      <c r="C717" s="339" t="s">
        <v>962</v>
      </c>
      <c r="D717" s="340">
        <v>20</v>
      </c>
      <c r="E717" s="341">
        <v>0</v>
      </c>
      <c r="F717" s="341">
        <v>0</v>
      </c>
      <c r="G717" s="341">
        <v>0</v>
      </c>
      <c r="H717" s="341">
        <v>0</v>
      </c>
      <c r="I717" s="340">
        <v>16</v>
      </c>
      <c r="J717" s="342">
        <f t="shared" ref="J717:J723" si="195">SUM(D717:I717)</f>
        <v>36</v>
      </c>
      <c r="K717" s="340">
        <v>3</v>
      </c>
      <c r="L717" s="341">
        <v>0</v>
      </c>
      <c r="M717" s="341">
        <v>0</v>
      </c>
      <c r="N717" s="341">
        <v>0</v>
      </c>
      <c r="O717" s="340">
        <v>1</v>
      </c>
      <c r="P717" s="340">
        <v>7</v>
      </c>
      <c r="Q717" s="342">
        <f t="shared" ref="Q717:Q723" si="196">SUM(K717:P717)</f>
        <v>11</v>
      </c>
      <c r="R717" s="342">
        <f t="shared" ref="R717:R723" si="197">+Q717+J717</f>
        <v>47</v>
      </c>
      <c r="S717" s="341">
        <v>0</v>
      </c>
      <c r="T717" s="341">
        <v>0</v>
      </c>
      <c r="U717" s="343">
        <f t="shared" si="177"/>
        <v>0</v>
      </c>
    </row>
    <row r="718" spans="1:21" ht="15" hidden="1" customHeight="1" outlineLevel="1" x14ac:dyDescent="0.25">
      <c r="A718" s="517"/>
      <c r="B718" s="520"/>
      <c r="C718" s="339" t="s">
        <v>963</v>
      </c>
      <c r="D718" s="340">
        <v>14</v>
      </c>
      <c r="E718" s="341">
        <v>0</v>
      </c>
      <c r="F718" s="341">
        <v>0</v>
      </c>
      <c r="G718" s="340">
        <v>2</v>
      </c>
      <c r="H718" s="340">
        <v>1</v>
      </c>
      <c r="I718" s="340">
        <v>9</v>
      </c>
      <c r="J718" s="342">
        <f t="shared" si="195"/>
        <v>26</v>
      </c>
      <c r="K718" s="340">
        <v>6</v>
      </c>
      <c r="L718" s="341">
        <v>0</v>
      </c>
      <c r="M718" s="341">
        <v>0</v>
      </c>
      <c r="N718" s="341">
        <v>0</v>
      </c>
      <c r="O718" s="341">
        <v>0</v>
      </c>
      <c r="P718" s="340">
        <v>1</v>
      </c>
      <c r="Q718" s="342">
        <f t="shared" si="196"/>
        <v>7</v>
      </c>
      <c r="R718" s="342">
        <f t="shared" si="197"/>
        <v>33</v>
      </c>
      <c r="S718" s="341">
        <v>0</v>
      </c>
      <c r="T718" s="341">
        <v>0</v>
      </c>
      <c r="U718" s="343">
        <f t="shared" si="177"/>
        <v>0</v>
      </c>
    </row>
    <row r="719" spans="1:21" ht="15" hidden="1" customHeight="1" outlineLevel="1" x14ac:dyDescent="0.25">
      <c r="A719" s="517"/>
      <c r="B719" s="520"/>
      <c r="C719" s="339" t="s">
        <v>964</v>
      </c>
      <c r="D719" s="340">
        <v>1</v>
      </c>
      <c r="E719" s="341">
        <v>0</v>
      </c>
      <c r="F719" s="340">
        <v>1</v>
      </c>
      <c r="G719" s="341">
        <v>0</v>
      </c>
      <c r="H719" s="341">
        <v>0</v>
      </c>
      <c r="I719" s="340">
        <v>1</v>
      </c>
      <c r="J719" s="342">
        <f t="shared" si="195"/>
        <v>3</v>
      </c>
      <c r="K719" s="341">
        <v>0</v>
      </c>
      <c r="L719" s="341">
        <v>0</v>
      </c>
      <c r="M719" s="341">
        <v>0</v>
      </c>
      <c r="N719" s="341">
        <v>0</v>
      </c>
      <c r="O719" s="341">
        <v>0</v>
      </c>
      <c r="P719" s="341">
        <v>0</v>
      </c>
      <c r="Q719" s="342">
        <f t="shared" si="196"/>
        <v>0</v>
      </c>
      <c r="R719" s="342">
        <f t="shared" si="197"/>
        <v>3</v>
      </c>
      <c r="S719" s="341">
        <v>0</v>
      </c>
      <c r="T719" s="341">
        <v>0</v>
      </c>
      <c r="U719" s="343">
        <f t="shared" si="177"/>
        <v>0</v>
      </c>
    </row>
    <row r="720" spans="1:21" ht="15" hidden="1" customHeight="1" outlineLevel="1" x14ac:dyDescent="0.25">
      <c r="A720" s="517"/>
      <c r="B720" s="520"/>
      <c r="C720" s="339" t="s">
        <v>965</v>
      </c>
      <c r="D720" s="340">
        <v>15</v>
      </c>
      <c r="E720" s="341">
        <v>0</v>
      </c>
      <c r="F720" s="340">
        <v>1</v>
      </c>
      <c r="G720" s="341">
        <v>0</v>
      </c>
      <c r="H720" s="341">
        <v>0</v>
      </c>
      <c r="I720" s="340">
        <v>7</v>
      </c>
      <c r="J720" s="342">
        <f t="shared" si="195"/>
        <v>23</v>
      </c>
      <c r="K720" s="340">
        <v>3</v>
      </c>
      <c r="L720" s="341">
        <v>0</v>
      </c>
      <c r="M720" s="341">
        <v>0</v>
      </c>
      <c r="N720" s="341">
        <v>0</v>
      </c>
      <c r="O720" s="341">
        <v>0</v>
      </c>
      <c r="P720" s="340">
        <v>1</v>
      </c>
      <c r="Q720" s="342">
        <f t="shared" si="196"/>
        <v>4</v>
      </c>
      <c r="R720" s="342">
        <f t="shared" si="197"/>
        <v>27</v>
      </c>
      <c r="S720" s="341">
        <v>0</v>
      </c>
      <c r="T720" s="341">
        <v>0</v>
      </c>
      <c r="U720" s="343">
        <f t="shared" si="177"/>
        <v>0</v>
      </c>
    </row>
    <row r="721" spans="1:21" ht="15" hidden="1" customHeight="1" outlineLevel="1" x14ac:dyDescent="0.25">
      <c r="A721" s="517"/>
      <c r="B721" s="520" t="s">
        <v>966</v>
      </c>
      <c r="C721" s="339" t="s">
        <v>967</v>
      </c>
      <c r="D721" s="340">
        <v>6</v>
      </c>
      <c r="E721" s="341">
        <v>0</v>
      </c>
      <c r="F721" s="341">
        <v>0</v>
      </c>
      <c r="G721" s="341">
        <v>0</v>
      </c>
      <c r="H721" s="340">
        <v>1</v>
      </c>
      <c r="I721" s="340">
        <v>7</v>
      </c>
      <c r="J721" s="342">
        <f t="shared" si="195"/>
        <v>14</v>
      </c>
      <c r="K721" s="341">
        <v>0</v>
      </c>
      <c r="L721" s="341">
        <v>0</v>
      </c>
      <c r="M721" s="341">
        <v>0</v>
      </c>
      <c r="N721" s="341">
        <v>0</v>
      </c>
      <c r="O721" s="341">
        <v>0</v>
      </c>
      <c r="P721" s="340">
        <v>1</v>
      </c>
      <c r="Q721" s="342">
        <f t="shared" si="196"/>
        <v>1</v>
      </c>
      <c r="R721" s="342">
        <f t="shared" si="197"/>
        <v>15</v>
      </c>
      <c r="S721" s="341">
        <v>0</v>
      </c>
      <c r="T721" s="341">
        <v>0</v>
      </c>
      <c r="U721" s="343">
        <f t="shared" si="177"/>
        <v>0</v>
      </c>
    </row>
    <row r="722" spans="1:21" ht="15" hidden="1" customHeight="1" outlineLevel="1" x14ac:dyDescent="0.25">
      <c r="A722" s="517"/>
      <c r="B722" s="520"/>
      <c r="C722" s="339" t="s">
        <v>968</v>
      </c>
      <c r="D722" s="340">
        <v>13</v>
      </c>
      <c r="E722" s="340">
        <v>2</v>
      </c>
      <c r="F722" s="341">
        <v>0</v>
      </c>
      <c r="G722" s="340">
        <v>3</v>
      </c>
      <c r="H722" s="340">
        <v>1</v>
      </c>
      <c r="I722" s="340">
        <v>9</v>
      </c>
      <c r="J722" s="342">
        <f t="shared" si="195"/>
        <v>28</v>
      </c>
      <c r="K722" s="340">
        <v>5</v>
      </c>
      <c r="L722" s="341">
        <v>0</v>
      </c>
      <c r="M722" s="340">
        <v>2</v>
      </c>
      <c r="N722" s="341">
        <v>0</v>
      </c>
      <c r="O722" s="341">
        <v>0</v>
      </c>
      <c r="P722" s="340">
        <v>2</v>
      </c>
      <c r="Q722" s="342">
        <f t="shared" si="196"/>
        <v>9</v>
      </c>
      <c r="R722" s="342">
        <f t="shared" si="197"/>
        <v>37</v>
      </c>
      <c r="S722" s="341">
        <v>0</v>
      </c>
      <c r="T722" s="340">
        <v>1</v>
      </c>
      <c r="U722" s="343">
        <f t="shared" si="177"/>
        <v>1</v>
      </c>
    </row>
    <row r="723" spans="1:21" ht="15" hidden="1" customHeight="1" outlineLevel="1" x14ac:dyDescent="0.25">
      <c r="A723" s="517"/>
      <c r="B723" s="520"/>
      <c r="C723" s="339" t="s">
        <v>969</v>
      </c>
      <c r="D723" s="340">
        <v>10</v>
      </c>
      <c r="E723" s="341">
        <v>0</v>
      </c>
      <c r="F723" s="341">
        <v>0</v>
      </c>
      <c r="G723" s="341">
        <v>0</v>
      </c>
      <c r="H723" s="341">
        <v>0</v>
      </c>
      <c r="I723" s="340">
        <v>6</v>
      </c>
      <c r="J723" s="342">
        <f t="shared" si="195"/>
        <v>16</v>
      </c>
      <c r="K723" s="340">
        <v>5</v>
      </c>
      <c r="L723" s="341">
        <v>0</v>
      </c>
      <c r="M723" s="340">
        <v>1</v>
      </c>
      <c r="N723" s="341">
        <v>0</v>
      </c>
      <c r="O723" s="341">
        <v>0</v>
      </c>
      <c r="P723" s="340">
        <v>2</v>
      </c>
      <c r="Q723" s="342">
        <f t="shared" si="196"/>
        <v>8</v>
      </c>
      <c r="R723" s="342">
        <f t="shared" si="197"/>
        <v>24</v>
      </c>
      <c r="S723" s="341">
        <v>0</v>
      </c>
      <c r="T723" s="341">
        <v>0</v>
      </c>
      <c r="U723" s="343">
        <f t="shared" si="177"/>
        <v>0</v>
      </c>
    </row>
    <row r="724" spans="1:21" ht="15" customHeight="1" collapsed="1" x14ac:dyDescent="0.25">
      <c r="A724" s="516" t="s">
        <v>970</v>
      </c>
      <c r="B724" s="516"/>
      <c r="C724" s="516"/>
      <c r="D724" s="337">
        <f t="shared" ref="D724:U724" si="198">SUM(D725:D730)</f>
        <v>8</v>
      </c>
      <c r="E724" s="337">
        <f t="shared" si="198"/>
        <v>0</v>
      </c>
      <c r="F724" s="337">
        <f t="shared" si="198"/>
        <v>0</v>
      </c>
      <c r="G724" s="337">
        <f t="shared" si="198"/>
        <v>1</v>
      </c>
      <c r="H724" s="337">
        <f t="shared" si="198"/>
        <v>0</v>
      </c>
      <c r="I724" s="337">
        <f t="shared" si="198"/>
        <v>6</v>
      </c>
      <c r="J724" s="338">
        <f>SUM(J725:J730)</f>
        <v>15</v>
      </c>
      <c r="K724" s="337">
        <f t="shared" si="198"/>
        <v>7</v>
      </c>
      <c r="L724" s="337">
        <f t="shared" si="198"/>
        <v>0</v>
      </c>
      <c r="M724" s="337">
        <f t="shared" si="198"/>
        <v>0</v>
      </c>
      <c r="N724" s="337">
        <f t="shared" si="198"/>
        <v>0</v>
      </c>
      <c r="O724" s="337">
        <f t="shared" si="198"/>
        <v>0</v>
      </c>
      <c r="P724" s="337">
        <f t="shared" si="198"/>
        <v>4</v>
      </c>
      <c r="Q724" s="338">
        <f t="shared" si="198"/>
        <v>11</v>
      </c>
      <c r="R724" s="338">
        <f t="shared" si="198"/>
        <v>26</v>
      </c>
      <c r="S724" s="337">
        <f t="shared" si="198"/>
        <v>0</v>
      </c>
      <c r="T724" s="337">
        <f t="shared" si="198"/>
        <v>0</v>
      </c>
      <c r="U724" s="338">
        <f t="shared" si="198"/>
        <v>0</v>
      </c>
    </row>
    <row r="725" spans="1:21" ht="15" hidden="1" customHeight="1" outlineLevel="1" x14ac:dyDescent="0.25">
      <c r="A725" s="517" t="s">
        <v>970</v>
      </c>
      <c r="B725" s="520" t="s">
        <v>971</v>
      </c>
      <c r="C725" s="339" t="s">
        <v>972</v>
      </c>
      <c r="D725" s="341">
        <v>0</v>
      </c>
      <c r="E725" s="341">
        <v>0</v>
      </c>
      <c r="F725" s="341">
        <v>0</v>
      </c>
      <c r="G725" s="340">
        <v>1</v>
      </c>
      <c r="H725" s="341">
        <v>0</v>
      </c>
      <c r="I725" s="340">
        <v>1</v>
      </c>
      <c r="J725" s="342">
        <f t="shared" ref="J725:J730" si="199">SUM(D725:I725)</f>
        <v>2</v>
      </c>
      <c r="K725" s="340">
        <v>3</v>
      </c>
      <c r="L725" s="341">
        <v>0</v>
      </c>
      <c r="M725" s="341">
        <v>0</v>
      </c>
      <c r="N725" s="341">
        <v>0</v>
      </c>
      <c r="O725" s="341">
        <v>0</v>
      </c>
      <c r="P725" s="341">
        <v>0</v>
      </c>
      <c r="Q725" s="342">
        <f t="shared" ref="Q725:Q730" si="200">SUM(K725:P725)</f>
        <v>3</v>
      </c>
      <c r="R725" s="342">
        <f t="shared" ref="R725:R730" si="201">+Q725+J725</f>
        <v>5</v>
      </c>
      <c r="S725" s="341">
        <v>0</v>
      </c>
      <c r="T725" s="341">
        <v>0</v>
      </c>
      <c r="U725" s="343">
        <f t="shared" si="177"/>
        <v>0</v>
      </c>
    </row>
    <row r="726" spans="1:21" ht="15" hidden="1" customHeight="1" outlineLevel="1" x14ac:dyDescent="0.25">
      <c r="A726" s="517"/>
      <c r="B726" s="520"/>
      <c r="C726" s="339" t="s">
        <v>973</v>
      </c>
      <c r="D726" s="340">
        <v>2</v>
      </c>
      <c r="E726" s="341">
        <v>0</v>
      </c>
      <c r="F726" s="341">
        <v>0</v>
      </c>
      <c r="G726" s="341">
        <v>0</v>
      </c>
      <c r="H726" s="341">
        <v>0</v>
      </c>
      <c r="I726" s="341">
        <v>0</v>
      </c>
      <c r="J726" s="342">
        <f t="shared" si="199"/>
        <v>2</v>
      </c>
      <c r="K726" s="341">
        <v>0</v>
      </c>
      <c r="L726" s="341">
        <v>0</v>
      </c>
      <c r="M726" s="341">
        <v>0</v>
      </c>
      <c r="N726" s="341">
        <v>0</v>
      </c>
      <c r="O726" s="341">
        <v>0</v>
      </c>
      <c r="P726" s="341">
        <v>0</v>
      </c>
      <c r="Q726" s="342">
        <f t="shared" si="200"/>
        <v>0</v>
      </c>
      <c r="R726" s="342">
        <f t="shared" si="201"/>
        <v>2</v>
      </c>
      <c r="S726" s="341">
        <v>0</v>
      </c>
      <c r="T726" s="341">
        <v>0</v>
      </c>
      <c r="U726" s="343">
        <f t="shared" si="177"/>
        <v>0</v>
      </c>
    </row>
    <row r="727" spans="1:21" ht="15" hidden="1" customHeight="1" outlineLevel="1" x14ac:dyDescent="0.25">
      <c r="A727" s="517"/>
      <c r="B727" s="339" t="s">
        <v>974</v>
      </c>
      <c r="C727" s="339" t="s">
        <v>975</v>
      </c>
      <c r="D727" s="341">
        <v>0</v>
      </c>
      <c r="E727" s="341">
        <v>0</v>
      </c>
      <c r="F727" s="341">
        <v>0</v>
      </c>
      <c r="G727" s="341">
        <v>0</v>
      </c>
      <c r="H727" s="341">
        <v>0</v>
      </c>
      <c r="I727" s="340">
        <v>3</v>
      </c>
      <c r="J727" s="342">
        <f t="shared" si="199"/>
        <v>3</v>
      </c>
      <c r="K727" s="340">
        <v>1</v>
      </c>
      <c r="L727" s="341">
        <v>0</v>
      </c>
      <c r="M727" s="341">
        <v>0</v>
      </c>
      <c r="N727" s="341">
        <v>0</v>
      </c>
      <c r="O727" s="341">
        <v>0</v>
      </c>
      <c r="P727" s="340">
        <v>1</v>
      </c>
      <c r="Q727" s="342">
        <f t="shared" si="200"/>
        <v>2</v>
      </c>
      <c r="R727" s="342">
        <f t="shared" si="201"/>
        <v>5</v>
      </c>
      <c r="S727" s="341">
        <v>0</v>
      </c>
      <c r="T727" s="341">
        <v>0</v>
      </c>
      <c r="U727" s="343">
        <f t="shared" si="177"/>
        <v>0</v>
      </c>
    </row>
    <row r="728" spans="1:21" ht="15" hidden="1" customHeight="1" outlineLevel="1" x14ac:dyDescent="0.25">
      <c r="A728" s="517"/>
      <c r="B728" s="520" t="s">
        <v>976</v>
      </c>
      <c r="C728" s="339" t="s">
        <v>977</v>
      </c>
      <c r="D728" s="340">
        <v>1</v>
      </c>
      <c r="E728" s="341">
        <v>0</v>
      </c>
      <c r="F728" s="341">
        <v>0</v>
      </c>
      <c r="G728" s="341">
        <v>0</v>
      </c>
      <c r="H728" s="341">
        <v>0</v>
      </c>
      <c r="I728" s="341">
        <v>0</v>
      </c>
      <c r="J728" s="342">
        <f t="shared" si="199"/>
        <v>1</v>
      </c>
      <c r="K728" s="341">
        <v>0</v>
      </c>
      <c r="L728" s="341">
        <v>0</v>
      </c>
      <c r="M728" s="341">
        <v>0</v>
      </c>
      <c r="N728" s="341">
        <v>0</v>
      </c>
      <c r="O728" s="341">
        <v>0</v>
      </c>
      <c r="P728" s="341">
        <v>0</v>
      </c>
      <c r="Q728" s="342">
        <f t="shared" si="200"/>
        <v>0</v>
      </c>
      <c r="R728" s="342">
        <f t="shared" si="201"/>
        <v>1</v>
      </c>
      <c r="S728" s="341">
        <v>0</v>
      </c>
      <c r="T728" s="341">
        <v>0</v>
      </c>
      <c r="U728" s="343">
        <f t="shared" si="177"/>
        <v>0</v>
      </c>
    </row>
    <row r="729" spans="1:21" ht="15" hidden="1" customHeight="1" outlineLevel="1" x14ac:dyDescent="0.25">
      <c r="A729" s="517"/>
      <c r="B729" s="520"/>
      <c r="C729" s="339" t="s">
        <v>978</v>
      </c>
      <c r="D729" s="340">
        <v>2</v>
      </c>
      <c r="E729" s="341">
        <v>0</v>
      </c>
      <c r="F729" s="341">
        <v>0</v>
      </c>
      <c r="G729" s="341">
        <v>0</v>
      </c>
      <c r="H729" s="341">
        <v>0</v>
      </c>
      <c r="I729" s="341">
        <v>0</v>
      </c>
      <c r="J729" s="342">
        <f t="shared" si="199"/>
        <v>2</v>
      </c>
      <c r="K729" s="341">
        <v>0</v>
      </c>
      <c r="L729" s="341">
        <v>0</v>
      </c>
      <c r="M729" s="341">
        <v>0</v>
      </c>
      <c r="N729" s="341">
        <v>0</v>
      </c>
      <c r="O729" s="341">
        <v>0</v>
      </c>
      <c r="P729" s="340">
        <v>2</v>
      </c>
      <c r="Q729" s="342">
        <f t="shared" si="200"/>
        <v>2</v>
      </c>
      <c r="R729" s="342">
        <f t="shared" si="201"/>
        <v>4</v>
      </c>
      <c r="S729" s="341">
        <v>0</v>
      </c>
      <c r="T729" s="341">
        <v>0</v>
      </c>
      <c r="U729" s="343">
        <f t="shared" si="177"/>
        <v>0</v>
      </c>
    </row>
    <row r="730" spans="1:21" ht="15" hidden="1" customHeight="1" outlineLevel="1" x14ac:dyDescent="0.25">
      <c r="A730" s="517"/>
      <c r="B730" s="520"/>
      <c r="C730" s="339" t="s">
        <v>979</v>
      </c>
      <c r="D730" s="340">
        <v>3</v>
      </c>
      <c r="E730" s="341">
        <v>0</v>
      </c>
      <c r="F730" s="341">
        <v>0</v>
      </c>
      <c r="G730" s="341">
        <v>0</v>
      </c>
      <c r="H730" s="341">
        <v>0</v>
      </c>
      <c r="I730" s="340">
        <v>2</v>
      </c>
      <c r="J730" s="342">
        <f t="shared" si="199"/>
        <v>5</v>
      </c>
      <c r="K730" s="340">
        <v>3</v>
      </c>
      <c r="L730" s="341">
        <v>0</v>
      </c>
      <c r="M730" s="341">
        <v>0</v>
      </c>
      <c r="N730" s="341">
        <v>0</v>
      </c>
      <c r="O730" s="341">
        <v>0</v>
      </c>
      <c r="P730" s="340">
        <v>1</v>
      </c>
      <c r="Q730" s="342">
        <f t="shared" si="200"/>
        <v>4</v>
      </c>
      <c r="R730" s="342">
        <f t="shared" si="201"/>
        <v>9</v>
      </c>
      <c r="S730" s="341">
        <v>0</v>
      </c>
      <c r="T730" s="341">
        <v>0</v>
      </c>
      <c r="U730" s="343">
        <f t="shared" si="177"/>
        <v>0</v>
      </c>
    </row>
    <row r="731" spans="1:21" ht="15" customHeight="1" collapsed="1" x14ac:dyDescent="0.25">
      <c r="A731" s="516" t="s">
        <v>980</v>
      </c>
      <c r="B731" s="516"/>
      <c r="C731" s="516"/>
      <c r="D731" s="337">
        <f t="shared" ref="D731:U731" si="202">SUM(D732:D739)</f>
        <v>362</v>
      </c>
      <c r="E731" s="337">
        <f t="shared" si="202"/>
        <v>33</v>
      </c>
      <c r="F731" s="337">
        <f t="shared" si="202"/>
        <v>47</v>
      </c>
      <c r="G731" s="337">
        <f t="shared" si="202"/>
        <v>41</v>
      </c>
      <c r="H731" s="337">
        <f t="shared" si="202"/>
        <v>13</v>
      </c>
      <c r="I731" s="337">
        <f t="shared" si="202"/>
        <v>306</v>
      </c>
      <c r="J731" s="338">
        <f>SUM(J732:J739)</f>
        <v>802</v>
      </c>
      <c r="K731" s="337">
        <f t="shared" si="202"/>
        <v>30</v>
      </c>
      <c r="L731" s="337">
        <f t="shared" si="202"/>
        <v>0</v>
      </c>
      <c r="M731" s="337">
        <f t="shared" si="202"/>
        <v>1</v>
      </c>
      <c r="N731" s="337">
        <f t="shared" si="202"/>
        <v>2</v>
      </c>
      <c r="O731" s="337">
        <f t="shared" si="202"/>
        <v>1</v>
      </c>
      <c r="P731" s="337">
        <f t="shared" si="202"/>
        <v>9</v>
      </c>
      <c r="Q731" s="338">
        <f t="shared" si="202"/>
        <v>43</v>
      </c>
      <c r="R731" s="338">
        <f t="shared" si="202"/>
        <v>845</v>
      </c>
      <c r="S731" s="337">
        <f t="shared" si="202"/>
        <v>0</v>
      </c>
      <c r="T731" s="337">
        <f t="shared" si="202"/>
        <v>0</v>
      </c>
      <c r="U731" s="338">
        <f t="shared" si="202"/>
        <v>0</v>
      </c>
    </row>
    <row r="732" spans="1:21" ht="15" hidden="1" customHeight="1" outlineLevel="1" x14ac:dyDescent="0.25">
      <c r="A732" s="517" t="s">
        <v>980</v>
      </c>
      <c r="B732" s="520" t="s">
        <v>981</v>
      </c>
      <c r="C732" s="339" t="s">
        <v>982</v>
      </c>
      <c r="D732" s="340">
        <v>10</v>
      </c>
      <c r="E732" s="341">
        <v>0</v>
      </c>
      <c r="F732" s="340">
        <v>1</v>
      </c>
      <c r="G732" s="341">
        <v>0</v>
      </c>
      <c r="H732" s="341">
        <v>0</v>
      </c>
      <c r="I732" s="340">
        <v>3</v>
      </c>
      <c r="J732" s="342">
        <f t="shared" ref="J732:J739" si="203">SUM(D732:I732)</f>
        <v>14</v>
      </c>
      <c r="K732" s="340">
        <v>3</v>
      </c>
      <c r="L732" s="341">
        <v>0</v>
      </c>
      <c r="M732" s="341">
        <v>0</v>
      </c>
      <c r="N732" s="341">
        <v>0</v>
      </c>
      <c r="O732" s="341">
        <v>0</v>
      </c>
      <c r="P732" s="341">
        <v>0</v>
      </c>
      <c r="Q732" s="342">
        <f t="shared" ref="Q732:Q739" si="204">SUM(K732:P732)</f>
        <v>3</v>
      </c>
      <c r="R732" s="342">
        <f t="shared" ref="R732:R739" si="205">+Q732+J732</f>
        <v>17</v>
      </c>
      <c r="S732" s="341">
        <v>0</v>
      </c>
      <c r="T732" s="341">
        <v>0</v>
      </c>
      <c r="U732" s="343">
        <f t="shared" si="177"/>
        <v>0</v>
      </c>
    </row>
    <row r="733" spans="1:21" ht="15" hidden="1" customHeight="1" outlineLevel="1" x14ac:dyDescent="0.25">
      <c r="A733" s="517"/>
      <c r="B733" s="520"/>
      <c r="C733" s="339" t="s">
        <v>983</v>
      </c>
      <c r="D733" s="340">
        <v>6</v>
      </c>
      <c r="E733" s="341">
        <v>0</v>
      </c>
      <c r="F733" s="340">
        <v>1</v>
      </c>
      <c r="G733" s="340">
        <v>2</v>
      </c>
      <c r="H733" s="341">
        <v>0</v>
      </c>
      <c r="I733" s="340">
        <v>7</v>
      </c>
      <c r="J733" s="342">
        <f t="shared" si="203"/>
        <v>16</v>
      </c>
      <c r="K733" s="340">
        <v>1</v>
      </c>
      <c r="L733" s="341">
        <v>0</v>
      </c>
      <c r="M733" s="341">
        <v>0</v>
      </c>
      <c r="N733" s="341">
        <v>0</v>
      </c>
      <c r="O733" s="341">
        <v>0</v>
      </c>
      <c r="P733" s="341">
        <v>0</v>
      </c>
      <c r="Q733" s="342">
        <f t="shared" si="204"/>
        <v>1</v>
      </c>
      <c r="R733" s="342">
        <f t="shared" si="205"/>
        <v>17</v>
      </c>
      <c r="S733" s="341">
        <v>0</v>
      </c>
      <c r="T733" s="341">
        <v>0</v>
      </c>
      <c r="U733" s="343">
        <f t="shared" si="177"/>
        <v>0</v>
      </c>
    </row>
    <row r="734" spans="1:21" ht="15" hidden="1" customHeight="1" outlineLevel="1" x14ac:dyDescent="0.25">
      <c r="A734" s="517"/>
      <c r="B734" s="520" t="s">
        <v>984</v>
      </c>
      <c r="C734" s="339" t="s">
        <v>985</v>
      </c>
      <c r="D734" s="340">
        <v>96</v>
      </c>
      <c r="E734" s="340">
        <v>10</v>
      </c>
      <c r="F734" s="340">
        <v>5</v>
      </c>
      <c r="G734" s="340">
        <v>11</v>
      </c>
      <c r="H734" s="340">
        <v>3</v>
      </c>
      <c r="I734" s="340">
        <v>59</v>
      </c>
      <c r="J734" s="342">
        <f t="shared" si="203"/>
        <v>184</v>
      </c>
      <c r="K734" s="340">
        <v>9</v>
      </c>
      <c r="L734" s="341">
        <v>0</v>
      </c>
      <c r="M734" s="341">
        <v>0</v>
      </c>
      <c r="N734" s="341">
        <v>0</v>
      </c>
      <c r="O734" s="341">
        <v>0</v>
      </c>
      <c r="P734" s="340">
        <v>7</v>
      </c>
      <c r="Q734" s="342">
        <f t="shared" si="204"/>
        <v>16</v>
      </c>
      <c r="R734" s="342">
        <f t="shared" si="205"/>
        <v>200</v>
      </c>
      <c r="S734" s="341">
        <v>0</v>
      </c>
      <c r="T734" s="341">
        <v>0</v>
      </c>
      <c r="U734" s="343">
        <f t="shared" ref="U734:U752" si="206">+T734+S734</f>
        <v>0</v>
      </c>
    </row>
    <row r="735" spans="1:21" ht="15" hidden="1" customHeight="1" outlineLevel="1" x14ac:dyDescent="0.25">
      <c r="A735" s="517"/>
      <c r="B735" s="520"/>
      <c r="C735" s="339" t="s">
        <v>986</v>
      </c>
      <c r="D735" s="340">
        <v>34</v>
      </c>
      <c r="E735" s="340">
        <v>5</v>
      </c>
      <c r="F735" s="340">
        <v>7</v>
      </c>
      <c r="G735" s="340">
        <v>3</v>
      </c>
      <c r="H735" s="340">
        <v>2</v>
      </c>
      <c r="I735" s="340">
        <v>35</v>
      </c>
      <c r="J735" s="342">
        <f t="shared" si="203"/>
        <v>86</v>
      </c>
      <c r="K735" s="341">
        <v>0</v>
      </c>
      <c r="L735" s="341">
        <v>0</v>
      </c>
      <c r="M735" s="341">
        <v>0</v>
      </c>
      <c r="N735" s="341">
        <v>0</v>
      </c>
      <c r="O735" s="341">
        <v>0</v>
      </c>
      <c r="P735" s="340">
        <v>2</v>
      </c>
      <c r="Q735" s="342">
        <f t="shared" si="204"/>
        <v>2</v>
      </c>
      <c r="R735" s="342">
        <f t="shared" si="205"/>
        <v>88</v>
      </c>
      <c r="S735" s="341">
        <v>0</v>
      </c>
      <c r="T735" s="341">
        <v>0</v>
      </c>
      <c r="U735" s="343">
        <f t="shared" si="206"/>
        <v>0</v>
      </c>
    </row>
    <row r="736" spans="1:21" ht="15" hidden="1" customHeight="1" outlineLevel="1" x14ac:dyDescent="0.25">
      <c r="A736" s="517"/>
      <c r="B736" s="520"/>
      <c r="C736" s="339" t="s">
        <v>987</v>
      </c>
      <c r="D736" s="340">
        <v>3</v>
      </c>
      <c r="E736" s="341">
        <v>0</v>
      </c>
      <c r="F736" s="341">
        <v>0</v>
      </c>
      <c r="G736" s="340">
        <v>2</v>
      </c>
      <c r="H736" s="341">
        <v>0</v>
      </c>
      <c r="I736" s="340">
        <v>3</v>
      </c>
      <c r="J736" s="342">
        <f t="shared" si="203"/>
        <v>8</v>
      </c>
      <c r="K736" s="340">
        <v>1</v>
      </c>
      <c r="L736" s="341">
        <v>0</v>
      </c>
      <c r="M736" s="341">
        <v>0</v>
      </c>
      <c r="N736" s="341">
        <v>0</v>
      </c>
      <c r="O736" s="341">
        <v>0</v>
      </c>
      <c r="P736" s="341">
        <v>0</v>
      </c>
      <c r="Q736" s="342">
        <f t="shared" si="204"/>
        <v>1</v>
      </c>
      <c r="R736" s="342">
        <f t="shared" si="205"/>
        <v>9</v>
      </c>
      <c r="S736" s="341">
        <v>0</v>
      </c>
      <c r="T736" s="341">
        <v>0</v>
      </c>
      <c r="U736" s="343">
        <f t="shared" si="206"/>
        <v>0</v>
      </c>
    </row>
    <row r="737" spans="1:21" ht="15" hidden="1" customHeight="1" outlineLevel="1" x14ac:dyDescent="0.25">
      <c r="A737" s="517"/>
      <c r="B737" s="520"/>
      <c r="C737" s="339" t="s">
        <v>988</v>
      </c>
      <c r="D737" s="340">
        <v>204</v>
      </c>
      <c r="E737" s="340">
        <v>18</v>
      </c>
      <c r="F737" s="340">
        <v>33</v>
      </c>
      <c r="G737" s="340">
        <v>23</v>
      </c>
      <c r="H737" s="340">
        <v>8</v>
      </c>
      <c r="I737" s="340">
        <v>190</v>
      </c>
      <c r="J737" s="342">
        <f t="shared" si="203"/>
        <v>476</v>
      </c>
      <c r="K737" s="340">
        <v>16</v>
      </c>
      <c r="L737" s="341">
        <v>0</v>
      </c>
      <c r="M737" s="340">
        <v>1</v>
      </c>
      <c r="N737" s="340">
        <v>2</v>
      </c>
      <c r="O737" s="341">
        <v>0</v>
      </c>
      <c r="P737" s="341">
        <v>0</v>
      </c>
      <c r="Q737" s="342">
        <f t="shared" si="204"/>
        <v>19</v>
      </c>
      <c r="R737" s="342">
        <f t="shared" si="205"/>
        <v>495</v>
      </c>
      <c r="S737" s="341">
        <v>0</v>
      </c>
      <c r="T737" s="341">
        <v>0</v>
      </c>
      <c r="U737" s="343">
        <f t="shared" si="206"/>
        <v>0</v>
      </c>
    </row>
    <row r="738" spans="1:21" ht="15" hidden="1" customHeight="1" outlineLevel="1" x14ac:dyDescent="0.25">
      <c r="A738" s="517"/>
      <c r="B738" s="520"/>
      <c r="C738" s="339" t="s">
        <v>989</v>
      </c>
      <c r="D738" s="340">
        <v>2</v>
      </c>
      <c r="E738" s="341">
        <v>0</v>
      </c>
      <c r="F738" s="341">
        <v>0</v>
      </c>
      <c r="G738" s="341">
        <v>0</v>
      </c>
      <c r="H738" s="341">
        <v>0</v>
      </c>
      <c r="I738" s="341">
        <v>0</v>
      </c>
      <c r="J738" s="342">
        <f t="shared" si="203"/>
        <v>2</v>
      </c>
      <c r="K738" s="341">
        <v>0</v>
      </c>
      <c r="L738" s="341">
        <v>0</v>
      </c>
      <c r="M738" s="341">
        <v>0</v>
      </c>
      <c r="N738" s="341">
        <v>0</v>
      </c>
      <c r="O738" s="341">
        <v>0</v>
      </c>
      <c r="P738" s="341">
        <v>0</v>
      </c>
      <c r="Q738" s="342">
        <f t="shared" si="204"/>
        <v>0</v>
      </c>
      <c r="R738" s="342">
        <f t="shared" si="205"/>
        <v>2</v>
      </c>
      <c r="S738" s="341">
        <v>0</v>
      </c>
      <c r="T738" s="341">
        <v>0</v>
      </c>
      <c r="U738" s="343">
        <f t="shared" si="206"/>
        <v>0</v>
      </c>
    </row>
    <row r="739" spans="1:21" ht="15" hidden="1" customHeight="1" outlineLevel="1" x14ac:dyDescent="0.25">
      <c r="A739" s="517"/>
      <c r="B739" s="520"/>
      <c r="C739" s="339" t="s">
        <v>990</v>
      </c>
      <c r="D739" s="340">
        <v>7</v>
      </c>
      <c r="E739" s="341">
        <v>0</v>
      </c>
      <c r="F739" s="341">
        <v>0</v>
      </c>
      <c r="G739" s="341">
        <v>0</v>
      </c>
      <c r="H739" s="341">
        <v>0</v>
      </c>
      <c r="I739" s="340">
        <v>9</v>
      </c>
      <c r="J739" s="342">
        <f t="shared" si="203"/>
        <v>16</v>
      </c>
      <c r="K739" s="341">
        <v>0</v>
      </c>
      <c r="L739" s="341">
        <v>0</v>
      </c>
      <c r="M739" s="341">
        <v>0</v>
      </c>
      <c r="N739" s="341">
        <v>0</v>
      </c>
      <c r="O739" s="340">
        <v>1</v>
      </c>
      <c r="P739" s="341">
        <v>0</v>
      </c>
      <c r="Q739" s="342">
        <f t="shared" si="204"/>
        <v>1</v>
      </c>
      <c r="R739" s="342">
        <f t="shared" si="205"/>
        <v>17</v>
      </c>
      <c r="S739" s="341">
        <v>0</v>
      </c>
      <c r="T739" s="341">
        <v>0</v>
      </c>
      <c r="U739" s="343">
        <f t="shared" si="206"/>
        <v>0</v>
      </c>
    </row>
    <row r="740" spans="1:21" ht="15" customHeight="1" collapsed="1" x14ac:dyDescent="0.25">
      <c r="A740" s="516" t="s">
        <v>991</v>
      </c>
      <c r="B740" s="516"/>
      <c r="C740" s="516"/>
      <c r="D740" s="337">
        <f>SUM(D741:D747)</f>
        <v>743</v>
      </c>
      <c r="E740" s="337">
        <f t="shared" ref="E740:U740" si="207">SUM(E741:E747)</f>
        <v>26</v>
      </c>
      <c r="F740" s="337">
        <f t="shared" si="207"/>
        <v>42</v>
      </c>
      <c r="G740" s="337">
        <f t="shared" si="207"/>
        <v>56</v>
      </c>
      <c r="H740" s="337">
        <f t="shared" si="207"/>
        <v>22</v>
      </c>
      <c r="I740" s="337">
        <f t="shared" si="207"/>
        <v>420</v>
      </c>
      <c r="J740" s="338">
        <f>SUM(J741:J747)</f>
        <v>1309</v>
      </c>
      <c r="K740" s="337">
        <f t="shared" si="207"/>
        <v>299</v>
      </c>
      <c r="L740" s="337">
        <f t="shared" si="207"/>
        <v>7</v>
      </c>
      <c r="M740" s="337">
        <f t="shared" si="207"/>
        <v>13</v>
      </c>
      <c r="N740" s="337">
        <f t="shared" si="207"/>
        <v>15</v>
      </c>
      <c r="O740" s="337">
        <f t="shared" si="207"/>
        <v>6</v>
      </c>
      <c r="P740" s="337">
        <f t="shared" si="207"/>
        <v>120</v>
      </c>
      <c r="Q740" s="338">
        <f t="shared" si="207"/>
        <v>460</v>
      </c>
      <c r="R740" s="338">
        <f t="shared" si="207"/>
        <v>1769</v>
      </c>
      <c r="S740" s="337">
        <f t="shared" si="207"/>
        <v>1</v>
      </c>
      <c r="T740" s="337">
        <f t="shared" si="207"/>
        <v>1</v>
      </c>
      <c r="U740" s="338">
        <f t="shared" si="207"/>
        <v>2</v>
      </c>
    </row>
    <row r="741" spans="1:21" ht="15" hidden="1" customHeight="1" outlineLevel="1" x14ac:dyDescent="0.25">
      <c r="A741" s="517" t="s">
        <v>991</v>
      </c>
      <c r="B741" s="520" t="s">
        <v>992</v>
      </c>
      <c r="C741" s="339" t="s">
        <v>993</v>
      </c>
      <c r="D741" s="340">
        <v>42</v>
      </c>
      <c r="E741" s="340">
        <v>2</v>
      </c>
      <c r="F741" s="340">
        <v>3</v>
      </c>
      <c r="G741" s="340">
        <v>1</v>
      </c>
      <c r="H741" s="340">
        <v>1</v>
      </c>
      <c r="I741" s="340">
        <v>23</v>
      </c>
      <c r="J741" s="342">
        <f t="shared" ref="J741:J748" si="208">SUM(D741:I741)</f>
        <v>72</v>
      </c>
      <c r="K741" s="340">
        <v>19</v>
      </c>
      <c r="L741" s="340">
        <v>1</v>
      </c>
      <c r="M741" s="341">
        <v>0</v>
      </c>
      <c r="N741" s="341">
        <v>0</v>
      </c>
      <c r="O741" s="341">
        <v>0</v>
      </c>
      <c r="P741" s="340">
        <v>7</v>
      </c>
      <c r="Q741" s="342">
        <f t="shared" ref="Q741:Q748" si="209">SUM(K741:P741)</f>
        <v>27</v>
      </c>
      <c r="R741" s="342">
        <f t="shared" ref="R741:R748" si="210">+Q741+J741</f>
        <v>99</v>
      </c>
      <c r="S741" s="341">
        <v>0</v>
      </c>
      <c r="T741" s="341">
        <v>0</v>
      </c>
      <c r="U741" s="343">
        <f t="shared" si="206"/>
        <v>0</v>
      </c>
    </row>
    <row r="742" spans="1:21" ht="15" hidden="1" customHeight="1" outlineLevel="1" x14ac:dyDescent="0.25">
      <c r="A742" s="517"/>
      <c r="B742" s="520"/>
      <c r="C742" s="339" t="s">
        <v>994</v>
      </c>
      <c r="D742" s="340">
        <v>24</v>
      </c>
      <c r="E742" s="341">
        <v>0</v>
      </c>
      <c r="F742" s="341">
        <v>0</v>
      </c>
      <c r="G742" s="341">
        <v>0</v>
      </c>
      <c r="H742" s="341">
        <v>0</v>
      </c>
      <c r="I742" s="340">
        <v>6</v>
      </c>
      <c r="J742" s="342">
        <f t="shared" si="208"/>
        <v>30</v>
      </c>
      <c r="K742" s="340">
        <v>7</v>
      </c>
      <c r="L742" s="341">
        <v>0</v>
      </c>
      <c r="M742" s="341">
        <v>0</v>
      </c>
      <c r="N742" s="341">
        <v>0</v>
      </c>
      <c r="O742" s="341">
        <v>0</v>
      </c>
      <c r="P742" s="340">
        <v>4</v>
      </c>
      <c r="Q742" s="342">
        <f t="shared" si="209"/>
        <v>11</v>
      </c>
      <c r="R742" s="342">
        <f t="shared" si="210"/>
        <v>41</v>
      </c>
      <c r="S742" s="341">
        <v>0</v>
      </c>
      <c r="T742" s="341">
        <v>0</v>
      </c>
      <c r="U742" s="343">
        <f t="shared" si="206"/>
        <v>0</v>
      </c>
    </row>
    <row r="743" spans="1:21" ht="15" hidden="1" customHeight="1" outlineLevel="1" x14ac:dyDescent="0.25">
      <c r="A743" s="517"/>
      <c r="B743" s="520"/>
      <c r="C743" s="339" t="s">
        <v>995</v>
      </c>
      <c r="D743" s="340">
        <v>5</v>
      </c>
      <c r="E743" s="341">
        <v>0</v>
      </c>
      <c r="F743" s="341">
        <v>0</v>
      </c>
      <c r="G743" s="341">
        <v>0</v>
      </c>
      <c r="H743" s="341">
        <v>0</v>
      </c>
      <c r="I743" s="340">
        <v>1</v>
      </c>
      <c r="J743" s="342">
        <f t="shared" si="208"/>
        <v>6</v>
      </c>
      <c r="K743" s="341">
        <v>0</v>
      </c>
      <c r="L743" s="341">
        <v>0</v>
      </c>
      <c r="M743" s="341">
        <v>0</v>
      </c>
      <c r="N743" s="341">
        <v>0</v>
      </c>
      <c r="O743" s="341">
        <v>0</v>
      </c>
      <c r="P743" s="341">
        <v>0</v>
      </c>
      <c r="Q743" s="342">
        <f t="shared" si="209"/>
        <v>0</v>
      </c>
      <c r="R743" s="342">
        <f t="shared" si="210"/>
        <v>6</v>
      </c>
      <c r="S743" s="341">
        <v>0</v>
      </c>
      <c r="T743" s="341">
        <v>0</v>
      </c>
      <c r="U743" s="343">
        <f t="shared" si="206"/>
        <v>0</v>
      </c>
    </row>
    <row r="744" spans="1:21" ht="15" hidden="1" customHeight="1" outlineLevel="1" x14ac:dyDescent="0.25">
      <c r="A744" s="517"/>
      <c r="B744" s="520"/>
      <c r="C744" s="339" t="s">
        <v>996</v>
      </c>
      <c r="D744" s="340">
        <v>9</v>
      </c>
      <c r="E744" s="341">
        <v>0</v>
      </c>
      <c r="F744" s="341">
        <v>0</v>
      </c>
      <c r="G744" s="341">
        <v>0</v>
      </c>
      <c r="H744" s="341">
        <v>0</v>
      </c>
      <c r="I744" s="340">
        <v>2</v>
      </c>
      <c r="J744" s="342">
        <f t="shared" si="208"/>
        <v>11</v>
      </c>
      <c r="K744" s="340">
        <v>4</v>
      </c>
      <c r="L744" s="341">
        <v>0</v>
      </c>
      <c r="M744" s="341">
        <v>0</v>
      </c>
      <c r="N744" s="341">
        <v>0</v>
      </c>
      <c r="O744" s="341">
        <v>0</v>
      </c>
      <c r="P744" s="340">
        <v>3</v>
      </c>
      <c r="Q744" s="342">
        <f t="shared" si="209"/>
        <v>7</v>
      </c>
      <c r="R744" s="342">
        <f t="shared" si="210"/>
        <v>18</v>
      </c>
      <c r="S744" s="341">
        <v>0</v>
      </c>
      <c r="T744" s="341">
        <v>0</v>
      </c>
      <c r="U744" s="343">
        <f t="shared" si="206"/>
        <v>0</v>
      </c>
    </row>
    <row r="745" spans="1:21" ht="15" hidden="1" customHeight="1" outlineLevel="1" x14ac:dyDescent="0.25">
      <c r="A745" s="517"/>
      <c r="B745" s="520"/>
      <c r="C745" s="339" t="s">
        <v>997</v>
      </c>
      <c r="D745" s="340">
        <v>602</v>
      </c>
      <c r="E745" s="340">
        <v>20</v>
      </c>
      <c r="F745" s="340">
        <v>32</v>
      </c>
      <c r="G745" s="340">
        <v>48</v>
      </c>
      <c r="H745" s="340">
        <v>20</v>
      </c>
      <c r="I745" s="340">
        <v>340</v>
      </c>
      <c r="J745" s="342">
        <f t="shared" si="208"/>
        <v>1062</v>
      </c>
      <c r="K745" s="340">
        <v>260</v>
      </c>
      <c r="L745" s="340">
        <v>6</v>
      </c>
      <c r="M745" s="340">
        <v>13</v>
      </c>
      <c r="N745" s="340">
        <v>15</v>
      </c>
      <c r="O745" s="340">
        <v>6</v>
      </c>
      <c r="P745" s="340">
        <v>100</v>
      </c>
      <c r="Q745" s="342">
        <f t="shared" si="209"/>
        <v>400</v>
      </c>
      <c r="R745" s="342">
        <f t="shared" si="210"/>
        <v>1462</v>
      </c>
      <c r="S745" s="340">
        <v>1</v>
      </c>
      <c r="T745" s="341">
        <v>0</v>
      </c>
      <c r="U745" s="343">
        <f t="shared" si="206"/>
        <v>1</v>
      </c>
    </row>
    <row r="746" spans="1:21" ht="15" hidden="1" customHeight="1" outlineLevel="1" x14ac:dyDescent="0.25">
      <c r="A746" s="517"/>
      <c r="B746" s="520"/>
      <c r="C746" s="339" t="s">
        <v>998</v>
      </c>
      <c r="D746" s="340">
        <v>7</v>
      </c>
      <c r="E746" s="340">
        <v>1</v>
      </c>
      <c r="F746" s="341">
        <v>0</v>
      </c>
      <c r="G746" s="341">
        <v>0</v>
      </c>
      <c r="H746" s="341">
        <v>0</v>
      </c>
      <c r="I746" s="340">
        <v>6</v>
      </c>
      <c r="J746" s="342">
        <f t="shared" si="208"/>
        <v>14</v>
      </c>
      <c r="K746" s="340">
        <v>2</v>
      </c>
      <c r="L746" s="341">
        <v>0</v>
      </c>
      <c r="M746" s="341">
        <v>0</v>
      </c>
      <c r="N746" s="341">
        <v>0</v>
      </c>
      <c r="O746" s="341">
        <v>0</v>
      </c>
      <c r="P746" s="340">
        <v>2</v>
      </c>
      <c r="Q746" s="342">
        <f t="shared" si="209"/>
        <v>4</v>
      </c>
      <c r="R746" s="342">
        <f t="shared" si="210"/>
        <v>18</v>
      </c>
      <c r="S746" s="341">
        <v>0</v>
      </c>
      <c r="T746" s="340">
        <v>1</v>
      </c>
      <c r="U746" s="343">
        <f t="shared" si="206"/>
        <v>1</v>
      </c>
    </row>
    <row r="747" spans="1:21" ht="15" hidden="1" customHeight="1" outlineLevel="1" x14ac:dyDescent="0.25">
      <c r="A747" s="517"/>
      <c r="B747" s="520"/>
      <c r="C747" s="339" t="s">
        <v>999</v>
      </c>
      <c r="D747" s="340">
        <v>54</v>
      </c>
      <c r="E747" s="340">
        <v>3</v>
      </c>
      <c r="F747" s="340">
        <v>7</v>
      </c>
      <c r="G747" s="340">
        <v>7</v>
      </c>
      <c r="H747" s="340">
        <v>1</v>
      </c>
      <c r="I747" s="340">
        <v>42</v>
      </c>
      <c r="J747" s="342">
        <f t="shared" si="208"/>
        <v>114</v>
      </c>
      <c r="K747" s="340">
        <v>7</v>
      </c>
      <c r="L747" s="341">
        <v>0</v>
      </c>
      <c r="M747" s="341">
        <v>0</v>
      </c>
      <c r="N747" s="341">
        <v>0</v>
      </c>
      <c r="O747" s="341">
        <v>0</v>
      </c>
      <c r="P747" s="340">
        <v>4</v>
      </c>
      <c r="Q747" s="342">
        <f t="shared" si="209"/>
        <v>11</v>
      </c>
      <c r="R747" s="342">
        <f t="shared" si="210"/>
        <v>125</v>
      </c>
      <c r="S747" s="341">
        <v>0</v>
      </c>
      <c r="T747" s="341">
        <v>0</v>
      </c>
      <c r="U747" s="343">
        <f t="shared" si="206"/>
        <v>0</v>
      </c>
    </row>
    <row r="748" spans="1:21" ht="19.5" customHeight="1" collapsed="1" x14ac:dyDescent="0.25">
      <c r="A748" s="516" t="s">
        <v>1000</v>
      </c>
      <c r="B748" s="516"/>
      <c r="C748" s="516"/>
      <c r="D748" s="337">
        <v>7</v>
      </c>
      <c r="E748" s="337">
        <v>0</v>
      </c>
      <c r="F748" s="337">
        <v>0</v>
      </c>
      <c r="G748" s="337">
        <v>0</v>
      </c>
      <c r="H748" s="337">
        <v>0</v>
      </c>
      <c r="I748" s="337">
        <v>7</v>
      </c>
      <c r="J748" s="338">
        <f t="shared" si="208"/>
        <v>14</v>
      </c>
      <c r="K748" s="337">
        <v>0</v>
      </c>
      <c r="L748" s="337">
        <v>0</v>
      </c>
      <c r="M748" s="337">
        <v>0</v>
      </c>
      <c r="N748" s="337">
        <v>1</v>
      </c>
      <c r="O748" s="337">
        <v>0</v>
      </c>
      <c r="P748" s="337">
        <v>1</v>
      </c>
      <c r="Q748" s="338">
        <f t="shared" si="209"/>
        <v>2</v>
      </c>
      <c r="R748" s="338">
        <f t="shared" si="210"/>
        <v>16</v>
      </c>
      <c r="S748" s="337">
        <v>0</v>
      </c>
      <c r="T748" s="337">
        <v>0</v>
      </c>
      <c r="U748" s="338">
        <f t="shared" si="206"/>
        <v>0</v>
      </c>
    </row>
    <row r="749" spans="1:21" ht="18" customHeight="1" collapsed="1" x14ac:dyDescent="0.25">
      <c r="A749" s="516" t="s">
        <v>1001</v>
      </c>
      <c r="B749" s="516"/>
      <c r="C749" s="516"/>
      <c r="D749" s="337">
        <f t="shared" ref="D749:U749" si="211">+D750+D751</f>
        <v>4</v>
      </c>
      <c r="E749" s="337">
        <f t="shared" si="211"/>
        <v>0</v>
      </c>
      <c r="F749" s="337">
        <f t="shared" si="211"/>
        <v>0</v>
      </c>
      <c r="G749" s="337">
        <f t="shared" si="211"/>
        <v>0</v>
      </c>
      <c r="H749" s="337">
        <f t="shared" si="211"/>
        <v>0</v>
      </c>
      <c r="I749" s="337">
        <f t="shared" si="211"/>
        <v>4</v>
      </c>
      <c r="J749" s="338">
        <f>+J750+J751</f>
        <v>8</v>
      </c>
      <c r="K749" s="337">
        <f t="shared" si="211"/>
        <v>4</v>
      </c>
      <c r="L749" s="337">
        <f t="shared" si="211"/>
        <v>0</v>
      </c>
      <c r="M749" s="337">
        <f t="shared" si="211"/>
        <v>0</v>
      </c>
      <c r="N749" s="337">
        <f t="shared" si="211"/>
        <v>0</v>
      </c>
      <c r="O749" s="337">
        <f t="shared" si="211"/>
        <v>0</v>
      </c>
      <c r="P749" s="337">
        <f t="shared" si="211"/>
        <v>1</v>
      </c>
      <c r="Q749" s="338">
        <f t="shared" si="211"/>
        <v>5</v>
      </c>
      <c r="R749" s="338">
        <f t="shared" si="211"/>
        <v>13</v>
      </c>
      <c r="S749" s="337">
        <f t="shared" si="211"/>
        <v>0</v>
      </c>
      <c r="T749" s="337">
        <f t="shared" si="211"/>
        <v>0</v>
      </c>
      <c r="U749" s="338">
        <f t="shared" si="211"/>
        <v>0</v>
      </c>
    </row>
    <row r="750" spans="1:21" ht="15" hidden="1" customHeight="1" outlineLevel="1" x14ac:dyDescent="0.25">
      <c r="A750" s="517" t="s">
        <v>1001</v>
      </c>
      <c r="B750" s="339" t="s">
        <v>1002</v>
      </c>
      <c r="C750" s="339" t="s">
        <v>1003</v>
      </c>
      <c r="D750" s="340">
        <v>3</v>
      </c>
      <c r="E750" s="341">
        <v>0</v>
      </c>
      <c r="F750" s="341">
        <v>0</v>
      </c>
      <c r="G750" s="341">
        <v>0</v>
      </c>
      <c r="H750" s="341">
        <v>0</v>
      </c>
      <c r="I750" s="340">
        <v>4</v>
      </c>
      <c r="J750" s="342">
        <f>SUM(D750:I750)</f>
        <v>7</v>
      </c>
      <c r="K750" s="342">
        <v>4</v>
      </c>
      <c r="L750" s="343">
        <v>0</v>
      </c>
      <c r="M750" s="343">
        <v>0</v>
      </c>
      <c r="N750" s="343">
        <v>0</v>
      </c>
      <c r="O750" s="343">
        <v>0</v>
      </c>
      <c r="P750" s="342">
        <v>1</v>
      </c>
      <c r="Q750" s="342">
        <f>SUM(K750:P750)</f>
        <v>5</v>
      </c>
      <c r="R750" s="342">
        <f>+Q750+J750</f>
        <v>12</v>
      </c>
      <c r="S750" s="341">
        <v>0</v>
      </c>
      <c r="T750" s="341">
        <v>0</v>
      </c>
      <c r="U750" s="343">
        <f t="shared" si="206"/>
        <v>0</v>
      </c>
    </row>
    <row r="751" spans="1:21" ht="15" hidden="1" customHeight="1" outlineLevel="1" x14ac:dyDescent="0.25">
      <c r="A751" s="517"/>
      <c r="B751" s="339" t="s">
        <v>1004</v>
      </c>
      <c r="C751" s="339" t="s">
        <v>1005</v>
      </c>
      <c r="D751" s="340">
        <v>1</v>
      </c>
      <c r="E751" s="341">
        <v>0</v>
      </c>
      <c r="F751" s="341">
        <v>0</v>
      </c>
      <c r="G751" s="341">
        <v>0</v>
      </c>
      <c r="H751" s="341">
        <v>0</v>
      </c>
      <c r="I751" s="341">
        <v>0</v>
      </c>
      <c r="J751" s="342">
        <f>SUM(D751:I751)</f>
        <v>1</v>
      </c>
      <c r="K751" s="343">
        <v>0</v>
      </c>
      <c r="L751" s="343">
        <v>0</v>
      </c>
      <c r="M751" s="343">
        <v>0</v>
      </c>
      <c r="N751" s="343">
        <v>0</v>
      </c>
      <c r="O751" s="343">
        <v>0</v>
      </c>
      <c r="P751" s="343">
        <v>0</v>
      </c>
      <c r="Q751" s="342">
        <f>SUM(K751:P751)</f>
        <v>0</v>
      </c>
      <c r="R751" s="342">
        <f>+Q751+J751</f>
        <v>1</v>
      </c>
      <c r="S751" s="341">
        <v>0</v>
      </c>
      <c r="T751" s="341">
        <v>0</v>
      </c>
      <c r="U751" s="343">
        <f t="shared" si="206"/>
        <v>0</v>
      </c>
    </row>
    <row r="752" spans="1:21" ht="15" customHeight="1" collapsed="1" x14ac:dyDescent="0.25">
      <c r="A752" s="516" t="s">
        <v>1006</v>
      </c>
      <c r="B752" s="516"/>
      <c r="C752" s="516"/>
      <c r="D752" s="337">
        <v>8</v>
      </c>
      <c r="E752" s="337">
        <v>0</v>
      </c>
      <c r="F752" s="337">
        <v>0</v>
      </c>
      <c r="G752" s="337">
        <v>0</v>
      </c>
      <c r="H752" s="337">
        <v>0</v>
      </c>
      <c r="I752" s="337">
        <v>1</v>
      </c>
      <c r="J752" s="338">
        <f>SUM(D752:I752)</f>
        <v>9</v>
      </c>
      <c r="K752" s="337">
        <v>1</v>
      </c>
      <c r="L752" s="338">
        <v>0</v>
      </c>
      <c r="M752" s="338">
        <v>0</v>
      </c>
      <c r="N752" s="338">
        <v>0</v>
      </c>
      <c r="O752" s="338">
        <v>0</v>
      </c>
      <c r="P752" s="338">
        <v>0</v>
      </c>
      <c r="Q752" s="338">
        <f>SUM(K752:P752)</f>
        <v>1</v>
      </c>
      <c r="R752" s="338">
        <f>+Q752+J752</f>
        <v>10</v>
      </c>
      <c r="S752" s="337">
        <v>0</v>
      </c>
      <c r="T752" s="337">
        <v>0</v>
      </c>
      <c r="U752" s="338">
        <f t="shared" si="206"/>
        <v>0</v>
      </c>
    </row>
    <row r="753" spans="1:21" ht="20.25" customHeight="1" x14ac:dyDescent="0.25">
      <c r="A753" s="525" t="s">
        <v>2923</v>
      </c>
      <c r="B753" s="525"/>
      <c r="C753" s="525"/>
      <c r="D753" s="525"/>
      <c r="E753" s="525"/>
      <c r="F753" s="525"/>
      <c r="G753" s="525"/>
      <c r="H753" s="525"/>
      <c r="I753" s="525"/>
      <c r="J753" s="525"/>
      <c r="K753" s="525"/>
      <c r="L753" s="525"/>
      <c r="M753" s="525"/>
      <c r="N753" s="525"/>
      <c r="O753" s="525"/>
      <c r="P753" s="525"/>
      <c r="Q753" s="525"/>
      <c r="R753" s="525"/>
      <c r="S753" s="337">
        <v>215</v>
      </c>
      <c r="T753" s="337">
        <v>0</v>
      </c>
      <c r="U753" s="338">
        <f>+T753+S753</f>
        <v>215</v>
      </c>
    </row>
    <row r="754" spans="1:21" ht="15.75" customHeight="1" collapsed="1" x14ac:dyDescent="0.25">
      <c r="A754" s="526" t="s">
        <v>0</v>
      </c>
      <c r="B754" s="526"/>
      <c r="C754" s="526"/>
      <c r="D754" s="346">
        <f t="shared" ref="D754:R754" si="212">+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678+D690+D696+D701+D705+D710+D715+D716+D724+D731+D740+D748+D749+D752</f>
        <v>79122</v>
      </c>
      <c r="E754" s="346">
        <f t="shared" si="212"/>
        <v>3583</v>
      </c>
      <c r="F754" s="346">
        <f t="shared" si="212"/>
        <v>6193</v>
      </c>
      <c r="G754" s="346">
        <f t="shared" si="212"/>
        <v>8927</v>
      </c>
      <c r="H754" s="346">
        <f t="shared" si="212"/>
        <v>2829</v>
      </c>
      <c r="I754" s="346">
        <f t="shared" si="212"/>
        <v>69990</v>
      </c>
      <c r="J754" s="346">
        <f t="shared" si="212"/>
        <v>170644</v>
      </c>
      <c r="K754" s="346">
        <f t="shared" si="212"/>
        <v>12225</v>
      </c>
      <c r="L754" s="346">
        <f t="shared" si="212"/>
        <v>524</v>
      </c>
      <c r="M754" s="346">
        <f t="shared" si="212"/>
        <v>754</v>
      </c>
      <c r="N754" s="346">
        <f t="shared" si="212"/>
        <v>1119</v>
      </c>
      <c r="O754" s="346">
        <f t="shared" si="212"/>
        <v>374</v>
      </c>
      <c r="P754" s="346">
        <f t="shared" si="212"/>
        <v>5749</v>
      </c>
      <c r="Q754" s="346">
        <f t="shared" si="212"/>
        <v>20745</v>
      </c>
      <c r="R754" s="773">
        <f t="shared" si="212"/>
        <v>191389</v>
      </c>
      <c r="S754" s="346">
        <f>+S7+S39+S44+S50+S54+S57+S61+S72+S75+S102+S110+S111+S133+S144+S150+S158+S166+S173+S176+S195+S198+S205+S231+S248+S266+S277+S288+S313+S318+S327+S333+S346+S356+S365+S366+S367+S374+S377+S380+S391+S406+S413+S462+S500+S517+S526+S530+S538+S541+S546+S551+S559+S565+S568+S573+S578+S583+S591+S596+S604+S609+S613+S617+S621+S625+S629+S634+S635+S648+S652+S656+S660+S666+S674+S678+S690+S696+S701+S705+S710+S715+S716+S724+S731+S740+S748+S749+S752+S753</f>
        <v>359</v>
      </c>
      <c r="T754" s="346">
        <f>+T7+T39+T44+T50+T54+T57+T61+T72+T75+T102+T110+T111+T133+T144+T150+T158+T166+T173+T176+T195+T198+T205+T231+T248+T266+T277+T288+T313+T318+T327+T333+T346+T356+T365+T366+T367+T374+T377+T380+T391+T406+T413+T462+T500+T517+T526+T530+T538+T541+T546+T551+T559+T565+T568+T573+T578+T583+T591+T596+T604+T609+T613+T617+T621+T625+T629+T634+T635+T648+T652+T656+T660+T666+T674+T678+T690+T696+T701+T705+T710+T715+T716+T724+T731+T740+T748+T749+T752+T753</f>
        <v>12</v>
      </c>
      <c r="U754" s="772">
        <f>+U7+U39+U44+U50+U54+U57+U61+U72+U75+U102+U110+U111+U133+U144+U150+U158+U166+U173+U176+U195+U198+U205+U231+U248+U266+U277+U288+U313+U318+U327+U333+U346+U356+U365+U366+U367+U374+U377+U380+U391+U406+U413+U462+U500+U517+U526+U530+U538+U541+U546+U551+U559+U565+U568+U573+U578+U583+U591+U596+U604+U609+U613+U617+U621+U625+U629+U634+U635+U648+U652+U656+U660+U666+U674+U678+U690+U696+U701+U705+U710+U715+U716+U724+U731+U740+U748+U749+U752+U753</f>
        <v>371</v>
      </c>
    </row>
    <row r="755" spans="1:21" ht="14.25" customHeight="1" x14ac:dyDescent="0.25">
      <c r="A755" s="524" t="s">
        <v>2920</v>
      </c>
      <c r="B755" s="524"/>
      <c r="C755" s="524"/>
      <c r="D755" s="524"/>
      <c r="E755" s="524"/>
      <c r="F755" s="524"/>
      <c r="G755" s="524"/>
      <c r="H755" s="524"/>
      <c r="I755" s="524"/>
      <c r="J755" s="524"/>
      <c r="K755" s="524"/>
      <c r="L755" s="524"/>
      <c r="M755" s="524"/>
      <c r="N755" s="524"/>
      <c r="O755" s="524"/>
      <c r="P755" s="524"/>
      <c r="Q755" s="524"/>
      <c r="R755" s="524"/>
      <c r="S755" s="524"/>
      <c r="T755" s="524"/>
      <c r="U755" s="524"/>
    </row>
    <row r="756" spans="1:21" x14ac:dyDescent="0.25">
      <c r="A756" s="336" t="s">
        <v>3055</v>
      </c>
      <c r="B756" s="336"/>
      <c r="C756" s="336"/>
    </row>
  </sheetData>
  <mergeCells count="328">
    <mergeCell ref="D514:R514"/>
    <mergeCell ref="S514:U515"/>
    <mergeCell ref="D515:J515"/>
    <mergeCell ref="K515:Q515"/>
    <mergeCell ref="R515:R516"/>
    <mergeCell ref="A752:C752"/>
    <mergeCell ref="A753:R753"/>
    <mergeCell ref="A754:C754"/>
    <mergeCell ref="A710:C710"/>
    <mergeCell ref="A711:A714"/>
    <mergeCell ref="B711:B714"/>
    <mergeCell ref="A715:C715"/>
    <mergeCell ref="A716:C716"/>
    <mergeCell ref="A717:A723"/>
    <mergeCell ref="B717:B720"/>
    <mergeCell ref="B721:B723"/>
    <mergeCell ref="A697:A700"/>
    <mergeCell ref="A701:C701"/>
    <mergeCell ref="A702:A704"/>
    <mergeCell ref="B703:B704"/>
    <mergeCell ref="A705:C705"/>
    <mergeCell ref="A706:A709"/>
    <mergeCell ref="B706:B709"/>
    <mergeCell ref="A685:A689"/>
    <mergeCell ref="A755:U755"/>
    <mergeCell ref="A740:C740"/>
    <mergeCell ref="A741:A747"/>
    <mergeCell ref="B741:B747"/>
    <mergeCell ref="A748:C748"/>
    <mergeCell ref="A749:C749"/>
    <mergeCell ref="A750:A751"/>
    <mergeCell ref="A724:C724"/>
    <mergeCell ref="A725:A730"/>
    <mergeCell ref="B725:B726"/>
    <mergeCell ref="B728:B730"/>
    <mergeCell ref="A731:C731"/>
    <mergeCell ref="A732:A739"/>
    <mergeCell ref="B732:B733"/>
    <mergeCell ref="B734:B739"/>
    <mergeCell ref="B685:B688"/>
    <mergeCell ref="A690:C690"/>
    <mergeCell ref="A691:A695"/>
    <mergeCell ref="B692:B694"/>
    <mergeCell ref="A696:C696"/>
    <mergeCell ref="A674:C674"/>
    <mergeCell ref="A675:A677"/>
    <mergeCell ref="B675:B676"/>
    <mergeCell ref="A678:C678"/>
    <mergeCell ref="A679:A684"/>
    <mergeCell ref="B681:B682"/>
    <mergeCell ref="B683:B684"/>
    <mergeCell ref="A657:A659"/>
    <mergeCell ref="A660:C660"/>
    <mergeCell ref="A661:A665"/>
    <mergeCell ref="B662:B664"/>
    <mergeCell ref="A666:C666"/>
    <mergeCell ref="A667:A673"/>
    <mergeCell ref="B667:B668"/>
    <mergeCell ref="B671:B673"/>
    <mergeCell ref="A648:C648"/>
    <mergeCell ref="A649:A651"/>
    <mergeCell ref="A652:C652"/>
    <mergeCell ref="A653:A655"/>
    <mergeCell ref="B653:B654"/>
    <mergeCell ref="A656:C656"/>
    <mergeCell ref="A629:C629"/>
    <mergeCell ref="A630:A633"/>
    <mergeCell ref="A634:C634"/>
    <mergeCell ref="A635:C635"/>
    <mergeCell ref="A636:A647"/>
    <mergeCell ref="B636:B637"/>
    <mergeCell ref="B638:B640"/>
    <mergeCell ref="B641:B646"/>
    <mergeCell ref="A621:C621"/>
    <mergeCell ref="A622:A624"/>
    <mergeCell ref="B622:B623"/>
    <mergeCell ref="A625:C625"/>
    <mergeCell ref="A626:A628"/>
    <mergeCell ref="B626:B627"/>
    <mergeCell ref="A613:C613"/>
    <mergeCell ref="A614:A616"/>
    <mergeCell ref="B615:B616"/>
    <mergeCell ref="A617:C617"/>
    <mergeCell ref="A618:A620"/>
    <mergeCell ref="B618:B619"/>
    <mergeCell ref="A604:C604"/>
    <mergeCell ref="A605:A608"/>
    <mergeCell ref="B607:B608"/>
    <mergeCell ref="A609:C609"/>
    <mergeCell ref="A610:A612"/>
    <mergeCell ref="B610:B611"/>
    <mergeCell ref="A591:C591"/>
    <mergeCell ref="A592:A595"/>
    <mergeCell ref="B592:B593"/>
    <mergeCell ref="A596:C596"/>
    <mergeCell ref="A597:A603"/>
    <mergeCell ref="B597:B599"/>
    <mergeCell ref="B600:B602"/>
    <mergeCell ref="A579:A582"/>
    <mergeCell ref="B579:B580"/>
    <mergeCell ref="B581:B582"/>
    <mergeCell ref="A583:C583"/>
    <mergeCell ref="A584:A590"/>
    <mergeCell ref="B584:B585"/>
    <mergeCell ref="B588:B590"/>
    <mergeCell ref="A541:C541"/>
    <mergeCell ref="A542:A545"/>
    <mergeCell ref="A546:C546"/>
    <mergeCell ref="A547:A550"/>
    <mergeCell ref="B548:B549"/>
    <mergeCell ref="A551:C551"/>
    <mergeCell ref="A578:C578"/>
    <mergeCell ref="A538:C538"/>
    <mergeCell ref="A539:A540"/>
    <mergeCell ref="A565:C565"/>
    <mergeCell ref="A566:A567"/>
    <mergeCell ref="A568:C568"/>
    <mergeCell ref="A569:A572"/>
    <mergeCell ref="A573:C573"/>
    <mergeCell ref="A574:A577"/>
    <mergeCell ref="B574:B577"/>
    <mergeCell ref="A560:A564"/>
    <mergeCell ref="B560:B563"/>
    <mergeCell ref="A526:C526"/>
    <mergeCell ref="A527:A529"/>
    <mergeCell ref="B528:B529"/>
    <mergeCell ref="A552:A558"/>
    <mergeCell ref="B552:B556"/>
    <mergeCell ref="B557:B558"/>
    <mergeCell ref="A559:C559"/>
    <mergeCell ref="A462:C462"/>
    <mergeCell ref="A463:A499"/>
    <mergeCell ref="B463:B464"/>
    <mergeCell ref="B465:B471"/>
    <mergeCell ref="B473:B475"/>
    <mergeCell ref="B476:B480"/>
    <mergeCell ref="B481:B485"/>
    <mergeCell ref="A530:C530"/>
    <mergeCell ref="A531:A537"/>
    <mergeCell ref="B531:B532"/>
    <mergeCell ref="B533:B537"/>
    <mergeCell ref="A517:C517"/>
    <mergeCell ref="A518:A525"/>
    <mergeCell ref="B518:B522"/>
    <mergeCell ref="B486:B494"/>
    <mergeCell ref="B495:B497"/>
    <mergeCell ref="B498:B499"/>
    <mergeCell ref="A500:C500"/>
    <mergeCell ref="A501:A512"/>
    <mergeCell ref="B503:B509"/>
    <mergeCell ref="B510:B511"/>
    <mergeCell ref="A514:C516"/>
    <mergeCell ref="A406:C406"/>
    <mergeCell ref="A407:A412"/>
    <mergeCell ref="B407:B408"/>
    <mergeCell ref="B410:B411"/>
    <mergeCell ref="A413:C413"/>
    <mergeCell ref="A414:A461"/>
    <mergeCell ref="B414:B422"/>
    <mergeCell ref="B423:B426"/>
    <mergeCell ref="B427:B435"/>
    <mergeCell ref="B436:B444"/>
    <mergeCell ref="B445:B446"/>
    <mergeCell ref="B447:B453"/>
    <mergeCell ref="B454:B460"/>
    <mergeCell ref="A391:C391"/>
    <mergeCell ref="A392:A405"/>
    <mergeCell ref="B392:B394"/>
    <mergeCell ref="B395:B398"/>
    <mergeCell ref="B399:B403"/>
    <mergeCell ref="B404:B405"/>
    <mergeCell ref="A377:C377"/>
    <mergeCell ref="A378:A379"/>
    <mergeCell ref="A380:C380"/>
    <mergeCell ref="A381:A390"/>
    <mergeCell ref="B381:B384"/>
    <mergeCell ref="B385:B387"/>
    <mergeCell ref="B388:B390"/>
    <mergeCell ref="A368:A373"/>
    <mergeCell ref="B368:B369"/>
    <mergeCell ref="B370:B371"/>
    <mergeCell ref="B372:B373"/>
    <mergeCell ref="A374:C374"/>
    <mergeCell ref="A375:A376"/>
    <mergeCell ref="B375:B376"/>
    <mergeCell ref="A357:A364"/>
    <mergeCell ref="B357:B360"/>
    <mergeCell ref="B361:B363"/>
    <mergeCell ref="A365:C365"/>
    <mergeCell ref="A366:C366"/>
    <mergeCell ref="A367:C367"/>
    <mergeCell ref="A337:A345"/>
    <mergeCell ref="B342:B345"/>
    <mergeCell ref="A346:C346"/>
    <mergeCell ref="A347:A355"/>
    <mergeCell ref="B347:B354"/>
    <mergeCell ref="A356:C356"/>
    <mergeCell ref="A327:C327"/>
    <mergeCell ref="A328:A332"/>
    <mergeCell ref="B328:B332"/>
    <mergeCell ref="A333:C333"/>
    <mergeCell ref="A334:A336"/>
    <mergeCell ref="B334:B336"/>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266:C266"/>
    <mergeCell ref="A267:A276"/>
    <mergeCell ref="B267:B268"/>
    <mergeCell ref="B272:B273"/>
    <mergeCell ref="A277:C277"/>
    <mergeCell ref="A278:A287"/>
    <mergeCell ref="B278:B279"/>
    <mergeCell ref="B281:B283"/>
    <mergeCell ref="B285:B286"/>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198:C198"/>
    <mergeCell ref="A199:A204"/>
    <mergeCell ref="B199:B200"/>
    <mergeCell ref="B201:B204"/>
    <mergeCell ref="A205:C205"/>
    <mergeCell ref="A206:A230"/>
    <mergeCell ref="B206:B210"/>
    <mergeCell ref="B212:B213"/>
    <mergeCell ref="B214:B218"/>
    <mergeCell ref="B219:B221"/>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11:C111"/>
    <mergeCell ref="A112:A132"/>
    <mergeCell ref="B112:B118"/>
    <mergeCell ref="B119:B124"/>
    <mergeCell ref="B126:B132"/>
    <mergeCell ref="A133:C133"/>
    <mergeCell ref="B93:B99"/>
    <mergeCell ref="B100:B101"/>
    <mergeCell ref="A102:C102"/>
    <mergeCell ref="A103:A109"/>
    <mergeCell ref="B103:B109"/>
    <mergeCell ref="A110:C110"/>
    <mergeCell ref="A72:C72"/>
    <mergeCell ref="A73:A74"/>
    <mergeCell ref="A75:C75"/>
    <mergeCell ref="A76:A101"/>
    <mergeCell ref="B76:B78"/>
    <mergeCell ref="B80:B82"/>
    <mergeCell ref="B83:B84"/>
    <mergeCell ref="B85:B86"/>
    <mergeCell ref="B87:B89"/>
    <mergeCell ref="B90:B92"/>
    <mergeCell ref="A58:A60"/>
    <mergeCell ref="B59:B60"/>
    <mergeCell ref="A61:C61"/>
    <mergeCell ref="A62:A71"/>
    <mergeCell ref="B62:B63"/>
    <mergeCell ref="B64:B71"/>
    <mergeCell ref="A50:C50"/>
    <mergeCell ref="A51:A53"/>
    <mergeCell ref="B52:B53"/>
    <mergeCell ref="A54:C54"/>
    <mergeCell ref="A55:A56"/>
    <mergeCell ref="A57:C57"/>
    <mergeCell ref="A44:C44"/>
    <mergeCell ref="A45:A49"/>
    <mergeCell ref="B45:B47"/>
    <mergeCell ref="B48:B49"/>
    <mergeCell ref="A7:C7"/>
    <mergeCell ref="A8:A38"/>
    <mergeCell ref="B8:B14"/>
    <mergeCell ref="B15:B23"/>
    <mergeCell ref="B25:B32"/>
    <mergeCell ref="B34:B37"/>
    <mergeCell ref="A1:U1"/>
    <mergeCell ref="A4:C6"/>
    <mergeCell ref="D4:R4"/>
    <mergeCell ref="S4:U5"/>
    <mergeCell ref="D5:J5"/>
    <mergeCell ref="K5:Q5"/>
    <mergeCell ref="R5:R6"/>
    <mergeCell ref="A39:C39"/>
    <mergeCell ref="A40:A43"/>
    <mergeCell ref="A2:U2"/>
  </mergeCells>
  <printOptions horizontalCentered="1" verticalCentered="1"/>
  <pageMargins left="0" right="0" top="0" bottom="0" header="0" footer="0"/>
  <pageSetup paperSize="9" scale="66" orientation="landscape" r:id="rId1"/>
  <rowBreaks count="1" manualBreakCount="1">
    <brk id="500" max="16383" man="1"/>
  </rowBreaks>
  <ignoredErrors>
    <ignoredError sqref="J39:J101 J111:J313 Q39:U39 Q111:U111 U102 J318:J355 J378:J500 J526:U628 U629:U752 Q44:U44 Q40:R40 U40 Q41:R41 U41 Q42:R42 U42 Q43:R43 U43 Q50:U50 Q45:R45 U45 Q46:R46 U46 Q47:R47 U47 Q48:R48 U48 Q49:R49 U49 Q54:U54 Q51:S51 U51 Q52:R52 U52 Q53:R53 U53 Q57:U57 Q55:R55 U55 Q56:R56 U56 Q61:U61 Q58:R58 U58 Q59:R59 U59 Q60:R60 U60 Q72:U72 Q62:R62 U62 Q63:R63 U63 Q64:R64 U64 Q65:R65 U65 Q66:R66 U66 Q67:R67 U67 Q68:R68 U68 Q69:R69 U69 Q70:R70 U70 Q71:R71 U71 Q75:U75 Q73:R73 U73 Q74:S74 U74 Q101:R101 Q76:R76 U76 Q77:R77 U77 Q78:R78 U78 Q79:R79 U79 Q80:R80 U80 Q81:R81 U81 Q82:R82 U82 Q83:R83 U83 Q84:R84 U84 Q85:R85 U85 Q86:R86 U86 Q87:R87 U87 Q88:R88 U88 Q89:R89 U89 Q90:R90 U90 Q91:R91 U91 Q92:R92 U92 Q93:R93 U93 Q94:R94 U94 Q95:R95 U95 Q96:R96 U96 Q97:R97 U97 Q98:R98 U98 Q99:R99 U99 Q100:R100 U100 U101 U110 U103 U104 U105 U106 U107 U108 U109 Q133:U133 Q112:R112 U112 Q113:R113 U113 Q114:R114 U114 Q115:R115 U115 Q116:R116 U116 Q117:R117 U117 Q118:R118 U118 Q119:R119 U119 Q120:R120 U120 Q121:R121 U121 Q122:R122 U122 Q123:R123 U123 Q124:R124 U124 Q125:R125 T125:U125 Q126:R126 U126 Q127:R127 U127 Q128:R128 U128 Q129:R129 U129 Q130:R130 U130 Q131:R131 U131 Q132:R132 U132 Q144:U144 Q134:R134 U134 Q135:R135 U135 Q136:S136 U136 Q137:R137 U137 Q138:R138 U138 Q139:R139 U139 Q140:R140 U140 Q141:R141 U141 Q142:R142 U142 Q143:R143 U143 Q150:U150 Q145:R145 U145 Q146:R146 U146 Q147:R147 U147 Q148:R148 U148 Q149:R149 U149 Q158:U158 Q151:R151 U151 Q152:R152 U152 Q153:R153 U153 Q154:R154 U154 Q155:R155 U155 Q156:R156 U156 Q157:R157 U157 Q166:U166 Q159:R159 U159 Q160:R160 U160 Q161:R161 U161 Q162:R162 U162 Q163:R163 U163 Q164:R164 U164 Q165:R165 U165 Q173:U173 Q167:R167 U167 Q168:R168 U168 Q169:R169 U169 Q170:R170 U170 Q171:R171 U171 Q172:R172 U172 Q176:U176 Q174:R174 U174 Q175:R175 U175 Q195:U195 Q177:R177 U177 Q178:R178 U178 Q179:R179 U179 Q180:S180 U180 Q181:R181 U181 Q182:R182 U182 Q183:R183 U183 Q184:R184 U184 Q185:R185 U185 Q186:R186 U186 Q187:R187 U187 Q188:R188 U188 Q189:R189 U189 Q190:R190 U190 Q191:R191 U191 Q192:R192 U192 Q193:R193 U193 Q194:R194 U194 Q198:U198 Q196:R196 U196 Q197:R197 U197 Q205:U205 Q199:R199 U199 Q200:R200 U200 Q201:R201 U201 Q202:S202 U202 Q203:S203 U203 Q204:R204 U204 Q231:U231 Q206:R206 U206 Q207:S207 U207 Q208:R208 U208 Q209:R209 U209 Q210:R210 U210 Q211:S211 U211 Q212:R212 U212 Q213:R213 U213 Q214:R214 U214 Q215:S215 U215 Q216:R216 U216 Q217:R217 U217 Q218:R218 U218 Q219:R219 U219 Q220:R220 U220 Q221:R221 U221 Q222:R222 U222 Q223:S223 U223 Q224:R224 U224 Q225:R225 U225 Q226:R226 U226 Q227:R227 U227 Q228:R228 U228 Q229:R229 U229 Q230:R230 U230 Q248:U248 Q232:R232 U232 Q233:R233 U233 Q234:R234 U234 Q235:R235 U235 Q236:R236 U236 Q237:R237 U237 Q238:R238 U238 Q239:R239 U239 Q240:R240 U240 Q241:R241 U241 Q242:R242 U242 Q243:R243 U243 Q244:S244 U244 Q245:S245 U245 Q246:S246 U246 Q247:R247 U247 Q257:U257 Q249:R249 U249 Q250:S250 U250 Q251:R251 U251 Q252:R252 U252 Q253:R253 U253 Q254:R254 U254 Q255:R255 U255 Q256:R256 U256 Q266:U266 Q258:R258 U258 Q259:S259 U259 Q260:R260 U260 Q261:R261 U261 Q262:R262 U262 Q263:R263 U263 Q264:R264 U264 Q265:R265 U265 Q277:U277 Q267:R267 U267 Q268:R268 U268 Q269:R269 U269 Q270:R270 U270 Q271:R271 U271 Q272:R272 U272 Q273:R273 U273 Q274:R274 U274 Q275:R275 U275 Q276:R276 U276 Q288:U288 Q278:R278 U278 Q279:R279 U279 Q280:R280 U280 Q281:R281 U281 Q282:R282 U282 Q283:R283 U283 Q284:R284 U284 Q285:S285 U285 Q286:R286 U286 Q287:R287 U287 Q313:U313 Q289:R289 U289 Q290:R290 U290 Q291:R291 U291 Q292:R292 U292 Q293:R293 U293 Q294:R294 U294 Q295:R295 U295 Q296:R296 U296 Q297:R297 U297 Q298:R298 U298 Q299:R299 U299 Q300:R300 U300 Q301:R301 U301 Q302:R302 U302 Q303:R303 U303 Q304:R304 U304 Q305:R305 U305 Q306:R306 U306 Q307:S307 U307 Q308:R308 U308 Q309:R309 U309 Q310:R310 U310 Q311:R311 U311 Q312:R312 U312 Q318:U318 Q314:R314 U314 Q315:R315 U315 Q316:R316 U316 Q317:R317 U317 Q327:U327 Q319:S319 U319 Q320:R320 U320 Q321:S321 U321 Q322:R322 U322 Q323:R323 U323 Q324:R324 U324 Q325:R325 U325 Q326:R326 U326 Q333:U333 Q328:R328 U328 Q329:R329 U329 Q330:R330 U330 Q331:R331 U331 Q332:S332 U332 Q346:U346 Q334:R334 U334 Q335:R335 U335 Q336:R336 U336 Q337:R337 U337 Q338:R338 U338 Q339:R339 U339 Q340:R340 U340 Q341:R341 U341 Q342:R342 U342 Q343:R343 U343 Q344:R344 U344 Q345:R345 U345 U356 Q347:R347 U347 Q348:R348 U348 Q349:R349 U349 Q350:R350 U350 Q351:R351 U351 Q352:R352 U352 Q353:S353 U353 Q354:R354 U354 Q355:R355 U355 Q367:U367 Q357:R357 U357 Q358:R358 U358 Q359:R359 U359 Q360:R360 U360 Q361:R361 U361 Q362:R362 U362 Q363:R363 U363 Q364:S364 U364 Q365:S365 U365 Q366:R366 U366 Q374:U374 Q368:S368 U368 Q369:R369 U369 Q370:R370 U370 Q371:R371 U371 Q372:R372 U372 Q373:R373 U373 Q377:U377 Q375:R375 U375 Q376:R376 U376 Q380:U380 Q378:R378 U378 Q379:S379 U379 Q391:U391 Q381:R381 U381 Q382:R382 U382 Q383:R383 U383 Q384:R384 U384 Q385:R385 U385 Q386:S386 U386 Q387:R387 U387 Q388:R388 U388 Q389:S389 U389 Q390:R390 U390 Q406:U406 Q392:R392 U392 Q393:R393 U393 Q394:R394 U394 Q395:R395 U395 Q396:R396 U396 Q397:S397 U397 Q398:R398 U398 Q399:R399 U399 Q400:R400 U400 Q401:R401 U401 Q402:R402 U402 Q403:S403 U403 Q404:R404 U404 Q405:R405 U405 Q413:U413 Q407:R407 U407 Q408:R408 U408 Q409:R409 U409 Q410:R410 U410 Q411:R411 U411 Q412:R412 U412 Q462:U462 Q414:R414 U414 Q415:R415 U415 Q416:R416 U416 Q417:R417 U417 Q418:R418 U418 Q419:R419 U419 Q420:R420 U420 Q421:R421 U421 Q422:R422 U422 Q423:R423 U423 Q424:R424 U424 Q425:R425 U425 Q426:R426 U426 Q427:R427 U427 Q428:R428 U428 Q429:R429 U429 Q430:R430 U430 Q431:R431 U431 Q432:R432 U432 Q433:R433 U433 Q434:R434 U434 Q435:R435 U435 Q436:R436 U436 Q437:R437 U437 Q438:R438 U438 Q439:R439 U439 Q440:R440 U440 Q441:R441 U441 Q442:R442 U442 Q443:R443 U443 Q444:R444 U444 Q445:R445 U445 Q446:R446 U446 Q447:R447 U447 Q448:R448 U448 Q449:R449 U449 Q450:R450 U450 Q451:R451 U451 Q452:R452 U452 Q453:R453 U453 Q454:R454 U454 Q455:R455 U455 Q456:R456 U456 Q457:R457 U457 Q458:R458 U458 Q459:R459 U459 Q460:R460 U460 Q461:R461 U461 Q500:U500 S754" formula="1"/>
    <ignoredError sqref="J102:J110 Q102:R110 J356:J377 J629:T752 Q356:T356 S102:T102" formula="1" formulaRange="1"/>
    <ignoredError sqref="D102:I102 K102:P102 D356:I357 D629:I752 D109:I110 D103 I103 K110 D104:F104 H104:I104 K104 D107:G107 I107 P107 I108 K109:N109 P109 N110:P110 D359:I359 D358 F358:G358 I358 D365:I365 D360 I360 D361 I361 D362 G362 I362 D363 F363:G363 I363 D364 F364:G364 I364 D367:I368 D366:G366 I366 D372:I374 D369 G369 I369 D370 F370:I370 D371 I371 D377:I377 D375:E375 I375 K356:P356" formulaRange="1"/>
    <ignoredError sqref="F6:H6 M6:O6 F516:J516 L516:O516"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zoomScaleNormal="100" workbookViewId="0">
      <selection activeCell="A2" sqref="A2:T2"/>
    </sheetView>
  </sheetViews>
  <sheetFormatPr defaultRowHeight="12.75" x14ac:dyDescent="0.2"/>
  <cols>
    <col min="1" max="1" width="18" style="48" customWidth="1"/>
    <col min="2" max="2" width="11.7109375" style="48" customWidth="1"/>
    <col min="3" max="4" width="10" style="48" customWidth="1"/>
    <col min="5" max="5" width="8" style="48" customWidth="1"/>
    <col min="6" max="6" width="7.7109375" style="48" customWidth="1"/>
    <col min="7" max="7" width="8" style="48" customWidth="1"/>
    <col min="8" max="8" width="8.42578125" style="48" customWidth="1"/>
    <col min="9" max="10" width="10.5703125" style="48" customWidth="1"/>
    <col min="11" max="11" width="8.42578125" style="48" customWidth="1"/>
    <col min="12" max="13" width="7.7109375" style="48" customWidth="1"/>
    <col min="14" max="14" width="8.42578125" style="48" customWidth="1"/>
    <col min="15" max="15" width="7.85546875" style="48" customWidth="1"/>
    <col min="16" max="17" width="7.42578125" style="48" customWidth="1"/>
    <col min="18" max="18" width="8.5703125" style="48" customWidth="1"/>
    <col min="19" max="19" width="8.85546875" style="48" customWidth="1"/>
    <col min="20" max="20" width="8.42578125" style="48" customWidth="1"/>
    <col min="21" max="16384" width="9.140625" style="48"/>
  </cols>
  <sheetData>
    <row r="1" spans="1:20" ht="35.1" customHeight="1" x14ac:dyDescent="0.2">
      <c r="A1" s="546" t="s">
        <v>3182</v>
      </c>
      <c r="B1" s="546"/>
      <c r="C1" s="546"/>
      <c r="D1" s="546"/>
      <c r="E1" s="546"/>
      <c r="F1" s="546"/>
      <c r="G1" s="546"/>
      <c r="H1" s="546"/>
      <c r="I1" s="546"/>
      <c r="J1" s="546"/>
      <c r="K1" s="546"/>
      <c r="L1" s="546"/>
      <c r="M1" s="546"/>
      <c r="N1" s="546"/>
      <c r="O1" s="546"/>
      <c r="P1" s="546"/>
      <c r="Q1" s="546"/>
      <c r="R1" s="546"/>
      <c r="S1" s="546"/>
      <c r="T1" s="546"/>
    </row>
    <row r="2" spans="1:20" ht="23.25" customHeight="1" x14ac:dyDescent="0.2">
      <c r="A2" s="711" t="s">
        <v>3077</v>
      </c>
      <c r="B2" s="711"/>
      <c r="C2" s="711"/>
      <c r="D2" s="711"/>
      <c r="E2" s="711"/>
      <c r="F2" s="711"/>
      <c r="G2" s="711"/>
      <c r="H2" s="711"/>
      <c r="I2" s="711"/>
      <c r="J2" s="711"/>
      <c r="K2" s="711"/>
      <c r="L2" s="711"/>
      <c r="M2" s="711"/>
      <c r="N2" s="711"/>
      <c r="O2" s="711"/>
      <c r="P2" s="711"/>
      <c r="Q2" s="711"/>
      <c r="R2" s="711"/>
      <c r="S2" s="711"/>
      <c r="T2" s="711"/>
    </row>
    <row r="3" spans="1:20" x14ac:dyDescent="0.2">
      <c r="A3" s="50"/>
      <c r="B3" s="50"/>
      <c r="C3" s="50"/>
      <c r="D3" s="50"/>
      <c r="E3" s="50"/>
      <c r="F3" s="50"/>
      <c r="G3" s="50"/>
      <c r="H3" s="50"/>
    </row>
    <row r="4" spans="1:20" ht="32.25" customHeight="1" x14ac:dyDescent="0.2">
      <c r="A4" s="708" t="s">
        <v>2938</v>
      </c>
      <c r="B4" s="708"/>
      <c r="C4" s="529" t="s">
        <v>2926</v>
      </c>
      <c r="D4" s="529"/>
      <c r="E4" s="529"/>
      <c r="F4" s="529"/>
      <c r="G4" s="529"/>
      <c r="H4" s="529"/>
      <c r="I4" s="529"/>
      <c r="J4" s="529"/>
      <c r="K4" s="529"/>
      <c r="L4" s="529"/>
      <c r="M4" s="529"/>
      <c r="N4" s="529"/>
      <c r="O4" s="529"/>
      <c r="P4" s="529"/>
      <c r="Q4" s="529"/>
      <c r="R4" s="679" t="s">
        <v>3131</v>
      </c>
      <c r="S4" s="680"/>
      <c r="T4" s="680"/>
    </row>
    <row r="5" spans="1:20" ht="28.5" customHeight="1" x14ac:dyDescent="0.2">
      <c r="A5" s="709"/>
      <c r="B5" s="709"/>
      <c r="C5" s="698" t="s">
        <v>1008</v>
      </c>
      <c r="D5" s="698"/>
      <c r="E5" s="698"/>
      <c r="F5" s="698"/>
      <c r="G5" s="698"/>
      <c r="H5" s="698"/>
      <c r="I5" s="698" t="s">
        <v>1009</v>
      </c>
      <c r="J5" s="698"/>
      <c r="K5" s="698"/>
      <c r="L5" s="698"/>
      <c r="M5" s="698"/>
      <c r="N5" s="698"/>
      <c r="O5" s="529" t="s">
        <v>1010</v>
      </c>
      <c r="P5" s="529"/>
      <c r="Q5" s="529"/>
      <c r="R5" s="587" t="s">
        <v>1008</v>
      </c>
      <c r="S5" s="529" t="s">
        <v>1009</v>
      </c>
      <c r="T5" s="584" t="s">
        <v>1010</v>
      </c>
    </row>
    <row r="6" spans="1:20" ht="79.5" customHeight="1" x14ac:dyDescent="0.2">
      <c r="A6" s="710"/>
      <c r="B6" s="710"/>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8" t="s">
        <v>1008</v>
      </c>
      <c r="P6" s="8" t="s">
        <v>1009</v>
      </c>
      <c r="Q6" s="8" t="s">
        <v>1010</v>
      </c>
      <c r="R6" s="712"/>
      <c r="S6" s="529"/>
      <c r="T6" s="713"/>
    </row>
    <row r="7" spans="1:20" ht="32.1" customHeight="1" x14ac:dyDescent="0.2">
      <c r="A7" s="714" t="s">
        <v>1989</v>
      </c>
      <c r="B7" s="714"/>
      <c r="C7" s="58">
        <v>614</v>
      </c>
      <c r="D7" s="58">
        <v>4</v>
      </c>
      <c r="E7" s="59">
        <v>16</v>
      </c>
      <c r="F7" s="60">
        <v>17</v>
      </c>
      <c r="G7" s="61">
        <v>8</v>
      </c>
      <c r="H7" s="61">
        <v>377</v>
      </c>
      <c r="I7" s="60">
        <v>64</v>
      </c>
      <c r="J7" s="60">
        <v>1</v>
      </c>
      <c r="K7" s="60">
        <v>1</v>
      </c>
      <c r="L7" s="60">
        <v>3</v>
      </c>
      <c r="M7" s="61">
        <v>0</v>
      </c>
      <c r="N7" s="61">
        <v>25</v>
      </c>
      <c r="O7" s="62">
        <f>SUM(C7:H7)</f>
        <v>1036</v>
      </c>
      <c r="P7" s="62">
        <f>SUM(I7:N7)</f>
        <v>94</v>
      </c>
      <c r="Q7" s="62">
        <f>+P7+O7</f>
        <v>1130</v>
      </c>
      <c r="R7" s="63">
        <v>18</v>
      </c>
      <c r="S7" s="63">
        <v>0</v>
      </c>
      <c r="T7" s="62">
        <f>+S7+R7</f>
        <v>18</v>
      </c>
    </row>
    <row r="8" spans="1:20" ht="32.1" customHeight="1" x14ac:dyDescent="0.2">
      <c r="A8" s="714" t="s">
        <v>1990</v>
      </c>
      <c r="B8" s="714"/>
      <c r="C8" s="58">
        <v>2891</v>
      </c>
      <c r="D8" s="58">
        <v>47</v>
      </c>
      <c r="E8" s="59">
        <v>95</v>
      </c>
      <c r="F8" s="60">
        <v>137</v>
      </c>
      <c r="G8" s="61">
        <v>53</v>
      </c>
      <c r="H8" s="61">
        <v>1669</v>
      </c>
      <c r="I8" s="60">
        <v>334</v>
      </c>
      <c r="J8" s="60">
        <v>7</v>
      </c>
      <c r="K8" s="60">
        <v>10</v>
      </c>
      <c r="L8" s="60">
        <v>21</v>
      </c>
      <c r="M8" s="61">
        <v>7</v>
      </c>
      <c r="N8" s="61">
        <v>117</v>
      </c>
      <c r="O8" s="62">
        <f t="shared" ref="O8:O15" si="0">SUM(C8:H8)</f>
        <v>4892</v>
      </c>
      <c r="P8" s="62">
        <f t="shared" ref="P8:P15" si="1">SUM(I8:N8)</f>
        <v>496</v>
      </c>
      <c r="Q8" s="62">
        <f t="shared" ref="Q8:Q15" si="2">+P8+O8</f>
        <v>5388</v>
      </c>
      <c r="R8" s="63">
        <v>85</v>
      </c>
      <c r="S8" s="63">
        <v>1</v>
      </c>
      <c r="T8" s="62">
        <f t="shared" ref="T8:T15" si="3">+S8+R8</f>
        <v>86</v>
      </c>
    </row>
    <row r="9" spans="1:20" ht="32.1" customHeight="1" x14ac:dyDescent="0.2">
      <c r="A9" s="714" t="s">
        <v>1991</v>
      </c>
      <c r="B9" s="714"/>
      <c r="C9" s="58">
        <v>8832</v>
      </c>
      <c r="D9" s="58">
        <v>182</v>
      </c>
      <c r="E9" s="59">
        <v>353</v>
      </c>
      <c r="F9" s="60">
        <v>575</v>
      </c>
      <c r="G9" s="61">
        <v>159</v>
      </c>
      <c r="H9" s="61">
        <v>5468</v>
      </c>
      <c r="I9" s="60">
        <v>1145</v>
      </c>
      <c r="J9" s="60">
        <v>21</v>
      </c>
      <c r="K9" s="60">
        <v>37</v>
      </c>
      <c r="L9" s="60">
        <v>75</v>
      </c>
      <c r="M9" s="61">
        <v>24</v>
      </c>
      <c r="N9" s="61">
        <v>384</v>
      </c>
      <c r="O9" s="62">
        <f t="shared" si="0"/>
        <v>15569</v>
      </c>
      <c r="P9" s="62">
        <f t="shared" si="1"/>
        <v>1686</v>
      </c>
      <c r="Q9" s="62">
        <f t="shared" si="2"/>
        <v>17255</v>
      </c>
      <c r="R9" s="63">
        <v>176</v>
      </c>
      <c r="S9" s="63">
        <v>1</v>
      </c>
      <c r="T9" s="62">
        <f t="shared" si="3"/>
        <v>177</v>
      </c>
    </row>
    <row r="10" spans="1:20" ht="32.1" customHeight="1" x14ac:dyDescent="0.2">
      <c r="A10" s="714" t="s">
        <v>1992</v>
      </c>
      <c r="B10" s="714"/>
      <c r="C10" s="58">
        <v>12625</v>
      </c>
      <c r="D10" s="58">
        <v>445</v>
      </c>
      <c r="E10" s="59">
        <v>841</v>
      </c>
      <c r="F10" s="60">
        <v>1229</v>
      </c>
      <c r="G10" s="61">
        <v>381</v>
      </c>
      <c r="H10" s="61">
        <v>9891</v>
      </c>
      <c r="I10" s="60">
        <v>2071</v>
      </c>
      <c r="J10" s="60">
        <v>72</v>
      </c>
      <c r="K10" s="60">
        <v>124</v>
      </c>
      <c r="L10" s="60">
        <v>165</v>
      </c>
      <c r="M10" s="61">
        <v>53</v>
      </c>
      <c r="N10" s="61">
        <v>856</v>
      </c>
      <c r="O10" s="62">
        <f t="shared" si="0"/>
        <v>25412</v>
      </c>
      <c r="P10" s="62">
        <f t="shared" si="1"/>
        <v>3341</v>
      </c>
      <c r="Q10" s="62">
        <f t="shared" si="2"/>
        <v>28753</v>
      </c>
      <c r="R10" s="63">
        <v>220</v>
      </c>
      <c r="S10" s="63">
        <v>6</v>
      </c>
      <c r="T10" s="62">
        <f t="shared" si="3"/>
        <v>226</v>
      </c>
    </row>
    <row r="11" spans="1:20" ht="32.1" customHeight="1" x14ac:dyDescent="0.2">
      <c r="A11" s="714" t="s">
        <v>1993</v>
      </c>
      <c r="B11" s="714"/>
      <c r="C11" s="58">
        <v>20932</v>
      </c>
      <c r="D11" s="58">
        <v>961</v>
      </c>
      <c r="E11" s="59">
        <v>1717</v>
      </c>
      <c r="F11" s="60">
        <v>2524</v>
      </c>
      <c r="G11" s="61">
        <v>824</v>
      </c>
      <c r="H11" s="61">
        <v>18567</v>
      </c>
      <c r="I11" s="60">
        <v>3712</v>
      </c>
      <c r="J11" s="60">
        <v>153</v>
      </c>
      <c r="K11" s="60">
        <v>239</v>
      </c>
      <c r="L11" s="60">
        <v>386</v>
      </c>
      <c r="M11" s="61">
        <v>123</v>
      </c>
      <c r="N11" s="61">
        <v>1752</v>
      </c>
      <c r="O11" s="62">
        <f t="shared" si="0"/>
        <v>45525</v>
      </c>
      <c r="P11" s="62">
        <f t="shared" si="1"/>
        <v>6365</v>
      </c>
      <c r="Q11" s="62">
        <f t="shared" si="2"/>
        <v>51890</v>
      </c>
      <c r="R11" s="63">
        <v>361</v>
      </c>
      <c r="S11" s="63">
        <v>8</v>
      </c>
      <c r="T11" s="62">
        <f t="shared" si="3"/>
        <v>369</v>
      </c>
    </row>
    <row r="12" spans="1:20" ht="32.1" customHeight="1" x14ac:dyDescent="0.2">
      <c r="A12" s="714" t="s">
        <v>1994</v>
      </c>
      <c r="B12" s="714"/>
      <c r="C12" s="58">
        <v>10627</v>
      </c>
      <c r="D12" s="58">
        <v>547</v>
      </c>
      <c r="E12" s="59">
        <v>983</v>
      </c>
      <c r="F12" s="60">
        <v>1388</v>
      </c>
      <c r="G12" s="61">
        <v>454</v>
      </c>
      <c r="H12" s="61">
        <v>9821</v>
      </c>
      <c r="I12" s="60">
        <v>1928</v>
      </c>
      <c r="J12" s="60">
        <v>115</v>
      </c>
      <c r="K12" s="60">
        <v>135</v>
      </c>
      <c r="L12" s="60">
        <v>188</v>
      </c>
      <c r="M12" s="61">
        <v>62</v>
      </c>
      <c r="N12" s="61">
        <v>1049</v>
      </c>
      <c r="O12" s="62">
        <f t="shared" si="0"/>
        <v>23820</v>
      </c>
      <c r="P12" s="62">
        <f t="shared" si="1"/>
        <v>3477</v>
      </c>
      <c r="Q12" s="62">
        <f t="shared" si="2"/>
        <v>27297</v>
      </c>
      <c r="R12" s="63">
        <v>139</v>
      </c>
      <c r="S12" s="63">
        <v>3</v>
      </c>
      <c r="T12" s="62">
        <f t="shared" si="3"/>
        <v>142</v>
      </c>
    </row>
    <row r="13" spans="1:20" ht="32.1" customHeight="1" x14ac:dyDescent="0.2">
      <c r="A13" s="714" t="s">
        <v>1995</v>
      </c>
      <c r="B13" s="714"/>
      <c r="C13" s="58">
        <v>11705</v>
      </c>
      <c r="D13" s="58">
        <v>722</v>
      </c>
      <c r="E13" s="59">
        <v>1197</v>
      </c>
      <c r="F13" s="60">
        <v>1669</v>
      </c>
      <c r="G13" s="61">
        <v>512</v>
      </c>
      <c r="H13" s="61">
        <v>12515</v>
      </c>
      <c r="I13" s="60">
        <v>1820</v>
      </c>
      <c r="J13" s="60">
        <v>91</v>
      </c>
      <c r="K13" s="60">
        <v>127</v>
      </c>
      <c r="L13" s="60">
        <v>170</v>
      </c>
      <c r="M13" s="61">
        <v>63</v>
      </c>
      <c r="N13" s="61">
        <v>957</v>
      </c>
      <c r="O13" s="62">
        <f t="shared" si="0"/>
        <v>28320</v>
      </c>
      <c r="P13" s="62">
        <f t="shared" si="1"/>
        <v>3228</v>
      </c>
      <c r="Q13" s="62">
        <f t="shared" si="2"/>
        <v>31548</v>
      </c>
      <c r="R13" s="63">
        <v>123</v>
      </c>
      <c r="S13" s="63">
        <v>4</v>
      </c>
      <c r="T13" s="62">
        <f t="shared" si="3"/>
        <v>127</v>
      </c>
    </row>
    <row r="14" spans="1:20" ht="32.1" customHeight="1" x14ac:dyDescent="0.2">
      <c r="A14" s="714" t="s">
        <v>1996</v>
      </c>
      <c r="B14" s="714"/>
      <c r="C14" s="58">
        <v>5929</v>
      </c>
      <c r="D14" s="58">
        <v>453</v>
      </c>
      <c r="E14" s="59">
        <v>645</v>
      </c>
      <c r="F14" s="60">
        <v>885</v>
      </c>
      <c r="G14" s="61">
        <v>274</v>
      </c>
      <c r="H14" s="61">
        <v>6810</v>
      </c>
      <c r="I14" s="60">
        <v>765</v>
      </c>
      <c r="J14" s="60">
        <v>53</v>
      </c>
      <c r="K14" s="60">
        <v>54</v>
      </c>
      <c r="L14" s="60">
        <v>85</v>
      </c>
      <c r="M14" s="61">
        <v>27</v>
      </c>
      <c r="N14" s="61">
        <v>402</v>
      </c>
      <c r="O14" s="62">
        <f t="shared" si="0"/>
        <v>14996</v>
      </c>
      <c r="P14" s="62">
        <f t="shared" si="1"/>
        <v>1386</v>
      </c>
      <c r="Q14" s="62">
        <f t="shared" si="2"/>
        <v>16382</v>
      </c>
      <c r="R14" s="63">
        <v>59</v>
      </c>
      <c r="S14" s="63"/>
      <c r="T14" s="62">
        <f t="shared" si="3"/>
        <v>59</v>
      </c>
    </row>
    <row r="15" spans="1:20" ht="32.1" customHeight="1" x14ac:dyDescent="0.2">
      <c r="A15" s="714" t="s">
        <v>1997</v>
      </c>
      <c r="B15" s="714"/>
      <c r="C15" s="58">
        <v>2780</v>
      </c>
      <c r="D15" s="58">
        <v>203</v>
      </c>
      <c r="E15" s="59">
        <v>307</v>
      </c>
      <c r="F15" s="60">
        <v>410</v>
      </c>
      <c r="G15" s="61">
        <v>140</v>
      </c>
      <c r="H15" s="61">
        <v>3495</v>
      </c>
      <c r="I15" s="60">
        <v>255</v>
      </c>
      <c r="J15" s="60">
        <v>9</v>
      </c>
      <c r="K15" s="60">
        <v>23</v>
      </c>
      <c r="L15" s="60">
        <v>20</v>
      </c>
      <c r="M15" s="61">
        <v>14</v>
      </c>
      <c r="N15" s="61">
        <v>156</v>
      </c>
      <c r="O15" s="62">
        <f t="shared" si="0"/>
        <v>7335</v>
      </c>
      <c r="P15" s="62">
        <f t="shared" si="1"/>
        <v>477</v>
      </c>
      <c r="Q15" s="62">
        <f t="shared" si="2"/>
        <v>7812</v>
      </c>
      <c r="R15" s="63">
        <v>39</v>
      </c>
      <c r="S15" s="63">
        <v>1</v>
      </c>
      <c r="T15" s="62">
        <f t="shared" si="3"/>
        <v>40</v>
      </c>
    </row>
    <row r="16" spans="1:20" ht="32.1" customHeight="1" x14ac:dyDescent="0.2">
      <c r="A16" s="55" t="s">
        <v>1999</v>
      </c>
      <c r="B16" s="55"/>
      <c r="C16" s="58">
        <v>2187</v>
      </c>
      <c r="D16" s="58">
        <v>19</v>
      </c>
      <c r="E16" s="59">
        <v>39</v>
      </c>
      <c r="F16" s="60">
        <v>93</v>
      </c>
      <c r="G16" s="61">
        <v>24</v>
      </c>
      <c r="H16" s="61">
        <v>1377</v>
      </c>
      <c r="I16" s="60">
        <v>131</v>
      </c>
      <c r="J16" s="60">
        <v>2</v>
      </c>
      <c r="K16" s="60">
        <v>4</v>
      </c>
      <c r="L16" s="60">
        <v>6</v>
      </c>
      <c r="M16" s="61">
        <v>1</v>
      </c>
      <c r="N16" s="61">
        <v>51</v>
      </c>
      <c r="O16" s="62">
        <f t="shared" ref="O16" si="4">SUM(C16:H16)</f>
        <v>3739</v>
      </c>
      <c r="P16" s="62">
        <f t="shared" ref="P16" si="5">SUM(I16:N16)</f>
        <v>195</v>
      </c>
      <c r="Q16" s="62">
        <f t="shared" ref="Q16" si="6">+P16+O16</f>
        <v>3934</v>
      </c>
      <c r="R16" s="63">
        <v>116</v>
      </c>
      <c r="S16" s="63">
        <v>0</v>
      </c>
      <c r="T16" s="62">
        <f t="shared" ref="T16" si="7">+S16+R16</f>
        <v>116</v>
      </c>
    </row>
    <row r="17" spans="1:20" ht="32.1" customHeight="1" x14ac:dyDescent="0.2">
      <c r="A17" s="716" t="s">
        <v>1998</v>
      </c>
      <c r="B17" s="716"/>
      <c r="C17" s="56">
        <f>SUM(C7:C16)</f>
        <v>79122</v>
      </c>
      <c r="D17" s="56">
        <f t="shared" ref="D17:T17" si="8">SUM(D7:D16)</f>
        <v>3583</v>
      </c>
      <c r="E17" s="56">
        <f t="shared" si="8"/>
        <v>6193</v>
      </c>
      <c r="F17" s="56">
        <f t="shared" si="8"/>
        <v>8927</v>
      </c>
      <c r="G17" s="56">
        <f t="shared" si="8"/>
        <v>2829</v>
      </c>
      <c r="H17" s="56">
        <f t="shared" si="8"/>
        <v>69990</v>
      </c>
      <c r="I17" s="56">
        <f t="shared" si="8"/>
        <v>12225</v>
      </c>
      <c r="J17" s="56">
        <f t="shared" si="8"/>
        <v>524</v>
      </c>
      <c r="K17" s="56">
        <f t="shared" si="8"/>
        <v>754</v>
      </c>
      <c r="L17" s="56">
        <f t="shared" si="8"/>
        <v>1119</v>
      </c>
      <c r="M17" s="56">
        <f t="shared" si="8"/>
        <v>374</v>
      </c>
      <c r="N17" s="56">
        <f t="shared" si="8"/>
        <v>5749</v>
      </c>
      <c r="O17" s="56">
        <f t="shared" si="8"/>
        <v>170644</v>
      </c>
      <c r="P17" s="56">
        <f t="shared" si="8"/>
        <v>20745</v>
      </c>
      <c r="Q17" s="56">
        <f t="shared" si="8"/>
        <v>191389</v>
      </c>
      <c r="R17" s="56">
        <f t="shared" si="8"/>
        <v>1336</v>
      </c>
      <c r="S17" s="56">
        <f t="shared" si="8"/>
        <v>24</v>
      </c>
      <c r="T17" s="56">
        <f t="shared" si="8"/>
        <v>1360</v>
      </c>
    </row>
    <row r="18" spans="1:20" x14ac:dyDescent="0.2">
      <c r="A18" s="715" t="s">
        <v>3055</v>
      </c>
      <c r="B18" s="715"/>
      <c r="C18" s="715"/>
      <c r="D18" s="715"/>
      <c r="E18" s="715"/>
      <c r="F18" s="715"/>
      <c r="G18" s="715"/>
      <c r="H18" s="715"/>
      <c r="I18" s="715"/>
      <c r="J18" s="715"/>
      <c r="K18" s="715"/>
      <c r="L18" s="715"/>
      <c r="M18" s="715"/>
      <c r="N18" s="715"/>
      <c r="O18" s="715"/>
      <c r="P18" s="715"/>
      <c r="Q18" s="715"/>
      <c r="R18" s="715"/>
      <c r="S18" s="715"/>
      <c r="T18" s="715"/>
    </row>
  </sheetData>
  <mergeCells count="22">
    <mergeCell ref="A18:T18"/>
    <mergeCell ref="A12:B12"/>
    <mergeCell ref="A13:B13"/>
    <mergeCell ref="A14:B14"/>
    <mergeCell ref="A15:B15"/>
    <mergeCell ref="A17:B17"/>
    <mergeCell ref="A7:B7"/>
    <mergeCell ref="A8:B8"/>
    <mergeCell ref="A9:B9"/>
    <mergeCell ref="A10:B10"/>
    <mergeCell ref="A11:B11"/>
    <mergeCell ref="A1:T1"/>
    <mergeCell ref="A4:B6"/>
    <mergeCell ref="C4:Q4"/>
    <mergeCell ref="C5:H5"/>
    <mergeCell ref="I5:N5"/>
    <mergeCell ref="O5:Q5"/>
    <mergeCell ref="A2:T2"/>
    <mergeCell ref="R4:T4"/>
    <mergeCell ref="R5:R6"/>
    <mergeCell ref="S5:S6"/>
    <mergeCell ref="T5:T6"/>
  </mergeCells>
  <printOptions horizontalCentered="1" verticalCentered="1" gridLinesSet="0"/>
  <pageMargins left="0.25" right="0.31" top="0" bottom="0" header="0" footer="0"/>
  <pageSetup paperSize="9" scale="77" orientation="landscape" r:id="rId1"/>
  <headerFooter alignWithMargins="0"/>
  <ignoredErrors>
    <ignoredError sqref="O7:P16" formulaRange="1"/>
    <ignoredError sqref="E6:H6 J6:N6"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zoomScaleNormal="100" workbookViewId="0">
      <selection activeCell="A2" sqref="A2:H2"/>
    </sheetView>
  </sheetViews>
  <sheetFormatPr defaultRowHeight="12.75" x14ac:dyDescent="0.2"/>
  <cols>
    <col min="1" max="1" width="20.5703125" style="48" customWidth="1"/>
    <col min="2" max="2" width="15.85546875" style="48" customWidth="1"/>
    <col min="3" max="4" width="14" style="48" customWidth="1"/>
    <col min="5" max="5" width="11.5703125" style="48" customWidth="1"/>
    <col min="6" max="8" width="14" style="48" customWidth="1"/>
    <col min="9" max="13" width="5.42578125" style="48" bestFit="1" customWidth="1"/>
    <col min="14" max="14" width="5.85546875" style="48" bestFit="1" customWidth="1"/>
    <col min="15" max="15" width="5.5703125" style="48" bestFit="1" customWidth="1"/>
    <col min="16" max="16" width="5.85546875" style="48" bestFit="1" customWidth="1"/>
    <col min="17" max="17" width="6.85546875" style="48" bestFit="1" customWidth="1"/>
    <col min="18" max="18" width="5.7109375" style="48" bestFit="1" customWidth="1"/>
    <col min="19" max="20" width="7" style="48" bestFit="1" customWidth="1"/>
    <col min="21" max="16384" width="9.140625" style="48"/>
  </cols>
  <sheetData>
    <row r="1" spans="1:8" ht="30.75" customHeight="1" x14ac:dyDescent="0.2">
      <c r="A1" s="546" t="s">
        <v>3079</v>
      </c>
      <c r="B1" s="546"/>
      <c r="C1" s="546"/>
      <c r="D1" s="546"/>
      <c r="E1" s="546"/>
      <c r="F1" s="546"/>
      <c r="G1" s="546"/>
      <c r="H1" s="546"/>
    </row>
    <row r="2" spans="1:8" ht="30.75" customHeight="1" x14ac:dyDescent="0.2">
      <c r="A2" s="717" t="s">
        <v>3080</v>
      </c>
      <c r="B2" s="717"/>
      <c r="C2" s="717"/>
      <c r="D2" s="717"/>
      <c r="E2" s="717"/>
      <c r="F2" s="717"/>
      <c r="G2" s="717"/>
      <c r="H2" s="717"/>
    </row>
    <row r="3" spans="1:8" x14ac:dyDescent="0.2">
      <c r="A3" s="50"/>
      <c r="B3" s="50"/>
      <c r="C3" s="50"/>
      <c r="D3" s="50"/>
      <c r="E3" s="50"/>
      <c r="F3" s="50"/>
      <c r="G3" s="50"/>
      <c r="H3" s="50"/>
    </row>
    <row r="4" spans="1:8" ht="42" customHeight="1" x14ac:dyDescent="0.2">
      <c r="A4" s="708" t="s">
        <v>2939</v>
      </c>
      <c r="B4" s="708"/>
      <c r="C4" s="704" t="s">
        <v>2930</v>
      </c>
      <c r="D4" s="704"/>
      <c r="E4" s="704"/>
      <c r="F4" s="705" t="s">
        <v>3127</v>
      </c>
      <c r="G4" s="706"/>
      <c r="H4" s="706"/>
    </row>
    <row r="5" spans="1:8" ht="34.5" customHeight="1" x14ac:dyDescent="0.2">
      <c r="A5" s="710"/>
      <c r="B5" s="710"/>
      <c r="C5" s="347" t="s">
        <v>1008</v>
      </c>
      <c r="D5" s="347" t="s">
        <v>1009</v>
      </c>
      <c r="E5" s="348" t="s">
        <v>1010</v>
      </c>
      <c r="F5" s="347" t="s">
        <v>1008</v>
      </c>
      <c r="G5" s="347" t="s">
        <v>1009</v>
      </c>
      <c r="H5" s="348" t="s">
        <v>1010</v>
      </c>
    </row>
    <row r="6" spans="1:8" ht="30" customHeight="1" x14ac:dyDescent="0.2">
      <c r="A6" s="714" t="s">
        <v>1989</v>
      </c>
      <c r="B6" s="714"/>
      <c r="C6" s="51">
        <v>0</v>
      </c>
      <c r="D6" s="51">
        <v>0</v>
      </c>
      <c r="E6" s="64">
        <f>C6+D6</f>
        <v>0</v>
      </c>
      <c r="F6" s="51">
        <v>0</v>
      </c>
      <c r="G6" s="51">
        <v>0</v>
      </c>
      <c r="H6" s="64">
        <f>F6+G6</f>
        <v>0</v>
      </c>
    </row>
    <row r="7" spans="1:8" ht="30" customHeight="1" x14ac:dyDescent="0.2">
      <c r="A7" s="714" t="s">
        <v>1990</v>
      </c>
      <c r="B7" s="714"/>
      <c r="C7" s="51">
        <v>0</v>
      </c>
      <c r="D7" s="51">
        <v>0</v>
      </c>
      <c r="E7" s="64">
        <f t="shared" ref="E7:E16" si="0">C7+D7</f>
        <v>0</v>
      </c>
      <c r="F7" s="51">
        <v>0</v>
      </c>
      <c r="G7" s="51">
        <v>0</v>
      </c>
      <c r="H7" s="64">
        <f t="shared" ref="H7:H16" si="1">F7+G7</f>
        <v>0</v>
      </c>
    </row>
    <row r="8" spans="1:8" ht="30" customHeight="1" x14ac:dyDescent="0.2">
      <c r="A8" s="714" t="s">
        <v>1991</v>
      </c>
      <c r="B8" s="714"/>
      <c r="C8" s="51">
        <v>3</v>
      </c>
      <c r="D8" s="51">
        <v>1</v>
      </c>
      <c r="E8" s="64">
        <f t="shared" si="0"/>
        <v>4</v>
      </c>
      <c r="F8" s="51">
        <v>0</v>
      </c>
      <c r="G8" s="51">
        <v>0</v>
      </c>
      <c r="H8" s="64">
        <f t="shared" si="1"/>
        <v>0</v>
      </c>
    </row>
    <row r="9" spans="1:8" ht="30" customHeight="1" x14ac:dyDescent="0.2">
      <c r="A9" s="714" t="s">
        <v>1992</v>
      </c>
      <c r="B9" s="714"/>
      <c r="C9" s="51">
        <v>9</v>
      </c>
      <c r="D9" s="51">
        <v>0</v>
      </c>
      <c r="E9" s="64">
        <f t="shared" si="0"/>
        <v>9</v>
      </c>
      <c r="F9" s="51">
        <v>0</v>
      </c>
      <c r="G9" s="51">
        <v>0</v>
      </c>
      <c r="H9" s="64">
        <f t="shared" si="1"/>
        <v>0</v>
      </c>
    </row>
    <row r="10" spans="1:8" ht="30" customHeight="1" x14ac:dyDescent="0.2">
      <c r="A10" s="714" t="s">
        <v>1993</v>
      </c>
      <c r="B10" s="714"/>
      <c r="C10" s="51">
        <v>27</v>
      </c>
      <c r="D10" s="51">
        <v>3</v>
      </c>
      <c r="E10" s="64">
        <f t="shared" si="0"/>
        <v>30</v>
      </c>
      <c r="F10" s="51">
        <v>0</v>
      </c>
      <c r="G10" s="51">
        <v>0</v>
      </c>
      <c r="H10" s="64">
        <f t="shared" si="1"/>
        <v>0</v>
      </c>
    </row>
    <row r="11" spans="1:8" ht="30" customHeight="1" x14ac:dyDescent="0.2">
      <c r="A11" s="714" t="s">
        <v>1994</v>
      </c>
      <c r="B11" s="714"/>
      <c r="C11" s="51">
        <v>20</v>
      </c>
      <c r="D11" s="51">
        <v>6</v>
      </c>
      <c r="E11" s="64">
        <f t="shared" si="0"/>
        <v>26</v>
      </c>
      <c r="F11" s="51">
        <v>0</v>
      </c>
      <c r="G11" s="51">
        <v>0</v>
      </c>
      <c r="H11" s="64">
        <f t="shared" si="1"/>
        <v>0</v>
      </c>
    </row>
    <row r="12" spans="1:8" ht="30" customHeight="1" x14ac:dyDescent="0.2">
      <c r="A12" s="714" t="s">
        <v>1995</v>
      </c>
      <c r="B12" s="714"/>
      <c r="C12" s="51">
        <v>13</v>
      </c>
      <c r="D12" s="51">
        <v>0</v>
      </c>
      <c r="E12" s="64">
        <f t="shared" si="0"/>
        <v>13</v>
      </c>
      <c r="F12" s="51">
        <v>0</v>
      </c>
      <c r="G12" s="51">
        <v>0</v>
      </c>
      <c r="H12" s="64">
        <f t="shared" si="1"/>
        <v>0</v>
      </c>
    </row>
    <row r="13" spans="1:8" ht="30" customHeight="1" x14ac:dyDescent="0.2">
      <c r="A13" s="714" t="s">
        <v>1996</v>
      </c>
      <c r="B13" s="714"/>
      <c r="C13" s="51">
        <v>24</v>
      </c>
      <c r="D13" s="51">
        <v>2</v>
      </c>
      <c r="E13" s="64">
        <f t="shared" si="0"/>
        <v>26</v>
      </c>
      <c r="F13" s="51">
        <v>0</v>
      </c>
      <c r="G13" s="51">
        <v>0</v>
      </c>
      <c r="H13" s="64">
        <f t="shared" si="1"/>
        <v>0</v>
      </c>
    </row>
    <row r="14" spans="1:8" ht="30" customHeight="1" x14ac:dyDescent="0.2">
      <c r="A14" s="714" t="s">
        <v>1997</v>
      </c>
      <c r="B14" s="714"/>
      <c r="C14" s="51">
        <v>40</v>
      </c>
      <c r="D14" s="51">
        <v>0</v>
      </c>
      <c r="E14" s="64">
        <f t="shared" si="0"/>
        <v>40</v>
      </c>
      <c r="F14" s="51">
        <v>0</v>
      </c>
      <c r="G14" s="51">
        <v>0</v>
      </c>
      <c r="H14" s="64">
        <f t="shared" si="1"/>
        <v>0</v>
      </c>
    </row>
    <row r="15" spans="1:8" ht="30" customHeight="1" x14ac:dyDescent="0.2">
      <c r="A15" s="55" t="s">
        <v>1999</v>
      </c>
      <c r="B15" s="55"/>
      <c r="C15" s="51">
        <v>8</v>
      </c>
      <c r="D15" s="51">
        <v>0</v>
      </c>
      <c r="E15" s="64">
        <f t="shared" si="0"/>
        <v>8</v>
      </c>
      <c r="F15" s="51">
        <v>0</v>
      </c>
      <c r="G15" s="51">
        <v>0</v>
      </c>
      <c r="H15" s="64">
        <f t="shared" si="1"/>
        <v>0</v>
      </c>
    </row>
    <row r="16" spans="1:8" ht="51.75" customHeight="1" x14ac:dyDescent="0.2">
      <c r="A16" s="718" t="s">
        <v>2940</v>
      </c>
      <c r="B16" s="718"/>
      <c r="C16" s="51">
        <v>215</v>
      </c>
      <c r="D16" s="51">
        <v>0</v>
      </c>
      <c r="E16" s="64">
        <f t="shared" si="0"/>
        <v>215</v>
      </c>
      <c r="F16" s="51">
        <v>0</v>
      </c>
      <c r="G16" s="51">
        <v>0</v>
      </c>
      <c r="H16" s="64">
        <f t="shared" si="1"/>
        <v>0</v>
      </c>
    </row>
    <row r="17" spans="1:8" ht="25.5" customHeight="1" x14ac:dyDescent="0.2">
      <c r="A17" s="716" t="s">
        <v>1998</v>
      </c>
      <c r="B17" s="716"/>
      <c r="C17" s="54">
        <f t="shared" ref="C17:H17" si="2">SUM(C6:C16)</f>
        <v>359</v>
      </c>
      <c r="D17" s="54">
        <f t="shared" si="2"/>
        <v>12</v>
      </c>
      <c r="E17" s="54">
        <f t="shared" si="2"/>
        <v>371</v>
      </c>
      <c r="F17" s="54">
        <f t="shared" si="2"/>
        <v>0</v>
      </c>
      <c r="G17" s="54">
        <f t="shared" si="2"/>
        <v>0</v>
      </c>
      <c r="H17" s="54">
        <f t="shared" si="2"/>
        <v>0</v>
      </c>
    </row>
  </sheetData>
  <mergeCells count="16">
    <mergeCell ref="A13:B13"/>
    <mergeCell ref="A14:B14"/>
    <mergeCell ref="A17:B17"/>
    <mergeCell ref="A16:B16"/>
    <mergeCell ref="A7:B7"/>
    <mergeCell ref="A8:B8"/>
    <mergeCell ref="A9:B9"/>
    <mergeCell ref="A10:B10"/>
    <mergeCell ref="A11:B11"/>
    <mergeCell ref="A12:B12"/>
    <mergeCell ref="A6:B6"/>
    <mergeCell ref="A1:H1"/>
    <mergeCell ref="A2:H2"/>
    <mergeCell ref="A4:B5"/>
    <mergeCell ref="C4:E4"/>
    <mergeCell ref="F4:H4"/>
  </mergeCells>
  <printOptions horizontalCentered="1" verticalCentered="1" gridLinesSet="0"/>
  <pageMargins left="0" right="0" top="0" bottom="0" header="0" footer="0"/>
  <pageSetup paperSize="9" orientation="landscape" r:id="rId1"/>
  <headerFooter alignWithMargins="0"/>
  <rowBreaks count="1" manualBreakCount="1">
    <brk id="17"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showGridLines="0" zoomScaleNormal="100" workbookViewId="0">
      <selection activeCell="A2" sqref="A2:T2"/>
    </sheetView>
  </sheetViews>
  <sheetFormatPr defaultRowHeight="12.75" outlineLevelRow="1" x14ac:dyDescent="0.2"/>
  <cols>
    <col min="1" max="1" width="5.42578125" style="65" customWidth="1"/>
    <col min="2" max="2" width="38.7109375" style="65" customWidth="1"/>
    <col min="3" max="3" width="10.28515625" style="65" customWidth="1"/>
    <col min="4" max="4" width="10.7109375" style="65" customWidth="1"/>
    <col min="5" max="9" width="7.85546875" style="65" customWidth="1"/>
    <col min="10" max="10" width="10.85546875" style="65" customWidth="1"/>
    <col min="11" max="11" width="10.7109375" style="65" customWidth="1"/>
    <col min="12" max="16" width="7.85546875" style="65" customWidth="1"/>
    <col min="17" max="17" width="7.42578125" style="65" bestFit="1" customWidth="1"/>
    <col min="18" max="18" width="9.85546875" style="65" customWidth="1"/>
    <col min="19" max="19" width="8.42578125" style="65" customWidth="1"/>
    <col min="20" max="20" width="9" style="65" customWidth="1"/>
    <col min="21" max="16384" width="9.140625" style="65"/>
  </cols>
  <sheetData>
    <row r="1" spans="1:20" ht="25.5" customHeight="1" x14ac:dyDescent="0.2">
      <c r="A1" s="721" t="s">
        <v>3081</v>
      </c>
      <c r="B1" s="721"/>
      <c r="C1" s="721"/>
      <c r="D1" s="721"/>
      <c r="E1" s="721"/>
      <c r="F1" s="721"/>
      <c r="G1" s="721"/>
      <c r="H1" s="721"/>
      <c r="I1" s="721"/>
      <c r="J1" s="721"/>
      <c r="K1" s="721"/>
      <c r="L1" s="721"/>
      <c r="M1" s="721"/>
      <c r="N1" s="721"/>
      <c r="O1" s="721"/>
      <c r="P1" s="721"/>
      <c r="Q1" s="721"/>
      <c r="R1" s="721"/>
      <c r="S1" s="721"/>
      <c r="T1" s="721"/>
    </row>
    <row r="2" spans="1:20" ht="25.5" customHeight="1" x14ac:dyDescent="0.2">
      <c r="A2" s="730" t="s">
        <v>3082</v>
      </c>
      <c r="B2" s="730"/>
      <c r="C2" s="730"/>
      <c r="D2" s="730"/>
      <c r="E2" s="730"/>
      <c r="F2" s="730"/>
      <c r="G2" s="730"/>
      <c r="H2" s="730"/>
      <c r="I2" s="730"/>
      <c r="J2" s="730"/>
      <c r="K2" s="730"/>
      <c r="L2" s="730"/>
      <c r="M2" s="730"/>
      <c r="N2" s="730"/>
      <c r="O2" s="730"/>
      <c r="P2" s="730"/>
      <c r="Q2" s="730"/>
      <c r="R2" s="730"/>
      <c r="S2" s="730"/>
      <c r="T2" s="730"/>
    </row>
    <row r="4" spans="1:20" ht="33" customHeight="1" x14ac:dyDescent="0.2">
      <c r="A4" s="535" t="s">
        <v>2000</v>
      </c>
      <c r="B4" s="722" t="s">
        <v>2941</v>
      </c>
      <c r="C4" s="719" t="s">
        <v>2926</v>
      </c>
      <c r="D4" s="719"/>
      <c r="E4" s="719"/>
      <c r="F4" s="719"/>
      <c r="G4" s="719"/>
      <c r="H4" s="719"/>
      <c r="I4" s="719"/>
      <c r="J4" s="719"/>
      <c r="K4" s="719"/>
      <c r="L4" s="719"/>
      <c r="M4" s="719"/>
      <c r="N4" s="719"/>
      <c r="O4" s="719"/>
      <c r="P4" s="719"/>
      <c r="Q4" s="719"/>
      <c r="R4" s="679" t="s">
        <v>3132</v>
      </c>
      <c r="S4" s="680"/>
      <c r="T4" s="680"/>
    </row>
    <row r="5" spans="1:20" ht="33" customHeight="1" x14ac:dyDescent="0.2">
      <c r="A5" s="536"/>
      <c r="B5" s="723"/>
      <c r="C5" s="719" t="s">
        <v>1008</v>
      </c>
      <c r="D5" s="719"/>
      <c r="E5" s="719"/>
      <c r="F5" s="719"/>
      <c r="G5" s="719"/>
      <c r="H5" s="719"/>
      <c r="I5" s="719"/>
      <c r="J5" s="719" t="s">
        <v>1009</v>
      </c>
      <c r="K5" s="719"/>
      <c r="L5" s="719"/>
      <c r="M5" s="719"/>
      <c r="N5" s="719"/>
      <c r="O5" s="719"/>
      <c r="P5" s="719"/>
      <c r="Q5" s="515" t="s">
        <v>2919</v>
      </c>
      <c r="R5" s="725" t="s">
        <v>1008</v>
      </c>
      <c r="S5" s="727" t="s">
        <v>1009</v>
      </c>
      <c r="T5" s="728" t="s">
        <v>2942</v>
      </c>
    </row>
    <row r="6" spans="1:20" ht="64.5" customHeight="1" x14ac:dyDescent="0.2">
      <c r="A6" s="537"/>
      <c r="B6" s="724"/>
      <c r="C6" s="471" t="s">
        <v>3122</v>
      </c>
      <c r="D6" s="471" t="s">
        <v>3123</v>
      </c>
      <c r="E6" s="471" t="s">
        <v>2906</v>
      </c>
      <c r="F6" s="471" t="s">
        <v>2907</v>
      </c>
      <c r="G6" s="471" t="s">
        <v>2908</v>
      </c>
      <c r="H6" s="471" t="s">
        <v>3124</v>
      </c>
      <c r="I6" s="411" t="s">
        <v>1010</v>
      </c>
      <c r="J6" s="471" t="s">
        <v>3122</v>
      </c>
      <c r="K6" s="471" t="s">
        <v>3123</v>
      </c>
      <c r="L6" s="471" t="s">
        <v>2906</v>
      </c>
      <c r="M6" s="471" t="s">
        <v>2907</v>
      </c>
      <c r="N6" s="471" t="s">
        <v>2908</v>
      </c>
      <c r="O6" s="471" t="s">
        <v>3124</v>
      </c>
      <c r="P6" s="411" t="s">
        <v>1010</v>
      </c>
      <c r="Q6" s="515"/>
      <c r="R6" s="726"/>
      <c r="S6" s="727"/>
      <c r="T6" s="729"/>
    </row>
    <row r="7" spans="1:20" ht="27" customHeight="1" x14ac:dyDescent="0.2">
      <c r="A7" s="66" t="s">
        <v>2001</v>
      </c>
      <c r="B7" s="67" t="s">
        <v>2002</v>
      </c>
      <c r="C7" s="63">
        <v>4802</v>
      </c>
      <c r="D7" s="63">
        <v>185</v>
      </c>
      <c r="E7" s="63">
        <v>259</v>
      </c>
      <c r="F7" s="63">
        <v>368</v>
      </c>
      <c r="G7" s="70">
        <v>102</v>
      </c>
      <c r="H7" s="70">
        <v>2620</v>
      </c>
      <c r="I7" s="62">
        <f>SUM(C7:H7)</f>
        <v>8336</v>
      </c>
      <c r="J7" s="63">
        <v>759</v>
      </c>
      <c r="K7" s="63">
        <v>23</v>
      </c>
      <c r="L7" s="63">
        <v>35</v>
      </c>
      <c r="M7" s="63">
        <v>54</v>
      </c>
      <c r="N7" s="70">
        <v>19</v>
      </c>
      <c r="O7" s="70">
        <v>233</v>
      </c>
      <c r="P7" s="62">
        <f>SUM(J7:O7)</f>
        <v>1123</v>
      </c>
      <c r="Q7" s="62">
        <f>I7+P7</f>
        <v>9459</v>
      </c>
      <c r="R7" s="62">
        <v>206</v>
      </c>
      <c r="S7" s="62">
        <v>2</v>
      </c>
      <c r="T7" s="62">
        <f>+S7+R7</f>
        <v>208</v>
      </c>
    </row>
    <row r="8" spans="1:20" ht="27" customHeight="1" x14ac:dyDescent="0.2">
      <c r="A8" s="66" t="s">
        <v>2003</v>
      </c>
      <c r="B8" s="69" t="s">
        <v>2004</v>
      </c>
      <c r="C8" s="63">
        <f>SUM(C9:C11)</f>
        <v>36066</v>
      </c>
      <c r="D8" s="63">
        <f t="shared" ref="D8:S8" si="0">SUM(D9:D11)</f>
        <v>1885</v>
      </c>
      <c r="E8" s="63">
        <f t="shared" si="0"/>
        <v>3234</v>
      </c>
      <c r="F8" s="63">
        <f t="shared" si="0"/>
        <v>4649</v>
      </c>
      <c r="G8" s="70">
        <f t="shared" si="0"/>
        <v>1398</v>
      </c>
      <c r="H8" s="70">
        <f t="shared" si="0"/>
        <v>30130</v>
      </c>
      <c r="I8" s="62">
        <f t="shared" si="0"/>
        <v>77362</v>
      </c>
      <c r="J8" s="63">
        <f t="shared" si="0"/>
        <v>4594</v>
      </c>
      <c r="K8" s="63">
        <f t="shared" si="0"/>
        <v>260</v>
      </c>
      <c r="L8" s="63">
        <f t="shared" si="0"/>
        <v>327</v>
      </c>
      <c r="M8" s="63">
        <f t="shared" si="0"/>
        <v>498</v>
      </c>
      <c r="N8" s="70">
        <f t="shared" si="0"/>
        <v>173</v>
      </c>
      <c r="O8" s="70">
        <f t="shared" si="0"/>
        <v>2255</v>
      </c>
      <c r="P8" s="62">
        <f t="shared" si="0"/>
        <v>8107</v>
      </c>
      <c r="Q8" s="62">
        <f t="shared" ref="Q8:Q52" si="1">I8+P8</f>
        <v>85469</v>
      </c>
      <c r="R8" s="62">
        <f t="shared" si="0"/>
        <v>32</v>
      </c>
      <c r="S8" s="62">
        <f t="shared" si="0"/>
        <v>2</v>
      </c>
      <c r="T8" s="62">
        <f t="shared" ref="T8:T52" si="2">+S8+R8</f>
        <v>34</v>
      </c>
    </row>
    <row r="9" spans="1:20" ht="27" hidden="1" customHeight="1" outlineLevel="1" x14ac:dyDescent="0.2">
      <c r="A9" s="66" t="s">
        <v>2005</v>
      </c>
      <c r="B9" s="67" t="s">
        <v>2006</v>
      </c>
      <c r="C9" s="63">
        <v>30812</v>
      </c>
      <c r="D9" s="63">
        <v>1664</v>
      </c>
      <c r="E9" s="63">
        <v>2819</v>
      </c>
      <c r="F9" s="63">
        <v>3998</v>
      </c>
      <c r="G9" s="70">
        <v>1203</v>
      </c>
      <c r="H9" s="70">
        <v>23793</v>
      </c>
      <c r="I9" s="62">
        <f t="shared" ref="I9:I52" si="3">SUM(C9:H9)</f>
        <v>64289</v>
      </c>
      <c r="J9" s="63">
        <v>4021</v>
      </c>
      <c r="K9" s="63">
        <v>238</v>
      </c>
      <c r="L9" s="63">
        <v>301</v>
      </c>
      <c r="M9" s="63">
        <v>434</v>
      </c>
      <c r="N9" s="70">
        <v>150</v>
      </c>
      <c r="O9" s="70">
        <v>1767</v>
      </c>
      <c r="P9" s="62">
        <f t="shared" ref="P9:P52" si="4">SUM(J9:O9)</f>
        <v>6911</v>
      </c>
      <c r="Q9" s="62">
        <f t="shared" si="1"/>
        <v>71200</v>
      </c>
      <c r="R9" s="62">
        <v>12</v>
      </c>
      <c r="S9" s="62">
        <v>2</v>
      </c>
      <c r="T9" s="62">
        <f t="shared" si="2"/>
        <v>14</v>
      </c>
    </row>
    <row r="10" spans="1:20" ht="27" hidden="1" customHeight="1" outlineLevel="1" x14ac:dyDescent="0.2">
      <c r="A10" s="66" t="s">
        <v>2007</v>
      </c>
      <c r="B10" s="67" t="s">
        <v>2008</v>
      </c>
      <c r="C10" s="63">
        <v>3563</v>
      </c>
      <c r="D10" s="63">
        <v>149</v>
      </c>
      <c r="E10" s="63">
        <v>285</v>
      </c>
      <c r="F10" s="63">
        <v>440</v>
      </c>
      <c r="G10" s="70">
        <v>143</v>
      </c>
      <c r="H10" s="70">
        <v>4640</v>
      </c>
      <c r="I10" s="62">
        <f t="shared" si="3"/>
        <v>9220</v>
      </c>
      <c r="J10" s="63">
        <v>369</v>
      </c>
      <c r="K10" s="63">
        <v>16</v>
      </c>
      <c r="L10" s="63">
        <v>19</v>
      </c>
      <c r="M10" s="63">
        <v>46</v>
      </c>
      <c r="N10" s="70">
        <v>17</v>
      </c>
      <c r="O10" s="70">
        <v>362</v>
      </c>
      <c r="P10" s="62">
        <f t="shared" si="4"/>
        <v>829</v>
      </c>
      <c r="Q10" s="62">
        <f t="shared" si="1"/>
        <v>10049</v>
      </c>
      <c r="R10" s="62">
        <v>14</v>
      </c>
      <c r="S10" s="62">
        <v>0</v>
      </c>
      <c r="T10" s="62">
        <f t="shared" si="2"/>
        <v>14</v>
      </c>
    </row>
    <row r="11" spans="1:20" ht="27" hidden="1" customHeight="1" outlineLevel="1" x14ac:dyDescent="0.2">
      <c r="A11" s="66" t="s">
        <v>2009</v>
      </c>
      <c r="B11" s="67" t="s">
        <v>2010</v>
      </c>
      <c r="C11" s="63">
        <v>1691</v>
      </c>
      <c r="D11" s="63">
        <v>72</v>
      </c>
      <c r="E11" s="63">
        <v>130</v>
      </c>
      <c r="F11" s="63">
        <v>211</v>
      </c>
      <c r="G11" s="70">
        <v>52</v>
      </c>
      <c r="H11" s="70">
        <v>1697</v>
      </c>
      <c r="I11" s="62">
        <f t="shared" si="3"/>
        <v>3853</v>
      </c>
      <c r="J11" s="63">
        <v>204</v>
      </c>
      <c r="K11" s="63">
        <v>6</v>
      </c>
      <c r="L11" s="63">
        <v>7</v>
      </c>
      <c r="M11" s="63">
        <v>18</v>
      </c>
      <c r="N11" s="70">
        <v>6</v>
      </c>
      <c r="O11" s="70">
        <v>126</v>
      </c>
      <c r="P11" s="62">
        <f t="shared" si="4"/>
        <v>367</v>
      </c>
      <c r="Q11" s="62">
        <f t="shared" si="1"/>
        <v>4220</v>
      </c>
      <c r="R11" s="62">
        <v>6</v>
      </c>
      <c r="S11" s="62">
        <v>0</v>
      </c>
      <c r="T11" s="62">
        <f t="shared" si="2"/>
        <v>6</v>
      </c>
    </row>
    <row r="12" spans="1:20" ht="27" customHeight="1" collapsed="1" x14ac:dyDescent="0.2">
      <c r="A12" s="66" t="s">
        <v>2011</v>
      </c>
      <c r="B12" s="69" t="s">
        <v>2012</v>
      </c>
      <c r="C12" s="63">
        <f>SUM(C13:C15)</f>
        <v>3823</v>
      </c>
      <c r="D12" s="63">
        <f t="shared" ref="D12:S12" si="5">SUM(D13:D15)</f>
        <v>48</v>
      </c>
      <c r="E12" s="63">
        <f t="shared" si="5"/>
        <v>89</v>
      </c>
      <c r="F12" s="63">
        <f t="shared" si="5"/>
        <v>126</v>
      </c>
      <c r="G12" s="70">
        <f t="shared" si="5"/>
        <v>70</v>
      </c>
      <c r="H12" s="70">
        <f t="shared" si="5"/>
        <v>11112</v>
      </c>
      <c r="I12" s="62">
        <f t="shared" si="5"/>
        <v>15268</v>
      </c>
      <c r="J12" s="63">
        <f t="shared" si="5"/>
        <v>247</v>
      </c>
      <c r="K12" s="63">
        <f t="shared" si="5"/>
        <v>3</v>
      </c>
      <c r="L12" s="63">
        <f t="shared" si="5"/>
        <v>2</v>
      </c>
      <c r="M12" s="63">
        <f t="shared" si="5"/>
        <v>9</v>
      </c>
      <c r="N12" s="70">
        <f t="shared" si="5"/>
        <v>4</v>
      </c>
      <c r="O12" s="70">
        <f t="shared" si="5"/>
        <v>639</v>
      </c>
      <c r="P12" s="62">
        <f t="shared" si="5"/>
        <v>904</v>
      </c>
      <c r="Q12" s="62">
        <f t="shared" si="1"/>
        <v>16172</v>
      </c>
      <c r="R12" s="68">
        <f t="shared" si="5"/>
        <v>72</v>
      </c>
      <c r="S12" s="68">
        <f t="shared" si="5"/>
        <v>0</v>
      </c>
      <c r="T12" s="62">
        <f t="shared" si="2"/>
        <v>72</v>
      </c>
    </row>
    <row r="13" spans="1:20" ht="27" hidden="1" customHeight="1" outlineLevel="1" x14ac:dyDescent="0.2">
      <c r="A13" s="66" t="s">
        <v>2013</v>
      </c>
      <c r="B13" s="67" t="s">
        <v>2014</v>
      </c>
      <c r="C13" s="63">
        <v>2893</v>
      </c>
      <c r="D13" s="63">
        <v>39</v>
      </c>
      <c r="E13" s="63">
        <v>66</v>
      </c>
      <c r="F13" s="63">
        <v>104</v>
      </c>
      <c r="G13" s="70">
        <v>50</v>
      </c>
      <c r="H13" s="70">
        <v>8494</v>
      </c>
      <c r="I13" s="62">
        <f t="shared" si="3"/>
        <v>11646</v>
      </c>
      <c r="J13" s="63">
        <v>197</v>
      </c>
      <c r="K13" s="63">
        <v>2</v>
      </c>
      <c r="L13" s="63">
        <v>2</v>
      </c>
      <c r="M13" s="63">
        <v>8</v>
      </c>
      <c r="N13" s="70">
        <v>2</v>
      </c>
      <c r="O13" s="70">
        <v>489</v>
      </c>
      <c r="P13" s="62">
        <f t="shared" si="4"/>
        <v>700</v>
      </c>
      <c r="Q13" s="62">
        <f t="shared" si="1"/>
        <v>12346</v>
      </c>
      <c r="R13" s="62">
        <v>37</v>
      </c>
      <c r="S13" s="62">
        <v>0</v>
      </c>
      <c r="T13" s="62">
        <f t="shared" si="2"/>
        <v>37</v>
      </c>
    </row>
    <row r="14" spans="1:20" ht="27" hidden="1" customHeight="1" outlineLevel="1" x14ac:dyDescent="0.2">
      <c r="A14" s="66" t="s">
        <v>2015</v>
      </c>
      <c r="B14" s="67" t="s">
        <v>2016</v>
      </c>
      <c r="C14" s="63">
        <v>288</v>
      </c>
      <c r="D14" s="63">
        <v>5</v>
      </c>
      <c r="E14" s="63">
        <v>9</v>
      </c>
      <c r="F14" s="63">
        <v>8</v>
      </c>
      <c r="G14" s="70">
        <v>4</v>
      </c>
      <c r="H14" s="70">
        <v>834</v>
      </c>
      <c r="I14" s="62">
        <f t="shared" si="3"/>
        <v>1148</v>
      </c>
      <c r="J14" s="63">
        <v>11</v>
      </c>
      <c r="K14" s="63">
        <v>0</v>
      </c>
      <c r="L14" s="63">
        <v>0</v>
      </c>
      <c r="M14" s="63">
        <v>0</v>
      </c>
      <c r="N14" s="70">
        <v>0</v>
      </c>
      <c r="O14" s="70">
        <v>50</v>
      </c>
      <c r="P14" s="62">
        <f t="shared" si="4"/>
        <v>61</v>
      </c>
      <c r="Q14" s="62">
        <f t="shared" si="1"/>
        <v>1209</v>
      </c>
      <c r="R14" s="62">
        <v>17</v>
      </c>
      <c r="S14" s="62">
        <v>0</v>
      </c>
      <c r="T14" s="62">
        <f t="shared" si="2"/>
        <v>17</v>
      </c>
    </row>
    <row r="15" spans="1:20" ht="27" hidden="1" customHeight="1" outlineLevel="1" x14ac:dyDescent="0.2">
      <c r="A15" s="66" t="s">
        <v>2017</v>
      </c>
      <c r="B15" s="67" t="s">
        <v>2018</v>
      </c>
      <c r="C15" s="63">
        <v>642</v>
      </c>
      <c r="D15" s="63">
        <v>4</v>
      </c>
      <c r="E15" s="63">
        <v>14</v>
      </c>
      <c r="F15" s="63">
        <v>14</v>
      </c>
      <c r="G15" s="70">
        <v>16</v>
      </c>
      <c r="H15" s="70">
        <v>1784</v>
      </c>
      <c r="I15" s="62">
        <f t="shared" si="3"/>
        <v>2474</v>
      </c>
      <c r="J15" s="63">
        <v>39</v>
      </c>
      <c r="K15" s="63">
        <v>1</v>
      </c>
      <c r="L15" s="63">
        <v>0</v>
      </c>
      <c r="M15" s="63">
        <v>1</v>
      </c>
      <c r="N15" s="70">
        <v>2</v>
      </c>
      <c r="O15" s="70">
        <v>100</v>
      </c>
      <c r="P15" s="62">
        <f t="shared" si="4"/>
        <v>143</v>
      </c>
      <c r="Q15" s="62">
        <f t="shared" si="1"/>
        <v>2617</v>
      </c>
      <c r="R15" s="62">
        <v>18</v>
      </c>
      <c r="S15" s="62">
        <v>0</v>
      </c>
      <c r="T15" s="62">
        <f t="shared" si="2"/>
        <v>18</v>
      </c>
    </row>
    <row r="16" spans="1:20" ht="27" customHeight="1" collapsed="1" x14ac:dyDescent="0.2">
      <c r="A16" s="66" t="s">
        <v>2019</v>
      </c>
      <c r="B16" s="69" t="s">
        <v>2020</v>
      </c>
      <c r="C16" s="63">
        <f t="shared" ref="C16:S16" si="6">SUM(C17:C19)</f>
        <v>10092</v>
      </c>
      <c r="D16" s="63">
        <f t="shared" si="6"/>
        <v>491</v>
      </c>
      <c r="E16" s="63">
        <f t="shared" si="6"/>
        <v>968</v>
      </c>
      <c r="F16" s="63">
        <f t="shared" si="6"/>
        <v>1557</v>
      </c>
      <c r="G16" s="70">
        <f t="shared" si="6"/>
        <v>527</v>
      </c>
      <c r="H16" s="70">
        <f t="shared" si="6"/>
        <v>10376</v>
      </c>
      <c r="I16" s="62">
        <f t="shared" si="6"/>
        <v>24011</v>
      </c>
      <c r="J16" s="63">
        <f t="shared" si="6"/>
        <v>1761</v>
      </c>
      <c r="K16" s="63">
        <f t="shared" si="6"/>
        <v>75</v>
      </c>
      <c r="L16" s="63">
        <f t="shared" si="6"/>
        <v>134</v>
      </c>
      <c r="M16" s="63">
        <f t="shared" si="6"/>
        <v>216</v>
      </c>
      <c r="N16" s="70">
        <f t="shared" si="6"/>
        <v>68</v>
      </c>
      <c r="O16" s="70">
        <f t="shared" si="6"/>
        <v>1040</v>
      </c>
      <c r="P16" s="62">
        <f t="shared" si="6"/>
        <v>3294</v>
      </c>
      <c r="Q16" s="62">
        <f t="shared" si="1"/>
        <v>27305</v>
      </c>
      <c r="R16" s="62">
        <f t="shared" si="6"/>
        <v>3</v>
      </c>
      <c r="S16" s="62">
        <f t="shared" si="6"/>
        <v>0</v>
      </c>
      <c r="T16" s="62">
        <f t="shared" si="2"/>
        <v>3</v>
      </c>
    </row>
    <row r="17" spans="1:20" ht="27" hidden="1" customHeight="1" outlineLevel="1" x14ac:dyDescent="0.2">
      <c r="A17" s="66" t="s">
        <v>2021</v>
      </c>
      <c r="B17" s="67" t="s">
        <v>2022</v>
      </c>
      <c r="C17" s="63">
        <v>443</v>
      </c>
      <c r="D17" s="63">
        <v>10</v>
      </c>
      <c r="E17" s="63">
        <v>19</v>
      </c>
      <c r="F17" s="63">
        <v>43</v>
      </c>
      <c r="G17" s="70">
        <v>10</v>
      </c>
      <c r="H17" s="70">
        <v>877</v>
      </c>
      <c r="I17" s="62">
        <f t="shared" si="3"/>
        <v>1402</v>
      </c>
      <c r="J17" s="63">
        <v>38</v>
      </c>
      <c r="K17" s="63">
        <v>1</v>
      </c>
      <c r="L17" s="63">
        <v>2</v>
      </c>
      <c r="M17" s="63">
        <v>7</v>
      </c>
      <c r="N17" s="70">
        <v>3</v>
      </c>
      <c r="O17" s="70">
        <v>71</v>
      </c>
      <c r="P17" s="62">
        <f t="shared" si="4"/>
        <v>122</v>
      </c>
      <c r="Q17" s="62">
        <f t="shared" si="1"/>
        <v>1524</v>
      </c>
      <c r="R17" s="62">
        <v>1</v>
      </c>
      <c r="S17" s="62">
        <v>0</v>
      </c>
      <c r="T17" s="62">
        <f t="shared" si="2"/>
        <v>1</v>
      </c>
    </row>
    <row r="18" spans="1:20" ht="27" hidden="1" customHeight="1" outlineLevel="1" x14ac:dyDescent="0.2">
      <c r="A18" s="66" t="s">
        <v>2023</v>
      </c>
      <c r="B18" s="67" t="s">
        <v>2024</v>
      </c>
      <c r="C18" s="63">
        <v>8384</v>
      </c>
      <c r="D18" s="63">
        <v>430</v>
      </c>
      <c r="E18" s="63">
        <v>827</v>
      </c>
      <c r="F18" s="63">
        <v>1351</v>
      </c>
      <c r="G18" s="70">
        <v>454</v>
      </c>
      <c r="H18" s="70">
        <v>7908</v>
      </c>
      <c r="I18" s="62">
        <f t="shared" si="3"/>
        <v>19354</v>
      </c>
      <c r="J18" s="63">
        <v>1534</v>
      </c>
      <c r="K18" s="63">
        <v>63</v>
      </c>
      <c r="L18" s="63">
        <v>118</v>
      </c>
      <c r="M18" s="63">
        <v>189</v>
      </c>
      <c r="N18" s="70">
        <v>57</v>
      </c>
      <c r="O18" s="70">
        <v>833</v>
      </c>
      <c r="P18" s="62">
        <f t="shared" si="4"/>
        <v>2794</v>
      </c>
      <c r="Q18" s="62">
        <f t="shared" si="1"/>
        <v>22148</v>
      </c>
      <c r="R18" s="62">
        <v>2</v>
      </c>
      <c r="S18" s="62">
        <v>0</v>
      </c>
      <c r="T18" s="62">
        <f t="shared" si="2"/>
        <v>2</v>
      </c>
    </row>
    <row r="19" spans="1:20" ht="27" hidden="1" customHeight="1" outlineLevel="1" x14ac:dyDescent="0.2">
      <c r="A19" s="66" t="s">
        <v>2025</v>
      </c>
      <c r="B19" s="67" t="s">
        <v>2026</v>
      </c>
      <c r="C19" s="63">
        <v>1265</v>
      </c>
      <c r="D19" s="63">
        <v>51</v>
      </c>
      <c r="E19" s="63">
        <v>122</v>
      </c>
      <c r="F19" s="63">
        <v>163</v>
      </c>
      <c r="G19" s="70">
        <v>63</v>
      </c>
      <c r="H19" s="70">
        <v>1591</v>
      </c>
      <c r="I19" s="62">
        <f t="shared" si="3"/>
        <v>3255</v>
      </c>
      <c r="J19" s="63">
        <v>189</v>
      </c>
      <c r="K19" s="63">
        <v>11</v>
      </c>
      <c r="L19" s="63">
        <v>14</v>
      </c>
      <c r="M19" s="63">
        <v>20</v>
      </c>
      <c r="N19" s="70">
        <v>8</v>
      </c>
      <c r="O19" s="70">
        <v>136</v>
      </c>
      <c r="P19" s="62">
        <f t="shared" si="4"/>
        <v>378</v>
      </c>
      <c r="Q19" s="62">
        <f t="shared" si="1"/>
        <v>3633</v>
      </c>
      <c r="R19" s="62">
        <v>0</v>
      </c>
      <c r="S19" s="62">
        <v>0</v>
      </c>
      <c r="T19" s="62">
        <f t="shared" si="2"/>
        <v>0</v>
      </c>
    </row>
    <row r="20" spans="1:20" ht="42.75" customHeight="1" collapsed="1" x14ac:dyDescent="0.2">
      <c r="A20" s="66" t="s">
        <v>2027</v>
      </c>
      <c r="B20" s="69" t="s">
        <v>2028</v>
      </c>
      <c r="C20" s="63">
        <v>137</v>
      </c>
      <c r="D20" s="63">
        <v>1</v>
      </c>
      <c r="E20" s="63">
        <v>0</v>
      </c>
      <c r="F20" s="63">
        <v>1</v>
      </c>
      <c r="G20" s="70">
        <v>0</v>
      </c>
      <c r="H20" s="70">
        <v>395</v>
      </c>
      <c r="I20" s="62">
        <f t="shared" si="3"/>
        <v>534</v>
      </c>
      <c r="J20" s="63">
        <v>5</v>
      </c>
      <c r="K20" s="63">
        <v>0</v>
      </c>
      <c r="L20" s="63">
        <v>1</v>
      </c>
      <c r="M20" s="63">
        <v>1</v>
      </c>
      <c r="N20" s="70">
        <v>0</v>
      </c>
      <c r="O20" s="70">
        <v>20</v>
      </c>
      <c r="P20" s="62">
        <f t="shared" si="4"/>
        <v>27</v>
      </c>
      <c r="Q20" s="62">
        <f t="shared" si="1"/>
        <v>561</v>
      </c>
      <c r="R20" s="62">
        <v>19</v>
      </c>
      <c r="S20" s="62">
        <v>0</v>
      </c>
      <c r="T20" s="62">
        <f t="shared" si="2"/>
        <v>19</v>
      </c>
    </row>
    <row r="21" spans="1:20" ht="27" customHeight="1" x14ac:dyDescent="0.2">
      <c r="A21" s="66" t="s">
        <v>2029</v>
      </c>
      <c r="B21" s="69" t="s">
        <v>2030</v>
      </c>
      <c r="C21" s="63">
        <f t="shared" ref="C21:S21" si="7">SUM(C22:C24)</f>
        <v>559</v>
      </c>
      <c r="D21" s="63">
        <f t="shared" si="7"/>
        <v>9</v>
      </c>
      <c r="E21" s="63">
        <f t="shared" si="7"/>
        <v>7</v>
      </c>
      <c r="F21" s="63">
        <f t="shared" si="7"/>
        <v>13</v>
      </c>
      <c r="G21" s="63">
        <f t="shared" si="7"/>
        <v>2</v>
      </c>
      <c r="H21" s="70">
        <f t="shared" si="7"/>
        <v>279</v>
      </c>
      <c r="I21" s="62">
        <f t="shared" si="7"/>
        <v>869</v>
      </c>
      <c r="J21" s="63">
        <f t="shared" si="7"/>
        <v>42</v>
      </c>
      <c r="K21" s="63">
        <f t="shared" si="7"/>
        <v>0</v>
      </c>
      <c r="L21" s="63">
        <f t="shared" si="7"/>
        <v>0</v>
      </c>
      <c r="M21" s="63">
        <f t="shared" si="7"/>
        <v>2</v>
      </c>
      <c r="N21" s="63">
        <f t="shared" si="7"/>
        <v>2</v>
      </c>
      <c r="O21" s="70">
        <f t="shared" si="7"/>
        <v>9</v>
      </c>
      <c r="P21" s="62">
        <f t="shared" si="7"/>
        <v>55</v>
      </c>
      <c r="Q21" s="62">
        <f t="shared" si="1"/>
        <v>924</v>
      </c>
      <c r="R21" s="62">
        <f t="shared" si="7"/>
        <v>227</v>
      </c>
      <c r="S21" s="62">
        <f t="shared" si="7"/>
        <v>2</v>
      </c>
      <c r="T21" s="62">
        <f t="shared" si="2"/>
        <v>229</v>
      </c>
    </row>
    <row r="22" spans="1:20" ht="27" hidden="1" customHeight="1" outlineLevel="1" x14ac:dyDescent="0.2">
      <c r="A22" s="66" t="s">
        <v>2031</v>
      </c>
      <c r="B22" s="67" t="s">
        <v>2032</v>
      </c>
      <c r="C22" s="63">
        <v>368</v>
      </c>
      <c r="D22" s="63">
        <v>8</v>
      </c>
      <c r="E22" s="63">
        <v>6</v>
      </c>
      <c r="F22" s="63">
        <v>10</v>
      </c>
      <c r="G22" s="70">
        <v>1</v>
      </c>
      <c r="H22" s="70">
        <v>186</v>
      </c>
      <c r="I22" s="62">
        <f t="shared" si="3"/>
        <v>579</v>
      </c>
      <c r="J22" s="63">
        <v>30</v>
      </c>
      <c r="K22" s="63">
        <v>0</v>
      </c>
      <c r="L22" s="63">
        <v>0</v>
      </c>
      <c r="M22" s="63">
        <v>0</v>
      </c>
      <c r="N22" s="70">
        <v>2</v>
      </c>
      <c r="O22" s="70">
        <v>6</v>
      </c>
      <c r="P22" s="62">
        <f t="shared" si="4"/>
        <v>38</v>
      </c>
      <c r="Q22" s="62">
        <f t="shared" si="1"/>
        <v>617</v>
      </c>
      <c r="R22" s="62">
        <v>135</v>
      </c>
      <c r="S22" s="62">
        <v>0</v>
      </c>
      <c r="T22" s="62">
        <f t="shared" si="2"/>
        <v>135</v>
      </c>
    </row>
    <row r="23" spans="1:20" ht="27" hidden="1" customHeight="1" outlineLevel="1" x14ac:dyDescent="0.2">
      <c r="A23" s="66" t="s">
        <v>2033</v>
      </c>
      <c r="B23" s="67" t="s">
        <v>2034</v>
      </c>
      <c r="C23" s="63">
        <v>85</v>
      </c>
      <c r="D23" s="63">
        <v>1</v>
      </c>
      <c r="E23" s="63">
        <v>0</v>
      </c>
      <c r="F23" s="63">
        <v>1</v>
      </c>
      <c r="G23" s="70">
        <v>0</v>
      </c>
      <c r="H23" s="70">
        <v>41</v>
      </c>
      <c r="I23" s="62">
        <f t="shared" si="3"/>
        <v>128</v>
      </c>
      <c r="J23" s="63">
        <v>3</v>
      </c>
      <c r="K23" s="63">
        <v>0</v>
      </c>
      <c r="L23" s="63">
        <v>0</v>
      </c>
      <c r="M23" s="63">
        <v>0</v>
      </c>
      <c r="N23" s="70">
        <v>0</v>
      </c>
      <c r="O23" s="70">
        <v>0</v>
      </c>
      <c r="P23" s="62">
        <f t="shared" si="4"/>
        <v>3</v>
      </c>
      <c r="Q23" s="62">
        <f t="shared" si="1"/>
        <v>131</v>
      </c>
      <c r="R23" s="62">
        <v>48</v>
      </c>
      <c r="S23" s="62">
        <v>2</v>
      </c>
      <c r="T23" s="62">
        <f t="shared" si="2"/>
        <v>50</v>
      </c>
    </row>
    <row r="24" spans="1:20" ht="27" hidden="1" customHeight="1" outlineLevel="1" x14ac:dyDescent="0.2">
      <c r="A24" s="66" t="s">
        <v>2035</v>
      </c>
      <c r="B24" s="67" t="s">
        <v>2036</v>
      </c>
      <c r="C24" s="63">
        <v>106</v>
      </c>
      <c r="D24" s="63">
        <v>0</v>
      </c>
      <c r="E24" s="63">
        <v>1</v>
      </c>
      <c r="F24" s="63">
        <v>2</v>
      </c>
      <c r="G24" s="70">
        <v>1</v>
      </c>
      <c r="H24" s="70">
        <v>52</v>
      </c>
      <c r="I24" s="62">
        <f t="shared" si="3"/>
        <v>162</v>
      </c>
      <c r="J24" s="63">
        <v>9</v>
      </c>
      <c r="K24" s="63">
        <v>0</v>
      </c>
      <c r="L24" s="63">
        <v>0</v>
      </c>
      <c r="M24" s="63">
        <v>2</v>
      </c>
      <c r="N24" s="70">
        <v>0</v>
      </c>
      <c r="O24" s="70">
        <v>3</v>
      </c>
      <c r="P24" s="62">
        <f t="shared" si="4"/>
        <v>14</v>
      </c>
      <c r="Q24" s="62">
        <f t="shared" si="1"/>
        <v>176</v>
      </c>
      <c r="R24" s="62">
        <v>44</v>
      </c>
      <c r="S24" s="62">
        <v>0</v>
      </c>
      <c r="T24" s="62">
        <f t="shared" si="2"/>
        <v>44</v>
      </c>
    </row>
    <row r="25" spans="1:20" ht="27" customHeight="1" collapsed="1" x14ac:dyDescent="0.2">
      <c r="A25" s="66" t="s">
        <v>2037</v>
      </c>
      <c r="B25" s="69" t="s">
        <v>2038</v>
      </c>
      <c r="C25" s="63">
        <f t="shared" ref="C25:S25" si="8">SUM(C26:C29)</f>
        <v>1682</v>
      </c>
      <c r="D25" s="63">
        <f t="shared" si="8"/>
        <v>58</v>
      </c>
      <c r="E25" s="63">
        <f t="shared" si="8"/>
        <v>132</v>
      </c>
      <c r="F25" s="63">
        <f t="shared" si="8"/>
        <v>211</v>
      </c>
      <c r="G25" s="70">
        <f t="shared" si="8"/>
        <v>81</v>
      </c>
      <c r="H25" s="70">
        <f t="shared" si="8"/>
        <v>1891</v>
      </c>
      <c r="I25" s="62">
        <f t="shared" si="8"/>
        <v>4055</v>
      </c>
      <c r="J25" s="63">
        <f t="shared" si="8"/>
        <v>456</v>
      </c>
      <c r="K25" s="63">
        <f t="shared" si="8"/>
        <v>11</v>
      </c>
      <c r="L25" s="63">
        <f t="shared" si="8"/>
        <v>23</v>
      </c>
      <c r="M25" s="63">
        <f t="shared" si="8"/>
        <v>32</v>
      </c>
      <c r="N25" s="70">
        <f t="shared" si="8"/>
        <v>9</v>
      </c>
      <c r="O25" s="70">
        <f t="shared" si="8"/>
        <v>208</v>
      </c>
      <c r="P25" s="62">
        <f t="shared" si="8"/>
        <v>739</v>
      </c>
      <c r="Q25" s="62">
        <f t="shared" si="1"/>
        <v>4794</v>
      </c>
      <c r="R25" s="62">
        <f t="shared" si="8"/>
        <v>26</v>
      </c>
      <c r="S25" s="62">
        <f t="shared" si="8"/>
        <v>2</v>
      </c>
      <c r="T25" s="62">
        <f t="shared" si="2"/>
        <v>28</v>
      </c>
    </row>
    <row r="26" spans="1:20" ht="27" hidden="1" customHeight="1" outlineLevel="1" x14ac:dyDescent="0.2">
      <c r="A26" s="66" t="s">
        <v>2039</v>
      </c>
      <c r="B26" s="67" t="s">
        <v>2040</v>
      </c>
      <c r="C26" s="63">
        <v>774</v>
      </c>
      <c r="D26" s="63">
        <v>28</v>
      </c>
      <c r="E26" s="63">
        <v>58</v>
      </c>
      <c r="F26" s="63">
        <v>100</v>
      </c>
      <c r="G26" s="70">
        <v>43</v>
      </c>
      <c r="H26" s="70">
        <v>853</v>
      </c>
      <c r="I26" s="62">
        <f t="shared" si="3"/>
        <v>1856</v>
      </c>
      <c r="J26" s="63">
        <v>249</v>
      </c>
      <c r="K26" s="63">
        <v>3</v>
      </c>
      <c r="L26" s="63">
        <v>4</v>
      </c>
      <c r="M26" s="63">
        <v>16</v>
      </c>
      <c r="N26" s="70">
        <v>7</v>
      </c>
      <c r="O26" s="70">
        <v>108</v>
      </c>
      <c r="P26" s="62">
        <f t="shared" si="4"/>
        <v>387</v>
      </c>
      <c r="Q26" s="62">
        <f t="shared" si="1"/>
        <v>2243</v>
      </c>
      <c r="R26" s="62">
        <v>6</v>
      </c>
      <c r="S26" s="62">
        <v>1</v>
      </c>
      <c r="T26" s="62">
        <f t="shared" si="2"/>
        <v>7</v>
      </c>
    </row>
    <row r="27" spans="1:20" ht="27" hidden="1" customHeight="1" outlineLevel="1" x14ac:dyDescent="0.2">
      <c r="A27" s="66" t="s">
        <v>2041</v>
      </c>
      <c r="B27" s="67" t="s">
        <v>2042</v>
      </c>
      <c r="C27" s="63">
        <v>196</v>
      </c>
      <c r="D27" s="63">
        <v>12</v>
      </c>
      <c r="E27" s="63">
        <v>16</v>
      </c>
      <c r="F27" s="63">
        <v>25</v>
      </c>
      <c r="G27" s="70">
        <v>14</v>
      </c>
      <c r="H27" s="70">
        <v>220</v>
      </c>
      <c r="I27" s="62">
        <f t="shared" si="3"/>
        <v>483</v>
      </c>
      <c r="J27" s="63">
        <v>37</v>
      </c>
      <c r="K27" s="63">
        <v>3</v>
      </c>
      <c r="L27" s="63">
        <v>3</v>
      </c>
      <c r="M27" s="63">
        <v>2</v>
      </c>
      <c r="N27" s="70">
        <v>1</v>
      </c>
      <c r="O27" s="70">
        <v>10</v>
      </c>
      <c r="P27" s="62">
        <f t="shared" si="4"/>
        <v>56</v>
      </c>
      <c r="Q27" s="62">
        <f t="shared" si="1"/>
        <v>539</v>
      </c>
      <c r="R27" s="62">
        <v>1</v>
      </c>
      <c r="S27" s="62">
        <v>0</v>
      </c>
      <c r="T27" s="62">
        <f t="shared" si="2"/>
        <v>1</v>
      </c>
    </row>
    <row r="28" spans="1:20" ht="27" hidden="1" customHeight="1" outlineLevel="1" x14ac:dyDescent="0.2">
      <c r="A28" s="66" t="s">
        <v>2043</v>
      </c>
      <c r="B28" s="67" t="s">
        <v>2044</v>
      </c>
      <c r="C28" s="63">
        <v>2</v>
      </c>
      <c r="D28" s="63">
        <v>0</v>
      </c>
      <c r="E28" s="63">
        <v>0</v>
      </c>
      <c r="F28" s="63">
        <v>0</v>
      </c>
      <c r="G28" s="70">
        <v>1</v>
      </c>
      <c r="H28" s="70">
        <v>4</v>
      </c>
      <c r="I28" s="62">
        <f t="shared" si="3"/>
        <v>7</v>
      </c>
      <c r="J28" s="63">
        <v>0</v>
      </c>
      <c r="K28" s="63">
        <v>0</v>
      </c>
      <c r="L28" s="63">
        <v>0</v>
      </c>
      <c r="M28" s="63">
        <v>0</v>
      </c>
      <c r="N28" s="70">
        <v>0</v>
      </c>
      <c r="O28" s="70">
        <v>0</v>
      </c>
      <c r="P28" s="62">
        <f t="shared" si="4"/>
        <v>0</v>
      </c>
      <c r="Q28" s="62">
        <f t="shared" si="1"/>
        <v>7</v>
      </c>
      <c r="R28" s="62">
        <v>0</v>
      </c>
      <c r="S28" s="62">
        <v>0</v>
      </c>
      <c r="T28" s="62">
        <f t="shared" si="2"/>
        <v>0</v>
      </c>
    </row>
    <row r="29" spans="1:20" ht="27" hidden="1" customHeight="1" outlineLevel="1" x14ac:dyDescent="0.2">
      <c r="A29" s="66" t="s">
        <v>2045</v>
      </c>
      <c r="B29" s="67" t="s">
        <v>2046</v>
      </c>
      <c r="C29" s="63">
        <v>710</v>
      </c>
      <c r="D29" s="63">
        <v>18</v>
      </c>
      <c r="E29" s="63">
        <v>58</v>
      </c>
      <c r="F29" s="63">
        <v>86</v>
      </c>
      <c r="G29" s="70">
        <v>23</v>
      </c>
      <c r="H29" s="70">
        <v>814</v>
      </c>
      <c r="I29" s="62">
        <f t="shared" si="3"/>
        <v>1709</v>
      </c>
      <c r="J29" s="63">
        <v>170</v>
      </c>
      <c r="K29" s="63">
        <v>5</v>
      </c>
      <c r="L29" s="63">
        <v>16</v>
      </c>
      <c r="M29" s="63">
        <v>14</v>
      </c>
      <c r="N29" s="70">
        <v>1</v>
      </c>
      <c r="O29" s="70">
        <v>90</v>
      </c>
      <c r="P29" s="62">
        <f t="shared" si="4"/>
        <v>296</v>
      </c>
      <c r="Q29" s="62">
        <f t="shared" si="1"/>
        <v>2005</v>
      </c>
      <c r="R29" s="62">
        <v>19</v>
      </c>
      <c r="S29" s="62">
        <v>1</v>
      </c>
      <c r="T29" s="62">
        <f t="shared" si="2"/>
        <v>20</v>
      </c>
    </row>
    <row r="30" spans="1:20" ht="27" customHeight="1" collapsed="1" x14ac:dyDescent="0.2">
      <c r="A30" s="66" t="s">
        <v>2047</v>
      </c>
      <c r="B30" s="69" t="s">
        <v>2048</v>
      </c>
      <c r="C30" s="63">
        <f t="shared" ref="C30:S30" si="9">SUM(C31:C33)</f>
        <v>1339</v>
      </c>
      <c r="D30" s="63">
        <f t="shared" si="9"/>
        <v>34</v>
      </c>
      <c r="E30" s="63">
        <f t="shared" si="9"/>
        <v>48</v>
      </c>
      <c r="F30" s="63">
        <f t="shared" si="9"/>
        <v>23</v>
      </c>
      <c r="G30" s="70">
        <f t="shared" si="9"/>
        <v>10</v>
      </c>
      <c r="H30" s="70">
        <f t="shared" si="9"/>
        <v>80</v>
      </c>
      <c r="I30" s="62">
        <f t="shared" si="9"/>
        <v>1534</v>
      </c>
      <c r="J30" s="63">
        <f t="shared" si="9"/>
        <v>275</v>
      </c>
      <c r="K30" s="63">
        <f t="shared" si="9"/>
        <v>8</v>
      </c>
      <c r="L30" s="63">
        <f t="shared" si="9"/>
        <v>11</v>
      </c>
      <c r="M30" s="63">
        <f t="shared" si="9"/>
        <v>9</v>
      </c>
      <c r="N30" s="70">
        <f t="shared" si="9"/>
        <v>7</v>
      </c>
      <c r="O30" s="70">
        <f t="shared" si="9"/>
        <v>13</v>
      </c>
      <c r="P30" s="62">
        <f t="shared" si="9"/>
        <v>323</v>
      </c>
      <c r="Q30" s="62">
        <f t="shared" si="1"/>
        <v>1857</v>
      </c>
      <c r="R30" s="62">
        <f t="shared" si="9"/>
        <v>17</v>
      </c>
      <c r="S30" s="62">
        <f t="shared" si="9"/>
        <v>0</v>
      </c>
      <c r="T30" s="62">
        <f t="shared" si="2"/>
        <v>17</v>
      </c>
    </row>
    <row r="31" spans="1:20" ht="27" hidden="1" customHeight="1" outlineLevel="1" x14ac:dyDescent="0.2">
      <c r="A31" s="66" t="s">
        <v>2049</v>
      </c>
      <c r="B31" s="67" t="s">
        <v>2050</v>
      </c>
      <c r="C31" s="63">
        <v>569</v>
      </c>
      <c r="D31" s="63">
        <v>16</v>
      </c>
      <c r="E31" s="63">
        <v>24</v>
      </c>
      <c r="F31" s="63">
        <v>10</v>
      </c>
      <c r="G31" s="70">
        <v>6</v>
      </c>
      <c r="H31" s="70">
        <v>22</v>
      </c>
      <c r="I31" s="62">
        <f t="shared" si="3"/>
        <v>647</v>
      </c>
      <c r="J31" s="63">
        <v>118</v>
      </c>
      <c r="K31" s="63">
        <v>6</v>
      </c>
      <c r="L31" s="63">
        <v>6</v>
      </c>
      <c r="M31" s="63">
        <v>6</v>
      </c>
      <c r="N31" s="70">
        <v>3</v>
      </c>
      <c r="O31" s="70">
        <v>4</v>
      </c>
      <c r="P31" s="62">
        <f t="shared" si="4"/>
        <v>143</v>
      </c>
      <c r="Q31" s="62">
        <f t="shared" si="1"/>
        <v>790</v>
      </c>
      <c r="R31" s="62">
        <v>11</v>
      </c>
      <c r="S31" s="62">
        <v>0</v>
      </c>
      <c r="T31" s="62">
        <f t="shared" si="2"/>
        <v>11</v>
      </c>
    </row>
    <row r="32" spans="1:20" ht="27" hidden="1" customHeight="1" outlineLevel="1" x14ac:dyDescent="0.2">
      <c r="A32" s="66" t="s">
        <v>2051</v>
      </c>
      <c r="B32" s="67" t="s">
        <v>2052</v>
      </c>
      <c r="C32" s="63">
        <v>32</v>
      </c>
      <c r="D32" s="63">
        <v>3</v>
      </c>
      <c r="E32" s="63">
        <v>2</v>
      </c>
      <c r="F32" s="63">
        <v>2</v>
      </c>
      <c r="G32" s="70">
        <v>0</v>
      </c>
      <c r="H32" s="70">
        <v>6</v>
      </c>
      <c r="I32" s="62">
        <f t="shared" si="3"/>
        <v>45</v>
      </c>
      <c r="J32" s="63">
        <v>8</v>
      </c>
      <c r="K32" s="63">
        <v>0</v>
      </c>
      <c r="L32" s="63">
        <v>1</v>
      </c>
      <c r="M32" s="63">
        <v>0</v>
      </c>
      <c r="N32" s="70">
        <v>0</v>
      </c>
      <c r="O32" s="70">
        <v>1</v>
      </c>
      <c r="P32" s="62">
        <f t="shared" si="4"/>
        <v>10</v>
      </c>
      <c r="Q32" s="62">
        <f t="shared" si="1"/>
        <v>55</v>
      </c>
      <c r="R32" s="62">
        <v>0</v>
      </c>
      <c r="S32" s="62">
        <v>0</v>
      </c>
      <c r="T32" s="62">
        <f t="shared" si="2"/>
        <v>0</v>
      </c>
    </row>
    <row r="33" spans="1:20" ht="27" hidden="1" customHeight="1" outlineLevel="1" x14ac:dyDescent="0.2">
      <c r="A33" s="66" t="s">
        <v>2053</v>
      </c>
      <c r="B33" s="67" t="s">
        <v>2054</v>
      </c>
      <c r="C33" s="63">
        <v>738</v>
      </c>
      <c r="D33" s="63">
        <v>15</v>
      </c>
      <c r="E33" s="63">
        <v>22</v>
      </c>
      <c r="F33" s="63">
        <v>11</v>
      </c>
      <c r="G33" s="70">
        <v>4</v>
      </c>
      <c r="H33" s="70">
        <v>52</v>
      </c>
      <c r="I33" s="62">
        <f t="shared" si="3"/>
        <v>842</v>
      </c>
      <c r="J33" s="63">
        <v>149</v>
      </c>
      <c r="K33" s="63">
        <v>2</v>
      </c>
      <c r="L33" s="63">
        <v>4</v>
      </c>
      <c r="M33" s="63">
        <v>3</v>
      </c>
      <c r="N33" s="70">
        <v>4</v>
      </c>
      <c r="O33" s="70">
        <v>8</v>
      </c>
      <c r="P33" s="62">
        <f t="shared" si="4"/>
        <v>170</v>
      </c>
      <c r="Q33" s="62">
        <f t="shared" si="1"/>
        <v>1012</v>
      </c>
      <c r="R33" s="62">
        <v>6</v>
      </c>
      <c r="S33" s="62">
        <v>0</v>
      </c>
      <c r="T33" s="62">
        <f t="shared" si="2"/>
        <v>6</v>
      </c>
    </row>
    <row r="34" spans="1:20" ht="27" customHeight="1" collapsed="1" x14ac:dyDescent="0.2">
      <c r="A34" s="66" t="s">
        <v>2055</v>
      </c>
      <c r="B34" s="69" t="s">
        <v>2056</v>
      </c>
      <c r="C34" s="63">
        <f t="shared" ref="C34:S34" si="10">SUM(C35:C37)</f>
        <v>58</v>
      </c>
      <c r="D34" s="63">
        <f t="shared" si="10"/>
        <v>0</v>
      </c>
      <c r="E34" s="63">
        <f t="shared" si="10"/>
        <v>0</v>
      </c>
      <c r="F34" s="63">
        <f t="shared" si="10"/>
        <v>0</v>
      </c>
      <c r="G34" s="70">
        <f t="shared" si="10"/>
        <v>0</v>
      </c>
      <c r="H34" s="70">
        <f t="shared" si="10"/>
        <v>1</v>
      </c>
      <c r="I34" s="62">
        <f t="shared" si="10"/>
        <v>59</v>
      </c>
      <c r="J34" s="63">
        <f t="shared" si="10"/>
        <v>0</v>
      </c>
      <c r="K34" s="63">
        <f t="shared" si="10"/>
        <v>0</v>
      </c>
      <c r="L34" s="63">
        <f t="shared" si="10"/>
        <v>0</v>
      </c>
      <c r="M34" s="63">
        <f t="shared" si="10"/>
        <v>0</v>
      </c>
      <c r="N34" s="70">
        <f t="shared" si="10"/>
        <v>0</v>
      </c>
      <c r="O34" s="70">
        <f t="shared" si="10"/>
        <v>0</v>
      </c>
      <c r="P34" s="62">
        <f t="shared" si="10"/>
        <v>0</v>
      </c>
      <c r="Q34" s="62">
        <f t="shared" si="1"/>
        <v>59</v>
      </c>
      <c r="R34" s="62">
        <f t="shared" si="10"/>
        <v>28</v>
      </c>
      <c r="S34" s="62">
        <f t="shared" si="10"/>
        <v>0</v>
      </c>
      <c r="T34" s="62">
        <f t="shared" si="2"/>
        <v>28</v>
      </c>
    </row>
    <row r="35" spans="1:20" ht="27" hidden="1" customHeight="1" outlineLevel="1" x14ac:dyDescent="0.2">
      <c r="A35" s="66" t="s">
        <v>2057</v>
      </c>
      <c r="B35" s="67" t="s">
        <v>2058</v>
      </c>
      <c r="C35" s="63">
        <v>14</v>
      </c>
      <c r="D35" s="63">
        <v>0</v>
      </c>
      <c r="E35" s="63">
        <v>0</v>
      </c>
      <c r="F35" s="63">
        <v>0</v>
      </c>
      <c r="G35" s="70">
        <v>0</v>
      </c>
      <c r="H35" s="70">
        <v>0</v>
      </c>
      <c r="I35" s="62">
        <f t="shared" si="3"/>
        <v>14</v>
      </c>
      <c r="J35" s="63">
        <v>0</v>
      </c>
      <c r="K35" s="63">
        <v>0</v>
      </c>
      <c r="L35" s="63">
        <v>0</v>
      </c>
      <c r="M35" s="63">
        <v>0</v>
      </c>
      <c r="N35" s="70">
        <v>0</v>
      </c>
      <c r="O35" s="70">
        <v>0</v>
      </c>
      <c r="P35" s="62">
        <f t="shared" si="4"/>
        <v>0</v>
      </c>
      <c r="Q35" s="62">
        <f t="shared" si="1"/>
        <v>14</v>
      </c>
      <c r="R35" s="62">
        <v>6</v>
      </c>
      <c r="S35" s="62">
        <v>0</v>
      </c>
      <c r="T35" s="62">
        <f t="shared" si="2"/>
        <v>6</v>
      </c>
    </row>
    <row r="36" spans="1:20" ht="27" hidden="1" customHeight="1" outlineLevel="1" x14ac:dyDescent="0.2">
      <c r="A36" s="66" t="s">
        <v>2059</v>
      </c>
      <c r="B36" s="67" t="s">
        <v>2060</v>
      </c>
      <c r="C36" s="63">
        <v>8</v>
      </c>
      <c r="D36" s="63">
        <v>0</v>
      </c>
      <c r="E36" s="63">
        <v>0</v>
      </c>
      <c r="F36" s="63">
        <v>0</v>
      </c>
      <c r="G36" s="70">
        <v>0</v>
      </c>
      <c r="H36" s="70">
        <v>0</v>
      </c>
      <c r="I36" s="62">
        <f t="shared" si="3"/>
        <v>8</v>
      </c>
      <c r="J36" s="63">
        <v>0</v>
      </c>
      <c r="K36" s="63">
        <v>0</v>
      </c>
      <c r="L36" s="63">
        <v>0</v>
      </c>
      <c r="M36" s="63">
        <v>0</v>
      </c>
      <c r="N36" s="70">
        <v>0</v>
      </c>
      <c r="O36" s="70">
        <v>0</v>
      </c>
      <c r="P36" s="62">
        <f t="shared" si="4"/>
        <v>0</v>
      </c>
      <c r="Q36" s="62">
        <f t="shared" si="1"/>
        <v>8</v>
      </c>
      <c r="R36" s="62">
        <v>3</v>
      </c>
      <c r="S36" s="62">
        <v>0</v>
      </c>
      <c r="T36" s="62">
        <f t="shared" si="2"/>
        <v>3</v>
      </c>
    </row>
    <row r="37" spans="1:20" ht="27" hidden="1" customHeight="1" outlineLevel="1" x14ac:dyDescent="0.2">
      <c r="A37" s="66" t="s">
        <v>2061</v>
      </c>
      <c r="B37" s="67" t="s">
        <v>2062</v>
      </c>
      <c r="C37" s="63">
        <v>36</v>
      </c>
      <c r="D37" s="63">
        <v>0</v>
      </c>
      <c r="E37" s="63">
        <v>0</v>
      </c>
      <c r="F37" s="63">
        <v>0</v>
      </c>
      <c r="G37" s="70">
        <v>0</v>
      </c>
      <c r="H37" s="70">
        <v>1</v>
      </c>
      <c r="I37" s="62">
        <f t="shared" si="3"/>
        <v>37</v>
      </c>
      <c r="J37" s="63">
        <v>0</v>
      </c>
      <c r="K37" s="63">
        <v>0</v>
      </c>
      <c r="L37" s="63">
        <v>0</v>
      </c>
      <c r="M37" s="63">
        <v>0</v>
      </c>
      <c r="N37" s="70">
        <v>0</v>
      </c>
      <c r="O37" s="70">
        <v>0</v>
      </c>
      <c r="P37" s="62">
        <f t="shared" si="4"/>
        <v>0</v>
      </c>
      <c r="Q37" s="62">
        <f t="shared" si="1"/>
        <v>37</v>
      </c>
      <c r="R37" s="62">
        <v>19</v>
      </c>
      <c r="S37" s="62">
        <v>0</v>
      </c>
      <c r="T37" s="62">
        <f t="shared" si="2"/>
        <v>19</v>
      </c>
    </row>
    <row r="38" spans="1:20" ht="27" customHeight="1" collapsed="1" x14ac:dyDescent="0.2">
      <c r="A38" s="66" t="s">
        <v>2063</v>
      </c>
      <c r="B38" s="69" t="s">
        <v>2064</v>
      </c>
      <c r="C38" s="63">
        <f t="shared" ref="C38:S38" si="11">SUM(C39:C41)</f>
        <v>53</v>
      </c>
      <c r="D38" s="63">
        <f t="shared" si="11"/>
        <v>2</v>
      </c>
      <c r="E38" s="63">
        <f t="shared" si="11"/>
        <v>4</v>
      </c>
      <c r="F38" s="63">
        <f t="shared" si="11"/>
        <v>4</v>
      </c>
      <c r="G38" s="70">
        <f t="shared" si="11"/>
        <v>1</v>
      </c>
      <c r="H38" s="70">
        <f t="shared" si="11"/>
        <v>26</v>
      </c>
      <c r="I38" s="62">
        <f t="shared" si="11"/>
        <v>90</v>
      </c>
      <c r="J38" s="63">
        <f t="shared" si="11"/>
        <v>7</v>
      </c>
      <c r="K38" s="63">
        <f t="shared" si="11"/>
        <v>0</v>
      </c>
      <c r="L38" s="63">
        <f t="shared" si="11"/>
        <v>0</v>
      </c>
      <c r="M38" s="63">
        <f t="shared" si="11"/>
        <v>1</v>
      </c>
      <c r="N38" s="70">
        <f t="shared" si="11"/>
        <v>0</v>
      </c>
      <c r="O38" s="70">
        <f t="shared" si="11"/>
        <v>0</v>
      </c>
      <c r="P38" s="62">
        <f t="shared" si="11"/>
        <v>8</v>
      </c>
      <c r="Q38" s="62">
        <f t="shared" si="1"/>
        <v>98</v>
      </c>
      <c r="R38" s="68">
        <f t="shared" si="11"/>
        <v>2</v>
      </c>
      <c r="S38" s="68">
        <f t="shared" si="11"/>
        <v>0</v>
      </c>
      <c r="T38" s="62">
        <f t="shared" si="2"/>
        <v>2</v>
      </c>
    </row>
    <row r="39" spans="1:20" ht="27" hidden="1" customHeight="1" outlineLevel="1" x14ac:dyDescent="0.2">
      <c r="A39" s="66" t="s">
        <v>2065</v>
      </c>
      <c r="B39" s="67" t="s">
        <v>2066</v>
      </c>
      <c r="C39" s="63">
        <v>5</v>
      </c>
      <c r="D39" s="63">
        <v>0</v>
      </c>
      <c r="E39" s="63">
        <v>1</v>
      </c>
      <c r="F39" s="63">
        <v>1</v>
      </c>
      <c r="G39" s="70">
        <v>0</v>
      </c>
      <c r="H39" s="70">
        <v>4</v>
      </c>
      <c r="I39" s="62">
        <f t="shared" si="3"/>
        <v>11</v>
      </c>
      <c r="J39" s="63">
        <v>0</v>
      </c>
      <c r="K39" s="63">
        <v>0</v>
      </c>
      <c r="L39" s="63">
        <v>0</v>
      </c>
      <c r="M39" s="63">
        <v>0</v>
      </c>
      <c r="N39" s="70">
        <v>0</v>
      </c>
      <c r="O39" s="70">
        <v>0</v>
      </c>
      <c r="P39" s="62">
        <f t="shared" si="4"/>
        <v>0</v>
      </c>
      <c r="Q39" s="62">
        <f t="shared" si="1"/>
        <v>11</v>
      </c>
      <c r="R39" s="62">
        <v>0</v>
      </c>
      <c r="S39" s="62">
        <v>0</v>
      </c>
      <c r="T39" s="62">
        <f t="shared" si="2"/>
        <v>0</v>
      </c>
    </row>
    <row r="40" spans="1:20" ht="27" hidden="1" customHeight="1" outlineLevel="1" x14ac:dyDescent="0.2">
      <c r="A40" s="66" t="s">
        <v>2067</v>
      </c>
      <c r="B40" s="67" t="s">
        <v>2068</v>
      </c>
      <c r="C40" s="63">
        <v>15</v>
      </c>
      <c r="D40" s="63">
        <v>0</v>
      </c>
      <c r="E40" s="63">
        <v>1</v>
      </c>
      <c r="F40" s="63">
        <v>2</v>
      </c>
      <c r="G40" s="70">
        <v>1</v>
      </c>
      <c r="H40" s="70">
        <v>12</v>
      </c>
      <c r="I40" s="62">
        <f t="shared" si="3"/>
        <v>31</v>
      </c>
      <c r="J40" s="63">
        <v>2</v>
      </c>
      <c r="K40" s="63">
        <v>0</v>
      </c>
      <c r="L40" s="63">
        <v>0</v>
      </c>
      <c r="M40" s="63">
        <v>0</v>
      </c>
      <c r="N40" s="70">
        <v>0</v>
      </c>
      <c r="O40" s="70">
        <v>0</v>
      </c>
      <c r="P40" s="62">
        <f t="shared" si="4"/>
        <v>2</v>
      </c>
      <c r="Q40" s="62">
        <f t="shared" si="1"/>
        <v>33</v>
      </c>
      <c r="R40" s="62">
        <v>2</v>
      </c>
      <c r="S40" s="62">
        <v>0</v>
      </c>
      <c r="T40" s="62">
        <f t="shared" si="2"/>
        <v>2</v>
      </c>
    </row>
    <row r="41" spans="1:20" ht="27" hidden="1" customHeight="1" outlineLevel="1" x14ac:dyDescent="0.2">
      <c r="A41" s="66" t="s">
        <v>2069</v>
      </c>
      <c r="B41" s="67" t="s">
        <v>2070</v>
      </c>
      <c r="C41" s="63">
        <v>33</v>
      </c>
      <c r="D41" s="63">
        <v>2</v>
      </c>
      <c r="E41" s="63">
        <v>2</v>
      </c>
      <c r="F41" s="63">
        <v>1</v>
      </c>
      <c r="G41" s="70">
        <v>0</v>
      </c>
      <c r="H41" s="70">
        <v>10</v>
      </c>
      <c r="I41" s="62">
        <f t="shared" si="3"/>
        <v>48</v>
      </c>
      <c r="J41" s="63">
        <v>5</v>
      </c>
      <c r="K41" s="63">
        <v>0</v>
      </c>
      <c r="L41" s="63">
        <v>0</v>
      </c>
      <c r="M41" s="63">
        <v>1</v>
      </c>
      <c r="N41" s="70">
        <v>0</v>
      </c>
      <c r="O41" s="70">
        <v>0</v>
      </c>
      <c r="P41" s="62">
        <f t="shared" si="4"/>
        <v>6</v>
      </c>
      <c r="Q41" s="62">
        <f t="shared" si="1"/>
        <v>54</v>
      </c>
      <c r="R41" s="62">
        <v>0</v>
      </c>
      <c r="S41" s="62">
        <v>0</v>
      </c>
      <c r="T41" s="62">
        <f t="shared" si="2"/>
        <v>0</v>
      </c>
    </row>
    <row r="42" spans="1:20" ht="27" customHeight="1" collapsed="1" x14ac:dyDescent="0.2">
      <c r="A42" s="66" t="s">
        <v>2071</v>
      </c>
      <c r="B42" s="69" t="s">
        <v>2072</v>
      </c>
      <c r="C42" s="63">
        <f t="shared" ref="C42:S42" si="12">SUM(C43:C46)</f>
        <v>60</v>
      </c>
      <c r="D42" s="63">
        <f t="shared" si="12"/>
        <v>5</v>
      </c>
      <c r="E42" s="63">
        <f t="shared" si="12"/>
        <v>3</v>
      </c>
      <c r="F42" s="63">
        <f t="shared" si="12"/>
        <v>5</v>
      </c>
      <c r="G42" s="70">
        <f t="shared" si="12"/>
        <v>2</v>
      </c>
      <c r="H42" s="70">
        <f t="shared" si="12"/>
        <v>33</v>
      </c>
      <c r="I42" s="62">
        <f t="shared" si="12"/>
        <v>108</v>
      </c>
      <c r="J42" s="63">
        <f t="shared" si="12"/>
        <v>4</v>
      </c>
      <c r="K42" s="63">
        <f t="shared" si="12"/>
        <v>0</v>
      </c>
      <c r="L42" s="63">
        <f t="shared" si="12"/>
        <v>0</v>
      </c>
      <c r="M42" s="63">
        <f t="shared" si="12"/>
        <v>0</v>
      </c>
      <c r="N42" s="70">
        <f t="shared" si="12"/>
        <v>0</v>
      </c>
      <c r="O42" s="70">
        <f t="shared" si="12"/>
        <v>1</v>
      </c>
      <c r="P42" s="62">
        <f t="shared" si="12"/>
        <v>5</v>
      </c>
      <c r="Q42" s="62">
        <f t="shared" si="1"/>
        <v>113</v>
      </c>
      <c r="R42" s="68">
        <f t="shared" si="12"/>
        <v>3</v>
      </c>
      <c r="S42" s="68">
        <f t="shared" si="12"/>
        <v>0</v>
      </c>
      <c r="T42" s="62">
        <f t="shared" si="2"/>
        <v>3</v>
      </c>
    </row>
    <row r="43" spans="1:20" ht="27" hidden="1" customHeight="1" outlineLevel="1" x14ac:dyDescent="0.2">
      <c r="A43" s="66" t="s">
        <v>2073</v>
      </c>
      <c r="B43" s="67" t="s">
        <v>2074</v>
      </c>
      <c r="C43" s="63">
        <v>9</v>
      </c>
      <c r="D43" s="63">
        <v>2</v>
      </c>
      <c r="E43" s="63">
        <v>0</v>
      </c>
      <c r="F43" s="63">
        <v>0</v>
      </c>
      <c r="G43" s="70">
        <v>1</v>
      </c>
      <c r="H43" s="70">
        <v>4</v>
      </c>
      <c r="I43" s="62">
        <f t="shared" si="3"/>
        <v>16</v>
      </c>
      <c r="J43" s="63">
        <v>0</v>
      </c>
      <c r="K43" s="63">
        <v>0</v>
      </c>
      <c r="L43" s="63">
        <v>0</v>
      </c>
      <c r="M43" s="63">
        <v>0</v>
      </c>
      <c r="N43" s="70">
        <v>0</v>
      </c>
      <c r="O43" s="70">
        <v>1</v>
      </c>
      <c r="P43" s="62">
        <f t="shared" si="4"/>
        <v>1</v>
      </c>
      <c r="Q43" s="62">
        <f t="shared" si="1"/>
        <v>17</v>
      </c>
      <c r="R43" s="62">
        <v>0</v>
      </c>
      <c r="S43" s="62">
        <v>0</v>
      </c>
      <c r="T43" s="62">
        <f t="shared" si="2"/>
        <v>0</v>
      </c>
    </row>
    <row r="44" spans="1:20" ht="27" hidden="1" customHeight="1" outlineLevel="1" x14ac:dyDescent="0.2">
      <c r="A44" s="66" t="s">
        <v>2075</v>
      </c>
      <c r="B44" s="67" t="s">
        <v>2076</v>
      </c>
      <c r="C44" s="63">
        <v>2</v>
      </c>
      <c r="D44" s="63">
        <v>0</v>
      </c>
      <c r="E44" s="63">
        <v>0</v>
      </c>
      <c r="F44" s="63">
        <v>0</v>
      </c>
      <c r="G44" s="70">
        <v>1</v>
      </c>
      <c r="H44" s="70">
        <v>0</v>
      </c>
      <c r="I44" s="62">
        <f t="shared" si="3"/>
        <v>3</v>
      </c>
      <c r="J44" s="63">
        <v>0</v>
      </c>
      <c r="K44" s="63">
        <v>0</v>
      </c>
      <c r="L44" s="63">
        <v>0</v>
      </c>
      <c r="M44" s="63">
        <v>0</v>
      </c>
      <c r="N44" s="70">
        <v>0</v>
      </c>
      <c r="O44" s="70">
        <v>0</v>
      </c>
      <c r="P44" s="62">
        <f t="shared" si="4"/>
        <v>0</v>
      </c>
      <c r="Q44" s="62">
        <f t="shared" si="1"/>
        <v>3</v>
      </c>
      <c r="R44" s="62">
        <v>0</v>
      </c>
      <c r="S44" s="62">
        <v>0</v>
      </c>
      <c r="T44" s="62">
        <f t="shared" si="2"/>
        <v>0</v>
      </c>
    </row>
    <row r="45" spans="1:20" ht="27" hidden="1" customHeight="1" outlineLevel="1" x14ac:dyDescent="0.2">
      <c r="A45" s="66" t="s">
        <v>2077</v>
      </c>
      <c r="B45" s="67" t="s">
        <v>2078</v>
      </c>
      <c r="C45" s="63">
        <v>5</v>
      </c>
      <c r="D45" s="63">
        <v>0</v>
      </c>
      <c r="E45" s="63">
        <v>1</v>
      </c>
      <c r="F45" s="63">
        <v>0</v>
      </c>
      <c r="G45" s="70">
        <v>0</v>
      </c>
      <c r="H45" s="70">
        <v>4</v>
      </c>
      <c r="I45" s="62">
        <f t="shared" si="3"/>
        <v>10</v>
      </c>
      <c r="J45" s="63">
        <v>1</v>
      </c>
      <c r="K45" s="63">
        <v>0</v>
      </c>
      <c r="L45" s="63">
        <v>0</v>
      </c>
      <c r="M45" s="63">
        <v>0</v>
      </c>
      <c r="N45" s="70">
        <v>0</v>
      </c>
      <c r="O45" s="70">
        <v>0</v>
      </c>
      <c r="P45" s="62">
        <f t="shared" si="4"/>
        <v>1</v>
      </c>
      <c r="Q45" s="62">
        <f t="shared" si="1"/>
        <v>11</v>
      </c>
      <c r="R45" s="62">
        <v>0</v>
      </c>
      <c r="S45" s="62">
        <v>0</v>
      </c>
      <c r="T45" s="62">
        <f t="shared" si="2"/>
        <v>0</v>
      </c>
    </row>
    <row r="46" spans="1:20" ht="27" hidden="1" customHeight="1" outlineLevel="1" x14ac:dyDescent="0.2">
      <c r="A46" s="66" t="s">
        <v>2079</v>
      </c>
      <c r="B46" s="67" t="s">
        <v>2080</v>
      </c>
      <c r="C46" s="63">
        <v>44</v>
      </c>
      <c r="D46" s="63">
        <v>3</v>
      </c>
      <c r="E46" s="63">
        <v>2</v>
      </c>
      <c r="F46" s="63">
        <v>5</v>
      </c>
      <c r="G46" s="70">
        <v>0</v>
      </c>
      <c r="H46" s="70">
        <v>25</v>
      </c>
      <c r="I46" s="62">
        <f t="shared" si="3"/>
        <v>79</v>
      </c>
      <c r="J46" s="63">
        <v>3</v>
      </c>
      <c r="K46" s="63">
        <v>0</v>
      </c>
      <c r="L46" s="63">
        <v>0</v>
      </c>
      <c r="M46" s="63">
        <v>0</v>
      </c>
      <c r="N46" s="70">
        <v>0</v>
      </c>
      <c r="O46" s="70">
        <v>0</v>
      </c>
      <c r="P46" s="62">
        <f t="shared" si="4"/>
        <v>3</v>
      </c>
      <c r="Q46" s="62">
        <f t="shared" si="1"/>
        <v>82</v>
      </c>
      <c r="R46" s="62">
        <v>3</v>
      </c>
      <c r="S46" s="62">
        <v>0</v>
      </c>
      <c r="T46" s="62">
        <f t="shared" si="2"/>
        <v>3</v>
      </c>
    </row>
    <row r="47" spans="1:20" ht="27" customHeight="1" collapsed="1" x14ac:dyDescent="0.2">
      <c r="A47" s="66" t="s">
        <v>2081</v>
      </c>
      <c r="B47" s="69" t="s">
        <v>2082</v>
      </c>
      <c r="C47" s="63">
        <f t="shared" ref="C47:S47" si="13">SUM(C48:C50)</f>
        <v>302</v>
      </c>
      <c r="D47" s="63">
        <f t="shared" si="13"/>
        <v>7</v>
      </c>
      <c r="E47" s="63">
        <f t="shared" si="13"/>
        <v>13</v>
      </c>
      <c r="F47" s="63">
        <f t="shared" si="13"/>
        <v>13</v>
      </c>
      <c r="G47" s="70">
        <f t="shared" si="13"/>
        <v>4</v>
      </c>
      <c r="H47" s="70">
        <f t="shared" si="13"/>
        <v>33</v>
      </c>
      <c r="I47" s="62">
        <f t="shared" si="13"/>
        <v>372</v>
      </c>
      <c r="J47" s="63">
        <f t="shared" si="13"/>
        <v>70</v>
      </c>
      <c r="K47" s="63">
        <f t="shared" si="13"/>
        <v>2</v>
      </c>
      <c r="L47" s="63">
        <f t="shared" si="13"/>
        <v>0</v>
      </c>
      <c r="M47" s="63">
        <f t="shared" si="13"/>
        <v>9</v>
      </c>
      <c r="N47" s="70">
        <f t="shared" si="13"/>
        <v>1</v>
      </c>
      <c r="O47" s="70">
        <f t="shared" si="13"/>
        <v>6</v>
      </c>
      <c r="P47" s="62">
        <f t="shared" si="13"/>
        <v>88</v>
      </c>
      <c r="Q47" s="62">
        <f t="shared" si="1"/>
        <v>460</v>
      </c>
      <c r="R47" s="62">
        <f t="shared" si="13"/>
        <v>10</v>
      </c>
      <c r="S47" s="62">
        <f t="shared" si="13"/>
        <v>1</v>
      </c>
      <c r="T47" s="62">
        <f t="shared" si="2"/>
        <v>11</v>
      </c>
    </row>
    <row r="48" spans="1:20" ht="27" hidden="1" customHeight="1" outlineLevel="1" x14ac:dyDescent="0.2">
      <c r="A48" s="66" t="s">
        <v>2083</v>
      </c>
      <c r="B48" s="67" t="s">
        <v>2084</v>
      </c>
      <c r="C48" s="63">
        <v>15</v>
      </c>
      <c r="D48" s="63">
        <v>0</v>
      </c>
      <c r="E48" s="63">
        <v>1</v>
      </c>
      <c r="F48" s="63">
        <v>1</v>
      </c>
      <c r="G48" s="70">
        <v>1</v>
      </c>
      <c r="H48" s="70">
        <v>0</v>
      </c>
      <c r="I48" s="62">
        <f t="shared" si="3"/>
        <v>18</v>
      </c>
      <c r="J48" s="63">
        <v>3</v>
      </c>
      <c r="K48" s="63">
        <v>0</v>
      </c>
      <c r="L48" s="63">
        <v>0</v>
      </c>
      <c r="M48" s="63">
        <v>2</v>
      </c>
      <c r="N48" s="70">
        <v>0</v>
      </c>
      <c r="O48" s="70">
        <v>0</v>
      </c>
      <c r="P48" s="62">
        <f t="shared" si="4"/>
        <v>5</v>
      </c>
      <c r="Q48" s="62">
        <f t="shared" si="1"/>
        <v>23</v>
      </c>
      <c r="R48" s="62">
        <v>0</v>
      </c>
      <c r="S48" s="62">
        <v>0</v>
      </c>
      <c r="T48" s="62">
        <f t="shared" si="2"/>
        <v>0</v>
      </c>
    </row>
    <row r="49" spans="1:20" ht="27" hidden="1" customHeight="1" outlineLevel="1" x14ac:dyDescent="0.2">
      <c r="A49" s="66" t="s">
        <v>2085</v>
      </c>
      <c r="B49" s="67" t="s">
        <v>2086</v>
      </c>
      <c r="C49" s="63">
        <v>79</v>
      </c>
      <c r="D49" s="63">
        <v>2</v>
      </c>
      <c r="E49" s="63">
        <v>2</v>
      </c>
      <c r="F49" s="63">
        <v>6</v>
      </c>
      <c r="G49" s="70">
        <v>2</v>
      </c>
      <c r="H49" s="70">
        <v>14</v>
      </c>
      <c r="I49" s="62">
        <f t="shared" si="3"/>
        <v>105</v>
      </c>
      <c r="J49" s="63">
        <v>22</v>
      </c>
      <c r="K49" s="63">
        <v>1</v>
      </c>
      <c r="L49" s="63">
        <v>0</v>
      </c>
      <c r="M49" s="63">
        <v>1</v>
      </c>
      <c r="N49" s="70">
        <v>0</v>
      </c>
      <c r="O49" s="70">
        <v>2</v>
      </c>
      <c r="P49" s="62">
        <f t="shared" si="4"/>
        <v>26</v>
      </c>
      <c r="Q49" s="62">
        <f t="shared" si="1"/>
        <v>131</v>
      </c>
      <c r="R49" s="62">
        <v>3</v>
      </c>
      <c r="S49" s="62">
        <v>0</v>
      </c>
      <c r="T49" s="62">
        <f t="shared" si="2"/>
        <v>3</v>
      </c>
    </row>
    <row r="50" spans="1:20" ht="27" hidden="1" customHeight="1" outlineLevel="1" x14ac:dyDescent="0.2">
      <c r="A50" s="66" t="s">
        <v>2087</v>
      </c>
      <c r="B50" s="67" t="s">
        <v>2088</v>
      </c>
      <c r="C50" s="63">
        <v>208</v>
      </c>
      <c r="D50" s="63">
        <v>5</v>
      </c>
      <c r="E50" s="63">
        <v>10</v>
      </c>
      <c r="F50" s="63">
        <v>6</v>
      </c>
      <c r="G50" s="70">
        <v>1</v>
      </c>
      <c r="H50" s="70">
        <v>19</v>
      </c>
      <c r="I50" s="62">
        <f t="shared" si="3"/>
        <v>249</v>
      </c>
      <c r="J50" s="63">
        <v>45</v>
      </c>
      <c r="K50" s="63">
        <v>1</v>
      </c>
      <c r="L50" s="63">
        <v>0</v>
      </c>
      <c r="M50" s="63">
        <v>6</v>
      </c>
      <c r="N50" s="70">
        <v>1</v>
      </c>
      <c r="O50" s="70">
        <v>4</v>
      </c>
      <c r="P50" s="62">
        <f t="shared" si="4"/>
        <v>57</v>
      </c>
      <c r="Q50" s="62">
        <f t="shared" si="1"/>
        <v>306</v>
      </c>
      <c r="R50" s="62">
        <v>7</v>
      </c>
      <c r="S50" s="62">
        <v>1</v>
      </c>
      <c r="T50" s="62">
        <f t="shared" si="2"/>
        <v>8</v>
      </c>
    </row>
    <row r="51" spans="1:20" ht="31.5" customHeight="1" collapsed="1" x14ac:dyDescent="0.2">
      <c r="A51" s="66" t="s">
        <v>2089</v>
      </c>
      <c r="B51" s="69" t="s">
        <v>2090</v>
      </c>
      <c r="C51" s="63">
        <v>544</v>
      </c>
      <c r="D51" s="63">
        <v>10</v>
      </c>
      <c r="E51" s="63">
        <v>17</v>
      </c>
      <c r="F51" s="63">
        <v>18</v>
      </c>
      <c r="G51" s="70">
        <v>10</v>
      </c>
      <c r="H51" s="70">
        <v>566</v>
      </c>
      <c r="I51" s="62">
        <f t="shared" si="3"/>
        <v>1165</v>
      </c>
      <c r="J51" s="63">
        <v>33</v>
      </c>
      <c r="K51" s="63">
        <v>1</v>
      </c>
      <c r="L51" s="63">
        <v>0</v>
      </c>
      <c r="M51" s="63">
        <v>7</v>
      </c>
      <c r="N51" s="70">
        <v>0</v>
      </c>
      <c r="O51" s="70">
        <v>36</v>
      </c>
      <c r="P51" s="62">
        <f t="shared" si="4"/>
        <v>77</v>
      </c>
      <c r="Q51" s="62">
        <f t="shared" si="1"/>
        <v>1242</v>
      </c>
      <c r="R51" s="62">
        <v>178</v>
      </c>
      <c r="S51" s="62">
        <v>5</v>
      </c>
      <c r="T51" s="62">
        <f t="shared" si="2"/>
        <v>183</v>
      </c>
    </row>
    <row r="52" spans="1:20" ht="39.75" customHeight="1" x14ac:dyDescent="0.2">
      <c r="A52" s="66">
        <v>999</v>
      </c>
      <c r="B52" s="69" t="s">
        <v>2091</v>
      </c>
      <c r="C52" s="63">
        <v>19605</v>
      </c>
      <c r="D52" s="63">
        <v>848</v>
      </c>
      <c r="E52" s="63">
        <v>1419</v>
      </c>
      <c r="F52" s="63">
        <v>1939</v>
      </c>
      <c r="G52" s="70">
        <v>622</v>
      </c>
      <c r="H52" s="70">
        <v>12448</v>
      </c>
      <c r="I52" s="62">
        <f t="shared" si="3"/>
        <v>36881</v>
      </c>
      <c r="J52" s="63">
        <v>3972</v>
      </c>
      <c r="K52" s="63">
        <v>141</v>
      </c>
      <c r="L52" s="63">
        <v>221</v>
      </c>
      <c r="M52" s="63">
        <v>281</v>
      </c>
      <c r="N52" s="70">
        <v>91</v>
      </c>
      <c r="O52" s="70">
        <v>1289</v>
      </c>
      <c r="P52" s="62">
        <f t="shared" si="4"/>
        <v>5995</v>
      </c>
      <c r="Q52" s="62">
        <f t="shared" si="1"/>
        <v>42876</v>
      </c>
      <c r="R52" s="62">
        <v>513</v>
      </c>
      <c r="S52" s="62">
        <v>10</v>
      </c>
      <c r="T52" s="62">
        <f t="shared" si="2"/>
        <v>523</v>
      </c>
    </row>
    <row r="53" spans="1:20" ht="30" customHeight="1" x14ac:dyDescent="0.2">
      <c r="A53" s="720" t="s">
        <v>3083</v>
      </c>
      <c r="B53" s="720"/>
      <c r="C53" s="71">
        <f>+C52+C51+C47+C42+C38+C34+C30+C25+C21+C20+C16+C12+C8+C7</f>
        <v>79122</v>
      </c>
      <c r="D53" s="71">
        <f t="shared" ref="D53:T53" si="14">+D52+D51+D47+D42+D38+D34+D30+D25+D21+D20+D16+D12+D8+D7</f>
        <v>3583</v>
      </c>
      <c r="E53" s="71">
        <f t="shared" si="14"/>
        <v>6193</v>
      </c>
      <c r="F53" s="71">
        <f t="shared" si="14"/>
        <v>8927</v>
      </c>
      <c r="G53" s="71">
        <f t="shared" si="14"/>
        <v>2829</v>
      </c>
      <c r="H53" s="71">
        <f t="shared" si="14"/>
        <v>69990</v>
      </c>
      <c r="I53" s="71">
        <f t="shared" si="14"/>
        <v>170644</v>
      </c>
      <c r="J53" s="71">
        <f t="shared" si="14"/>
        <v>12225</v>
      </c>
      <c r="K53" s="71">
        <f t="shared" si="14"/>
        <v>524</v>
      </c>
      <c r="L53" s="71">
        <f t="shared" si="14"/>
        <v>754</v>
      </c>
      <c r="M53" s="71">
        <f t="shared" si="14"/>
        <v>1119</v>
      </c>
      <c r="N53" s="71">
        <f t="shared" si="14"/>
        <v>374</v>
      </c>
      <c r="O53" s="71">
        <f t="shared" si="14"/>
        <v>5749</v>
      </c>
      <c r="P53" s="71">
        <f t="shared" si="14"/>
        <v>20745</v>
      </c>
      <c r="Q53" s="71">
        <f t="shared" si="14"/>
        <v>191389</v>
      </c>
      <c r="R53" s="71">
        <f t="shared" si="14"/>
        <v>1336</v>
      </c>
      <c r="S53" s="71">
        <f t="shared" si="14"/>
        <v>24</v>
      </c>
      <c r="T53" s="71">
        <f t="shared" si="14"/>
        <v>1360</v>
      </c>
    </row>
    <row r="54" spans="1:20" x14ac:dyDescent="0.2">
      <c r="A54" s="715" t="s">
        <v>3055</v>
      </c>
      <c r="B54" s="715"/>
      <c r="C54" s="715"/>
      <c r="D54" s="715"/>
      <c r="E54" s="715"/>
      <c r="F54" s="715"/>
      <c r="G54" s="715"/>
      <c r="H54" s="715"/>
      <c r="I54" s="715"/>
      <c r="J54" s="715"/>
      <c r="K54" s="715"/>
      <c r="L54" s="715"/>
      <c r="M54" s="715"/>
      <c r="N54" s="715"/>
      <c r="O54" s="715"/>
      <c r="P54" s="715"/>
      <c r="Q54" s="715"/>
      <c r="R54" s="715"/>
      <c r="S54" s="715"/>
      <c r="T54" s="715"/>
    </row>
  </sheetData>
  <mergeCells count="14">
    <mergeCell ref="A54:T54"/>
    <mergeCell ref="J5:P5"/>
    <mergeCell ref="A53:B53"/>
    <mergeCell ref="A1:T1"/>
    <mergeCell ref="A4:A6"/>
    <mergeCell ref="B4:B6"/>
    <mergeCell ref="C4:Q4"/>
    <mergeCell ref="Q5:Q6"/>
    <mergeCell ref="R4:T4"/>
    <mergeCell ref="R5:R6"/>
    <mergeCell ref="S5:S6"/>
    <mergeCell ref="T5:T6"/>
    <mergeCell ref="A2:T2"/>
    <mergeCell ref="C5:I5"/>
  </mergeCells>
  <printOptions horizontalCentered="1" verticalCentered="1"/>
  <pageMargins left="0.34" right="0.28999999999999998" top="0.39" bottom="0" header="0.31496062992125984" footer="0.27"/>
  <pageSetup paperSize="9" scale="70" fitToHeight="2" orientation="landscape" r:id="rId1"/>
  <ignoredErrors>
    <ignoredError sqref="C7:P7 C30:H47 J30:O47 C26:O29 R8:S29 R30:S47 C8:H25 J8:O25 R7:S7" formulaRange="1"/>
    <ignoredError sqref="I48:I51 P48:P51 Q8:Q52" formula="1"/>
    <ignoredError sqref="I30:I47 P30:P47 P8:P29 I8:I25" formula="1" formulaRange="1"/>
    <ignoredError sqref="E6:P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zoomScaleNormal="100" workbookViewId="0">
      <selection activeCell="A2" sqref="A2:T2"/>
    </sheetView>
  </sheetViews>
  <sheetFormatPr defaultRowHeight="12.75" outlineLevelRow="1" x14ac:dyDescent="0.2"/>
  <cols>
    <col min="1" max="1" width="5.5703125" style="65" customWidth="1"/>
    <col min="2" max="2" width="42.7109375" style="65" customWidth="1"/>
    <col min="3" max="3" width="9" style="65" customWidth="1"/>
    <col min="4" max="4" width="10.42578125" style="65" customWidth="1"/>
    <col min="5" max="9" width="7.7109375" style="65" customWidth="1"/>
    <col min="10" max="10" width="8.42578125" style="65" customWidth="1"/>
    <col min="11" max="11" width="10.42578125" style="65" customWidth="1"/>
    <col min="12" max="15" width="7.7109375" style="65" customWidth="1"/>
    <col min="16" max="16" width="9.140625" style="65" customWidth="1"/>
    <col min="17" max="17" width="7.42578125" style="65" bestFit="1" customWidth="1"/>
    <col min="18" max="18" width="7.42578125" style="65" customWidth="1"/>
    <col min="19" max="19" width="7" style="65" customWidth="1"/>
    <col min="20" max="20" width="7.140625" style="65" customWidth="1"/>
    <col min="21" max="16384" width="9.140625" style="65"/>
  </cols>
  <sheetData>
    <row r="1" spans="1:20" ht="25.5" customHeight="1" x14ac:dyDescent="0.2">
      <c r="A1" s="732" t="s">
        <v>3084</v>
      </c>
      <c r="B1" s="732"/>
      <c r="C1" s="732"/>
      <c r="D1" s="732"/>
      <c r="E1" s="732"/>
      <c r="F1" s="732"/>
      <c r="G1" s="732"/>
      <c r="H1" s="732"/>
      <c r="I1" s="732"/>
      <c r="J1" s="732"/>
      <c r="K1" s="732"/>
      <c r="L1" s="732"/>
      <c r="M1" s="732"/>
      <c r="N1" s="732"/>
      <c r="O1" s="732"/>
      <c r="P1" s="732"/>
      <c r="Q1" s="732"/>
    </row>
    <row r="2" spans="1:20" ht="25.5" customHeight="1" x14ac:dyDescent="0.2">
      <c r="A2" s="731" t="s">
        <v>3085</v>
      </c>
      <c r="B2" s="731"/>
      <c r="C2" s="731"/>
      <c r="D2" s="731"/>
      <c r="E2" s="731"/>
      <c r="F2" s="731"/>
      <c r="G2" s="731"/>
      <c r="H2" s="731"/>
      <c r="I2" s="731"/>
      <c r="J2" s="731"/>
      <c r="K2" s="731"/>
      <c r="L2" s="731"/>
      <c r="M2" s="731"/>
      <c r="N2" s="731"/>
      <c r="O2" s="731"/>
      <c r="P2" s="731"/>
      <c r="Q2" s="731"/>
      <c r="R2" s="731"/>
      <c r="S2" s="731"/>
      <c r="T2" s="731"/>
    </row>
    <row r="4" spans="1:20" ht="48" customHeight="1" x14ac:dyDescent="0.2">
      <c r="A4" s="535" t="s">
        <v>2000</v>
      </c>
      <c r="B4" s="722" t="s">
        <v>2943</v>
      </c>
      <c r="C4" s="719" t="s">
        <v>2926</v>
      </c>
      <c r="D4" s="719"/>
      <c r="E4" s="719"/>
      <c r="F4" s="719"/>
      <c r="G4" s="719"/>
      <c r="H4" s="719"/>
      <c r="I4" s="719"/>
      <c r="J4" s="719"/>
      <c r="K4" s="719"/>
      <c r="L4" s="719"/>
      <c r="M4" s="719"/>
      <c r="N4" s="719"/>
      <c r="O4" s="719"/>
      <c r="P4" s="719"/>
      <c r="Q4" s="719"/>
      <c r="R4" s="679" t="s">
        <v>3132</v>
      </c>
      <c r="S4" s="680"/>
      <c r="T4" s="680"/>
    </row>
    <row r="5" spans="1:20" ht="36" customHeight="1" x14ac:dyDescent="0.2">
      <c r="A5" s="536"/>
      <c r="B5" s="723"/>
      <c r="C5" s="719" t="s">
        <v>1008</v>
      </c>
      <c r="D5" s="719"/>
      <c r="E5" s="719"/>
      <c r="F5" s="719"/>
      <c r="G5" s="719"/>
      <c r="H5" s="719"/>
      <c r="I5" s="719"/>
      <c r="J5" s="719" t="s">
        <v>1009</v>
      </c>
      <c r="K5" s="719"/>
      <c r="L5" s="719"/>
      <c r="M5" s="719"/>
      <c r="N5" s="719"/>
      <c r="O5" s="719"/>
      <c r="P5" s="719"/>
      <c r="Q5" s="515" t="s">
        <v>2919</v>
      </c>
      <c r="R5" s="725" t="s">
        <v>1008</v>
      </c>
      <c r="S5" s="727" t="s">
        <v>1009</v>
      </c>
      <c r="T5" s="728" t="s">
        <v>2942</v>
      </c>
    </row>
    <row r="6" spans="1:20" ht="79.5" customHeight="1" x14ac:dyDescent="0.2">
      <c r="A6" s="537"/>
      <c r="B6" s="724"/>
      <c r="C6" s="471" t="s">
        <v>3122</v>
      </c>
      <c r="D6" s="471" t="s">
        <v>3123</v>
      </c>
      <c r="E6" s="471" t="s">
        <v>2906</v>
      </c>
      <c r="F6" s="471" t="s">
        <v>2907</v>
      </c>
      <c r="G6" s="471" t="s">
        <v>2908</v>
      </c>
      <c r="H6" s="471" t="s">
        <v>3124</v>
      </c>
      <c r="I6" s="411" t="s">
        <v>1010</v>
      </c>
      <c r="J6" s="471" t="s">
        <v>3122</v>
      </c>
      <c r="K6" s="471" t="s">
        <v>3123</v>
      </c>
      <c r="L6" s="471" t="s">
        <v>2906</v>
      </c>
      <c r="M6" s="471" t="s">
        <v>2907</v>
      </c>
      <c r="N6" s="471" t="s">
        <v>2908</v>
      </c>
      <c r="O6" s="471" t="s">
        <v>3124</v>
      </c>
      <c r="P6" s="411" t="s">
        <v>1010</v>
      </c>
      <c r="Q6" s="515"/>
      <c r="R6" s="726"/>
      <c r="S6" s="727"/>
      <c r="T6" s="729"/>
    </row>
    <row r="7" spans="1:20" ht="45" customHeight="1" x14ac:dyDescent="0.2">
      <c r="A7" s="66" t="s">
        <v>2092</v>
      </c>
      <c r="B7" s="69" t="s">
        <v>2093</v>
      </c>
      <c r="C7" s="74">
        <v>5480</v>
      </c>
      <c r="D7" s="74">
        <v>162</v>
      </c>
      <c r="E7" s="74">
        <v>205</v>
      </c>
      <c r="F7" s="74">
        <v>326</v>
      </c>
      <c r="G7" s="76">
        <v>91</v>
      </c>
      <c r="H7" s="76">
        <v>2246</v>
      </c>
      <c r="I7" s="73">
        <f t="shared" ref="I7:I47" si="0">SUM(C7:H7)</f>
        <v>8510</v>
      </c>
      <c r="J7" s="74">
        <v>945</v>
      </c>
      <c r="K7" s="74">
        <v>20</v>
      </c>
      <c r="L7" s="74">
        <v>40</v>
      </c>
      <c r="M7" s="74">
        <v>68</v>
      </c>
      <c r="N7" s="76">
        <v>20</v>
      </c>
      <c r="O7" s="76">
        <v>218</v>
      </c>
      <c r="P7" s="73">
        <f t="shared" ref="P7:P47" si="1">SUM(J7:O7)</f>
        <v>1311</v>
      </c>
      <c r="Q7" s="72">
        <f>I7+P7</f>
        <v>9821</v>
      </c>
      <c r="R7" s="74">
        <v>278</v>
      </c>
      <c r="S7" s="74">
        <v>5</v>
      </c>
      <c r="T7" s="72">
        <v>283</v>
      </c>
    </row>
    <row r="8" spans="1:20" ht="45" customHeight="1" x14ac:dyDescent="0.2">
      <c r="A8" s="75">
        <v>10</v>
      </c>
      <c r="B8" s="69" t="s">
        <v>2094</v>
      </c>
      <c r="C8" s="74">
        <f t="shared" ref="C8:T8" si="2">SUM(C9:C15)</f>
        <v>13521</v>
      </c>
      <c r="D8" s="74">
        <f t="shared" si="2"/>
        <v>780</v>
      </c>
      <c r="E8" s="74">
        <f t="shared" si="2"/>
        <v>1031</v>
      </c>
      <c r="F8" s="74">
        <f t="shared" si="2"/>
        <v>1138</v>
      </c>
      <c r="G8" s="76">
        <f t="shared" si="2"/>
        <v>348</v>
      </c>
      <c r="H8" s="76">
        <f t="shared" si="2"/>
        <v>4232</v>
      </c>
      <c r="I8" s="73">
        <f t="shared" si="2"/>
        <v>21050</v>
      </c>
      <c r="J8" s="74">
        <f t="shared" si="2"/>
        <v>1459</v>
      </c>
      <c r="K8" s="74">
        <f t="shared" si="2"/>
        <v>85</v>
      </c>
      <c r="L8" s="74">
        <f t="shared" si="2"/>
        <v>96</v>
      </c>
      <c r="M8" s="74">
        <f t="shared" si="2"/>
        <v>103</v>
      </c>
      <c r="N8" s="76">
        <f t="shared" si="2"/>
        <v>33</v>
      </c>
      <c r="O8" s="76">
        <f t="shared" si="2"/>
        <v>223</v>
      </c>
      <c r="P8" s="73">
        <f t="shared" si="2"/>
        <v>1999</v>
      </c>
      <c r="Q8" s="72">
        <f t="shared" ref="Q8:Q47" si="3">I8+P8</f>
        <v>23049</v>
      </c>
      <c r="R8" s="74">
        <f t="shared" si="2"/>
        <v>265</v>
      </c>
      <c r="S8" s="74">
        <f t="shared" si="2"/>
        <v>1</v>
      </c>
      <c r="T8" s="72">
        <f t="shared" si="2"/>
        <v>266</v>
      </c>
    </row>
    <row r="9" spans="1:20" ht="45" hidden="1" customHeight="1" outlineLevel="1" x14ac:dyDescent="0.2">
      <c r="A9" s="75">
        <f>+A8+1</f>
        <v>11</v>
      </c>
      <c r="B9" s="67" t="s">
        <v>2095</v>
      </c>
      <c r="C9" s="74">
        <v>997</v>
      </c>
      <c r="D9" s="74">
        <v>41</v>
      </c>
      <c r="E9" s="74">
        <v>49</v>
      </c>
      <c r="F9" s="74">
        <v>70</v>
      </c>
      <c r="G9" s="76">
        <v>18</v>
      </c>
      <c r="H9" s="76">
        <v>337</v>
      </c>
      <c r="I9" s="73">
        <f t="shared" si="0"/>
        <v>1512</v>
      </c>
      <c r="J9" s="74">
        <v>105</v>
      </c>
      <c r="K9" s="74">
        <v>6</v>
      </c>
      <c r="L9" s="74">
        <v>9</v>
      </c>
      <c r="M9" s="74">
        <v>7</v>
      </c>
      <c r="N9" s="76">
        <v>3</v>
      </c>
      <c r="O9" s="76">
        <v>18</v>
      </c>
      <c r="P9" s="73">
        <f t="shared" si="1"/>
        <v>148</v>
      </c>
      <c r="Q9" s="72">
        <f t="shared" si="3"/>
        <v>1660</v>
      </c>
      <c r="R9" s="74">
        <v>160</v>
      </c>
      <c r="S9" s="74">
        <v>0</v>
      </c>
      <c r="T9" s="72">
        <v>160</v>
      </c>
    </row>
    <row r="10" spans="1:20" ht="45" hidden="1" customHeight="1" outlineLevel="1" x14ac:dyDescent="0.2">
      <c r="A10" s="75">
        <f t="shared" ref="A10:A45" si="4">+A9+1</f>
        <v>12</v>
      </c>
      <c r="B10" s="67" t="s">
        <v>2096</v>
      </c>
      <c r="C10" s="74">
        <v>3099</v>
      </c>
      <c r="D10" s="74">
        <v>156</v>
      </c>
      <c r="E10" s="74">
        <v>245</v>
      </c>
      <c r="F10" s="74">
        <v>323</v>
      </c>
      <c r="G10" s="76">
        <v>96</v>
      </c>
      <c r="H10" s="76">
        <v>1361</v>
      </c>
      <c r="I10" s="73">
        <f t="shared" si="0"/>
        <v>5280</v>
      </c>
      <c r="J10" s="74">
        <v>310</v>
      </c>
      <c r="K10" s="74">
        <v>12</v>
      </c>
      <c r="L10" s="74">
        <v>15</v>
      </c>
      <c r="M10" s="74">
        <v>23</v>
      </c>
      <c r="N10" s="76">
        <v>8</v>
      </c>
      <c r="O10" s="76">
        <v>64</v>
      </c>
      <c r="P10" s="73">
        <f t="shared" si="1"/>
        <v>432</v>
      </c>
      <c r="Q10" s="72">
        <f t="shared" si="3"/>
        <v>5712</v>
      </c>
      <c r="R10" s="74">
        <v>6</v>
      </c>
      <c r="S10" s="74">
        <v>0</v>
      </c>
      <c r="T10" s="72">
        <v>6</v>
      </c>
    </row>
    <row r="11" spans="1:20" ht="45" hidden="1" customHeight="1" outlineLevel="1" x14ac:dyDescent="0.2">
      <c r="A11" s="75">
        <f t="shared" si="4"/>
        <v>13</v>
      </c>
      <c r="B11" s="67" t="s">
        <v>2097</v>
      </c>
      <c r="C11" s="74">
        <v>3907</v>
      </c>
      <c r="D11" s="74">
        <v>322</v>
      </c>
      <c r="E11" s="74">
        <v>354</v>
      </c>
      <c r="F11" s="74">
        <v>276</v>
      </c>
      <c r="G11" s="76">
        <v>111</v>
      </c>
      <c r="H11" s="76">
        <v>910</v>
      </c>
      <c r="I11" s="73">
        <f t="shared" si="0"/>
        <v>5880</v>
      </c>
      <c r="J11" s="74">
        <v>342</v>
      </c>
      <c r="K11" s="74">
        <v>27</v>
      </c>
      <c r="L11" s="74">
        <v>25</v>
      </c>
      <c r="M11" s="74">
        <v>22</v>
      </c>
      <c r="N11" s="76">
        <v>9</v>
      </c>
      <c r="O11" s="76">
        <v>37</v>
      </c>
      <c r="P11" s="73">
        <f t="shared" si="1"/>
        <v>462</v>
      </c>
      <c r="Q11" s="72">
        <f t="shared" si="3"/>
        <v>6342</v>
      </c>
      <c r="R11" s="74">
        <v>1</v>
      </c>
      <c r="S11" s="74">
        <v>0</v>
      </c>
      <c r="T11" s="72">
        <v>1</v>
      </c>
    </row>
    <row r="12" spans="1:20" ht="45" hidden="1" customHeight="1" outlineLevel="1" x14ac:dyDescent="0.2">
      <c r="A12" s="75">
        <f t="shared" si="4"/>
        <v>14</v>
      </c>
      <c r="B12" s="67" t="s">
        <v>2098</v>
      </c>
      <c r="C12" s="74">
        <v>251</v>
      </c>
      <c r="D12" s="74">
        <v>5</v>
      </c>
      <c r="E12" s="74">
        <v>17</v>
      </c>
      <c r="F12" s="74">
        <v>25</v>
      </c>
      <c r="G12" s="76">
        <v>4</v>
      </c>
      <c r="H12" s="76">
        <v>108</v>
      </c>
      <c r="I12" s="73">
        <f t="shared" si="0"/>
        <v>410</v>
      </c>
      <c r="J12" s="74">
        <v>12</v>
      </c>
      <c r="K12" s="74">
        <v>0</v>
      </c>
      <c r="L12" s="74">
        <v>1</v>
      </c>
      <c r="M12" s="74">
        <v>1</v>
      </c>
      <c r="N12" s="76">
        <v>1</v>
      </c>
      <c r="O12" s="76">
        <v>3</v>
      </c>
      <c r="P12" s="73">
        <f t="shared" si="1"/>
        <v>18</v>
      </c>
      <c r="Q12" s="72">
        <f t="shared" si="3"/>
        <v>428</v>
      </c>
      <c r="R12" s="74">
        <v>1</v>
      </c>
      <c r="S12" s="74">
        <v>0</v>
      </c>
      <c r="T12" s="72">
        <v>1</v>
      </c>
    </row>
    <row r="13" spans="1:20" ht="45" hidden="1" customHeight="1" outlineLevel="1" x14ac:dyDescent="0.2">
      <c r="A13" s="75">
        <f t="shared" si="4"/>
        <v>15</v>
      </c>
      <c r="B13" s="67" t="s">
        <v>2099</v>
      </c>
      <c r="C13" s="74">
        <v>65</v>
      </c>
      <c r="D13" s="74">
        <v>3</v>
      </c>
      <c r="E13" s="74">
        <v>4</v>
      </c>
      <c r="F13" s="74">
        <v>1</v>
      </c>
      <c r="G13" s="76">
        <v>1</v>
      </c>
      <c r="H13" s="76">
        <v>29</v>
      </c>
      <c r="I13" s="73">
        <f t="shared" si="0"/>
        <v>103</v>
      </c>
      <c r="J13" s="74">
        <v>10</v>
      </c>
      <c r="K13" s="74">
        <v>0</v>
      </c>
      <c r="L13" s="74">
        <v>1</v>
      </c>
      <c r="M13" s="74">
        <v>1</v>
      </c>
      <c r="N13" s="76">
        <v>0</v>
      </c>
      <c r="O13" s="76">
        <v>2</v>
      </c>
      <c r="P13" s="73">
        <f t="shared" si="1"/>
        <v>14</v>
      </c>
      <c r="Q13" s="72">
        <f t="shared" si="3"/>
        <v>117</v>
      </c>
      <c r="R13" s="74">
        <v>0</v>
      </c>
      <c r="S13" s="74">
        <v>0</v>
      </c>
      <c r="T13" s="72">
        <v>0</v>
      </c>
    </row>
    <row r="14" spans="1:20" ht="45" hidden="1" customHeight="1" outlineLevel="1" x14ac:dyDescent="0.2">
      <c r="A14" s="75">
        <v>18</v>
      </c>
      <c r="B14" s="67" t="s">
        <v>2100</v>
      </c>
      <c r="C14" s="74">
        <v>1698</v>
      </c>
      <c r="D14" s="74">
        <v>65</v>
      </c>
      <c r="E14" s="74">
        <v>121</v>
      </c>
      <c r="F14" s="74">
        <v>133</v>
      </c>
      <c r="G14" s="76">
        <v>36</v>
      </c>
      <c r="H14" s="76">
        <v>578</v>
      </c>
      <c r="I14" s="73">
        <f t="shared" si="0"/>
        <v>2631</v>
      </c>
      <c r="J14" s="74">
        <v>220</v>
      </c>
      <c r="K14" s="74">
        <v>15</v>
      </c>
      <c r="L14" s="74">
        <v>12</v>
      </c>
      <c r="M14" s="74">
        <v>13</v>
      </c>
      <c r="N14" s="76">
        <v>5</v>
      </c>
      <c r="O14" s="76">
        <v>47</v>
      </c>
      <c r="P14" s="73">
        <f t="shared" si="1"/>
        <v>312</v>
      </c>
      <c r="Q14" s="72">
        <f t="shared" si="3"/>
        <v>2943</v>
      </c>
      <c r="R14" s="74">
        <v>63</v>
      </c>
      <c r="S14" s="74">
        <v>1</v>
      </c>
      <c r="T14" s="72">
        <v>64</v>
      </c>
    </row>
    <row r="15" spans="1:20" ht="45" hidden="1" customHeight="1" outlineLevel="1" x14ac:dyDescent="0.2">
      <c r="A15" s="75">
        <f t="shared" si="4"/>
        <v>19</v>
      </c>
      <c r="B15" s="67" t="s">
        <v>2101</v>
      </c>
      <c r="C15" s="74">
        <v>3504</v>
      </c>
      <c r="D15" s="74">
        <v>188</v>
      </c>
      <c r="E15" s="74">
        <v>241</v>
      </c>
      <c r="F15" s="74">
        <v>310</v>
      </c>
      <c r="G15" s="76">
        <v>82</v>
      </c>
      <c r="H15" s="76">
        <v>909</v>
      </c>
      <c r="I15" s="73">
        <f t="shared" si="0"/>
        <v>5234</v>
      </c>
      <c r="J15" s="74">
        <v>460</v>
      </c>
      <c r="K15" s="74">
        <v>25</v>
      </c>
      <c r="L15" s="74">
        <v>33</v>
      </c>
      <c r="M15" s="74">
        <v>36</v>
      </c>
      <c r="N15" s="76">
        <v>7</v>
      </c>
      <c r="O15" s="76">
        <v>52</v>
      </c>
      <c r="P15" s="73">
        <f t="shared" si="1"/>
        <v>613</v>
      </c>
      <c r="Q15" s="72">
        <f t="shared" si="3"/>
        <v>5847</v>
      </c>
      <c r="R15" s="74">
        <v>34</v>
      </c>
      <c r="S15" s="74">
        <v>0</v>
      </c>
      <c r="T15" s="72">
        <v>34</v>
      </c>
    </row>
    <row r="16" spans="1:20" ht="45" customHeight="1" collapsed="1" x14ac:dyDescent="0.2">
      <c r="A16" s="75">
        <f t="shared" si="4"/>
        <v>20</v>
      </c>
      <c r="B16" s="69" t="s">
        <v>2102</v>
      </c>
      <c r="C16" s="74">
        <f t="shared" ref="C16:T16" si="5">SUM(C17:C18)</f>
        <v>549</v>
      </c>
      <c r="D16" s="74">
        <f t="shared" si="5"/>
        <v>20</v>
      </c>
      <c r="E16" s="74">
        <f t="shared" si="5"/>
        <v>29</v>
      </c>
      <c r="F16" s="74">
        <f t="shared" si="5"/>
        <v>50</v>
      </c>
      <c r="G16" s="76">
        <f t="shared" si="5"/>
        <v>18</v>
      </c>
      <c r="H16" s="76">
        <f t="shared" si="5"/>
        <v>344</v>
      </c>
      <c r="I16" s="73">
        <f t="shared" si="5"/>
        <v>1010</v>
      </c>
      <c r="J16" s="74">
        <f t="shared" si="5"/>
        <v>103</v>
      </c>
      <c r="K16" s="74">
        <f t="shared" si="5"/>
        <v>5</v>
      </c>
      <c r="L16" s="74">
        <f t="shared" si="5"/>
        <v>3</v>
      </c>
      <c r="M16" s="74">
        <f t="shared" si="5"/>
        <v>11</v>
      </c>
      <c r="N16" s="76">
        <f t="shared" si="5"/>
        <v>4</v>
      </c>
      <c r="O16" s="76">
        <f t="shared" si="5"/>
        <v>23</v>
      </c>
      <c r="P16" s="73">
        <f t="shared" si="5"/>
        <v>149</v>
      </c>
      <c r="Q16" s="72">
        <f t="shared" si="3"/>
        <v>1159</v>
      </c>
      <c r="R16" s="74">
        <f t="shared" si="5"/>
        <v>40</v>
      </c>
      <c r="S16" s="74">
        <f t="shared" si="5"/>
        <v>0</v>
      </c>
      <c r="T16" s="72">
        <f t="shared" si="5"/>
        <v>40</v>
      </c>
    </row>
    <row r="17" spans="1:20" ht="45" hidden="1" customHeight="1" outlineLevel="1" x14ac:dyDescent="0.2">
      <c r="A17" s="75">
        <f t="shared" si="4"/>
        <v>21</v>
      </c>
      <c r="B17" s="67" t="s">
        <v>2103</v>
      </c>
      <c r="C17" s="74">
        <v>134</v>
      </c>
      <c r="D17" s="74">
        <v>1</v>
      </c>
      <c r="E17" s="74">
        <v>3</v>
      </c>
      <c r="F17" s="74">
        <v>6</v>
      </c>
      <c r="G17" s="76">
        <v>4</v>
      </c>
      <c r="H17" s="76">
        <v>123</v>
      </c>
      <c r="I17" s="73">
        <f t="shared" si="0"/>
        <v>271</v>
      </c>
      <c r="J17" s="74">
        <v>25</v>
      </c>
      <c r="K17" s="74">
        <v>1</v>
      </c>
      <c r="L17" s="74">
        <v>0</v>
      </c>
      <c r="M17" s="74">
        <v>6</v>
      </c>
      <c r="N17" s="76">
        <v>1</v>
      </c>
      <c r="O17" s="76">
        <v>8</v>
      </c>
      <c r="P17" s="73">
        <f t="shared" si="1"/>
        <v>41</v>
      </c>
      <c r="Q17" s="72">
        <f t="shared" si="3"/>
        <v>312</v>
      </c>
      <c r="R17" s="74">
        <v>26</v>
      </c>
      <c r="S17" s="74">
        <v>0</v>
      </c>
      <c r="T17" s="72">
        <v>26</v>
      </c>
    </row>
    <row r="18" spans="1:20" ht="45" hidden="1" customHeight="1" outlineLevel="1" x14ac:dyDescent="0.2">
      <c r="A18" s="75">
        <v>29</v>
      </c>
      <c r="B18" s="67" t="s">
        <v>2104</v>
      </c>
      <c r="C18" s="74">
        <v>415</v>
      </c>
      <c r="D18" s="74">
        <v>19</v>
      </c>
      <c r="E18" s="74">
        <v>26</v>
      </c>
      <c r="F18" s="74">
        <v>44</v>
      </c>
      <c r="G18" s="76">
        <v>14</v>
      </c>
      <c r="H18" s="76">
        <v>221</v>
      </c>
      <c r="I18" s="73">
        <f t="shared" si="0"/>
        <v>739</v>
      </c>
      <c r="J18" s="74">
        <v>78</v>
      </c>
      <c r="K18" s="74">
        <v>4</v>
      </c>
      <c r="L18" s="74">
        <v>3</v>
      </c>
      <c r="M18" s="74">
        <v>5</v>
      </c>
      <c r="N18" s="76">
        <v>3</v>
      </c>
      <c r="O18" s="76">
        <v>15</v>
      </c>
      <c r="P18" s="73">
        <f t="shared" si="1"/>
        <v>108</v>
      </c>
      <c r="Q18" s="72">
        <f t="shared" si="3"/>
        <v>847</v>
      </c>
      <c r="R18" s="74">
        <v>14</v>
      </c>
      <c r="S18" s="74">
        <v>0</v>
      </c>
      <c r="T18" s="72">
        <v>14</v>
      </c>
    </row>
    <row r="19" spans="1:20" ht="45" customHeight="1" collapsed="1" x14ac:dyDescent="0.2">
      <c r="A19" s="75">
        <f t="shared" si="4"/>
        <v>30</v>
      </c>
      <c r="B19" s="69" t="s">
        <v>2105</v>
      </c>
      <c r="C19" s="74">
        <f t="shared" ref="C19:T19" si="6">SUM(C20:C21)</f>
        <v>2001</v>
      </c>
      <c r="D19" s="74">
        <f t="shared" si="6"/>
        <v>109</v>
      </c>
      <c r="E19" s="74">
        <f t="shared" si="6"/>
        <v>173</v>
      </c>
      <c r="F19" s="74">
        <f t="shared" si="6"/>
        <v>270</v>
      </c>
      <c r="G19" s="76">
        <f t="shared" si="6"/>
        <v>98</v>
      </c>
      <c r="H19" s="76">
        <f t="shared" si="6"/>
        <v>1549</v>
      </c>
      <c r="I19" s="73">
        <f t="shared" si="6"/>
        <v>4200</v>
      </c>
      <c r="J19" s="74">
        <f t="shared" si="6"/>
        <v>307</v>
      </c>
      <c r="K19" s="74">
        <f t="shared" si="6"/>
        <v>13</v>
      </c>
      <c r="L19" s="74">
        <f t="shared" si="6"/>
        <v>18</v>
      </c>
      <c r="M19" s="74">
        <f t="shared" si="6"/>
        <v>29</v>
      </c>
      <c r="N19" s="76">
        <f t="shared" si="6"/>
        <v>5</v>
      </c>
      <c r="O19" s="76">
        <f t="shared" si="6"/>
        <v>128</v>
      </c>
      <c r="P19" s="73">
        <f t="shared" si="6"/>
        <v>500</v>
      </c>
      <c r="Q19" s="72">
        <f t="shared" si="3"/>
        <v>4700</v>
      </c>
      <c r="R19" s="76">
        <f t="shared" si="6"/>
        <v>7</v>
      </c>
      <c r="S19" s="76">
        <f t="shared" si="6"/>
        <v>0</v>
      </c>
      <c r="T19" s="72">
        <f t="shared" si="6"/>
        <v>7</v>
      </c>
    </row>
    <row r="20" spans="1:20" ht="45" hidden="1" customHeight="1" outlineLevel="1" x14ac:dyDescent="0.2">
      <c r="A20" s="75">
        <f t="shared" si="4"/>
        <v>31</v>
      </c>
      <c r="B20" s="67" t="s">
        <v>2105</v>
      </c>
      <c r="C20" s="74">
        <v>575</v>
      </c>
      <c r="D20" s="74">
        <v>36</v>
      </c>
      <c r="E20" s="74">
        <v>46</v>
      </c>
      <c r="F20" s="74">
        <v>63</v>
      </c>
      <c r="G20" s="76">
        <v>34</v>
      </c>
      <c r="H20" s="76">
        <v>577</v>
      </c>
      <c r="I20" s="73">
        <f t="shared" si="0"/>
        <v>1331</v>
      </c>
      <c r="J20" s="74">
        <v>72</v>
      </c>
      <c r="K20" s="74">
        <v>2</v>
      </c>
      <c r="L20" s="74">
        <v>2</v>
      </c>
      <c r="M20" s="74">
        <v>9</v>
      </c>
      <c r="N20" s="76">
        <v>2</v>
      </c>
      <c r="O20" s="76">
        <v>36</v>
      </c>
      <c r="P20" s="73">
        <f t="shared" si="1"/>
        <v>123</v>
      </c>
      <c r="Q20" s="72">
        <f t="shared" si="3"/>
        <v>1454</v>
      </c>
      <c r="R20" s="74">
        <v>3</v>
      </c>
      <c r="S20" s="74">
        <v>0</v>
      </c>
      <c r="T20" s="72">
        <v>3</v>
      </c>
    </row>
    <row r="21" spans="1:20" ht="45" hidden="1" customHeight="1" outlineLevel="1" x14ac:dyDescent="0.2">
      <c r="A21" s="75">
        <v>39</v>
      </c>
      <c r="B21" s="67" t="s">
        <v>2106</v>
      </c>
      <c r="C21" s="74">
        <v>1426</v>
      </c>
      <c r="D21" s="74">
        <v>73</v>
      </c>
      <c r="E21" s="74">
        <v>127</v>
      </c>
      <c r="F21" s="74">
        <v>207</v>
      </c>
      <c r="G21" s="76">
        <v>64</v>
      </c>
      <c r="H21" s="76">
        <v>972</v>
      </c>
      <c r="I21" s="73">
        <f t="shared" si="0"/>
        <v>2869</v>
      </c>
      <c r="J21" s="74">
        <v>235</v>
      </c>
      <c r="K21" s="74">
        <v>11</v>
      </c>
      <c r="L21" s="74">
        <v>16</v>
      </c>
      <c r="M21" s="74">
        <v>20</v>
      </c>
      <c r="N21" s="76">
        <v>3</v>
      </c>
      <c r="O21" s="76">
        <v>92</v>
      </c>
      <c r="P21" s="73">
        <f t="shared" si="1"/>
        <v>377</v>
      </c>
      <c r="Q21" s="72">
        <f t="shared" si="3"/>
        <v>3246</v>
      </c>
      <c r="R21" s="74">
        <v>4</v>
      </c>
      <c r="S21" s="74">
        <v>0</v>
      </c>
      <c r="T21" s="72">
        <v>4</v>
      </c>
    </row>
    <row r="22" spans="1:20" ht="45" customHeight="1" collapsed="1" x14ac:dyDescent="0.2">
      <c r="A22" s="75">
        <f t="shared" si="4"/>
        <v>40</v>
      </c>
      <c r="B22" s="69" t="s">
        <v>2107</v>
      </c>
      <c r="C22" s="74">
        <f t="shared" ref="C22:T22" si="7">SUM(C23:C27)</f>
        <v>1898</v>
      </c>
      <c r="D22" s="74">
        <f t="shared" si="7"/>
        <v>76</v>
      </c>
      <c r="E22" s="74">
        <f t="shared" si="7"/>
        <v>130</v>
      </c>
      <c r="F22" s="74">
        <f t="shared" si="7"/>
        <v>232</v>
      </c>
      <c r="G22" s="76">
        <f t="shared" si="7"/>
        <v>59</v>
      </c>
      <c r="H22" s="76">
        <f t="shared" si="7"/>
        <v>1439</v>
      </c>
      <c r="I22" s="73">
        <f t="shared" si="7"/>
        <v>3834</v>
      </c>
      <c r="J22" s="74">
        <f t="shared" si="7"/>
        <v>175</v>
      </c>
      <c r="K22" s="74">
        <f t="shared" si="7"/>
        <v>6</v>
      </c>
      <c r="L22" s="74">
        <f t="shared" si="7"/>
        <v>5</v>
      </c>
      <c r="M22" s="74">
        <f t="shared" si="7"/>
        <v>20</v>
      </c>
      <c r="N22" s="76">
        <f t="shared" si="7"/>
        <v>3</v>
      </c>
      <c r="O22" s="76">
        <f t="shared" si="7"/>
        <v>68</v>
      </c>
      <c r="P22" s="73">
        <f t="shared" si="7"/>
        <v>277</v>
      </c>
      <c r="Q22" s="72">
        <f t="shared" si="3"/>
        <v>4111</v>
      </c>
      <c r="R22" s="74">
        <f t="shared" si="7"/>
        <v>96</v>
      </c>
      <c r="S22" s="74">
        <f t="shared" si="7"/>
        <v>4</v>
      </c>
      <c r="T22" s="72">
        <f t="shared" si="7"/>
        <v>100</v>
      </c>
    </row>
    <row r="23" spans="1:20" ht="45" hidden="1" customHeight="1" outlineLevel="1" x14ac:dyDescent="0.2">
      <c r="A23" s="75">
        <f t="shared" si="4"/>
        <v>41</v>
      </c>
      <c r="B23" s="67" t="s">
        <v>2108</v>
      </c>
      <c r="C23" s="74">
        <v>753</v>
      </c>
      <c r="D23" s="74">
        <v>25</v>
      </c>
      <c r="E23" s="74">
        <v>51</v>
      </c>
      <c r="F23" s="74">
        <v>87</v>
      </c>
      <c r="G23" s="76">
        <v>20</v>
      </c>
      <c r="H23" s="76">
        <v>657</v>
      </c>
      <c r="I23" s="73">
        <f t="shared" si="0"/>
        <v>1593</v>
      </c>
      <c r="J23" s="74">
        <v>30</v>
      </c>
      <c r="K23" s="74">
        <v>1</v>
      </c>
      <c r="L23" s="74">
        <v>0</v>
      </c>
      <c r="M23" s="74">
        <v>4</v>
      </c>
      <c r="N23" s="76">
        <v>0</v>
      </c>
      <c r="O23" s="76">
        <v>19</v>
      </c>
      <c r="P23" s="73">
        <f t="shared" si="1"/>
        <v>54</v>
      </c>
      <c r="Q23" s="72">
        <f t="shared" si="3"/>
        <v>1647</v>
      </c>
      <c r="R23" s="74">
        <v>31</v>
      </c>
      <c r="S23" s="74">
        <v>2</v>
      </c>
      <c r="T23" s="72">
        <v>33</v>
      </c>
    </row>
    <row r="24" spans="1:20" ht="45" hidden="1" customHeight="1" outlineLevel="1" x14ac:dyDescent="0.2">
      <c r="A24" s="75">
        <f t="shared" si="4"/>
        <v>42</v>
      </c>
      <c r="B24" s="67" t="s">
        <v>2109</v>
      </c>
      <c r="C24" s="74">
        <v>127</v>
      </c>
      <c r="D24" s="74">
        <v>4</v>
      </c>
      <c r="E24" s="74">
        <v>3</v>
      </c>
      <c r="F24" s="74">
        <v>4</v>
      </c>
      <c r="G24" s="76">
        <v>2</v>
      </c>
      <c r="H24" s="76">
        <v>64</v>
      </c>
      <c r="I24" s="73">
        <f t="shared" si="0"/>
        <v>204</v>
      </c>
      <c r="J24" s="74">
        <v>13</v>
      </c>
      <c r="K24" s="74">
        <v>0</v>
      </c>
      <c r="L24" s="74">
        <v>0</v>
      </c>
      <c r="M24" s="74">
        <v>2</v>
      </c>
      <c r="N24" s="76">
        <v>0</v>
      </c>
      <c r="O24" s="76">
        <v>3</v>
      </c>
      <c r="P24" s="73">
        <f t="shared" si="1"/>
        <v>18</v>
      </c>
      <c r="Q24" s="72">
        <f t="shared" si="3"/>
        <v>222</v>
      </c>
      <c r="R24" s="74">
        <v>21</v>
      </c>
      <c r="S24" s="74">
        <v>1</v>
      </c>
      <c r="T24" s="72">
        <v>22</v>
      </c>
    </row>
    <row r="25" spans="1:20" ht="45" hidden="1" customHeight="1" outlineLevel="1" x14ac:dyDescent="0.2">
      <c r="A25" s="75">
        <f t="shared" si="4"/>
        <v>43</v>
      </c>
      <c r="B25" s="67" t="s">
        <v>2110</v>
      </c>
      <c r="C25" s="74">
        <v>276</v>
      </c>
      <c r="D25" s="74">
        <v>9</v>
      </c>
      <c r="E25" s="74">
        <v>34</v>
      </c>
      <c r="F25" s="74">
        <v>30</v>
      </c>
      <c r="G25" s="76">
        <v>11</v>
      </c>
      <c r="H25" s="76">
        <v>200</v>
      </c>
      <c r="I25" s="73">
        <f t="shared" si="0"/>
        <v>560</v>
      </c>
      <c r="J25" s="74">
        <v>63</v>
      </c>
      <c r="K25" s="74">
        <v>0</v>
      </c>
      <c r="L25" s="74">
        <v>3</v>
      </c>
      <c r="M25" s="74">
        <v>4</v>
      </c>
      <c r="N25" s="76">
        <v>0</v>
      </c>
      <c r="O25" s="76">
        <v>14</v>
      </c>
      <c r="P25" s="73">
        <f t="shared" si="1"/>
        <v>84</v>
      </c>
      <c r="Q25" s="72">
        <f t="shared" si="3"/>
        <v>644</v>
      </c>
      <c r="R25" s="74">
        <v>14</v>
      </c>
      <c r="S25" s="74">
        <v>0</v>
      </c>
      <c r="T25" s="72">
        <v>14</v>
      </c>
    </row>
    <row r="26" spans="1:20" ht="45" hidden="1" customHeight="1" outlineLevel="1" x14ac:dyDescent="0.2">
      <c r="A26" s="75">
        <v>48</v>
      </c>
      <c r="B26" s="67" t="s">
        <v>2111</v>
      </c>
      <c r="C26" s="74">
        <v>292</v>
      </c>
      <c r="D26" s="74">
        <v>17</v>
      </c>
      <c r="E26" s="74">
        <v>15</v>
      </c>
      <c r="F26" s="74">
        <v>46</v>
      </c>
      <c r="G26" s="76">
        <v>9</v>
      </c>
      <c r="H26" s="76">
        <v>220</v>
      </c>
      <c r="I26" s="73">
        <f t="shared" si="0"/>
        <v>599</v>
      </c>
      <c r="J26" s="74">
        <v>29</v>
      </c>
      <c r="K26" s="74">
        <v>1</v>
      </c>
      <c r="L26" s="74">
        <v>0</v>
      </c>
      <c r="M26" s="74">
        <v>5</v>
      </c>
      <c r="N26" s="76">
        <v>0</v>
      </c>
      <c r="O26" s="76">
        <v>15</v>
      </c>
      <c r="P26" s="73">
        <f t="shared" si="1"/>
        <v>50</v>
      </c>
      <c r="Q26" s="72">
        <f t="shared" si="3"/>
        <v>649</v>
      </c>
      <c r="R26" s="74">
        <v>21</v>
      </c>
      <c r="S26" s="74">
        <v>1</v>
      </c>
      <c r="T26" s="72">
        <v>22</v>
      </c>
    </row>
    <row r="27" spans="1:20" ht="45" hidden="1" customHeight="1" outlineLevel="1" x14ac:dyDescent="0.2">
      <c r="A27" s="75">
        <f t="shared" si="4"/>
        <v>49</v>
      </c>
      <c r="B27" s="67" t="s">
        <v>2112</v>
      </c>
      <c r="C27" s="74">
        <v>450</v>
      </c>
      <c r="D27" s="74">
        <v>21</v>
      </c>
      <c r="E27" s="74">
        <v>27</v>
      </c>
      <c r="F27" s="74">
        <v>65</v>
      </c>
      <c r="G27" s="76">
        <v>17</v>
      </c>
      <c r="H27" s="76">
        <v>298</v>
      </c>
      <c r="I27" s="73">
        <f t="shared" si="0"/>
        <v>878</v>
      </c>
      <c r="J27" s="74">
        <v>40</v>
      </c>
      <c r="K27" s="74">
        <v>4</v>
      </c>
      <c r="L27" s="74">
        <v>2</v>
      </c>
      <c r="M27" s="74">
        <v>5</v>
      </c>
      <c r="N27" s="76">
        <v>3</v>
      </c>
      <c r="O27" s="76">
        <v>17</v>
      </c>
      <c r="P27" s="73">
        <f t="shared" si="1"/>
        <v>71</v>
      </c>
      <c r="Q27" s="72">
        <f t="shared" si="3"/>
        <v>949</v>
      </c>
      <c r="R27" s="74">
        <v>9</v>
      </c>
      <c r="S27" s="74">
        <v>0</v>
      </c>
      <c r="T27" s="72">
        <v>9</v>
      </c>
    </row>
    <row r="28" spans="1:20" ht="45" customHeight="1" collapsed="1" x14ac:dyDescent="0.2">
      <c r="A28" s="75">
        <f t="shared" si="4"/>
        <v>50</v>
      </c>
      <c r="B28" s="69" t="s">
        <v>2113</v>
      </c>
      <c r="C28" s="74">
        <f t="shared" ref="C28:T28" si="8">SUM(C29:C35)</f>
        <v>24878</v>
      </c>
      <c r="D28" s="74">
        <f t="shared" si="8"/>
        <v>1163</v>
      </c>
      <c r="E28" s="74">
        <f t="shared" si="8"/>
        <v>2175</v>
      </c>
      <c r="F28" s="74">
        <f t="shared" si="8"/>
        <v>3256</v>
      </c>
      <c r="G28" s="76">
        <f t="shared" si="8"/>
        <v>1111</v>
      </c>
      <c r="H28" s="76">
        <f t="shared" si="8"/>
        <v>32733</v>
      </c>
      <c r="I28" s="73">
        <f t="shared" si="8"/>
        <v>65316</v>
      </c>
      <c r="J28" s="74">
        <f t="shared" si="8"/>
        <v>4265</v>
      </c>
      <c r="K28" s="74">
        <f t="shared" si="8"/>
        <v>203</v>
      </c>
      <c r="L28" s="74">
        <f t="shared" si="8"/>
        <v>289</v>
      </c>
      <c r="M28" s="74">
        <f t="shared" si="8"/>
        <v>445</v>
      </c>
      <c r="N28" s="76">
        <f t="shared" si="8"/>
        <v>161</v>
      </c>
      <c r="O28" s="76">
        <f t="shared" si="8"/>
        <v>2871</v>
      </c>
      <c r="P28" s="73">
        <f t="shared" si="8"/>
        <v>8234</v>
      </c>
      <c r="Q28" s="72">
        <f t="shared" si="3"/>
        <v>73550</v>
      </c>
      <c r="R28" s="74">
        <f t="shared" si="8"/>
        <v>17</v>
      </c>
      <c r="S28" s="74">
        <f t="shared" si="8"/>
        <v>1</v>
      </c>
      <c r="T28" s="72">
        <f t="shared" si="8"/>
        <v>18</v>
      </c>
    </row>
    <row r="29" spans="1:20" ht="45" hidden="1" customHeight="1" outlineLevel="1" x14ac:dyDescent="0.2">
      <c r="A29" s="75">
        <f t="shared" si="4"/>
        <v>51</v>
      </c>
      <c r="B29" s="67" t="s">
        <v>2114</v>
      </c>
      <c r="C29" s="74">
        <v>807</v>
      </c>
      <c r="D29" s="74">
        <v>41</v>
      </c>
      <c r="E29" s="74">
        <v>59</v>
      </c>
      <c r="F29" s="74">
        <v>89</v>
      </c>
      <c r="G29" s="76">
        <v>22</v>
      </c>
      <c r="H29" s="76">
        <v>898</v>
      </c>
      <c r="I29" s="73">
        <f t="shared" si="0"/>
        <v>1916</v>
      </c>
      <c r="J29" s="74">
        <v>97</v>
      </c>
      <c r="K29" s="74">
        <v>2</v>
      </c>
      <c r="L29" s="74">
        <v>7</v>
      </c>
      <c r="M29" s="74">
        <v>13</v>
      </c>
      <c r="N29" s="76">
        <v>3</v>
      </c>
      <c r="O29" s="76">
        <v>61</v>
      </c>
      <c r="P29" s="73">
        <f t="shared" si="1"/>
        <v>183</v>
      </c>
      <c r="Q29" s="72">
        <f t="shared" si="3"/>
        <v>2099</v>
      </c>
      <c r="R29" s="74">
        <v>2</v>
      </c>
      <c r="S29" s="74">
        <v>0</v>
      </c>
      <c r="T29" s="72">
        <v>2</v>
      </c>
    </row>
    <row r="30" spans="1:20" ht="45" hidden="1" customHeight="1" outlineLevel="1" x14ac:dyDescent="0.2">
      <c r="A30" s="75">
        <f t="shared" si="4"/>
        <v>52</v>
      </c>
      <c r="B30" s="67" t="s">
        <v>2115</v>
      </c>
      <c r="C30" s="74">
        <v>1846</v>
      </c>
      <c r="D30" s="74">
        <v>91</v>
      </c>
      <c r="E30" s="74">
        <v>142</v>
      </c>
      <c r="F30" s="74">
        <v>225</v>
      </c>
      <c r="G30" s="76">
        <v>77</v>
      </c>
      <c r="H30" s="76">
        <v>1954</v>
      </c>
      <c r="I30" s="73">
        <f t="shared" si="0"/>
        <v>4335</v>
      </c>
      <c r="J30" s="74">
        <v>270</v>
      </c>
      <c r="K30" s="74">
        <v>13</v>
      </c>
      <c r="L30" s="74">
        <v>22</v>
      </c>
      <c r="M30" s="74">
        <v>30</v>
      </c>
      <c r="N30" s="76">
        <v>7</v>
      </c>
      <c r="O30" s="76">
        <v>192</v>
      </c>
      <c r="P30" s="73">
        <f t="shared" si="1"/>
        <v>534</v>
      </c>
      <c r="Q30" s="72">
        <f t="shared" si="3"/>
        <v>4869</v>
      </c>
      <c r="R30" s="74">
        <v>1</v>
      </c>
      <c r="S30" s="74">
        <v>1</v>
      </c>
      <c r="T30" s="72">
        <v>2</v>
      </c>
    </row>
    <row r="31" spans="1:20" ht="45" hidden="1" customHeight="1" outlineLevel="1" x14ac:dyDescent="0.2">
      <c r="A31" s="75">
        <f t="shared" si="4"/>
        <v>53</v>
      </c>
      <c r="B31" s="67" t="s">
        <v>2116</v>
      </c>
      <c r="C31" s="74">
        <v>6893</v>
      </c>
      <c r="D31" s="74">
        <v>285</v>
      </c>
      <c r="E31" s="74">
        <v>611</v>
      </c>
      <c r="F31" s="74">
        <v>934</v>
      </c>
      <c r="G31" s="76">
        <v>300</v>
      </c>
      <c r="H31" s="76">
        <v>8043</v>
      </c>
      <c r="I31" s="73">
        <f t="shared" si="0"/>
        <v>17066</v>
      </c>
      <c r="J31" s="74">
        <v>1235</v>
      </c>
      <c r="K31" s="74">
        <v>45</v>
      </c>
      <c r="L31" s="74">
        <v>70</v>
      </c>
      <c r="M31" s="74">
        <v>120</v>
      </c>
      <c r="N31" s="76">
        <v>43</v>
      </c>
      <c r="O31" s="76">
        <v>746</v>
      </c>
      <c r="P31" s="73">
        <f t="shared" si="1"/>
        <v>2259</v>
      </c>
      <c r="Q31" s="72">
        <f t="shared" si="3"/>
        <v>19325</v>
      </c>
      <c r="R31" s="74">
        <v>3</v>
      </c>
      <c r="S31" s="74">
        <v>0</v>
      </c>
      <c r="T31" s="72">
        <v>3</v>
      </c>
    </row>
    <row r="32" spans="1:20" ht="45" hidden="1" customHeight="1" outlineLevel="1" x14ac:dyDescent="0.2">
      <c r="A32" s="75">
        <f t="shared" si="4"/>
        <v>54</v>
      </c>
      <c r="B32" s="67" t="s">
        <v>2117</v>
      </c>
      <c r="C32" s="74">
        <v>10778</v>
      </c>
      <c r="D32" s="74">
        <v>547</v>
      </c>
      <c r="E32" s="74">
        <v>1012</v>
      </c>
      <c r="F32" s="74">
        <v>1461</v>
      </c>
      <c r="G32" s="76">
        <v>511</v>
      </c>
      <c r="H32" s="76">
        <v>16271</v>
      </c>
      <c r="I32" s="73">
        <f t="shared" si="0"/>
        <v>30580</v>
      </c>
      <c r="J32" s="74">
        <v>1859</v>
      </c>
      <c r="K32" s="74">
        <v>109</v>
      </c>
      <c r="L32" s="74">
        <v>140</v>
      </c>
      <c r="M32" s="74">
        <v>197</v>
      </c>
      <c r="N32" s="76">
        <v>83</v>
      </c>
      <c r="O32" s="76">
        <v>1343</v>
      </c>
      <c r="P32" s="73">
        <f t="shared" si="1"/>
        <v>3731</v>
      </c>
      <c r="Q32" s="72">
        <f t="shared" si="3"/>
        <v>34311</v>
      </c>
      <c r="R32" s="74">
        <v>3</v>
      </c>
      <c r="S32" s="74">
        <v>0</v>
      </c>
      <c r="T32" s="72">
        <v>3</v>
      </c>
    </row>
    <row r="33" spans="1:20" ht="45" hidden="1" customHeight="1" outlineLevel="1" x14ac:dyDescent="0.2">
      <c r="A33" s="75">
        <f t="shared" si="4"/>
        <v>55</v>
      </c>
      <c r="B33" s="67" t="s">
        <v>2118</v>
      </c>
      <c r="C33" s="74">
        <v>1657</v>
      </c>
      <c r="D33" s="74">
        <v>70</v>
      </c>
      <c r="E33" s="74">
        <v>131</v>
      </c>
      <c r="F33" s="74">
        <v>218</v>
      </c>
      <c r="G33" s="76">
        <v>69</v>
      </c>
      <c r="H33" s="76">
        <v>2322</v>
      </c>
      <c r="I33" s="73">
        <f t="shared" si="0"/>
        <v>4467</v>
      </c>
      <c r="J33" s="74">
        <v>335</v>
      </c>
      <c r="K33" s="74">
        <v>15</v>
      </c>
      <c r="L33" s="74">
        <v>20</v>
      </c>
      <c r="M33" s="74">
        <v>37</v>
      </c>
      <c r="N33" s="76">
        <v>11</v>
      </c>
      <c r="O33" s="76">
        <v>264</v>
      </c>
      <c r="P33" s="73">
        <f t="shared" si="1"/>
        <v>682</v>
      </c>
      <c r="Q33" s="72">
        <f t="shared" si="3"/>
        <v>5149</v>
      </c>
      <c r="R33" s="74">
        <v>0</v>
      </c>
      <c r="S33" s="74">
        <v>0</v>
      </c>
      <c r="T33" s="72">
        <v>0</v>
      </c>
    </row>
    <row r="34" spans="1:20" ht="45" hidden="1" customHeight="1" outlineLevel="1" x14ac:dyDescent="0.2">
      <c r="A34" s="75">
        <v>58</v>
      </c>
      <c r="B34" s="67" t="s">
        <v>2119</v>
      </c>
      <c r="C34" s="74">
        <v>1921</v>
      </c>
      <c r="D34" s="74">
        <v>85</v>
      </c>
      <c r="E34" s="74">
        <v>133</v>
      </c>
      <c r="F34" s="74">
        <v>215</v>
      </c>
      <c r="G34" s="76">
        <v>88</v>
      </c>
      <c r="H34" s="76">
        <v>2206</v>
      </c>
      <c r="I34" s="73">
        <f t="shared" si="0"/>
        <v>4648</v>
      </c>
      <c r="J34" s="74">
        <v>322</v>
      </c>
      <c r="K34" s="74">
        <v>14</v>
      </c>
      <c r="L34" s="74">
        <v>17</v>
      </c>
      <c r="M34" s="74">
        <v>27</v>
      </c>
      <c r="N34" s="76">
        <v>8</v>
      </c>
      <c r="O34" s="76">
        <v>169</v>
      </c>
      <c r="P34" s="73">
        <f t="shared" si="1"/>
        <v>557</v>
      </c>
      <c r="Q34" s="72">
        <f t="shared" si="3"/>
        <v>5205</v>
      </c>
      <c r="R34" s="74">
        <v>7</v>
      </c>
      <c r="S34" s="74">
        <v>0</v>
      </c>
      <c r="T34" s="72">
        <v>7</v>
      </c>
    </row>
    <row r="35" spans="1:20" ht="45" hidden="1" customHeight="1" outlineLevel="1" x14ac:dyDescent="0.2">
      <c r="A35" s="75">
        <f t="shared" si="4"/>
        <v>59</v>
      </c>
      <c r="B35" s="67" t="s">
        <v>2120</v>
      </c>
      <c r="C35" s="74">
        <v>976</v>
      </c>
      <c r="D35" s="74">
        <v>44</v>
      </c>
      <c r="E35" s="74">
        <v>87</v>
      </c>
      <c r="F35" s="74">
        <v>114</v>
      </c>
      <c r="G35" s="76">
        <v>44</v>
      </c>
      <c r="H35" s="76">
        <v>1039</v>
      </c>
      <c r="I35" s="73">
        <f t="shared" si="0"/>
        <v>2304</v>
      </c>
      <c r="J35" s="74">
        <v>147</v>
      </c>
      <c r="K35" s="74">
        <v>5</v>
      </c>
      <c r="L35" s="74">
        <v>13</v>
      </c>
      <c r="M35" s="74">
        <v>21</v>
      </c>
      <c r="N35" s="76">
        <v>6</v>
      </c>
      <c r="O35" s="76">
        <v>96</v>
      </c>
      <c r="P35" s="73">
        <f t="shared" si="1"/>
        <v>288</v>
      </c>
      <c r="Q35" s="72">
        <f t="shared" si="3"/>
        <v>2592</v>
      </c>
      <c r="R35" s="74">
        <v>1</v>
      </c>
      <c r="S35" s="74">
        <v>0</v>
      </c>
      <c r="T35" s="72">
        <v>1</v>
      </c>
    </row>
    <row r="36" spans="1:20" ht="45" customHeight="1" collapsed="1" x14ac:dyDescent="0.2">
      <c r="A36" s="75">
        <f t="shared" si="4"/>
        <v>60</v>
      </c>
      <c r="B36" s="69" t="s">
        <v>2121</v>
      </c>
      <c r="C36" s="74">
        <f t="shared" ref="C36:T36" si="9">SUM(C37:C43)</f>
        <v>13526</v>
      </c>
      <c r="D36" s="74">
        <f t="shared" si="9"/>
        <v>637</v>
      </c>
      <c r="E36" s="74">
        <f t="shared" si="9"/>
        <v>1293</v>
      </c>
      <c r="F36" s="74">
        <f t="shared" si="9"/>
        <v>2036</v>
      </c>
      <c r="G36" s="76">
        <f t="shared" si="9"/>
        <v>600</v>
      </c>
      <c r="H36" s="76">
        <f t="shared" si="9"/>
        <v>15522</v>
      </c>
      <c r="I36" s="73">
        <f t="shared" si="9"/>
        <v>33614</v>
      </c>
      <c r="J36" s="74">
        <f t="shared" si="9"/>
        <v>1772</v>
      </c>
      <c r="K36" s="74">
        <f t="shared" si="9"/>
        <v>83</v>
      </c>
      <c r="L36" s="74">
        <f t="shared" si="9"/>
        <v>140</v>
      </c>
      <c r="M36" s="74">
        <f t="shared" si="9"/>
        <v>217</v>
      </c>
      <c r="N36" s="76">
        <f t="shared" si="9"/>
        <v>65</v>
      </c>
      <c r="O36" s="76">
        <f t="shared" si="9"/>
        <v>1078</v>
      </c>
      <c r="P36" s="73">
        <f t="shared" si="9"/>
        <v>3355</v>
      </c>
      <c r="Q36" s="72">
        <f t="shared" si="3"/>
        <v>36969</v>
      </c>
      <c r="R36" s="74">
        <f t="shared" si="9"/>
        <v>17</v>
      </c>
      <c r="S36" s="74">
        <f t="shared" si="9"/>
        <v>1</v>
      </c>
      <c r="T36" s="72">
        <f t="shared" si="9"/>
        <v>18</v>
      </c>
    </row>
    <row r="37" spans="1:20" ht="45" hidden="1" customHeight="1" outlineLevel="1" x14ac:dyDescent="0.2">
      <c r="A37" s="75">
        <f t="shared" si="4"/>
        <v>61</v>
      </c>
      <c r="B37" s="67" t="s">
        <v>2122</v>
      </c>
      <c r="C37" s="74">
        <v>430</v>
      </c>
      <c r="D37" s="74">
        <v>14</v>
      </c>
      <c r="E37" s="74">
        <v>27</v>
      </c>
      <c r="F37" s="74">
        <v>49</v>
      </c>
      <c r="G37" s="76">
        <v>14</v>
      </c>
      <c r="H37" s="76">
        <v>494</v>
      </c>
      <c r="I37" s="73">
        <f t="shared" si="0"/>
        <v>1028</v>
      </c>
      <c r="J37" s="74">
        <v>101</v>
      </c>
      <c r="K37" s="74">
        <v>5</v>
      </c>
      <c r="L37" s="74">
        <v>9</v>
      </c>
      <c r="M37" s="74">
        <v>11</v>
      </c>
      <c r="N37" s="76">
        <v>2</v>
      </c>
      <c r="O37" s="76">
        <v>54</v>
      </c>
      <c r="P37" s="73">
        <f t="shared" si="1"/>
        <v>182</v>
      </c>
      <c r="Q37" s="72">
        <f t="shared" si="3"/>
        <v>1210</v>
      </c>
      <c r="R37" s="74">
        <v>1</v>
      </c>
      <c r="S37" s="74">
        <v>0</v>
      </c>
      <c r="T37" s="72">
        <v>1</v>
      </c>
    </row>
    <row r="38" spans="1:20" ht="45" hidden="1" customHeight="1" outlineLevel="1" x14ac:dyDescent="0.2">
      <c r="A38" s="75">
        <f t="shared" si="4"/>
        <v>62</v>
      </c>
      <c r="B38" s="67" t="s">
        <v>2123</v>
      </c>
      <c r="C38" s="74">
        <v>1965</v>
      </c>
      <c r="D38" s="74">
        <v>94</v>
      </c>
      <c r="E38" s="74">
        <v>195</v>
      </c>
      <c r="F38" s="74">
        <v>281</v>
      </c>
      <c r="G38" s="76">
        <v>72</v>
      </c>
      <c r="H38" s="76">
        <v>1813</v>
      </c>
      <c r="I38" s="73">
        <f t="shared" si="0"/>
        <v>4420</v>
      </c>
      <c r="J38" s="74">
        <v>267</v>
      </c>
      <c r="K38" s="74">
        <v>13</v>
      </c>
      <c r="L38" s="74">
        <v>18</v>
      </c>
      <c r="M38" s="74">
        <v>29</v>
      </c>
      <c r="N38" s="76">
        <v>5</v>
      </c>
      <c r="O38" s="76">
        <v>110</v>
      </c>
      <c r="P38" s="73">
        <f t="shared" si="1"/>
        <v>442</v>
      </c>
      <c r="Q38" s="72">
        <f t="shared" si="3"/>
        <v>4862</v>
      </c>
      <c r="R38" s="74">
        <v>1</v>
      </c>
      <c r="S38" s="74">
        <v>0</v>
      </c>
      <c r="T38" s="72">
        <v>1</v>
      </c>
    </row>
    <row r="39" spans="1:20" ht="45" hidden="1" customHeight="1" outlineLevel="1" x14ac:dyDescent="0.2">
      <c r="A39" s="75">
        <f t="shared" si="4"/>
        <v>63</v>
      </c>
      <c r="B39" s="67" t="s">
        <v>2124</v>
      </c>
      <c r="C39" s="74">
        <v>2375</v>
      </c>
      <c r="D39" s="74">
        <v>129</v>
      </c>
      <c r="E39" s="74">
        <v>254</v>
      </c>
      <c r="F39" s="74">
        <v>377</v>
      </c>
      <c r="G39" s="76">
        <v>142</v>
      </c>
      <c r="H39" s="76">
        <v>3242</v>
      </c>
      <c r="I39" s="73">
        <f t="shared" si="0"/>
        <v>6519</v>
      </c>
      <c r="J39" s="74">
        <v>376</v>
      </c>
      <c r="K39" s="74">
        <v>15</v>
      </c>
      <c r="L39" s="74">
        <v>27</v>
      </c>
      <c r="M39" s="74">
        <v>41</v>
      </c>
      <c r="N39" s="76">
        <v>15</v>
      </c>
      <c r="O39" s="76">
        <v>255</v>
      </c>
      <c r="P39" s="73">
        <f t="shared" si="1"/>
        <v>729</v>
      </c>
      <c r="Q39" s="72">
        <f t="shared" si="3"/>
        <v>7248</v>
      </c>
      <c r="R39" s="74">
        <v>1</v>
      </c>
      <c r="S39" s="74">
        <v>0</v>
      </c>
      <c r="T39" s="72">
        <v>1</v>
      </c>
    </row>
    <row r="40" spans="1:20" ht="45" hidden="1" customHeight="1" outlineLevel="1" x14ac:dyDescent="0.2">
      <c r="A40" s="75">
        <f t="shared" si="4"/>
        <v>64</v>
      </c>
      <c r="B40" s="67" t="s">
        <v>2125</v>
      </c>
      <c r="C40" s="74">
        <v>4906</v>
      </c>
      <c r="D40" s="74">
        <v>249</v>
      </c>
      <c r="E40" s="74">
        <v>535</v>
      </c>
      <c r="F40" s="74">
        <v>828</v>
      </c>
      <c r="G40" s="76">
        <v>236</v>
      </c>
      <c r="H40" s="76">
        <v>5688</v>
      </c>
      <c r="I40" s="73">
        <f t="shared" si="0"/>
        <v>12442</v>
      </c>
      <c r="J40" s="74">
        <v>593</v>
      </c>
      <c r="K40" s="74">
        <v>22</v>
      </c>
      <c r="L40" s="74">
        <v>49</v>
      </c>
      <c r="M40" s="74">
        <v>76</v>
      </c>
      <c r="N40" s="76">
        <v>21</v>
      </c>
      <c r="O40" s="76">
        <v>364</v>
      </c>
      <c r="P40" s="73">
        <f t="shared" si="1"/>
        <v>1125</v>
      </c>
      <c r="Q40" s="72">
        <f t="shared" si="3"/>
        <v>13567</v>
      </c>
      <c r="R40" s="74">
        <v>2</v>
      </c>
      <c r="S40" s="74">
        <v>1</v>
      </c>
      <c r="T40" s="72">
        <v>3</v>
      </c>
    </row>
    <row r="41" spans="1:20" ht="45" hidden="1" customHeight="1" outlineLevel="1" x14ac:dyDescent="0.2">
      <c r="A41" s="75">
        <f t="shared" si="4"/>
        <v>65</v>
      </c>
      <c r="B41" s="67" t="s">
        <v>2126</v>
      </c>
      <c r="C41" s="74">
        <v>1192</v>
      </c>
      <c r="D41" s="74">
        <v>61</v>
      </c>
      <c r="E41" s="74">
        <v>105</v>
      </c>
      <c r="F41" s="74">
        <v>173</v>
      </c>
      <c r="G41" s="76">
        <v>45</v>
      </c>
      <c r="H41" s="76">
        <v>1917</v>
      </c>
      <c r="I41" s="73">
        <f t="shared" si="0"/>
        <v>3493</v>
      </c>
      <c r="J41" s="74">
        <v>173</v>
      </c>
      <c r="K41" s="74">
        <v>13</v>
      </c>
      <c r="L41" s="74">
        <v>13</v>
      </c>
      <c r="M41" s="74">
        <v>27</v>
      </c>
      <c r="N41" s="76">
        <v>6</v>
      </c>
      <c r="O41" s="76">
        <v>151</v>
      </c>
      <c r="P41" s="73">
        <f t="shared" si="1"/>
        <v>383</v>
      </c>
      <c r="Q41" s="72">
        <f t="shared" si="3"/>
        <v>3876</v>
      </c>
      <c r="R41" s="74">
        <v>1</v>
      </c>
      <c r="S41" s="74">
        <v>0</v>
      </c>
      <c r="T41" s="72">
        <v>1</v>
      </c>
    </row>
    <row r="42" spans="1:20" ht="45" hidden="1" customHeight="1" outlineLevel="1" x14ac:dyDescent="0.2">
      <c r="A42" s="75">
        <v>68</v>
      </c>
      <c r="B42" s="67" t="s">
        <v>2127</v>
      </c>
      <c r="C42" s="74">
        <v>1516</v>
      </c>
      <c r="D42" s="74">
        <v>50</v>
      </c>
      <c r="E42" s="74">
        <v>91</v>
      </c>
      <c r="F42" s="74">
        <v>176</v>
      </c>
      <c r="G42" s="76">
        <v>44</v>
      </c>
      <c r="H42" s="76">
        <v>1398</v>
      </c>
      <c r="I42" s="73">
        <f t="shared" si="0"/>
        <v>3275</v>
      </c>
      <c r="J42" s="74">
        <v>157</v>
      </c>
      <c r="K42" s="74">
        <v>8</v>
      </c>
      <c r="L42" s="74">
        <v>14</v>
      </c>
      <c r="M42" s="74">
        <v>17</v>
      </c>
      <c r="N42" s="76">
        <v>10</v>
      </c>
      <c r="O42" s="76">
        <v>96</v>
      </c>
      <c r="P42" s="73">
        <f t="shared" si="1"/>
        <v>302</v>
      </c>
      <c r="Q42" s="72">
        <f t="shared" si="3"/>
        <v>3577</v>
      </c>
      <c r="R42" s="74">
        <v>8</v>
      </c>
      <c r="S42" s="74">
        <v>0</v>
      </c>
      <c r="T42" s="72">
        <v>8</v>
      </c>
    </row>
    <row r="43" spans="1:20" ht="45" hidden="1" customHeight="1" outlineLevel="1" x14ac:dyDescent="0.2">
      <c r="A43" s="75">
        <f t="shared" si="4"/>
        <v>69</v>
      </c>
      <c r="B43" s="67" t="s">
        <v>2128</v>
      </c>
      <c r="C43" s="74">
        <v>1142</v>
      </c>
      <c r="D43" s="74">
        <v>40</v>
      </c>
      <c r="E43" s="74">
        <v>86</v>
      </c>
      <c r="F43" s="74">
        <v>152</v>
      </c>
      <c r="G43" s="76">
        <v>47</v>
      </c>
      <c r="H43" s="76">
        <v>970</v>
      </c>
      <c r="I43" s="73">
        <f t="shared" si="0"/>
        <v>2437</v>
      </c>
      <c r="J43" s="74">
        <v>105</v>
      </c>
      <c r="K43" s="74">
        <v>7</v>
      </c>
      <c r="L43" s="74">
        <v>10</v>
      </c>
      <c r="M43" s="74">
        <v>16</v>
      </c>
      <c r="N43" s="76">
        <v>6</v>
      </c>
      <c r="O43" s="76">
        <v>48</v>
      </c>
      <c r="P43" s="73">
        <f t="shared" si="1"/>
        <v>192</v>
      </c>
      <c r="Q43" s="72">
        <f t="shared" si="3"/>
        <v>2629</v>
      </c>
      <c r="R43" s="74">
        <v>3</v>
      </c>
      <c r="S43" s="74">
        <v>0</v>
      </c>
      <c r="T43" s="72">
        <v>3</v>
      </c>
    </row>
    <row r="44" spans="1:20" ht="45" customHeight="1" collapsed="1" x14ac:dyDescent="0.2">
      <c r="A44" s="75">
        <f t="shared" si="4"/>
        <v>70</v>
      </c>
      <c r="B44" s="69" t="s">
        <v>2129</v>
      </c>
      <c r="C44" s="74">
        <f t="shared" ref="C44:T44" si="10">SUM(C45:C46)</f>
        <v>1872</v>
      </c>
      <c r="D44" s="74">
        <f t="shared" si="10"/>
        <v>55</v>
      </c>
      <c r="E44" s="74">
        <f t="shared" si="10"/>
        <v>95</v>
      </c>
      <c r="F44" s="74">
        <f t="shared" si="10"/>
        <v>125</v>
      </c>
      <c r="G44" s="76">
        <f t="shared" si="10"/>
        <v>37</v>
      </c>
      <c r="H44" s="76">
        <f t="shared" si="10"/>
        <v>1092</v>
      </c>
      <c r="I44" s="73">
        <f t="shared" si="10"/>
        <v>3276</v>
      </c>
      <c r="J44" s="74">
        <f t="shared" si="10"/>
        <v>231</v>
      </c>
      <c r="K44" s="74">
        <f t="shared" si="10"/>
        <v>11</v>
      </c>
      <c r="L44" s="74">
        <f t="shared" si="10"/>
        <v>14</v>
      </c>
      <c r="M44" s="74">
        <f t="shared" si="10"/>
        <v>21</v>
      </c>
      <c r="N44" s="76">
        <f t="shared" si="10"/>
        <v>11</v>
      </c>
      <c r="O44" s="76">
        <f t="shared" si="10"/>
        <v>79</v>
      </c>
      <c r="P44" s="73">
        <f t="shared" si="10"/>
        <v>367</v>
      </c>
      <c r="Q44" s="72">
        <f t="shared" si="3"/>
        <v>3643</v>
      </c>
      <c r="R44" s="74">
        <f t="shared" si="10"/>
        <v>330</v>
      </c>
      <c r="S44" s="74">
        <f t="shared" si="10"/>
        <v>5</v>
      </c>
      <c r="T44" s="72">
        <f t="shared" si="10"/>
        <v>335</v>
      </c>
    </row>
    <row r="45" spans="1:20" ht="51" hidden="1" customHeight="1" outlineLevel="1" x14ac:dyDescent="0.2">
      <c r="A45" s="75">
        <f t="shared" si="4"/>
        <v>71</v>
      </c>
      <c r="B45" s="67" t="s">
        <v>2130</v>
      </c>
      <c r="C45" s="74">
        <v>823</v>
      </c>
      <c r="D45" s="74">
        <v>25</v>
      </c>
      <c r="E45" s="74">
        <v>23</v>
      </c>
      <c r="F45" s="74">
        <v>34</v>
      </c>
      <c r="G45" s="76">
        <v>15</v>
      </c>
      <c r="H45" s="76">
        <v>236</v>
      </c>
      <c r="I45" s="73">
        <f t="shared" si="0"/>
        <v>1156</v>
      </c>
      <c r="J45" s="74">
        <v>82</v>
      </c>
      <c r="K45" s="74">
        <v>5</v>
      </c>
      <c r="L45" s="74">
        <v>4</v>
      </c>
      <c r="M45" s="74">
        <v>5</v>
      </c>
      <c r="N45" s="76">
        <v>6</v>
      </c>
      <c r="O45" s="76">
        <v>18</v>
      </c>
      <c r="P45" s="73">
        <f t="shared" si="1"/>
        <v>120</v>
      </c>
      <c r="Q45" s="72">
        <f t="shared" si="3"/>
        <v>1276</v>
      </c>
      <c r="R45" s="74">
        <v>271</v>
      </c>
      <c r="S45" s="74">
        <v>1</v>
      </c>
      <c r="T45" s="72">
        <v>272</v>
      </c>
    </row>
    <row r="46" spans="1:20" ht="51" hidden="1" customHeight="1" outlineLevel="1" x14ac:dyDescent="0.2">
      <c r="A46" s="75">
        <v>78</v>
      </c>
      <c r="B46" s="67" t="s">
        <v>2131</v>
      </c>
      <c r="C46" s="74">
        <v>1049</v>
      </c>
      <c r="D46" s="74">
        <v>30</v>
      </c>
      <c r="E46" s="74">
        <v>72</v>
      </c>
      <c r="F46" s="74">
        <v>91</v>
      </c>
      <c r="G46" s="76">
        <v>22</v>
      </c>
      <c r="H46" s="76">
        <v>856</v>
      </c>
      <c r="I46" s="73">
        <f t="shared" si="0"/>
        <v>2120</v>
      </c>
      <c r="J46" s="74">
        <v>149</v>
      </c>
      <c r="K46" s="74">
        <v>6</v>
      </c>
      <c r="L46" s="74">
        <v>10</v>
      </c>
      <c r="M46" s="74">
        <v>16</v>
      </c>
      <c r="N46" s="76">
        <v>5</v>
      </c>
      <c r="O46" s="76">
        <v>61</v>
      </c>
      <c r="P46" s="73">
        <f t="shared" si="1"/>
        <v>247</v>
      </c>
      <c r="Q46" s="72">
        <f t="shared" si="3"/>
        <v>2367</v>
      </c>
      <c r="R46" s="74">
        <v>59</v>
      </c>
      <c r="S46" s="74">
        <v>4</v>
      </c>
      <c r="T46" s="72">
        <v>63</v>
      </c>
    </row>
    <row r="47" spans="1:20" ht="51" customHeight="1" collapsed="1" x14ac:dyDescent="0.2">
      <c r="A47" s="75">
        <v>99</v>
      </c>
      <c r="B47" s="69" t="s">
        <v>2944</v>
      </c>
      <c r="C47" s="74">
        <v>15397</v>
      </c>
      <c r="D47" s="74">
        <v>581</v>
      </c>
      <c r="E47" s="74">
        <v>1062</v>
      </c>
      <c r="F47" s="74">
        <v>1494</v>
      </c>
      <c r="G47" s="76">
        <v>467</v>
      </c>
      <c r="H47" s="76">
        <v>10833</v>
      </c>
      <c r="I47" s="73">
        <f t="shared" si="0"/>
        <v>29834</v>
      </c>
      <c r="J47" s="74">
        <v>2968</v>
      </c>
      <c r="K47" s="74">
        <v>98</v>
      </c>
      <c r="L47" s="74">
        <v>149</v>
      </c>
      <c r="M47" s="74">
        <v>205</v>
      </c>
      <c r="N47" s="76">
        <v>72</v>
      </c>
      <c r="O47" s="76">
        <v>1061</v>
      </c>
      <c r="P47" s="73">
        <f t="shared" si="1"/>
        <v>4553</v>
      </c>
      <c r="Q47" s="72">
        <f t="shared" si="3"/>
        <v>34387</v>
      </c>
      <c r="R47" s="74">
        <v>286</v>
      </c>
      <c r="S47" s="74">
        <v>7</v>
      </c>
      <c r="T47" s="72">
        <v>293</v>
      </c>
    </row>
    <row r="48" spans="1:20" ht="30" customHeight="1" x14ac:dyDescent="0.2">
      <c r="A48" s="720" t="s">
        <v>3083</v>
      </c>
      <c r="B48" s="720"/>
      <c r="C48" s="77">
        <f>+C47+C44+C36+C28+C22+C19+C16+C8+C7</f>
        <v>79122</v>
      </c>
      <c r="D48" s="77">
        <f t="shared" ref="D48:T48" si="11">+D47+D44+D36+D28+D22+D19+D16+D8+D7</f>
        <v>3583</v>
      </c>
      <c r="E48" s="77">
        <f t="shared" si="11"/>
        <v>6193</v>
      </c>
      <c r="F48" s="77">
        <f t="shared" si="11"/>
        <v>8927</v>
      </c>
      <c r="G48" s="77">
        <f t="shared" si="11"/>
        <v>2829</v>
      </c>
      <c r="H48" s="77">
        <f t="shared" si="11"/>
        <v>69990</v>
      </c>
      <c r="I48" s="77">
        <f t="shared" si="11"/>
        <v>170644</v>
      </c>
      <c r="J48" s="77">
        <f t="shared" si="11"/>
        <v>12225</v>
      </c>
      <c r="K48" s="77">
        <f t="shared" si="11"/>
        <v>524</v>
      </c>
      <c r="L48" s="77">
        <f t="shared" si="11"/>
        <v>754</v>
      </c>
      <c r="M48" s="77">
        <f t="shared" si="11"/>
        <v>1119</v>
      </c>
      <c r="N48" s="77">
        <f t="shared" si="11"/>
        <v>374</v>
      </c>
      <c r="O48" s="77">
        <f t="shared" si="11"/>
        <v>5749</v>
      </c>
      <c r="P48" s="77">
        <f t="shared" si="11"/>
        <v>20745</v>
      </c>
      <c r="Q48" s="77">
        <f t="shared" si="11"/>
        <v>191389</v>
      </c>
      <c r="R48" s="77">
        <f t="shared" si="11"/>
        <v>1336</v>
      </c>
      <c r="S48" s="77">
        <f t="shared" si="11"/>
        <v>24</v>
      </c>
      <c r="T48" s="77">
        <f t="shared" si="11"/>
        <v>1360</v>
      </c>
    </row>
    <row r="49" spans="1:20" x14ac:dyDescent="0.2">
      <c r="A49" s="715" t="s">
        <v>3055</v>
      </c>
      <c r="B49" s="715"/>
      <c r="C49" s="715"/>
      <c r="D49" s="715"/>
      <c r="E49" s="715"/>
      <c r="F49" s="715"/>
      <c r="G49" s="715"/>
      <c r="H49" s="715"/>
      <c r="I49" s="715"/>
      <c r="J49" s="715"/>
      <c r="K49" s="715"/>
      <c r="L49" s="715"/>
      <c r="M49" s="715"/>
      <c r="N49" s="715"/>
      <c r="O49" s="715"/>
      <c r="P49" s="715"/>
      <c r="Q49" s="715"/>
      <c r="R49" s="715"/>
      <c r="S49" s="715"/>
      <c r="T49" s="715"/>
    </row>
  </sheetData>
  <mergeCells count="14">
    <mergeCell ref="A49:T49"/>
    <mergeCell ref="R4:T4"/>
    <mergeCell ref="R5:R6"/>
    <mergeCell ref="S5:S6"/>
    <mergeCell ref="T5:T6"/>
    <mergeCell ref="A2:T2"/>
    <mergeCell ref="C5:I5"/>
    <mergeCell ref="J5:P5"/>
    <mergeCell ref="A48:B48"/>
    <mergeCell ref="A1:Q1"/>
    <mergeCell ref="A4:A6"/>
    <mergeCell ref="B4:B6"/>
    <mergeCell ref="C4:Q4"/>
    <mergeCell ref="Q5:Q6"/>
  </mergeCells>
  <printOptions horizontalCentered="1" verticalCentered="1"/>
  <pageMargins left="0.3" right="0.27559055118110237" top="0.3" bottom="0" header="0.25" footer="0.76"/>
  <pageSetup paperSize="9" scale="70" fitToHeight="2" orientation="landscape" r:id="rId1"/>
  <ignoredErrors>
    <ignoredError sqref="I8:Q43 I45:Q47" formula="1"/>
    <ignoredError sqref="I44:Q44" formula="1" formulaRange="1"/>
    <ignoredError sqref="C44:H44 R44:T44" formulaRange="1"/>
    <ignoredError sqref="E6:O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showGridLines="0" zoomScaleNormal="100" workbookViewId="0">
      <selection activeCell="F6" sqref="F6"/>
    </sheetView>
  </sheetViews>
  <sheetFormatPr defaultRowHeight="12.75" x14ac:dyDescent="0.2"/>
  <cols>
    <col min="1" max="1" width="6.42578125" style="48" customWidth="1"/>
    <col min="2" max="2" width="34.5703125" style="48" customWidth="1"/>
    <col min="3" max="3" width="8" style="48" customWidth="1"/>
    <col min="4" max="4" width="9.7109375" style="48" customWidth="1"/>
    <col min="5" max="8" width="7" style="48" customWidth="1"/>
    <col min="9" max="9" width="7.28515625" style="48" customWidth="1"/>
    <col min="10" max="10" width="10.140625" style="48" customWidth="1"/>
    <col min="11" max="14" width="7" style="48" customWidth="1"/>
    <col min="15" max="17" width="7.140625" style="48" customWidth="1"/>
    <col min="18" max="16384" width="9.140625" style="48"/>
  </cols>
  <sheetData>
    <row r="1" spans="1:17" ht="35.1" customHeight="1" x14ac:dyDescent="0.2">
      <c r="A1" s="546" t="s">
        <v>3086</v>
      </c>
      <c r="B1" s="546"/>
      <c r="C1" s="546"/>
      <c r="D1" s="546"/>
      <c r="E1" s="546"/>
      <c r="F1" s="546"/>
      <c r="G1" s="546"/>
      <c r="H1" s="546"/>
      <c r="I1" s="546"/>
      <c r="J1" s="546"/>
      <c r="K1" s="546"/>
      <c r="L1" s="546"/>
      <c r="M1" s="546"/>
      <c r="N1" s="546"/>
      <c r="O1" s="546"/>
      <c r="P1" s="546"/>
      <c r="Q1" s="546"/>
    </row>
    <row r="2" spans="1:17" ht="29.25" customHeight="1" x14ac:dyDescent="0.2">
      <c r="A2" s="711" t="s">
        <v>3183</v>
      </c>
      <c r="B2" s="711"/>
      <c r="C2" s="711"/>
      <c r="D2" s="711"/>
      <c r="E2" s="711"/>
      <c r="F2" s="711"/>
      <c r="G2" s="711"/>
      <c r="H2" s="711"/>
      <c r="I2" s="711"/>
      <c r="J2" s="711"/>
      <c r="K2" s="711"/>
      <c r="L2" s="711"/>
      <c r="M2" s="711"/>
      <c r="N2" s="711"/>
      <c r="O2" s="711"/>
      <c r="P2" s="711"/>
      <c r="Q2" s="711"/>
    </row>
    <row r="3" spans="1:17" x14ac:dyDescent="0.2">
      <c r="A3" s="717"/>
      <c r="B3" s="717"/>
      <c r="C3" s="717"/>
      <c r="D3" s="717"/>
      <c r="E3" s="717"/>
    </row>
    <row r="4" spans="1:17" ht="30" customHeight="1" x14ac:dyDescent="0.2">
      <c r="A4" s="535" t="s">
        <v>2000</v>
      </c>
      <c r="B4" s="583" t="s">
        <v>2948</v>
      </c>
      <c r="C4" s="529" t="s">
        <v>2926</v>
      </c>
      <c r="D4" s="529"/>
      <c r="E4" s="529"/>
      <c r="F4" s="529"/>
      <c r="G4" s="529"/>
      <c r="H4" s="529"/>
      <c r="I4" s="529"/>
      <c r="J4" s="529"/>
      <c r="K4" s="529"/>
      <c r="L4" s="529"/>
      <c r="M4" s="529"/>
      <c r="N4" s="529"/>
      <c r="O4" s="529"/>
      <c r="P4" s="529"/>
      <c r="Q4" s="527"/>
    </row>
    <row r="5" spans="1:17" ht="27" customHeight="1" x14ac:dyDescent="0.2">
      <c r="A5" s="536"/>
      <c r="B5" s="583"/>
      <c r="C5" s="698" t="s">
        <v>1008</v>
      </c>
      <c r="D5" s="698"/>
      <c r="E5" s="698"/>
      <c r="F5" s="698"/>
      <c r="G5" s="698"/>
      <c r="H5" s="698"/>
      <c r="I5" s="698" t="s">
        <v>1009</v>
      </c>
      <c r="J5" s="698"/>
      <c r="K5" s="698"/>
      <c r="L5" s="698"/>
      <c r="M5" s="698"/>
      <c r="N5" s="698"/>
      <c r="O5" s="529" t="s">
        <v>1010</v>
      </c>
      <c r="P5" s="529"/>
      <c r="Q5" s="527"/>
    </row>
    <row r="6" spans="1:17" ht="81" customHeight="1"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04" t="s">
        <v>1008</v>
      </c>
      <c r="P6" s="304" t="s">
        <v>1009</v>
      </c>
      <c r="Q6" s="365" t="s">
        <v>1010</v>
      </c>
    </row>
    <row r="7" spans="1:17" ht="65.25" customHeight="1" x14ac:dyDescent="0.2">
      <c r="A7" s="100">
        <v>0</v>
      </c>
      <c r="B7" s="101" t="s">
        <v>2147</v>
      </c>
      <c r="C7" s="58">
        <v>2610</v>
      </c>
      <c r="D7" s="58">
        <v>95</v>
      </c>
      <c r="E7" s="59">
        <v>126</v>
      </c>
      <c r="F7" s="102">
        <v>234</v>
      </c>
      <c r="G7" s="103">
        <v>58</v>
      </c>
      <c r="H7" s="103">
        <v>2057</v>
      </c>
      <c r="I7" s="102">
        <v>433</v>
      </c>
      <c r="J7" s="102">
        <v>13</v>
      </c>
      <c r="K7" s="102">
        <v>13</v>
      </c>
      <c r="L7" s="102">
        <v>33</v>
      </c>
      <c r="M7" s="103">
        <v>9</v>
      </c>
      <c r="N7" s="103">
        <v>171</v>
      </c>
      <c r="O7" s="104">
        <f>SUM(C7:H7)</f>
        <v>5180</v>
      </c>
      <c r="P7" s="105">
        <f>SUM(I7:N7)</f>
        <v>672</v>
      </c>
      <c r="Q7" s="104">
        <f>+P7+O7</f>
        <v>5852</v>
      </c>
    </row>
    <row r="8" spans="1:17" ht="65.25" customHeight="1" x14ac:dyDescent="0.2">
      <c r="A8" s="106">
        <v>1</v>
      </c>
      <c r="B8" s="107" t="s">
        <v>2148</v>
      </c>
      <c r="C8" s="58">
        <v>50209</v>
      </c>
      <c r="D8" s="58">
        <v>2829</v>
      </c>
      <c r="E8" s="59">
        <v>4816</v>
      </c>
      <c r="F8" s="102">
        <v>6790</v>
      </c>
      <c r="G8" s="103">
        <v>2236</v>
      </c>
      <c r="H8" s="103">
        <v>49193</v>
      </c>
      <c r="I8" s="102">
        <v>9235</v>
      </c>
      <c r="J8" s="102">
        <v>426</v>
      </c>
      <c r="K8" s="102">
        <v>617</v>
      </c>
      <c r="L8" s="102">
        <v>905</v>
      </c>
      <c r="M8" s="103">
        <v>300</v>
      </c>
      <c r="N8" s="103">
        <v>4654</v>
      </c>
      <c r="O8" s="104">
        <f t="shared" ref="O8:O10" si="0">SUM(C8:H8)</f>
        <v>116073</v>
      </c>
      <c r="P8" s="105">
        <f t="shared" ref="P8:P10" si="1">SUM(I8:N8)</f>
        <v>16137</v>
      </c>
      <c r="Q8" s="104">
        <f t="shared" ref="Q8:Q10" si="2">+P8+O8</f>
        <v>132210</v>
      </c>
    </row>
    <row r="9" spans="1:17" ht="65.25" customHeight="1" x14ac:dyDescent="0.2">
      <c r="A9" s="106">
        <v>2</v>
      </c>
      <c r="B9" s="107" t="s">
        <v>2149</v>
      </c>
      <c r="C9" s="58">
        <v>15193</v>
      </c>
      <c r="D9" s="58">
        <v>290</v>
      </c>
      <c r="E9" s="59">
        <v>583</v>
      </c>
      <c r="F9" s="102">
        <v>956</v>
      </c>
      <c r="G9" s="103">
        <v>240</v>
      </c>
      <c r="H9" s="103">
        <v>10395</v>
      </c>
      <c r="I9" s="102">
        <v>672</v>
      </c>
      <c r="J9" s="102">
        <v>25</v>
      </c>
      <c r="K9" s="102">
        <v>41</v>
      </c>
      <c r="L9" s="102">
        <v>32</v>
      </c>
      <c r="M9" s="103">
        <v>19</v>
      </c>
      <c r="N9" s="103">
        <v>202</v>
      </c>
      <c r="O9" s="104">
        <f t="shared" si="0"/>
        <v>27657</v>
      </c>
      <c r="P9" s="105">
        <f t="shared" si="1"/>
        <v>991</v>
      </c>
      <c r="Q9" s="104">
        <f t="shared" si="2"/>
        <v>28648</v>
      </c>
    </row>
    <row r="10" spans="1:17" ht="65.25" customHeight="1" x14ac:dyDescent="0.2">
      <c r="A10" s="106">
        <v>9</v>
      </c>
      <c r="B10" s="107" t="s">
        <v>2150</v>
      </c>
      <c r="C10" s="58">
        <v>11110</v>
      </c>
      <c r="D10" s="58">
        <v>369</v>
      </c>
      <c r="E10" s="59">
        <v>668</v>
      </c>
      <c r="F10" s="102">
        <v>947</v>
      </c>
      <c r="G10" s="103">
        <v>295</v>
      </c>
      <c r="H10" s="103">
        <v>8345</v>
      </c>
      <c r="I10" s="102">
        <v>1885</v>
      </c>
      <c r="J10" s="102">
        <v>60</v>
      </c>
      <c r="K10" s="102">
        <v>83</v>
      </c>
      <c r="L10" s="102">
        <v>149</v>
      </c>
      <c r="M10" s="103">
        <v>46</v>
      </c>
      <c r="N10" s="103">
        <v>722</v>
      </c>
      <c r="O10" s="104">
        <f t="shared" si="0"/>
        <v>21734</v>
      </c>
      <c r="P10" s="105">
        <f t="shared" si="1"/>
        <v>2945</v>
      </c>
      <c r="Q10" s="104">
        <f t="shared" si="2"/>
        <v>24679</v>
      </c>
    </row>
    <row r="11" spans="1:17" ht="52.5" customHeight="1" x14ac:dyDescent="0.2">
      <c r="A11" s="108"/>
      <c r="B11" s="109" t="s">
        <v>3056</v>
      </c>
      <c r="C11" s="110">
        <f>SUM(C7:C10)</f>
        <v>79122</v>
      </c>
      <c r="D11" s="110">
        <f t="shared" ref="D11:Q11" si="3">SUM(D7:D10)</f>
        <v>3583</v>
      </c>
      <c r="E11" s="110">
        <f t="shared" si="3"/>
        <v>6193</v>
      </c>
      <c r="F11" s="110">
        <f t="shared" si="3"/>
        <v>8927</v>
      </c>
      <c r="G11" s="110">
        <f t="shared" si="3"/>
        <v>2829</v>
      </c>
      <c r="H11" s="110">
        <f t="shared" si="3"/>
        <v>69990</v>
      </c>
      <c r="I11" s="110">
        <f t="shared" si="3"/>
        <v>12225</v>
      </c>
      <c r="J11" s="110">
        <f t="shared" si="3"/>
        <v>524</v>
      </c>
      <c r="K11" s="110">
        <f t="shared" si="3"/>
        <v>754</v>
      </c>
      <c r="L11" s="110">
        <f t="shared" si="3"/>
        <v>1119</v>
      </c>
      <c r="M11" s="110">
        <f t="shared" si="3"/>
        <v>374</v>
      </c>
      <c r="N11" s="110">
        <f t="shared" si="3"/>
        <v>5749</v>
      </c>
      <c r="O11" s="110">
        <f t="shared" si="3"/>
        <v>170644</v>
      </c>
      <c r="P11" s="110">
        <f t="shared" si="3"/>
        <v>20745</v>
      </c>
      <c r="Q11" s="110">
        <f t="shared" si="3"/>
        <v>191389</v>
      </c>
    </row>
    <row r="12" spans="1:17" s="111" customFormat="1" x14ac:dyDescent="0.2">
      <c r="A12" s="715" t="s">
        <v>3055</v>
      </c>
      <c r="B12" s="715"/>
      <c r="C12" s="715"/>
      <c r="D12" s="715"/>
      <c r="E12" s="715"/>
      <c r="F12" s="715"/>
      <c r="G12" s="715"/>
      <c r="H12" s="715"/>
      <c r="I12" s="715"/>
      <c r="J12" s="715"/>
      <c r="K12" s="715"/>
      <c r="L12" s="715"/>
      <c r="M12" s="715"/>
      <c r="N12" s="715"/>
      <c r="O12" s="715"/>
      <c r="P12" s="715"/>
      <c r="Q12" s="715"/>
    </row>
  </sheetData>
  <mergeCells count="10">
    <mergeCell ref="A12:Q12"/>
    <mergeCell ref="A1:Q1"/>
    <mergeCell ref="A3:E3"/>
    <mergeCell ref="A4:A6"/>
    <mergeCell ref="B4:B6"/>
    <mergeCell ref="C4:Q4"/>
    <mergeCell ref="C5:H5"/>
    <mergeCell ref="I5:N5"/>
    <mergeCell ref="O5:Q5"/>
    <mergeCell ref="A2:Q2"/>
  </mergeCells>
  <printOptions horizontalCentered="1" verticalCentered="1" gridLinesSet="0"/>
  <pageMargins left="0" right="0" top="0" bottom="0" header="0" footer="0"/>
  <pageSetup paperSize="9" scale="85" orientation="landscape" r:id="rId1"/>
  <headerFooter alignWithMargins="0"/>
  <ignoredErrors>
    <ignoredError sqref="O7:O10 P7:P10" formulaRange="1"/>
    <ignoredError sqref="E6:M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
  <sheetViews>
    <sheetView showGridLines="0" zoomScale="90" zoomScaleNormal="90" workbookViewId="0">
      <selection activeCell="A2" sqref="A2:T2"/>
    </sheetView>
  </sheetViews>
  <sheetFormatPr defaultRowHeight="12.75" outlineLevelRow="1" x14ac:dyDescent="0.2"/>
  <cols>
    <col min="1" max="1" width="6.5703125" style="48" customWidth="1"/>
    <col min="2" max="2" width="55.140625" style="48" customWidth="1"/>
    <col min="3" max="3" width="7.85546875" style="48" customWidth="1"/>
    <col min="4" max="4" width="10.28515625" style="48" customWidth="1"/>
    <col min="5" max="8" width="7.28515625" style="48" customWidth="1"/>
    <col min="9" max="9" width="8.7109375" style="48" customWidth="1"/>
    <col min="10" max="10" width="10.5703125" style="48" customWidth="1"/>
    <col min="11" max="14" width="7.28515625" style="48" customWidth="1"/>
    <col min="15" max="17" width="7.85546875" style="48" customWidth="1"/>
    <col min="18" max="20" width="7.28515625" style="48" customWidth="1"/>
    <col min="21" max="16384" width="9.140625" style="48"/>
  </cols>
  <sheetData>
    <row r="1" spans="1:20" ht="26.25" customHeight="1" x14ac:dyDescent="0.2">
      <c r="A1" s="546" t="s">
        <v>3087</v>
      </c>
      <c r="B1" s="546"/>
      <c r="C1" s="546"/>
      <c r="D1" s="546"/>
      <c r="E1" s="546"/>
      <c r="F1" s="546"/>
      <c r="G1" s="546"/>
      <c r="H1" s="546"/>
      <c r="I1" s="546"/>
      <c r="J1" s="546"/>
      <c r="K1" s="546"/>
      <c r="L1" s="546"/>
      <c r="M1" s="546"/>
      <c r="N1" s="546"/>
      <c r="O1" s="546"/>
      <c r="P1" s="546"/>
      <c r="Q1" s="546"/>
      <c r="R1" s="546"/>
      <c r="S1" s="546"/>
      <c r="T1" s="546"/>
    </row>
    <row r="2" spans="1:20" ht="26.25" customHeight="1" x14ac:dyDescent="0.2">
      <c r="A2" s="711" t="s">
        <v>3088</v>
      </c>
      <c r="B2" s="711"/>
      <c r="C2" s="711"/>
      <c r="D2" s="711"/>
      <c r="E2" s="711"/>
      <c r="F2" s="711"/>
      <c r="G2" s="711"/>
      <c r="H2" s="711"/>
      <c r="I2" s="711"/>
      <c r="J2" s="711"/>
      <c r="K2" s="711"/>
      <c r="L2" s="711"/>
      <c r="M2" s="711"/>
      <c r="N2" s="711"/>
      <c r="O2" s="711"/>
      <c r="P2" s="711"/>
      <c r="Q2" s="711"/>
      <c r="R2" s="711"/>
      <c r="S2" s="711"/>
      <c r="T2" s="711"/>
    </row>
    <row r="3" spans="1:20" x14ac:dyDescent="0.2">
      <c r="A3" s="717"/>
      <c r="B3" s="717"/>
      <c r="C3" s="717"/>
      <c r="D3" s="717"/>
      <c r="E3" s="717"/>
    </row>
    <row r="4" spans="1:20" ht="48.75" customHeight="1" x14ac:dyDescent="0.2">
      <c r="A4" s="535" t="s">
        <v>2000</v>
      </c>
      <c r="B4" s="583" t="s">
        <v>2949</v>
      </c>
      <c r="C4" s="527" t="s">
        <v>2926</v>
      </c>
      <c r="D4" s="528"/>
      <c r="E4" s="528"/>
      <c r="F4" s="528"/>
      <c r="G4" s="528"/>
      <c r="H4" s="528"/>
      <c r="I4" s="528"/>
      <c r="J4" s="528"/>
      <c r="K4" s="528"/>
      <c r="L4" s="528"/>
      <c r="M4" s="528"/>
      <c r="N4" s="528"/>
      <c r="O4" s="528"/>
      <c r="P4" s="528"/>
      <c r="Q4" s="528"/>
      <c r="R4" s="679" t="s">
        <v>3132</v>
      </c>
      <c r="S4" s="680"/>
      <c r="T4" s="680"/>
    </row>
    <row r="5" spans="1:20" ht="33" customHeight="1" x14ac:dyDescent="0.2">
      <c r="A5" s="536"/>
      <c r="B5" s="583"/>
      <c r="C5" s="527" t="s">
        <v>1008</v>
      </c>
      <c r="D5" s="528"/>
      <c r="E5" s="528"/>
      <c r="F5" s="528"/>
      <c r="G5" s="528"/>
      <c r="H5" s="528"/>
      <c r="I5" s="527" t="s">
        <v>1009</v>
      </c>
      <c r="J5" s="528"/>
      <c r="K5" s="528"/>
      <c r="L5" s="528"/>
      <c r="M5" s="528"/>
      <c r="N5" s="528"/>
      <c r="O5" s="527" t="s">
        <v>1010</v>
      </c>
      <c r="P5" s="528"/>
      <c r="Q5" s="584"/>
      <c r="R5" s="587" t="s">
        <v>1008</v>
      </c>
      <c r="S5" s="529" t="s">
        <v>1009</v>
      </c>
      <c r="T5" s="584" t="s">
        <v>1010</v>
      </c>
    </row>
    <row r="6" spans="1:20" ht="82.5" customHeight="1"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04" t="s">
        <v>1008</v>
      </c>
      <c r="P6" s="305" t="s">
        <v>1009</v>
      </c>
      <c r="Q6" s="302" t="s">
        <v>1010</v>
      </c>
      <c r="R6" s="712"/>
      <c r="S6" s="529"/>
      <c r="T6" s="713"/>
    </row>
    <row r="7" spans="1:20" ht="25.5" x14ac:dyDescent="0.2">
      <c r="A7" s="112" t="s">
        <v>2001</v>
      </c>
      <c r="B7" s="113" t="s">
        <v>2151</v>
      </c>
      <c r="C7" s="44">
        <v>2583</v>
      </c>
      <c r="D7" s="44">
        <v>72</v>
      </c>
      <c r="E7" s="44">
        <v>116</v>
      </c>
      <c r="F7" s="44">
        <v>192</v>
      </c>
      <c r="G7" s="44">
        <v>52</v>
      </c>
      <c r="H7" s="44">
        <v>1840</v>
      </c>
      <c r="I7" s="44">
        <v>448</v>
      </c>
      <c r="J7" s="44">
        <v>10</v>
      </c>
      <c r="K7" s="44">
        <v>16</v>
      </c>
      <c r="L7" s="44">
        <v>33</v>
      </c>
      <c r="M7" s="44">
        <v>13</v>
      </c>
      <c r="N7" s="44">
        <v>196</v>
      </c>
      <c r="O7" s="104">
        <f>SUM(C7:H7)</f>
        <v>4855</v>
      </c>
      <c r="P7" s="104">
        <f>SUM(I7:N7)</f>
        <v>716</v>
      </c>
      <c r="Q7" s="104">
        <f>+P7+O7</f>
        <v>5571</v>
      </c>
      <c r="R7" s="44">
        <v>82</v>
      </c>
      <c r="S7" s="44">
        <v>3</v>
      </c>
      <c r="T7" s="104">
        <f>+S7+R7</f>
        <v>85</v>
      </c>
    </row>
    <row r="8" spans="1:20" ht="25.5" x14ac:dyDescent="0.2">
      <c r="A8" s="112" t="s">
        <v>2003</v>
      </c>
      <c r="B8" s="113" t="s">
        <v>2152</v>
      </c>
      <c r="C8" s="44">
        <f t="shared" ref="C8:N8" si="0">SUM(C9:C12)</f>
        <v>32521</v>
      </c>
      <c r="D8" s="44">
        <f t="shared" si="0"/>
        <v>2341</v>
      </c>
      <c r="E8" s="44">
        <f t="shared" si="0"/>
        <v>3934</v>
      </c>
      <c r="F8" s="44">
        <f t="shared" si="0"/>
        <v>5332</v>
      </c>
      <c r="G8" s="44">
        <f t="shared" si="0"/>
        <v>1721</v>
      </c>
      <c r="H8" s="44">
        <f t="shared" si="0"/>
        <v>36101</v>
      </c>
      <c r="I8" s="44">
        <f t="shared" si="0"/>
        <v>4552</v>
      </c>
      <c r="J8" s="44">
        <f t="shared" si="0"/>
        <v>337</v>
      </c>
      <c r="K8" s="44">
        <f t="shared" si="0"/>
        <v>458</v>
      </c>
      <c r="L8" s="44">
        <f t="shared" si="0"/>
        <v>626</v>
      </c>
      <c r="M8" s="44">
        <f t="shared" si="0"/>
        <v>227</v>
      </c>
      <c r="N8" s="44">
        <f t="shared" si="0"/>
        <v>3165</v>
      </c>
      <c r="O8" s="104">
        <f>SUM(C8:H8)</f>
        <v>81950</v>
      </c>
      <c r="P8" s="104">
        <f>SUM(I8:N8)</f>
        <v>9365</v>
      </c>
      <c r="Q8" s="104">
        <f>+P8+O8</f>
        <v>91315</v>
      </c>
      <c r="R8" s="45">
        <f>SUM(R9:R12)</f>
        <v>191</v>
      </c>
      <c r="S8" s="45">
        <f>SUM(S9:S12)</f>
        <v>3</v>
      </c>
      <c r="T8" s="104">
        <f>+S8+R8</f>
        <v>194</v>
      </c>
    </row>
    <row r="9" spans="1:20" ht="25.5" hidden="1" outlineLevel="1" x14ac:dyDescent="0.2">
      <c r="A9" s="114" t="s">
        <v>2005</v>
      </c>
      <c r="B9" s="115" t="s">
        <v>2153</v>
      </c>
      <c r="C9" s="44">
        <v>28705</v>
      </c>
      <c r="D9" s="44">
        <v>2157</v>
      </c>
      <c r="E9" s="44">
        <v>3595</v>
      </c>
      <c r="F9" s="44">
        <v>4808</v>
      </c>
      <c r="G9" s="44">
        <v>1582</v>
      </c>
      <c r="H9" s="44">
        <v>32434</v>
      </c>
      <c r="I9" s="44">
        <v>4332</v>
      </c>
      <c r="J9" s="44">
        <v>322</v>
      </c>
      <c r="K9" s="44">
        <v>441</v>
      </c>
      <c r="L9" s="44">
        <v>599</v>
      </c>
      <c r="M9" s="44">
        <v>217</v>
      </c>
      <c r="N9" s="44">
        <v>3040</v>
      </c>
      <c r="O9" s="104">
        <f t="shared" ref="O9:O69" si="1">SUM(C9:H9)</f>
        <v>73281</v>
      </c>
      <c r="P9" s="104">
        <f t="shared" ref="P9:P69" si="2">SUM(I9:N9)</f>
        <v>8951</v>
      </c>
      <c r="Q9" s="104">
        <f t="shared" ref="Q9:Q69" si="3">+P9+O9</f>
        <v>82232</v>
      </c>
      <c r="R9" s="44">
        <v>145</v>
      </c>
      <c r="S9" s="44">
        <v>3</v>
      </c>
      <c r="T9" s="104">
        <f t="shared" ref="T9:T69" si="4">+S9+R9</f>
        <v>148</v>
      </c>
    </row>
    <row r="10" spans="1:20" ht="25.5" hidden="1" outlineLevel="1" x14ac:dyDescent="0.2">
      <c r="A10" s="114" t="s">
        <v>2007</v>
      </c>
      <c r="B10" s="115" t="s">
        <v>2154</v>
      </c>
      <c r="C10" s="44">
        <v>1323</v>
      </c>
      <c r="D10" s="44">
        <v>64</v>
      </c>
      <c r="E10" s="44">
        <v>110</v>
      </c>
      <c r="F10" s="44">
        <v>142</v>
      </c>
      <c r="G10" s="44">
        <v>36</v>
      </c>
      <c r="H10" s="44">
        <v>1265</v>
      </c>
      <c r="I10" s="44">
        <v>17</v>
      </c>
      <c r="J10" s="44">
        <v>3</v>
      </c>
      <c r="K10" s="44">
        <v>0</v>
      </c>
      <c r="L10" s="44">
        <v>1</v>
      </c>
      <c r="M10" s="44">
        <v>0</v>
      </c>
      <c r="N10" s="44">
        <v>11</v>
      </c>
      <c r="O10" s="104">
        <f t="shared" si="1"/>
        <v>2940</v>
      </c>
      <c r="P10" s="104">
        <f t="shared" si="2"/>
        <v>32</v>
      </c>
      <c r="Q10" s="104">
        <f t="shared" si="3"/>
        <v>2972</v>
      </c>
      <c r="R10" s="44">
        <v>14</v>
      </c>
      <c r="S10" s="44">
        <v>0</v>
      </c>
      <c r="T10" s="104">
        <f t="shared" si="4"/>
        <v>14</v>
      </c>
    </row>
    <row r="11" spans="1:20" ht="25.5" hidden="1" outlineLevel="1" x14ac:dyDescent="0.2">
      <c r="A11" s="114" t="s">
        <v>2155</v>
      </c>
      <c r="B11" s="115" t="s">
        <v>2156</v>
      </c>
      <c r="C11" s="44">
        <v>1964</v>
      </c>
      <c r="D11" s="44">
        <v>105</v>
      </c>
      <c r="E11" s="44">
        <v>187</v>
      </c>
      <c r="F11" s="44">
        <v>301</v>
      </c>
      <c r="G11" s="44">
        <v>81</v>
      </c>
      <c r="H11" s="44">
        <v>1929</v>
      </c>
      <c r="I11" s="44">
        <v>84</v>
      </c>
      <c r="J11" s="44">
        <v>4</v>
      </c>
      <c r="K11" s="44">
        <v>5</v>
      </c>
      <c r="L11" s="44">
        <v>15</v>
      </c>
      <c r="M11" s="44">
        <v>3</v>
      </c>
      <c r="N11" s="44">
        <v>61</v>
      </c>
      <c r="O11" s="104">
        <f t="shared" si="1"/>
        <v>4567</v>
      </c>
      <c r="P11" s="104">
        <f t="shared" si="2"/>
        <v>172</v>
      </c>
      <c r="Q11" s="104">
        <f t="shared" si="3"/>
        <v>4739</v>
      </c>
      <c r="R11" s="44">
        <v>16</v>
      </c>
      <c r="S11" s="44">
        <v>0</v>
      </c>
      <c r="T11" s="104">
        <f t="shared" si="4"/>
        <v>16</v>
      </c>
    </row>
    <row r="12" spans="1:20" ht="25.5" hidden="1" outlineLevel="1" x14ac:dyDescent="0.2">
      <c r="A12" s="114" t="s">
        <v>2009</v>
      </c>
      <c r="B12" s="115" t="s">
        <v>2157</v>
      </c>
      <c r="C12" s="44">
        <v>529</v>
      </c>
      <c r="D12" s="44">
        <v>15</v>
      </c>
      <c r="E12" s="44">
        <v>42</v>
      </c>
      <c r="F12" s="44">
        <v>81</v>
      </c>
      <c r="G12" s="44">
        <v>22</v>
      </c>
      <c r="H12" s="44">
        <v>473</v>
      </c>
      <c r="I12" s="44">
        <v>119</v>
      </c>
      <c r="J12" s="44">
        <v>8</v>
      </c>
      <c r="K12" s="44">
        <v>12</v>
      </c>
      <c r="L12" s="44">
        <v>11</v>
      </c>
      <c r="M12" s="44">
        <v>7</v>
      </c>
      <c r="N12" s="44">
        <v>53</v>
      </c>
      <c r="O12" s="104">
        <f t="shared" si="1"/>
        <v>1162</v>
      </c>
      <c r="P12" s="104">
        <f t="shared" si="2"/>
        <v>210</v>
      </c>
      <c r="Q12" s="104">
        <f t="shared" si="3"/>
        <v>1372</v>
      </c>
      <c r="R12" s="44">
        <v>16</v>
      </c>
      <c r="S12" s="44">
        <v>0</v>
      </c>
      <c r="T12" s="104">
        <f t="shared" si="4"/>
        <v>16</v>
      </c>
    </row>
    <row r="13" spans="1:20" s="111" customFormat="1" ht="51" collapsed="1" x14ac:dyDescent="0.2">
      <c r="A13" s="112" t="s">
        <v>2011</v>
      </c>
      <c r="B13" s="113" t="s">
        <v>2158</v>
      </c>
      <c r="C13" s="44">
        <f t="shared" ref="C13:N13" si="5">SUM(C14:C20)</f>
        <v>12498</v>
      </c>
      <c r="D13" s="44">
        <f t="shared" si="5"/>
        <v>154</v>
      </c>
      <c r="E13" s="44">
        <f t="shared" si="5"/>
        <v>410</v>
      </c>
      <c r="F13" s="44">
        <f t="shared" si="5"/>
        <v>653</v>
      </c>
      <c r="G13" s="44">
        <f t="shared" si="5"/>
        <v>194</v>
      </c>
      <c r="H13" s="44">
        <f t="shared" si="5"/>
        <v>8415</v>
      </c>
      <c r="I13" s="44">
        <f t="shared" si="5"/>
        <v>43</v>
      </c>
      <c r="J13" s="44">
        <f t="shared" si="5"/>
        <v>1</v>
      </c>
      <c r="K13" s="44">
        <f t="shared" si="5"/>
        <v>2</v>
      </c>
      <c r="L13" s="44">
        <f t="shared" si="5"/>
        <v>1</v>
      </c>
      <c r="M13" s="44">
        <f t="shared" si="5"/>
        <v>2</v>
      </c>
      <c r="N13" s="44">
        <f t="shared" si="5"/>
        <v>17</v>
      </c>
      <c r="O13" s="104">
        <f t="shared" si="1"/>
        <v>22324</v>
      </c>
      <c r="P13" s="104">
        <f t="shared" si="2"/>
        <v>66</v>
      </c>
      <c r="Q13" s="104">
        <f t="shared" si="3"/>
        <v>22390</v>
      </c>
      <c r="R13" s="45">
        <f>SUM(R14:R20)</f>
        <v>454</v>
      </c>
      <c r="S13" s="45">
        <f>SUM(S14:S20)</f>
        <v>0</v>
      </c>
      <c r="T13" s="104">
        <f t="shared" si="4"/>
        <v>454</v>
      </c>
    </row>
    <row r="14" spans="1:20" ht="25.5" hidden="1" outlineLevel="1" x14ac:dyDescent="0.2">
      <c r="A14" s="114" t="s">
        <v>2013</v>
      </c>
      <c r="B14" s="115" t="s">
        <v>2159</v>
      </c>
      <c r="C14" s="44">
        <v>8022</v>
      </c>
      <c r="D14" s="44">
        <v>88</v>
      </c>
      <c r="E14" s="44">
        <v>233</v>
      </c>
      <c r="F14" s="44">
        <v>403</v>
      </c>
      <c r="G14" s="44">
        <v>105</v>
      </c>
      <c r="H14" s="44">
        <v>5268</v>
      </c>
      <c r="I14" s="44">
        <v>13</v>
      </c>
      <c r="J14" s="44">
        <v>0</v>
      </c>
      <c r="K14" s="44">
        <v>0</v>
      </c>
      <c r="L14" s="44">
        <v>0</v>
      </c>
      <c r="M14" s="44">
        <v>1</v>
      </c>
      <c r="N14" s="44">
        <v>7</v>
      </c>
      <c r="O14" s="104">
        <f t="shared" si="1"/>
        <v>14119</v>
      </c>
      <c r="P14" s="104">
        <f t="shared" si="2"/>
        <v>21</v>
      </c>
      <c r="Q14" s="104">
        <f t="shared" si="3"/>
        <v>14140</v>
      </c>
      <c r="R14" s="44">
        <v>285</v>
      </c>
      <c r="S14" s="44">
        <v>0</v>
      </c>
      <c r="T14" s="104">
        <f t="shared" si="4"/>
        <v>285</v>
      </c>
    </row>
    <row r="15" spans="1:20" ht="25.5" hidden="1" outlineLevel="1" x14ac:dyDescent="0.2">
      <c r="A15" s="114" t="s">
        <v>2015</v>
      </c>
      <c r="B15" s="115" t="s">
        <v>2160</v>
      </c>
      <c r="C15" s="44">
        <v>1108</v>
      </c>
      <c r="D15" s="44">
        <v>19</v>
      </c>
      <c r="E15" s="44">
        <v>34</v>
      </c>
      <c r="F15" s="44">
        <v>50</v>
      </c>
      <c r="G15" s="44">
        <v>21</v>
      </c>
      <c r="H15" s="44">
        <v>826</v>
      </c>
      <c r="I15" s="44">
        <v>5</v>
      </c>
      <c r="J15" s="44">
        <v>0</v>
      </c>
      <c r="K15" s="44">
        <v>0</v>
      </c>
      <c r="L15" s="44">
        <v>0</v>
      </c>
      <c r="M15" s="44">
        <v>0</v>
      </c>
      <c r="N15" s="44">
        <v>3</v>
      </c>
      <c r="O15" s="104">
        <f t="shared" si="1"/>
        <v>2058</v>
      </c>
      <c r="P15" s="104">
        <f t="shared" si="2"/>
        <v>8</v>
      </c>
      <c r="Q15" s="104">
        <f t="shared" si="3"/>
        <v>2066</v>
      </c>
      <c r="R15" s="44">
        <v>44</v>
      </c>
      <c r="S15" s="44">
        <v>0</v>
      </c>
      <c r="T15" s="104">
        <f t="shared" si="4"/>
        <v>44</v>
      </c>
    </row>
    <row r="16" spans="1:20" ht="51" hidden="1" outlineLevel="1" x14ac:dyDescent="0.2">
      <c r="A16" s="114" t="s">
        <v>2161</v>
      </c>
      <c r="B16" s="115" t="s">
        <v>2162</v>
      </c>
      <c r="C16" s="44">
        <v>1809</v>
      </c>
      <c r="D16" s="44">
        <v>34</v>
      </c>
      <c r="E16" s="44">
        <v>88</v>
      </c>
      <c r="F16" s="44">
        <v>118</v>
      </c>
      <c r="G16" s="44">
        <v>38</v>
      </c>
      <c r="H16" s="44">
        <v>1280</v>
      </c>
      <c r="I16" s="44">
        <v>18</v>
      </c>
      <c r="J16" s="44">
        <v>0</v>
      </c>
      <c r="K16" s="44">
        <v>2</v>
      </c>
      <c r="L16" s="44">
        <v>0</v>
      </c>
      <c r="M16" s="44">
        <v>1</v>
      </c>
      <c r="N16" s="44">
        <v>6</v>
      </c>
      <c r="O16" s="104">
        <f t="shared" si="1"/>
        <v>3367</v>
      </c>
      <c r="P16" s="104">
        <f t="shared" si="2"/>
        <v>27</v>
      </c>
      <c r="Q16" s="104">
        <f t="shared" si="3"/>
        <v>3394</v>
      </c>
      <c r="R16" s="44">
        <v>82</v>
      </c>
      <c r="S16" s="44">
        <v>0</v>
      </c>
      <c r="T16" s="104">
        <f t="shared" si="4"/>
        <v>82</v>
      </c>
    </row>
    <row r="17" spans="1:20" ht="25.5" hidden="1" outlineLevel="1" x14ac:dyDescent="0.2">
      <c r="A17" s="114" t="s">
        <v>2163</v>
      </c>
      <c r="B17" s="115" t="s">
        <v>2164</v>
      </c>
      <c r="C17" s="44">
        <v>308</v>
      </c>
      <c r="D17" s="44">
        <v>1</v>
      </c>
      <c r="E17" s="44">
        <v>13</v>
      </c>
      <c r="F17" s="44">
        <v>13</v>
      </c>
      <c r="G17" s="44">
        <v>8</v>
      </c>
      <c r="H17" s="44">
        <v>191</v>
      </c>
      <c r="I17" s="44">
        <v>0</v>
      </c>
      <c r="J17" s="44">
        <v>0</v>
      </c>
      <c r="K17" s="44">
        <v>0</v>
      </c>
      <c r="L17" s="44">
        <v>0</v>
      </c>
      <c r="M17" s="44">
        <v>0</v>
      </c>
      <c r="N17" s="44">
        <v>0</v>
      </c>
      <c r="O17" s="104">
        <f>SUM(C17:N17)</f>
        <v>534</v>
      </c>
      <c r="P17" s="104">
        <f t="shared" si="2"/>
        <v>0</v>
      </c>
      <c r="Q17" s="104">
        <f t="shared" si="3"/>
        <v>534</v>
      </c>
      <c r="R17" s="44">
        <v>3</v>
      </c>
      <c r="S17" s="44">
        <v>0</v>
      </c>
      <c r="T17" s="104">
        <f t="shared" si="4"/>
        <v>3</v>
      </c>
    </row>
    <row r="18" spans="1:20" ht="25.5" hidden="1" outlineLevel="1" x14ac:dyDescent="0.2">
      <c r="A18" s="114" t="s">
        <v>2165</v>
      </c>
      <c r="B18" s="115" t="s">
        <v>2166</v>
      </c>
      <c r="C18" s="44">
        <v>192</v>
      </c>
      <c r="D18" s="44">
        <v>1</v>
      </c>
      <c r="E18" s="44">
        <v>7</v>
      </c>
      <c r="F18" s="44">
        <v>13</v>
      </c>
      <c r="G18" s="44">
        <v>4</v>
      </c>
      <c r="H18" s="44">
        <v>116</v>
      </c>
      <c r="I18" s="44">
        <v>0</v>
      </c>
      <c r="J18" s="44">
        <v>0</v>
      </c>
      <c r="K18" s="44">
        <v>0</v>
      </c>
      <c r="L18" s="44">
        <v>0</v>
      </c>
      <c r="M18" s="44">
        <v>0</v>
      </c>
      <c r="N18" s="44">
        <v>0</v>
      </c>
      <c r="O18" s="104">
        <f>SUM(C18:N18)</f>
        <v>333</v>
      </c>
      <c r="P18" s="104">
        <f t="shared" si="2"/>
        <v>0</v>
      </c>
      <c r="Q18" s="104">
        <f t="shared" si="3"/>
        <v>333</v>
      </c>
      <c r="R18" s="44">
        <v>4</v>
      </c>
      <c r="S18" s="44">
        <v>0</v>
      </c>
      <c r="T18" s="104">
        <f t="shared" si="4"/>
        <v>4</v>
      </c>
    </row>
    <row r="19" spans="1:20" ht="25.5" hidden="1" outlineLevel="1" x14ac:dyDescent="0.2">
      <c r="A19" s="114" t="s">
        <v>2167</v>
      </c>
      <c r="B19" s="115" t="s">
        <v>2168</v>
      </c>
      <c r="C19" s="44">
        <v>19</v>
      </c>
      <c r="D19" s="44">
        <v>0</v>
      </c>
      <c r="E19" s="44">
        <v>1</v>
      </c>
      <c r="F19" s="44">
        <v>1</v>
      </c>
      <c r="G19" s="44">
        <v>0</v>
      </c>
      <c r="H19" s="44">
        <v>5</v>
      </c>
      <c r="I19" s="44">
        <v>0</v>
      </c>
      <c r="J19" s="44">
        <v>0</v>
      </c>
      <c r="K19" s="44">
        <v>0</v>
      </c>
      <c r="L19" s="44">
        <v>0</v>
      </c>
      <c r="M19" s="44">
        <v>0</v>
      </c>
      <c r="N19" s="44">
        <v>0</v>
      </c>
      <c r="O19" s="104">
        <f>SUM(C19:N19)</f>
        <v>26</v>
      </c>
      <c r="P19" s="104">
        <f t="shared" si="2"/>
        <v>0</v>
      </c>
      <c r="Q19" s="104">
        <f t="shared" si="3"/>
        <v>26</v>
      </c>
      <c r="R19" s="44">
        <v>0</v>
      </c>
      <c r="S19" s="44">
        <v>0</v>
      </c>
      <c r="T19" s="104">
        <f t="shared" si="4"/>
        <v>0</v>
      </c>
    </row>
    <row r="20" spans="1:20" ht="25.5" hidden="1" outlineLevel="1" x14ac:dyDescent="0.2">
      <c r="A20" s="114" t="s">
        <v>2017</v>
      </c>
      <c r="B20" s="115" t="s">
        <v>2169</v>
      </c>
      <c r="C20" s="44">
        <v>1040</v>
      </c>
      <c r="D20" s="44">
        <v>11</v>
      </c>
      <c r="E20" s="44">
        <v>34</v>
      </c>
      <c r="F20" s="44">
        <v>55</v>
      </c>
      <c r="G20" s="44">
        <v>18</v>
      </c>
      <c r="H20" s="44">
        <v>729</v>
      </c>
      <c r="I20" s="44">
        <v>7</v>
      </c>
      <c r="J20" s="44">
        <v>1</v>
      </c>
      <c r="K20" s="44">
        <v>0</v>
      </c>
      <c r="L20" s="44">
        <v>1</v>
      </c>
      <c r="M20" s="44">
        <v>0</v>
      </c>
      <c r="N20" s="44">
        <v>1</v>
      </c>
      <c r="O20" s="104">
        <f t="shared" si="1"/>
        <v>1887</v>
      </c>
      <c r="P20" s="104">
        <f t="shared" si="2"/>
        <v>10</v>
      </c>
      <c r="Q20" s="104">
        <f t="shared" si="3"/>
        <v>1897</v>
      </c>
      <c r="R20" s="44">
        <v>36</v>
      </c>
      <c r="S20" s="44">
        <v>0</v>
      </c>
      <c r="T20" s="104">
        <f t="shared" si="4"/>
        <v>36</v>
      </c>
    </row>
    <row r="21" spans="1:20" ht="51" customHeight="1" collapsed="1" x14ac:dyDescent="0.2">
      <c r="A21" s="116" t="s">
        <v>2019</v>
      </c>
      <c r="B21" s="113" t="s">
        <v>2170</v>
      </c>
      <c r="C21" s="44">
        <f t="shared" ref="C21:N21" si="6">SUM(C22:C28)</f>
        <v>441</v>
      </c>
      <c r="D21" s="44">
        <f t="shared" si="6"/>
        <v>15</v>
      </c>
      <c r="E21" s="44">
        <f t="shared" si="6"/>
        <v>24</v>
      </c>
      <c r="F21" s="44">
        <f t="shared" si="6"/>
        <v>41</v>
      </c>
      <c r="G21" s="44">
        <f t="shared" si="6"/>
        <v>11</v>
      </c>
      <c r="H21" s="44">
        <f t="shared" si="6"/>
        <v>333</v>
      </c>
      <c r="I21" s="44">
        <f t="shared" si="6"/>
        <v>77</v>
      </c>
      <c r="J21" s="44">
        <f t="shared" si="6"/>
        <v>3</v>
      </c>
      <c r="K21" s="44">
        <f t="shared" si="6"/>
        <v>3</v>
      </c>
      <c r="L21" s="44">
        <f t="shared" si="6"/>
        <v>11</v>
      </c>
      <c r="M21" s="44">
        <f t="shared" si="6"/>
        <v>7</v>
      </c>
      <c r="N21" s="44">
        <f t="shared" si="6"/>
        <v>50</v>
      </c>
      <c r="O21" s="104">
        <f t="shared" si="1"/>
        <v>865</v>
      </c>
      <c r="P21" s="104">
        <f t="shared" si="2"/>
        <v>151</v>
      </c>
      <c r="Q21" s="104">
        <f t="shared" si="3"/>
        <v>1016</v>
      </c>
      <c r="R21" s="45">
        <f>SUM(R22:R28)</f>
        <v>19</v>
      </c>
      <c r="S21" s="45">
        <f>SUM(S22:S28)</f>
        <v>0</v>
      </c>
      <c r="T21" s="104">
        <f t="shared" si="4"/>
        <v>19</v>
      </c>
    </row>
    <row r="22" spans="1:20" ht="25.5" hidden="1" outlineLevel="1" x14ac:dyDescent="0.2">
      <c r="A22" s="114" t="s">
        <v>2021</v>
      </c>
      <c r="B22" s="115" t="s">
        <v>2171</v>
      </c>
      <c r="C22" s="44">
        <v>135</v>
      </c>
      <c r="D22" s="44">
        <v>5</v>
      </c>
      <c r="E22" s="44">
        <v>4</v>
      </c>
      <c r="F22" s="44">
        <v>11</v>
      </c>
      <c r="G22" s="44">
        <v>4</v>
      </c>
      <c r="H22" s="44">
        <v>115</v>
      </c>
      <c r="I22" s="44">
        <v>28</v>
      </c>
      <c r="J22" s="44">
        <v>1</v>
      </c>
      <c r="K22" s="44">
        <v>1</v>
      </c>
      <c r="L22" s="44">
        <v>3</v>
      </c>
      <c r="M22" s="44">
        <v>2</v>
      </c>
      <c r="N22" s="44">
        <v>12</v>
      </c>
      <c r="O22" s="104">
        <f t="shared" si="1"/>
        <v>274</v>
      </c>
      <c r="P22" s="104">
        <f t="shared" si="2"/>
        <v>47</v>
      </c>
      <c r="Q22" s="104">
        <f t="shared" si="3"/>
        <v>321</v>
      </c>
      <c r="R22" s="44">
        <v>8</v>
      </c>
      <c r="S22" s="44">
        <v>0</v>
      </c>
      <c r="T22" s="104">
        <f t="shared" si="4"/>
        <v>8</v>
      </c>
    </row>
    <row r="23" spans="1:20" ht="25.5" hidden="1" outlineLevel="1" x14ac:dyDescent="0.2">
      <c r="A23" s="114" t="s">
        <v>2023</v>
      </c>
      <c r="B23" s="115" t="s">
        <v>2172</v>
      </c>
      <c r="C23" s="44">
        <v>91</v>
      </c>
      <c r="D23" s="44">
        <v>7</v>
      </c>
      <c r="E23" s="44">
        <v>11</v>
      </c>
      <c r="F23" s="44">
        <v>11</v>
      </c>
      <c r="G23" s="44">
        <v>2</v>
      </c>
      <c r="H23" s="44">
        <v>65</v>
      </c>
      <c r="I23" s="44">
        <v>30</v>
      </c>
      <c r="J23" s="44">
        <v>2</v>
      </c>
      <c r="K23" s="44">
        <v>0</v>
      </c>
      <c r="L23" s="44">
        <v>3</v>
      </c>
      <c r="M23" s="44">
        <v>5</v>
      </c>
      <c r="N23" s="44">
        <v>23</v>
      </c>
      <c r="O23" s="104">
        <f t="shared" si="1"/>
        <v>187</v>
      </c>
      <c r="P23" s="104">
        <f t="shared" si="2"/>
        <v>63</v>
      </c>
      <c r="Q23" s="104">
        <f t="shared" si="3"/>
        <v>250</v>
      </c>
      <c r="R23" s="44">
        <v>1</v>
      </c>
      <c r="S23" s="44">
        <v>0</v>
      </c>
      <c r="T23" s="104">
        <f t="shared" si="4"/>
        <v>1</v>
      </c>
    </row>
    <row r="24" spans="1:20" ht="25.5" hidden="1" outlineLevel="1" x14ac:dyDescent="0.2">
      <c r="A24" s="114" t="s">
        <v>2173</v>
      </c>
      <c r="B24" s="115" t="s">
        <v>2174</v>
      </c>
      <c r="C24" s="44">
        <v>14</v>
      </c>
      <c r="D24" s="44">
        <v>2</v>
      </c>
      <c r="E24" s="44">
        <v>0</v>
      </c>
      <c r="F24" s="44">
        <v>1</v>
      </c>
      <c r="G24" s="44">
        <v>0</v>
      </c>
      <c r="H24" s="44">
        <v>15</v>
      </c>
      <c r="I24" s="44">
        <v>0</v>
      </c>
      <c r="J24" s="44">
        <v>0</v>
      </c>
      <c r="K24" s="44">
        <v>0</v>
      </c>
      <c r="L24" s="44">
        <v>0</v>
      </c>
      <c r="M24" s="44">
        <v>0</v>
      </c>
      <c r="N24" s="44">
        <v>0</v>
      </c>
      <c r="O24" s="104">
        <f>SUM(C24:N24)</f>
        <v>32</v>
      </c>
      <c r="P24" s="104">
        <f t="shared" si="2"/>
        <v>0</v>
      </c>
      <c r="Q24" s="104">
        <f t="shared" si="3"/>
        <v>32</v>
      </c>
      <c r="R24" s="44">
        <v>1</v>
      </c>
      <c r="S24" s="44">
        <v>0</v>
      </c>
      <c r="T24" s="104">
        <f t="shared" si="4"/>
        <v>1</v>
      </c>
    </row>
    <row r="25" spans="1:20" ht="25.5" hidden="1" outlineLevel="1" x14ac:dyDescent="0.2">
      <c r="A25" s="114" t="s">
        <v>2175</v>
      </c>
      <c r="B25" s="117" t="s">
        <v>2176</v>
      </c>
      <c r="C25" s="44">
        <v>57</v>
      </c>
      <c r="D25" s="44">
        <v>1</v>
      </c>
      <c r="E25" s="44">
        <v>2</v>
      </c>
      <c r="F25" s="44">
        <v>6</v>
      </c>
      <c r="G25" s="44">
        <v>1</v>
      </c>
      <c r="H25" s="44">
        <v>30</v>
      </c>
      <c r="I25" s="44">
        <v>3</v>
      </c>
      <c r="J25" s="44">
        <v>0</v>
      </c>
      <c r="K25" s="44">
        <v>0</v>
      </c>
      <c r="L25" s="44">
        <v>0</v>
      </c>
      <c r="M25" s="44">
        <v>0</v>
      </c>
      <c r="N25" s="44">
        <v>0</v>
      </c>
      <c r="O25" s="104">
        <f t="shared" si="1"/>
        <v>97</v>
      </c>
      <c r="P25" s="104">
        <f t="shared" si="2"/>
        <v>3</v>
      </c>
      <c r="Q25" s="104">
        <f t="shared" si="3"/>
        <v>100</v>
      </c>
      <c r="R25" s="44">
        <v>6</v>
      </c>
      <c r="S25" s="44">
        <v>0</v>
      </c>
      <c r="T25" s="104">
        <f t="shared" si="4"/>
        <v>6</v>
      </c>
    </row>
    <row r="26" spans="1:20" ht="38.25" hidden="1" outlineLevel="1" x14ac:dyDescent="0.2">
      <c r="A26" s="114" t="s">
        <v>2177</v>
      </c>
      <c r="B26" s="117" t="s">
        <v>2178</v>
      </c>
      <c r="C26" s="102">
        <v>26</v>
      </c>
      <c r="D26" s="102">
        <v>0</v>
      </c>
      <c r="E26" s="102">
        <v>2</v>
      </c>
      <c r="F26" s="102">
        <v>2</v>
      </c>
      <c r="G26" s="103">
        <v>2</v>
      </c>
      <c r="H26" s="103">
        <v>25</v>
      </c>
      <c r="I26" s="102">
        <v>3</v>
      </c>
      <c r="J26" s="102">
        <v>0</v>
      </c>
      <c r="K26" s="102">
        <v>1</v>
      </c>
      <c r="L26" s="102">
        <v>2</v>
      </c>
      <c r="M26" s="103">
        <v>0</v>
      </c>
      <c r="N26" s="103">
        <v>8</v>
      </c>
      <c r="O26" s="104">
        <f t="shared" si="1"/>
        <v>57</v>
      </c>
      <c r="P26" s="104">
        <f t="shared" si="2"/>
        <v>14</v>
      </c>
      <c r="Q26" s="104">
        <f t="shared" si="3"/>
        <v>71</v>
      </c>
      <c r="R26" s="102">
        <v>1</v>
      </c>
      <c r="S26" s="102">
        <v>0</v>
      </c>
      <c r="T26" s="104">
        <f t="shared" si="4"/>
        <v>1</v>
      </c>
    </row>
    <row r="27" spans="1:20" ht="25.5" hidden="1" outlineLevel="1" x14ac:dyDescent="0.2">
      <c r="A27" s="114" t="s">
        <v>2179</v>
      </c>
      <c r="B27" s="117" t="s">
        <v>2180</v>
      </c>
      <c r="C27" s="102">
        <v>31</v>
      </c>
      <c r="D27" s="102">
        <v>0</v>
      </c>
      <c r="E27" s="102">
        <v>3</v>
      </c>
      <c r="F27" s="102">
        <v>3</v>
      </c>
      <c r="G27" s="103">
        <v>0</v>
      </c>
      <c r="H27" s="103">
        <v>19</v>
      </c>
      <c r="I27" s="102">
        <v>2</v>
      </c>
      <c r="J27" s="102">
        <v>0</v>
      </c>
      <c r="K27" s="102">
        <v>1</v>
      </c>
      <c r="L27" s="102">
        <v>2</v>
      </c>
      <c r="M27" s="103">
        <v>0</v>
      </c>
      <c r="N27" s="103">
        <v>2</v>
      </c>
      <c r="O27" s="104">
        <f t="shared" si="1"/>
        <v>56</v>
      </c>
      <c r="P27" s="104">
        <f t="shared" si="2"/>
        <v>7</v>
      </c>
      <c r="Q27" s="104">
        <f t="shared" si="3"/>
        <v>63</v>
      </c>
      <c r="R27" s="102">
        <v>0</v>
      </c>
      <c r="S27" s="102">
        <v>0</v>
      </c>
      <c r="T27" s="104">
        <f t="shared" si="4"/>
        <v>0</v>
      </c>
    </row>
    <row r="28" spans="1:20" ht="25.5" hidden="1" outlineLevel="1" x14ac:dyDescent="0.2">
      <c r="A28" s="114" t="s">
        <v>2025</v>
      </c>
      <c r="B28" s="117" t="s">
        <v>2181</v>
      </c>
      <c r="C28" s="102">
        <v>87</v>
      </c>
      <c r="D28" s="102">
        <v>0</v>
      </c>
      <c r="E28" s="102">
        <v>2</v>
      </c>
      <c r="F28" s="102">
        <v>7</v>
      </c>
      <c r="G28" s="103">
        <v>2</v>
      </c>
      <c r="H28" s="103">
        <v>64</v>
      </c>
      <c r="I28" s="102">
        <v>11</v>
      </c>
      <c r="J28" s="102">
        <v>0</v>
      </c>
      <c r="K28" s="102">
        <v>0</v>
      </c>
      <c r="L28" s="102">
        <v>1</v>
      </c>
      <c r="M28" s="103">
        <v>0</v>
      </c>
      <c r="N28" s="103">
        <v>5</v>
      </c>
      <c r="O28" s="104">
        <f t="shared" si="1"/>
        <v>162</v>
      </c>
      <c r="P28" s="104">
        <f t="shared" si="2"/>
        <v>17</v>
      </c>
      <c r="Q28" s="104">
        <f t="shared" si="3"/>
        <v>179</v>
      </c>
      <c r="R28" s="102">
        <v>2</v>
      </c>
      <c r="S28" s="102">
        <v>0</v>
      </c>
      <c r="T28" s="104">
        <f t="shared" si="4"/>
        <v>2</v>
      </c>
    </row>
    <row r="29" spans="1:20" ht="50.25" customHeight="1" collapsed="1" x14ac:dyDescent="0.2">
      <c r="A29" s="116" t="s">
        <v>2027</v>
      </c>
      <c r="B29" s="118" t="s">
        <v>2182</v>
      </c>
      <c r="C29" s="102">
        <f t="shared" ref="C29:N29" si="7">SUM(C30:C34)</f>
        <v>2356</v>
      </c>
      <c r="D29" s="102">
        <f t="shared" si="7"/>
        <v>39</v>
      </c>
      <c r="E29" s="102">
        <f t="shared" si="7"/>
        <v>84</v>
      </c>
      <c r="F29" s="102">
        <f t="shared" si="7"/>
        <v>156</v>
      </c>
      <c r="G29" s="103">
        <f t="shared" si="7"/>
        <v>41</v>
      </c>
      <c r="H29" s="103">
        <f t="shared" si="7"/>
        <v>1152</v>
      </c>
      <c r="I29" s="102">
        <f t="shared" si="7"/>
        <v>1003</v>
      </c>
      <c r="J29" s="102">
        <f t="shared" si="7"/>
        <v>15</v>
      </c>
      <c r="K29" s="102">
        <f t="shared" si="7"/>
        <v>41</v>
      </c>
      <c r="L29" s="102">
        <f t="shared" si="7"/>
        <v>63</v>
      </c>
      <c r="M29" s="103">
        <f t="shared" si="7"/>
        <v>14</v>
      </c>
      <c r="N29" s="103">
        <f t="shared" si="7"/>
        <v>318</v>
      </c>
      <c r="O29" s="104">
        <f t="shared" si="1"/>
        <v>3828</v>
      </c>
      <c r="P29" s="104">
        <f t="shared" si="2"/>
        <v>1454</v>
      </c>
      <c r="Q29" s="104">
        <f t="shared" si="3"/>
        <v>5282</v>
      </c>
      <c r="R29" s="105">
        <f>SUM(R30:R34)</f>
        <v>18</v>
      </c>
      <c r="S29" s="105">
        <f>SUM(S30:S34)</f>
        <v>2</v>
      </c>
      <c r="T29" s="104">
        <f t="shared" si="4"/>
        <v>20</v>
      </c>
    </row>
    <row r="30" spans="1:20" ht="25.5" hidden="1" outlineLevel="1" x14ac:dyDescent="0.2">
      <c r="A30" s="114" t="s">
        <v>2183</v>
      </c>
      <c r="B30" s="117" t="s">
        <v>2184</v>
      </c>
      <c r="C30" s="102">
        <v>322</v>
      </c>
      <c r="D30" s="102">
        <v>6</v>
      </c>
      <c r="E30" s="102">
        <v>14</v>
      </c>
      <c r="F30" s="102">
        <v>25</v>
      </c>
      <c r="G30" s="103">
        <v>4</v>
      </c>
      <c r="H30" s="103">
        <v>174</v>
      </c>
      <c r="I30" s="102">
        <v>261</v>
      </c>
      <c r="J30" s="102">
        <v>0</v>
      </c>
      <c r="K30" s="102">
        <v>8</v>
      </c>
      <c r="L30" s="102">
        <v>14</v>
      </c>
      <c r="M30" s="103">
        <v>1</v>
      </c>
      <c r="N30" s="103">
        <v>81</v>
      </c>
      <c r="O30" s="104">
        <f t="shared" si="1"/>
        <v>545</v>
      </c>
      <c r="P30" s="104">
        <f t="shared" si="2"/>
        <v>365</v>
      </c>
      <c r="Q30" s="104">
        <f t="shared" si="3"/>
        <v>910</v>
      </c>
      <c r="R30" s="102">
        <v>7</v>
      </c>
      <c r="S30" s="102">
        <v>1</v>
      </c>
      <c r="T30" s="104">
        <f t="shared" si="4"/>
        <v>8</v>
      </c>
    </row>
    <row r="31" spans="1:20" ht="38.25" hidden="1" outlineLevel="1" x14ac:dyDescent="0.2">
      <c r="A31" s="114" t="s">
        <v>2185</v>
      </c>
      <c r="B31" s="117" t="s">
        <v>2186</v>
      </c>
      <c r="C31" s="102">
        <v>50</v>
      </c>
      <c r="D31" s="102">
        <v>1</v>
      </c>
      <c r="E31" s="102">
        <v>3</v>
      </c>
      <c r="F31" s="102">
        <v>2</v>
      </c>
      <c r="G31" s="103">
        <v>0</v>
      </c>
      <c r="H31" s="103">
        <v>25</v>
      </c>
      <c r="I31" s="102">
        <v>37</v>
      </c>
      <c r="J31" s="102">
        <v>0</v>
      </c>
      <c r="K31" s="102">
        <v>1</v>
      </c>
      <c r="L31" s="102">
        <v>4</v>
      </c>
      <c r="M31" s="103">
        <v>0</v>
      </c>
      <c r="N31" s="103">
        <v>23</v>
      </c>
      <c r="O31" s="104">
        <f t="shared" si="1"/>
        <v>81</v>
      </c>
      <c r="P31" s="104">
        <f t="shared" si="2"/>
        <v>65</v>
      </c>
      <c r="Q31" s="104">
        <f t="shared" si="3"/>
        <v>146</v>
      </c>
      <c r="R31" s="102">
        <v>1</v>
      </c>
      <c r="S31" s="102">
        <v>0</v>
      </c>
      <c r="T31" s="104">
        <f t="shared" si="4"/>
        <v>1</v>
      </c>
    </row>
    <row r="32" spans="1:20" ht="25.5" hidden="1" outlineLevel="1" x14ac:dyDescent="0.2">
      <c r="A32" s="114" t="s">
        <v>2187</v>
      </c>
      <c r="B32" s="117" t="s">
        <v>2188</v>
      </c>
      <c r="C32" s="102">
        <v>410</v>
      </c>
      <c r="D32" s="102">
        <v>6</v>
      </c>
      <c r="E32" s="102">
        <v>18</v>
      </c>
      <c r="F32" s="102">
        <v>34</v>
      </c>
      <c r="G32" s="103">
        <v>10</v>
      </c>
      <c r="H32" s="103">
        <v>233</v>
      </c>
      <c r="I32" s="102">
        <v>183</v>
      </c>
      <c r="J32" s="102">
        <v>4</v>
      </c>
      <c r="K32" s="102">
        <v>8</v>
      </c>
      <c r="L32" s="102">
        <v>11</v>
      </c>
      <c r="M32" s="103">
        <v>6</v>
      </c>
      <c r="N32" s="103">
        <v>50</v>
      </c>
      <c r="O32" s="104">
        <f t="shared" si="1"/>
        <v>711</v>
      </c>
      <c r="P32" s="104">
        <f t="shared" si="2"/>
        <v>262</v>
      </c>
      <c r="Q32" s="104">
        <f t="shared" si="3"/>
        <v>973</v>
      </c>
      <c r="R32" s="102">
        <v>3</v>
      </c>
      <c r="S32" s="102">
        <v>0</v>
      </c>
      <c r="T32" s="104">
        <f t="shared" si="4"/>
        <v>3</v>
      </c>
    </row>
    <row r="33" spans="1:20" ht="51" hidden="1" outlineLevel="1" x14ac:dyDescent="0.2">
      <c r="A33" s="114" t="s">
        <v>2189</v>
      </c>
      <c r="B33" s="117" t="s">
        <v>2190</v>
      </c>
      <c r="C33" s="102">
        <v>1164</v>
      </c>
      <c r="D33" s="102">
        <v>18</v>
      </c>
      <c r="E33" s="102">
        <v>31</v>
      </c>
      <c r="F33" s="102">
        <v>66</v>
      </c>
      <c r="G33" s="103">
        <v>19</v>
      </c>
      <c r="H33" s="103">
        <v>461</v>
      </c>
      <c r="I33" s="102">
        <v>441</v>
      </c>
      <c r="J33" s="102">
        <v>9</v>
      </c>
      <c r="K33" s="102">
        <v>18</v>
      </c>
      <c r="L33" s="102">
        <v>26</v>
      </c>
      <c r="M33" s="103">
        <v>6</v>
      </c>
      <c r="N33" s="103">
        <v>125</v>
      </c>
      <c r="O33" s="104">
        <f t="shared" si="1"/>
        <v>1759</v>
      </c>
      <c r="P33" s="104">
        <f t="shared" si="2"/>
        <v>625</v>
      </c>
      <c r="Q33" s="104">
        <f t="shared" si="3"/>
        <v>2384</v>
      </c>
      <c r="R33" s="102">
        <v>5</v>
      </c>
      <c r="S33" s="102">
        <v>1</v>
      </c>
      <c r="T33" s="104">
        <f t="shared" si="4"/>
        <v>6</v>
      </c>
    </row>
    <row r="34" spans="1:20" ht="25.5" hidden="1" outlineLevel="1" x14ac:dyDescent="0.2">
      <c r="A34" s="114" t="s">
        <v>2191</v>
      </c>
      <c r="B34" s="117" t="s">
        <v>2192</v>
      </c>
      <c r="C34" s="102">
        <v>410</v>
      </c>
      <c r="D34" s="102">
        <v>8</v>
      </c>
      <c r="E34" s="102">
        <v>18</v>
      </c>
      <c r="F34" s="102">
        <v>29</v>
      </c>
      <c r="G34" s="103">
        <v>8</v>
      </c>
      <c r="H34" s="103">
        <v>259</v>
      </c>
      <c r="I34" s="102">
        <v>81</v>
      </c>
      <c r="J34" s="102">
        <v>2</v>
      </c>
      <c r="K34" s="102">
        <v>6</v>
      </c>
      <c r="L34" s="102">
        <v>8</v>
      </c>
      <c r="M34" s="103">
        <v>1</v>
      </c>
      <c r="N34" s="103">
        <v>39</v>
      </c>
      <c r="O34" s="104">
        <f t="shared" si="1"/>
        <v>732</v>
      </c>
      <c r="P34" s="104">
        <f t="shared" si="2"/>
        <v>137</v>
      </c>
      <c r="Q34" s="104">
        <f t="shared" si="3"/>
        <v>869</v>
      </c>
      <c r="R34" s="102">
        <v>2</v>
      </c>
      <c r="S34" s="102">
        <v>0</v>
      </c>
      <c r="T34" s="104">
        <f t="shared" si="4"/>
        <v>2</v>
      </c>
    </row>
    <row r="35" spans="1:20" ht="25.5" collapsed="1" x14ac:dyDescent="0.2">
      <c r="A35" s="116" t="s">
        <v>2029</v>
      </c>
      <c r="B35" s="118" t="s">
        <v>2193</v>
      </c>
      <c r="C35" s="102">
        <f t="shared" ref="C35:N35" si="8">+C36+C37</f>
        <v>752</v>
      </c>
      <c r="D35" s="102">
        <f t="shared" si="8"/>
        <v>17</v>
      </c>
      <c r="E35" s="102">
        <f t="shared" si="8"/>
        <v>24</v>
      </c>
      <c r="F35" s="102">
        <f t="shared" si="8"/>
        <v>40</v>
      </c>
      <c r="G35" s="103">
        <f t="shared" si="8"/>
        <v>10</v>
      </c>
      <c r="H35" s="103">
        <f t="shared" si="8"/>
        <v>238</v>
      </c>
      <c r="I35" s="102">
        <f t="shared" si="8"/>
        <v>914</v>
      </c>
      <c r="J35" s="102">
        <f t="shared" si="8"/>
        <v>7</v>
      </c>
      <c r="K35" s="102">
        <f t="shared" si="8"/>
        <v>21</v>
      </c>
      <c r="L35" s="102">
        <f t="shared" si="8"/>
        <v>25</v>
      </c>
      <c r="M35" s="103">
        <f t="shared" si="8"/>
        <v>6</v>
      </c>
      <c r="N35" s="103">
        <f t="shared" si="8"/>
        <v>160</v>
      </c>
      <c r="O35" s="104">
        <f t="shared" si="1"/>
        <v>1081</v>
      </c>
      <c r="P35" s="104">
        <f t="shared" si="2"/>
        <v>1133</v>
      </c>
      <c r="Q35" s="104">
        <f t="shared" si="3"/>
        <v>2214</v>
      </c>
      <c r="R35" s="105">
        <f>+R36+R37</f>
        <v>4</v>
      </c>
      <c r="S35" s="105">
        <f>+S36+S37</f>
        <v>2</v>
      </c>
      <c r="T35" s="104">
        <f t="shared" si="4"/>
        <v>6</v>
      </c>
    </row>
    <row r="36" spans="1:20" ht="25.5" hidden="1" outlineLevel="1" x14ac:dyDescent="0.2">
      <c r="A36" s="114" t="s">
        <v>2031</v>
      </c>
      <c r="B36" s="117" t="s">
        <v>2194</v>
      </c>
      <c r="C36" s="102">
        <v>731</v>
      </c>
      <c r="D36" s="102">
        <v>16</v>
      </c>
      <c r="E36" s="102">
        <v>23</v>
      </c>
      <c r="F36" s="102">
        <v>37</v>
      </c>
      <c r="G36" s="103">
        <v>10</v>
      </c>
      <c r="H36" s="103">
        <v>224</v>
      </c>
      <c r="I36" s="102">
        <v>891</v>
      </c>
      <c r="J36" s="102">
        <v>7</v>
      </c>
      <c r="K36" s="102">
        <v>20</v>
      </c>
      <c r="L36" s="102">
        <v>24</v>
      </c>
      <c r="M36" s="103">
        <v>5</v>
      </c>
      <c r="N36" s="103">
        <v>157</v>
      </c>
      <c r="O36" s="104">
        <f t="shared" si="1"/>
        <v>1041</v>
      </c>
      <c r="P36" s="104">
        <f t="shared" si="2"/>
        <v>1104</v>
      </c>
      <c r="Q36" s="104">
        <f t="shared" si="3"/>
        <v>2145</v>
      </c>
      <c r="R36" s="102">
        <v>4</v>
      </c>
      <c r="S36" s="102">
        <v>2</v>
      </c>
      <c r="T36" s="104">
        <f t="shared" si="4"/>
        <v>6</v>
      </c>
    </row>
    <row r="37" spans="1:20" ht="25.5" hidden="1" outlineLevel="1" x14ac:dyDescent="0.2">
      <c r="A37" s="114" t="s">
        <v>2035</v>
      </c>
      <c r="B37" s="117" t="s">
        <v>2195</v>
      </c>
      <c r="C37" s="102">
        <v>21</v>
      </c>
      <c r="D37" s="102">
        <v>1</v>
      </c>
      <c r="E37" s="102">
        <v>1</v>
      </c>
      <c r="F37" s="102">
        <v>3</v>
      </c>
      <c r="G37" s="103">
        <v>0</v>
      </c>
      <c r="H37" s="103">
        <v>14</v>
      </c>
      <c r="I37" s="102">
        <v>23</v>
      </c>
      <c r="J37" s="102">
        <v>0</v>
      </c>
      <c r="K37" s="102">
        <v>1</v>
      </c>
      <c r="L37" s="102">
        <v>1</v>
      </c>
      <c r="M37" s="103">
        <v>1</v>
      </c>
      <c r="N37" s="103">
        <v>3</v>
      </c>
      <c r="O37" s="104">
        <f t="shared" si="1"/>
        <v>40</v>
      </c>
      <c r="P37" s="104">
        <f t="shared" si="2"/>
        <v>29</v>
      </c>
      <c r="Q37" s="104">
        <f t="shared" si="3"/>
        <v>69</v>
      </c>
      <c r="R37" s="102">
        <v>0</v>
      </c>
      <c r="S37" s="102">
        <v>0</v>
      </c>
      <c r="T37" s="104">
        <f t="shared" si="4"/>
        <v>0</v>
      </c>
    </row>
    <row r="38" spans="1:20" ht="25.5" collapsed="1" x14ac:dyDescent="0.2">
      <c r="A38" s="116" t="s">
        <v>2037</v>
      </c>
      <c r="B38" s="119" t="s">
        <v>2196</v>
      </c>
      <c r="C38" s="102">
        <f t="shared" ref="C38:N38" si="9">SUM(C39:C42)</f>
        <v>5698</v>
      </c>
      <c r="D38" s="102">
        <f t="shared" si="9"/>
        <v>144</v>
      </c>
      <c r="E38" s="102">
        <f t="shared" si="9"/>
        <v>266</v>
      </c>
      <c r="F38" s="102">
        <f t="shared" si="9"/>
        <v>390</v>
      </c>
      <c r="G38" s="103">
        <f t="shared" si="9"/>
        <v>102</v>
      </c>
      <c r="H38" s="103">
        <f t="shared" si="9"/>
        <v>2982</v>
      </c>
      <c r="I38" s="102">
        <f t="shared" si="9"/>
        <v>764</v>
      </c>
      <c r="J38" s="102">
        <f t="shared" si="9"/>
        <v>20</v>
      </c>
      <c r="K38" s="102">
        <f t="shared" si="9"/>
        <v>28</v>
      </c>
      <c r="L38" s="102">
        <f t="shared" si="9"/>
        <v>37</v>
      </c>
      <c r="M38" s="103">
        <f t="shared" si="9"/>
        <v>7</v>
      </c>
      <c r="N38" s="103">
        <f t="shared" si="9"/>
        <v>181</v>
      </c>
      <c r="O38" s="104">
        <f t="shared" si="1"/>
        <v>9582</v>
      </c>
      <c r="P38" s="104">
        <f t="shared" si="2"/>
        <v>1037</v>
      </c>
      <c r="Q38" s="104">
        <f t="shared" si="3"/>
        <v>10619</v>
      </c>
      <c r="R38" s="105">
        <f>SUM(R39:R42)</f>
        <v>138</v>
      </c>
      <c r="S38" s="105">
        <f>SUM(S39:S42)</f>
        <v>2</v>
      </c>
      <c r="T38" s="104">
        <f t="shared" si="4"/>
        <v>140</v>
      </c>
    </row>
    <row r="39" spans="1:20" ht="51" hidden="1" outlineLevel="1" x14ac:dyDescent="0.2">
      <c r="A39" s="114" t="s">
        <v>2039</v>
      </c>
      <c r="B39" s="117" t="s">
        <v>2197</v>
      </c>
      <c r="C39" s="102">
        <v>2145</v>
      </c>
      <c r="D39" s="102">
        <v>70</v>
      </c>
      <c r="E39" s="102">
        <v>99</v>
      </c>
      <c r="F39" s="102">
        <v>162</v>
      </c>
      <c r="G39" s="103">
        <v>46</v>
      </c>
      <c r="H39" s="103">
        <v>1289</v>
      </c>
      <c r="I39" s="102">
        <v>139</v>
      </c>
      <c r="J39" s="102">
        <v>7</v>
      </c>
      <c r="K39" s="102">
        <v>5</v>
      </c>
      <c r="L39" s="102">
        <v>6</v>
      </c>
      <c r="M39" s="103">
        <v>1</v>
      </c>
      <c r="N39" s="103">
        <v>44</v>
      </c>
      <c r="O39" s="104">
        <f t="shared" si="1"/>
        <v>3811</v>
      </c>
      <c r="P39" s="104">
        <f t="shared" si="2"/>
        <v>202</v>
      </c>
      <c r="Q39" s="104">
        <f t="shared" si="3"/>
        <v>4013</v>
      </c>
      <c r="R39" s="102">
        <v>82</v>
      </c>
      <c r="S39" s="102">
        <v>1</v>
      </c>
      <c r="T39" s="104">
        <f t="shared" si="4"/>
        <v>83</v>
      </c>
    </row>
    <row r="40" spans="1:20" ht="51" hidden="1" outlineLevel="1" x14ac:dyDescent="0.2">
      <c r="A40" s="114" t="s">
        <v>2041</v>
      </c>
      <c r="B40" s="115" t="s">
        <v>2198</v>
      </c>
      <c r="C40" s="102">
        <v>498</v>
      </c>
      <c r="D40" s="102">
        <v>10</v>
      </c>
      <c r="E40" s="102">
        <v>24</v>
      </c>
      <c r="F40" s="102">
        <v>27</v>
      </c>
      <c r="G40" s="103">
        <v>8</v>
      </c>
      <c r="H40" s="103">
        <v>250</v>
      </c>
      <c r="I40" s="102">
        <v>42</v>
      </c>
      <c r="J40" s="102">
        <v>4</v>
      </c>
      <c r="K40" s="102">
        <v>3</v>
      </c>
      <c r="L40" s="102">
        <v>1</v>
      </c>
      <c r="M40" s="103">
        <v>0</v>
      </c>
      <c r="N40" s="103">
        <v>9</v>
      </c>
      <c r="O40" s="104">
        <f t="shared" si="1"/>
        <v>817</v>
      </c>
      <c r="P40" s="104">
        <f t="shared" si="2"/>
        <v>59</v>
      </c>
      <c r="Q40" s="104">
        <f t="shared" si="3"/>
        <v>876</v>
      </c>
      <c r="R40" s="102">
        <v>25</v>
      </c>
      <c r="S40" s="102">
        <v>0</v>
      </c>
      <c r="T40" s="104">
        <f t="shared" si="4"/>
        <v>25</v>
      </c>
    </row>
    <row r="41" spans="1:20" ht="63.75" hidden="1" outlineLevel="1" x14ac:dyDescent="0.2">
      <c r="A41" s="114" t="s">
        <v>2043</v>
      </c>
      <c r="B41" s="115" t="s">
        <v>2199</v>
      </c>
      <c r="C41" s="102">
        <v>2021</v>
      </c>
      <c r="D41" s="102">
        <v>40</v>
      </c>
      <c r="E41" s="102">
        <v>95</v>
      </c>
      <c r="F41" s="102">
        <v>126</v>
      </c>
      <c r="G41" s="103">
        <v>31</v>
      </c>
      <c r="H41" s="103">
        <v>804</v>
      </c>
      <c r="I41" s="102">
        <v>190</v>
      </c>
      <c r="J41" s="102">
        <v>2</v>
      </c>
      <c r="K41" s="102">
        <v>7</v>
      </c>
      <c r="L41" s="102">
        <v>12</v>
      </c>
      <c r="M41" s="103">
        <v>1</v>
      </c>
      <c r="N41" s="103">
        <v>36</v>
      </c>
      <c r="O41" s="104">
        <f t="shared" si="1"/>
        <v>3117</v>
      </c>
      <c r="P41" s="104">
        <f t="shared" si="2"/>
        <v>248</v>
      </c>
      <c r="Q41" s="104">
        <f t="shared" si="3"/>
        <v>3365</v>
      </c>
      <c r="R41" s="102">
        <v>14</v>
      </c>
      <c r="S41" s="102">
        <v>0</v>
      </c>
      <c r="T41" s="104">
        <f t="shared" si="4"/>
        <v>14</v>
      </c>
    </row>
    <row r="42" spans="1:20" ht="25.5" hidden="1" outlineLevel="1" x14ac:dyDescent="0.2">
      <c r="A42" s="114" t="s">
        <v>2045</v>
      </c>
      <c r="B42" s="115" t="s">
        <v>2200</v>
      </c>
      <c r="C42" s="102">
        <v>1034</v>
      </c>
      <c r="D42" s="102">
        <v>24</v>
      </c>
      <c r="E42" s="102">
        <v>48</v>
      </c>
      <c r="F42" s="102">
        <v>75</v>
      </c>
      <c r="G42" s="103">
        <v>17</v>
      </c>
      <c r="H42" s="103">
        <v>639</v>
      </c>
      <c r="I42" s="102">
        <v>393</v>
      </c>
      <c r="J42" s="102">
        <v>7</v>
      </c>
      <c r="K42" s="102">
        <v>13</v>
      </c>
      <c r="L42" s="102">
        <v>18</v>
      </c>
      <c r="M42" s="103">
        <v>5</v>
      </c>
      <c r="N42" s="103">
        <v>92</v>
      </c>
      <c r="O42" s="104">
        <f t="shared" si="1"/>
        <v>1837</v>
      </c>
      <c r="P42" s="104">
        <f t="shared" si="2"/>
        <v>528</v>
      </c>
      <c r="Q42" s="104">
        <f t="shared" si="3"/>
        <v>2365</v>
      </c>
      <c r="R42" s="102">
        <v>17</v>
      </c>
      <c r="S42" s="102">
        <v>1</v>
      </c>
      <c r="T42" s="104">
        <f t="shared" si="4"/>
        <v>18</v>
      </c>
    </row>
    <row r="43" spans="1:20" ht="25.5" collapsed="1" x14ac:dyDescent="0.2">
      <c r="A43" s="116" t="s">
        <v>2047</v>
      </c>
      <c r="B43" s="49" t="s">
        <v>2201</v>
      </c>
      <c r="C43" s="102">
        <f t="shared" ref="C43:N43" si="10">SUM(C44:C46)</f>
        <v>228</v>
      </c>
      <c r="D43" s="102">
        <f t="shared" si="10"/>
        <v>6</v>
      </c>
      <c r="E43" s="102">
        <f t="shared" si="10"/>
        <v>13</v>
      </c>
      <c r="F43" s="102">
        <f t="shared" si="10"/>
        <v>19</v>
      </c>
      <c r="G43" s="103">
        <f t="shared" si="10"/>
        <v>3</v>
      </c>
      <c r="H43" s="103">
        <f t="shared" si="10"/>
        <v>199</v>
      </c>
      <c r="I43" s="102">
        <f t="shared" si="10"/>
        <v>10</v>
      </c>
      <c r="J43" s="102">
        <f t="shared" si="10"/>
        <v>0</v>
      </c>
      <c r="K43" s="102">
        <f t="shared" si="10"/>
        <v>1</v>
      </c>
      <c r="L43" s="102">
        <f t="shared" si="10"/>
        <v>2</v>
      </c>
      <c r="M43" s="103">
        <f t="shared" si="10"/>
        <v>0</v>
      </c>
      <c r="N43" s="103">
        <f t="shared" si="10"/>
        <v>8</v>
      </c>
      <c r="O43" s="104">
        <f t="shared" si="1"/>
        <v>468</v>
      </c>
      <c r="P43" s="104">
        <f t="shared" si="2"/>
        <v>21</v>
      </c>
      <c r="Q43" s="104">
        <f t="shared" si="3"/>
        <v>489</v>
      </c>
      <c r="R43" s="105">
        <f>SUM(R44:R46)</f>
        <v>9</v>
      </c>
      <c r="S43" s="105">
        <f>SUM(S44:S46)</f>
        <v>0</v>
      </c>
      <c r="T43" s="104">
        <f t="shared" si="4"/>
        <v>9</v>
      </c>
    </row>
    <row r="44" spans="1:20" ht="25.5" hidden="1" outlineLevel="1" x14ac:dyDescent="0.2">
      <c r="A44" s="114" t="s">
        <v>2049</v>
      </c>
      <c r="B44" s="115" t="s">
        <v>2202</v>
      </c>
      <c r="C44" s="102">
        <v>114</v>
      </c>
      <c r="D44" s="102">
        <v>2</v>
      </c>
      <c r="E44" s="102">
        <v>5</v>
      </c>
      <c r="F44" s="102">
        <v>8</v>
      </c>
      <c r="G44" s="103">
        <v>0</v>
      </c>
      <c r="H44" s="103">
        <v>104</v>
      </c>
      <c r="I44" s="102">
        <v>5</v>
      </c>
      <c r="J44" s="102">
        <v>0</v>
      </c>
      <c r="K44" s="102">
        <v>1</v>
      </c>
      <c r="L44" s="102">
        <v>2</v>
      </c>
      <c r="M44" s="103">
        <v>0</v>
      </c>
      <c r="N44" s="103">
        <v>5</v>
      </c>
      <c r="O44" s="104">
        <f t="shared" si="1"/>
        <v>233</v>
      </c>
      <c r="P44" s="104">
        <f t="shared" si="2"/>
        <v>13</v>
      </c>
      <c r="Q44" s="104">
        <f t="shared" si="3"/>
        <v>246</v>
      </c>
      <c r="R44" s="102">
        <v>6</v>
      </c>
      <c r="S44" s="102">
        <v>0</v>
      </c>
      <c r="T44" s="104">
        <f t="shared" si="4"/>
        <v>6</v>
      </c>
    </row>
    <row r="45" spans="1:20" ht="25.5" hidden="1" outlineLevel="1" x14ac:dyDescent="0.2">
      <c r="A45" s="114" t="s">
        <v>2051</v>
      </c>
      <c r="B45" s="115" t="s">
        <v>2203</v>
      </c>
      <c r="C45" s="102">
        <v>70</v>
      </c>
      <c r="D45" s="102">
        <v>3</v>
      </c>
      <c r="E45" s="102">
        <v>7</v>
      </c>
      <c r="F45" s="102">
        <v>7</v>
      </c>
      <c r="G45" s="103">
        <v>2</v>
      </c>
      <c r="H45" s="103">
        <v>63</v>
      </c>
      <c r="I45" s="102">
        <v>4</v>
      </c>
      <c r="J45" s="102">
        <v>0</v>
      </c>
      <c r="K45" s="102">
        <v>0</v>
      </c>
      <c r="L45" s="102">
        <v>0</v>
      </c>
      <c r="M45" s="103">
        <v>0</v>
      </c>
      <c r="N45" s="103">
        <v>2</v>
      </c>
      <c r="O45" s="104">
        <f t="shared" si="1"/>
        <v>152</v>
      </c>
      <c r="P45" s="104">
        <f t="shared" si="2"/>
        <v>6</v>
      </c>
      <c r="Q45" s="104">
        <f t="shared" si="3"/>
        <v>158</v>
      </c>
      <c r="R45" s="102">
        <v>2</v>
      </c>
      <c r="S45" s="102">
        <v>0</v>
      </c>
      <c r="T45" s="104">
        <f t="shared" si="4"/>
        <v>2</v>
      </c>
    </row>
    <row r="46" spans="1:20" ht="25.5" hidden="1" outlineLevel="1" x14ac:dyDescent="0.2">
      <c r="A46" s="114" t="s">
        <v>2053</v>
      </c>
      <c r="B46" s="115" t="s">
        <v>2204</v>
      </c>
      <c r="C46" s="102">
        <v>44</v>
      </c>
      <c r="D46" s="102">
        <v>1</v>
      </c>
      <c r="E46" s="102">
        <v>1</v>
      </c>
      <c r="F46" s="102">
        <v>4</v>
      </c>
      <c r="G46" s="103">
        <v>1</v>
      </c>
      <c r="H46" s="103">
        <v>32</v>
      </c>
      <c r="I46" s="102">
        <v>1</v>
      </c>
      <c r="J46" s="102">
        <v>0</v>
      </c>
      <c r="K46" s="102">
        <v>0</v>
      </c>
      <c r="L46" s="102">
        <v>0</v>
      </c>
      <c r="M46" s="103">
        <v>0</v>
      </c>
      <c r="N46" s="103">
        <v>1</v>
      </c>
      <c r="O46" s="104">
        <f t="shared" si="1"/>
        <v>83</v>
      </c>
      <c r="P46" s="104">
        <f t="shared" si="2"/>
        <v>2</v>
      </c>
      <c r="Q46" s="104">
        <f t="shared" si="3"/>
        <v>85</v>
      </c>
      <c r="R46" s="102">
        <v>1</v>
      </c>
      <c r="S46" s="102">
        <v>0</v>
      </c>
      <c r="T46" s="104">
        <f t="shared" si="4"/>
        <v>1</v>
      </c>
    </row>
    <row r="47" spans="1:20" ht="25.5" collapsed="1" x14ac:dyDescent="0.2">
      <c r="A47" s="116" t="s">
        <v>2055</v>
      </c>
      <c r="B47" s="49" t="s">
        <v>2205</v>
      </c>
      <c r="C47" s="102">
        <f t="shared" ref="C47:N47" si="11">SUM(C48:C50)</f>
        <v>150</v>
      </c>
      <c r="D47" s="102">
        <f t="shared" si="11"/>
        <v>1</v>
      </c>
      <c r="E47" s="102">
        <f t="shared" si="11"/>
        <v>7</v>
      </c>
      <c r="F47" s="102">
        <f t="shared" si="11"/>
        <v>5</v>
      </c>
      <c r="G47" s="103">
        <f t="shared" si="11"/>
        <v>4</v>
      </c>
      <c r="H47" s="103">
        <f t="shared" si="11"/>
        <v>114</v>
      </c>
      <c r="I47" s="102">
        <f t="shared" si="11"/>
        <v>27</v>
      </c>
      <c r="J47" s="102">
        <f t="shared" si="11"/>
        <v>0</v>
      </c>
      <c r="K47" s="102">
        <f t="shared" si="11"/>
        <v>0</v>
      </c>
      <c r="L47" s="102">
        <f t="shared" si="11"/>
        <v>0</v>
      </c>
      <c r="M47" s="103">
        <f t="shared" si="11"/>
        <v>0</v>
      </c>
      <c r="N47" s="103">
        <f t="shared" si="11"/>
        <v>4</v>
      </c>
      <c r="O47" s="104">
        <f t="shared" si="1"/>
        <v>281</v>
      </c>
      <c r="P47" s="104">
        <f t="shared" si="2"/>
        <v>31</v>
      </c>
      <c r="Q47" s="104">
        <f t="shared" si="3"/>
        <v>312</v>
      </c>
      <c r="R47" s="105">
        <f>SUM(R48:R50)</f>
        <v>0</v>
      </c>
      <c r="S47" s="105">
        <f>SUM(S48:S50)</f>
        <v>0</v>
      </c>
      <c r="T47" s="104">
        <f t="shared" si="4"/>
        <v>0</v>
      </c>
    </row>
    <row r="48" spans="1:20" ht="38.25" hidden="1" outlineLevel="1" x14ac:dyDescent="0.2">
      <c r="A48" s="114" t="s">
        <v>2057</v>
      </c>
      <c r="B48" s="115" t="s">
        <v>2206</v>
      </c>
      <c r="C48" s="102">
        <v>25</v>
      </c>
      <c r="D48" s="102">
        <v>0</v>
      </c>
      <c r="E48" s="102">
        <v>0</v>
      </c>
      <c r="F48" s="102">
        <v>1</v>
      </c>
      <c r="G48" s="103">
        <v>0</v>
      </c>
      <c r="H48" s="103">
        <v>28</v>
      </c>
      <c r="I48" s="102">
        <v>19</v>
      </c>
      <c r="J48" s="102">
        <v>0</v>
      </c>
      <c r="K48" s="102">
        <v>0</v>
      </c>
      <c r="L48" s="102">
        <v>0</v>
      </c>
      <c r="M48" s="103">
        <v>0</v>
      </c>
      <c r="N48" s="103">
        <v>4</v>
      </c>
      <c r="O48" s="104">
        <f t="shared" si="1"/>
        <v>54</v>
      </c>
      <c r="P48" s="104">
        <f t="shared" si="2"/>
        <v>23</v>
      </c>
      <c r="Q48" s="104">
        <f t="shared" si="3"/>
        <v>77</v>
      </c>
      <c r="R48" s="102">
        <v>0</v>
      </c>
      <c r="S48" s="102">
        <v>0</v>
      </c>
      <c r="T48" s="104">
        <f t="shared" si="4"/>
        <v>0</v>
      </c>
    </row>
    <row r="49" spans="1:20" ht="38.25" hidden="1" outlineLevel="1" x14ac:dyDescent="0.2">
      <c r="A49" s="114" t="s">
        <v>2059</v>
      </c>
      <c r="B49" s="115" t="s">
        <v>2207</v>
      </c>
      <c r="C49" s="102">
        <v>115</v>
      </c>
      <c r="D49" s="102">
        <v>1</v>
      </c>
      <c r="E49" s="102">
        <v>7</v>
      </c>
      <c r="F49" s="102">
        <v>3</v>
      </c>
      <c r="G49" s="103">
        <v>3</v>
      </c>
      <c r="H49" s="103">
        <v>77</v>
      </c>
      <c r="I49" s="102">
        <v>5</v>
      </c>
      <c r="J49" s="102">
        <v>0</v>
      </c>
      <c r="K49" s="102">
        <v>0</v>
      </c>
      <c r="L49" s="102">
        <v>0</v>
      </c>
      <c r="M49" s="103">
        <v>0</v>
      </c>
      <c r="N49" s="103">
        <v>0</v>
      </c>
      <c r="O49" s="104">
        <f t="shared" si="1"/>
        <v>206</v>
      </c>
      <c r="P49" s="104">
        <f t="shared" si="2"/>
        <v>5</v>
      </c>
      <c r="Q49" s="104">
        <f t="shared" si="3"/>
        <v>211</v>
      </c>
      <c r="R49" s="102">
        <v>0</v>
      </c>
      <c r="S49" s="102">
        <v>0</v>
      </c>
      <c r="T49" s="104">
        <f t="shared" si="4"/>
        <v>0</v>
      </c>
    </row>
    <row r="50" spans="1:20" ht="25.5" hidden="1" outlineLevel="1" x14ac:dyDescent="0.2">
      <c r="A50" s="114" t="s">
        <v>2061</v>
      </c>
      <c r="B50" s="115" t="s">
        <v>2208</v>
      </c>
      <c r="C50" s="102">
        <v>10</v>
      </c>
      <c r="D50" s="102">
        <v>0</v>
      </c>
      <c r="E50" s="102">
        <v>0</v>
      </c>
      <c r="F50" s="102">
        <v>1</v>
      </c>
      <c r="G50" s="103">
        <v>1</v>
      </c>
      <c r="H50" s="103">
        <v>9</v>
      </c>
      <c r="I50" s="102">
        <v>3</v>
      </c>
      <c r="J50" s="102">
        <v>0</v>
      </c>
      <c r="K50" s="102">
        <v>0</v>
      </c>
      <c r="L50" s="102">
        <v>0</v>
      </c>
      <c r="M50" s="103">
        <v>0</v>
      </c>
      <c r="N50" s="103">
        <v>0</v>
      </c>
      <c r="O50" s="104">
        <f t="shared" si="1"/>
        <v>21</v>
      </c>
      <c r="P50" s="104">
        <f t="shared" si="2"/>
        <v>3</v>
      </c>
      <c r="Q50" s="104">
        <f t="shared" si="3"/>
        <v>24</v>
      </c>
      <c r="R50" s="102">
        <v>0</v>
      </c>
      <c r="S50" s="102">
        <v>0</v>
      </c>
      <c r="T50" s="104">
        <f t="shared" si="4"/>
        <v>0</v>
      </c>
    </row>
    <row r="51" spans="1:20" ht="36" customHeight="1" collapsed="1" x14ac:dyDescent="0.2">
      <c r="A51" s="116" t="s">
        <v>2063</v>
      </c>
      <c r="B51" s="113" t="s">
        <v>2209</v>
      </c>
      <c r="C51" s="102">
        <f t="shared" ref="C51:N51" si="12">SUM(C52:C55)</f>
        <v>122</v>
      </c>
      <c r="D51" s="102">
        <f t="shared" si="12"/>
        <v>3</v>
      </c>
      <c r="E51" s="102">
        <f t="shared" si="12"/>
        <v>8</v>
      </c>
      <c r="F51" s="102">
        <f t="shared" si="12"/>
        <v>9</v>
      </c>
      <c r="G51" s="103">
        <f t="shared" si="12"/>
        <v>1</v>
      </c>
      <c r="H51" s="103">
        <f t="shared" si="12"/>
        <v>75</v>
      </c>
      <c r="I51" s="102">
        <f t="shared" si="12"/>
        <v>344</v>
      </c>
      <c r="J51" s="102">
        <f t="shared" si="12"/>
        <v>11</v>
      </c>
      <c r="K51" s="102">
        <f t="shared" si="12"/>
        <v>14</v>
      </c>
      <c r="L51" s="102">
        <f t="shared" si="12"/>
        <v>21</v>
      </c>
      <c r="M51" s="103">
        <f t="shared" si="12"/>
        <v>10</v>
      </c>
      <c r="N51" s="103">
        <f t="shared" si="12"/>
        <v>79</v>
      </c>
      <c r="O51" s="104">
        <f t="shared" si="1"/>
        <v>218</v>
      </c>
      <c r="P51" s="104">
        <f t="shared" si="2"/>
        <v>479</v>
      </c>
      <c r="Q51" s="104">
        <f t="shared" si="3"/>
        <v>697</v>
      </c>
      <c r="R51" s="105">
        <f>SUM(R52:R55)</f>
        <v>5</v>
      </c>
      <c r="S51" s="105">
        <f>SUM(S52:S55)</f>
        <v>1</v>
      </c>
      <c r="T51" s="104">
        <f t="shared" si="4"/>
        <v>6</v>
      </c>
    </row>
    <row r="52" spans="1:20" ht="25.5" hidden="1" outlineLevel="1" x14ac:dyDescent="0.2">
      <c r="A52" s="114" t="s">
        <v>2065</v>
      </c>
      <c r="B52" s="115" t="s">
        <v>2210</v>
      </c>
      <c r="C52" s="102">
        <v>12</v>
      </c>
      <c r="D52" s="102">
        <v>0</v>
      </c>
      <c r="E52" s="102">
        <v>2</v>
      </c>
      <c r="F52" s="102">
        <v>2</v>
      </c>
      <c r="G52" s="103">
        <v>0</v>
      </c>
      <c r="H52" s="103">
        <v>13</v>
      </c>
      <c r="I52" s="102">
        <v>1</v>
      </c>
      <c r="J52" s="102">
        <v>1</v>
      </c>
      <c r="K52" s="102">
        <v>0</v>
      </c>
      <c r="L52" s="102">
        <v>0</v>
      </c>
      <c r="M52" s="103">
        <v>0</v>
      </c>
      <c r="N52" s="103">
        <v>0</v>
      </c>
      <c r="O52" s="104">
        <f t="shared" si="1"/>
        <v>29</v>
      </c>
      <c r="P52" s="104">
        <f t="shared" si="2"/>
        <v>2</v>
      </c>
      <c r="Q52" s="104">
        <f t="shared" si="3"/>
        <v>31</v>
      </c>
      <c r="R52" s="102">
        <v>2</v>
      </c>
      <c r="S52" s="102">
        <v>0</v>
      </c>
      <c r="T52" s="104">
        <f t="shared" si="4"/>
        <v>2</v>
      </c>
    </row>
    <row r="53" spans="1:20" ht="25.5" hidden="1" outlineLevel="1" x14ac:dyDescent="0.2">
      <c r="A53" s="114" t="s">
        <v>2067</v>
      </c>
      <c r="B53" s="115" t="s">
        <v>2211</v>
      </c>
      <c r="C53" s="102">
        <v>21</v>
      </c>
      <c r="D53" s="102">
        <v>0</v>
      </c>
      <c r="E53" s="102">
        <v>1</v>
      </c>
      <c r="F53" s="102">
        <v>2</v>
      </c>
      <c r="G53" s="103">
        <v>0</v>
      </c>
      <c r="H53" s="103">
        <v>31</v>
      </c>
      <c r="I53" s="102">
        <v>1</v>
      </c>
      <c r="J53" s="102">
        <v>0</v>
      </c>
      <c r="K53" s="102">
        <v>0</v>
      </c>
      <c r="L53" s="102">
        <v>0</v>
      </c>
      <c r="M53" s="103">
        <v>0</v>
      </c>
      <c r="N53" s="103">
        <v>0</v>
      </c>
      <c r="O53" s="104">
        <f t="shared" si="1"/>
        <v>55</v>
      </c>
      <c r="P53" s="104">
        <f t="shared" si="2"/>
        <v>1</v>
      </c>
      <c r="Q53" s="104">
        <f t="shared" si="3"/>
        <v>56</v>
      </c>
      <c r="R53" s="102">
        <v>1</v>
      </c>
      <c r="S53" s="102">
        <v>0</v>
      </c>
      <c r="T53" s="104">
        <f t="shared" si="4"/>
        <v>1</v>
      </c>
    </row>
    <row r="54" spans="1:20" ht="25.5" hidden="1" outlineLevel="1" x14ac:dyDescent="0.2">
      <c r="A54" s="114" t="s">
        <v>2212</v>
      </c>
      <c r="B54" s="115" t="s">
        <v>2213</v>
      </c>
      <c r="C54" s="102">
        <v>73</v>
      </c>
      <c r="D54" s="102">
        <v>2</v>
      </c>
      <c r="E54" s="102">
        <v>4</v>
      </c>
      <c r="F54" s="102">
        <v>3</v>
      </c>
      <c r="G54" s="103">
        <v>1</v>
      </c>
      <c r="H54" s="103">
        <v>17</v>
      </c>
      <c r="I54" s="102">
        <v>341</v>
      </c>
      <c r="J54" s="102">
        <v>10</v>
      </c>
      <c r="K54" s="102">
        <v>14</v>
      </c>
      <c r="L54" s="102">
        <v>21</v>
      </c>
      <c r="M54" s="103">
        <v>10</v>
      </c>
      <c r="N54" s="103">
        <v>79</v>
      </c>
      <c r="O54" s="104">
        <f t="shared" si="1"/>
        <v>100</v>
      </c>
      <c r="P54" s="104">
        <f t="shared" si="2"/>
        <v>475</v>
      </c>
      <c r="Q54" s="104">
        <f t="shared" si="3"/>
        <v>575</v>
      </c>
      <c r="R54" s="102">
        <v>0</v>
      </c>
      <c r="S54" s="102">
        <v>1</v>
      </c>
      <c r="T54" s="104">
        <f t="shared" si="4"/>
        <v>1</v>
      </c>
    </row>
    <row r="55" spans="1:20" ht="38.25" hidden="1" outlineLevel="1" x14ac:dyDescent="0.2">
      <c r="A55" s="114" t="s">
        <v>2069</v>
      </c>
      <c r="B55" s="115" t="s">
        <v>2214</v>
      </c>
      <c r="C55" s="102">
        <v>16</v>
      </c>
      <c r="D55" s="102">
        <v>1</v>
      </c>
      <c r="E55" s="102">
        <v>1</v>
      </c>
      <c r="F55" s="102">
        <v>2</v>
      </c>
      <c r="G55" s="103">
        <v>0</v>
      </c>
      <c r="H55" s="103">
        <v>14</v>
      </c>
      <c r="I55" s="102">
        <v>1</v>
      </c>
      <c r="J55" s="102">
        <v>0</v>
      </c>
      <c r="K55" s="102">
        <v>0</v>
      </c>
      <c r="L55" s="102">
        <v>0</v>
      </c>
      <c r="M55" s="103">
        <v>0</v>
      </c>
      <c r="N55" s="103">
        <v>0</v>
      </c>
      <c r="O55" s="104">
        <f t="shared" si="1"/>
        <v>34</v>
      </c>
      <c r="P55" s="104">
        <f t="shared" si="2"/>
        <v>1</v>
      </c>
      <c r="Q55" s="104">
        <f t="shared" si="3"/>
        <v>35</v>
      </c>
      <c r="R55" s="102">
        <v>2</v>
      </c>
      <c r="S55" s="102">
        <v>0</v>
      </c>
      <c r="T55" s="104">
        <f t="shared" si="4"/>
        <v>2</v>
      </c>
    </row>
    <row r="56" spans="1:20" ht="25.5" collapsed="1" x14ac:dyDescent="0.2">
      <c r="A56" s="116" t="s">
        <v>2071</v>
      </c>
      <c r="B56" s="113" t="s">
        <v>2215</v>
      </c>
      <c r="C56" s="102">
        <f t="shared" ref="C56:N56" si="13">SUM(C57:C60)</f>
        <v>3207</v>
      </c>
      <c r="D56" s="102">
        <f t="shared" si="13"/>
        <v>255</v>
      </c>
      <c r="E56" s="102">
        <f t="shared" si="13"/>
        <v>328</v>
      </c>
      <c r="F56" s="102">
        <f t="shared" si="13"/>
        <v>539</v>
      </c>
      <c r="G56" s="103">
        <f t="shared" si="13"/>
        <v>244</v>
      </c>
      <c r="H56" s="103">
        <f t="shared" si="13"/>
        <v>5968</v>
      </c>
      <c r="I56" s="102">
        <f t="shared" si="13"/>
        <v>0</v>
      </c>
      <c r="J56" s="102">
        <f t="shared" si="13"/>
        <v>0</v>
      </c>
      <c r="K56" s="102">
        <f t="shared" si="13"/>
        <v>0</v>
      </c>
      <c r="L56" s="102">
        <f t="shared" si="13"/>
        <v>0</v>
      </c>
      <c r="M56" s="103">
        <f t="shared" si="13"/>
        <v>0</v>
      </c>
      <c r="N56" s="103">
        <f t="shared" si="13"/>
        <v>0</v>
      </c>
      <c r="O56" s="104">
        <f t="shared" si="1"/>
        <v>10541</v>
      </c>
      <c r="P56" s="104">
        <f t="shared" si="2"/>
        <v>0</v>
      </c>
      <c r="Q56" s="104">
        <f t="shared" si="3"/>
        <v>10541</v>
      </c>
      <c r="R56" s="105">
        <f>SUM(R57:R60)</f>
        <v>34</v>
      </c>
      <c r="S56" s="105">
        <f>SUM(S57:S60)</f>
        <v>0</v>
      </c>
      <c r="T56" s="104">
        <f t="shared" si="4"/>
        <v>34</v>
      </c>
    </row>
    <row r="57" spans="1:20" ht="25.5" hidden="1" outlineLevel="1" x14ac:dyDescent="0.2">
      <c r="A57" s="114" t="s">
        <v>2073</v>
      </c>
      <c r="B57" s="115" t="s">
        <v>2216</v>
      </c>
      <c r="C57" s="102">
        <v>146</v>
      </c>
      <c r="D57" s="102">
        <v>6</v>
      </c>
      <c r="E57" s="102">
        <v>6</v>
      </c>
      <c r="F57" s="102">
        <v>15</v>
      </c>
      <c r="G57" s="103">
        <v>5</v>
      </c>
      <c r="H57" s="103">
        <v>104</v>
      </c>
      <c r="I57" s="102">
        <v>0</v>
      </c>
      <c r="J57" s="102">
        <v>0</v>
      </c>
      <c r="K57" s="102">
        <v>0</v>
      </c>
      <c r="L57" s="102">
        <v>0</v>
      </c>
      <c r="M57" s="103">
        <v>0</v>
      </c>
      <c r="N57" s="103">
        <v>0</v>
      </c>
      <c r="O57" s="104">
        <f>SUM(C57:N57)</f>
        <v>282</v>
      </c>
      <c r="P57" s="104">
        <f t="shared" si="2"/>
        <v>0</v>
      </c>
      <c r="Q57" s="104">
        <f t="shared" si="3"/>
        <v>282</v>
      </c>
      <c r="R57" s="102">
        <v>0</v>
      </c>
      <c r="S57" s="102">
        <v>0</v>
      </c>
      <c r="T57" s="104">
        <f t="shared" si="4"/>
        <v>0</v>
      </c>
    </row>
    <row r="58" spans="1:20" ht="25.5" hidden="1" outlineLevel="1" x14ac:dyDescent="0.2">
      <c r="A58" s="114" t="s">
        <v>2075</v>
      </c>
      <c r="B58" s="115" t="s">
        <v>2217</v>
      </c>
      <c r="C58" s="102">
        <v>3035</v>
      </c>
      <c r="D58" s="102">
        <v>248</v>
      </c>
      <c r="E58" s="102">
        <v>320</v>
      </c>
      <c r="F58" s="102">
        <v>522</v>
      </c>
      <c r="G58" s="103">
        <v>239</v>
      </c>
      <c r="H58" s="103">
        <v>5837</v>
      </c>
      <c r="I58" s="102">
        <v>0</v>
      </c>
      <c r="J58" s="102">
        <v>0</v>
      </c>
      <c r="K58" s="102">
        <v>0</v>
      </c>
      <c r="L58" s="102">
        <v>0</v>
      </c>
      <c r="M58" s="103">
        <v>0</v>
      </c>
      <c r="N58" s="103">
        <v>0</v>
      </c>
      <c r="O58" s="104">
        <f>SUM(C58:N58)</f>
        <v>10201</v>
      </c>
      <c r="P58" s="104">
        <f t="shared" si="2"/>
        <v>0</v>
      </c>
      <c r="Q58" s="104">
        <f t="shared" si="3"/>
        <v>10201</v>
      </c>
      <c r="R58" s="102">
        <v>32</v>
      </c>
      <c r="S58" s="102">
        <v>0</v>
      </c>
      <c r="T58" s="104">
        <f t="shared" si="4"/>
        <v>32</v>
      </c>
    </row>
    <row r="59" spans="1:20" ht="25.5" hidden="1" outlineLevel="1" x14ac:dyDescent="0.2">
      <c r="A59" s="114" t="s">
        <v>2077</v>
      </c>
      <c r="B59" s="115" t="s">
        <v>2218</v>
      </c>
      <c r="C59" s="102">
        <v>12</v>
      </c>
      <c r="D59" s="102">
        <v>0</v>
      </c>
      <c r="E59" s="102">
        <v>0</v>
      </c>
      <c r="F59" s="102">
        <v>1</v>
      </c>
      <c r="G59" s="103">
        <v>0</v>
      </c>
      <c r="H59" s="103">
        <v>12</v>
      </c>
      <c r="I59" s="102">
        <v>0</v>
      </c>
      <c r="J59" s="102">
        <v>0</v>
      </c>
      <c r="K59" s="102">
        <v>0</v>
      </c>
      <c r="L59" s="102">
        <v>0</v>
      </c>
      <c r="M59" s="103">
        <v>0</v>
      </c>
      <c r="N59" s="103">
        <v>0</v>
      </c>
      <c r="O59" s="104">
        <f>SUM(C59:N59)</f>
        <v>25</v>
      </c>
      <c r="P59" s="104">
        <f t="shared" si="2"/>
        <v>0</v>
      </c>
      <c r="Q59" s="104">
        <f t="shared" si="3"/>
        <v>25</v>
      </c>
      <c r="R59" s="102">
        <v>1</v>
      </c>
      <c r="S59" s="102">
        <v>0</v>
      </c>
      <c r="T59" s="104">
        <f t="shared" si="4"/>
        <v>1</v>
      </c>
    </row>
    <row r="60" spans="1:20" ht="38.25" hidden="1" outlineLevel="1" x14ac:dyDescent="0.2">
      <c r="A60" s="114" t="s">
        <v>2079</v>
      </c>
      <c r="B60" s="115" t="s">
        <v>2219</v>
      </c>
      <c r="C60" s="102">
        <v>14</v>
      </c>
      <c r="D60" s="102">
        <v>1</v>
      </c>
      <c r="E60" s="102">
        <v>2</v>
      </c>
      <c r="F60" s="102">
        <v>1</v>
      </c>
      <c r="G60" s="103">
        <v>0</v>
      </c>
      <c r="H60" s="103">
        <v>15</v>
      </c>
      <c r="I60" s="102">
        <v>0</v>
      </c>
      <c r="J60" s="102">
        <v>0</v>
      </c>
      <c r="K60" s="102">
        <v>0</v>
      </c>
      <c r="L60" s="102">
        <v>0</v>
      </c>
      <c r="M60" s="103">
        <v>0</v>
      </c>
      <c r="N60" s="103">
        <v>0</v>
      </c>
      <c r="O60" s="104">
        <f>SUM(C60:N60)</f>
        <v>33</v>
      </c>
      <c r="P60" s="104">
        <f t="shared" si="2"/>
        <v>0</v>
      </c>
      <c r="Q60" s="104">
        <f t="shared" si="3"/>
        <v>33</v>
      </c>
      <c r="R60" s="102">
        <v>1</v>
      </c>
      <c r="S60" s="102">
        <v>0</v>
      </c>
      <c r="T60" s="104">
        <f t="shared" si="4"/>
        <v>1</v>
      </c>
    </row>
    <row r="61" spans="1:20" ht="28.5" customHeight="1" collapsed="1" x14ac:dyDescent="0.2">
      <c r="A61" s="116" t="s">
        <v>2081</v>
      </c>
      <c r="B61" s="113" t="s">
        <v>2220</v>
      </c>
      <c r="C61" s="102">
        <f t="shared" ref="C61:N61" si="14">SUM(C62:C64)</f>
        <v>254</v>
      </c>
      <c r="D61" s="102">
        <f t="shared" si="14"/>
        <v>3</v>
      </c>
      <c r="E61" s="102">
        <f t="shared" si="14"/>
        <v>10</v>
      </c>
      <c r="F61" s="102">
        <f t="shared" si="14"/>
        <v>17</v>
      </c>
      <c r="G61" s="103">
        <f t="shared" si="14"/>
        <v>2</v>
      </c>
      <c r="H61" s="103">
        <f t="shared" si="14"/>
        <v>160</v>
      </c>
      <c r="I61" s="102">
        <f t="shared" si="14"/>
        <v>5</v>
      </c>
      <c r="J61" s="102">
        <f t="shared" si="14"/>
        <v>0</v>
      </c>
      <c r="K61" s="102">
        <f t="shared" si="14"/>
        <v>0</v>
      </c>
      <c r="L61" s="102">
        <f t="shared" si="14"/>
        <v>1</v>
      </c>
      <c r="M61" s="103">
        <f t="shared" si="14"/>
        <v>0</v>
      </c>
      <c r="N61" s="103">
        <f t="shared" si="14"/>
        <v>4</v>
      </c>
      <c r="O61" s="104">
        <f t="shared" si="1"/>
        <v>446</v>
      </c>
      <c r="P61" s="104">
        <f t="shared" si="2"/>
        <v>10</v>
      </c>
      <c r="Q61" s="104">
        <f t="shared" si="3"/>
        <v>456</v>
      </c>
      <c r="R61" s="105">
        <f>SUM(R62:R64)</f>
        <v>14</v>
      </c>
      <c r="S61" s="105">
        <f>SUM(S62:S64)</f>
        <v>0</v>
      </c>
      <c r="T61" s="104">
        <f t="shared" si="4"/>
        <v>14</v>
      </c>
    </row>
    <row r="62" spans="1:20" ht="38.25" hidden="1" outlineLevel="1" x14ac:dyDescent="0.2">
      <c r="A62" s="114" t="s">
        <v>2083</v>
      </c>
      <c r="B62" s="115" t="s">
        <v>2221</v>
      </c>
      <c r="C62" s="102">
        <v>172</v>
      </c>
      <c r="D62" s="102">
        <v>3</v>
      </c>
      <c r="E62" s="102">
        <v>9</v>
      </c>
      <c r="F62" s="102">
        <v>12</v>
      </c>
      <c r="G62" s="103">
        <v>2</v>
      </c>
      <c r="H62" s="103">
        <v>110</v>
      </c>
      <c r="I62" s="102">
        <v>4</v>
      </c>
      <c r="J62" s="102">
        <v>0</v>
      </c>
      <c r="K62" s="102">
        <v>0</v>
      </c>
      <c r="L62" s="102">
        <v>0</v>
      </c>
      <c r="M62" s="103">
        <v>0</v>
      </c>
      <c r="N62" s="103">
        <v>4</v>
      </c>
      <c r="O62" s="104">
        <f t="shared" si="1"/>
        <v>308</v>
      </c>
      <c r="P62" s="104">
        <f t="shared" si="2"/>
        <v>8</v>
      </c>
      <c r="Q62" s="104">
        <f t="shared" si="3"/>
        <v>316</v>
      </c>
      <c r="R62" s="102">
        <v>12</v>
      </c>
      <c r="S62" s="102">
        <v>0</v>
      </c>
      <c r="T62" s="104">
        <f t="shared" si="4"/>
        <v>12</v>
      </c>
    </row>
    <row r="63" spans="1:20" ht="38.25" hidden="1" outlineLevel="1" x14ac:dyDescent="0.2">
      <c r="A63" s="114" t="s">
        <v>2085</v>
      </c>
      <c r="B63" s="115" t="s">
        <v>2222</v>
      </c>
      <c r="C63" s="102">
        <v>64</v>
      </c>
      <c r="D63" s="102">
        <v>0</v>
      </c>
      <c r="E63" s="102">
        <v>1</v>
      </c>
      <c r="F63" s="102">
        <v>3</v>
      </c>
      <c r="G63" s="103">
        <v>0</v>
      </c>
      <c r="H63" s="103">
        <v>33</v>
      </c>
      <c r="I63" s="102">
        <v>0</v>
      </c>
      <c r="J63" s="102">
        <v>0</v>
      </c>
      <c r="K63" s="102">
        <v>0</v>
      </c>
      <c r="L63" s="102">
        <v>0</v>
      </c>
      <c r="M63" s="103">
        <v>0</v>
      </c>
      <c r="N63" s="103">
        <v>0</v>
      </c>
      <c r="O63" s="104">
        <f>SUM(C63:N63)</f>
        <v>101</v>
      </c>
      <c r="P63" s="104">
        <f t="shared" si="2"/>
        <v>0</v>
      </c>
      <c r="Q63" s="104">
        <f t="shared" si="3"/>
        <v>101</v>
      </c>
      <c r="R63" s="102">
        <v>2</v>
      </c>
      <c r="S63" s="102">
        <v>0</v>
      </c>
      <c r="T63" s="104">
        <f t="shared" si="4"/>
        <v>2</v>
      </c>
    </row>
    <row r="64" spans="1:20" ht="51" hidden="1" outlineLevel="1" x14ac:dyDescent="0.2">
      <c r="A64" s="114" t="s">
        <v>2087</v>
      </c>
      <c r="B64" s="115" t="s">
        <v>2223</v>
      </c>
      <c r="C64" s="102">
        <v>18</v>
      </c>
      <c r="D64" s="102">
        <v>0</v>
      </c>
      <c r="E64" s="102">
        <v>0</v>
      </c>
      <c r="F64" s="102">
        <v>2</v>
      </c>
      <c r="G64" s="103">
        <v>0</v>
      </c>
      <c r="H64" s="103">
        <v>17</v>
      </c>
      <c r="I64" s="102">
        <v>1</v>
      </c>
      <c r="J64" s="102">
        <v>0</v>
      </c>
      <c r="K64" s="102">
        <v>0</v>
      </c>
      <c r="L64" s="102">
        <v>1</v>
      </c>
      <c r="M64" s="103">
        <v>0</v>
      </c>
      <c r="N64" s="103">
        <v>0</v>
      </c>
      <c r="O64" s="104">
        <f t="shared" si="1"/>
        <v>37</v>
      </c>
      <c r="P64" s="104">
        <f t="shared" si="2"/>
        <v>2</v>
      </c>
      <c r="Q64" s="104">
        <f t="shared" si="3"/>
        <v>39</v>
      </c>
      <c r="R64" s="102">
        <v>0</v>
      </c>
      <c r="S64" s="102">
        <v>0</v>
      </c>
      <c r="T64" s="104">
        <f t="shared" si="4"/>
        <v>0</v>
      </c>
    </row>
    <row r="65" spans="1:20" ht="51" customHeight="1" collapsed="1" x14ac:dyDescent="0.2">
      <c r="A65" s="116" t="s">
        <v>2089</v>
      </c>
      <c r="B65" s="49" t="s">
        <v>2224</v>
      </c>
      <c r="C65" s="102">
        <f t="shared" ref="C65:N65" si="15">SUM(C66:C68)</f>
        <v>38</v>
      </c>
      <c r="D65" s="102">
        <f t="shared" si="15"/>
        <v>1</v>
      </c>
      <c r="E65" s="102">
        <f t="shared" si="15"/>
        <v>4</v>
      </c>
      <c r="F65" s="102">
        <f t="shared" si="15"/>
        <v>4</v>
      </c>
      <c r="G65" s="103">
        <f t="shared" si="15"/>
        <v>1</v>
      </c>
      <c r="H65" s="103">
        <f t="shared" si="15"/>
        <v>19</v>
      </c>
      <c r="I65" s="102">
        <f t="shared" si="15"/>
        <v>4</v>
      </c>
      <c r="J65" s="102">
        <f t="shared" si="15"/>
        <v>0</v>
      </c>
      <c r="K65" s="102">
        <f t="shared" si="15"/>
        <v>0</v>
      </c>
      <c r="L65" s="102">
        <f t="shared" si="15"/>
        <v>0</v>
      </c>
      <c r="M65" s="103">
        <f t="shared" si="15"/>
        <v>0</v>
      </c>
      <c r="N65" s="103">
        <f t="shared" si="15"/>
        <v>2</v>
      </c>
      <c r="O65" s="104">
        <f t="shared" si="1"/>
        <v>67</v>
      </c>
      <c r="P65" s="104">
        <f t="shared" si="2"/>
        <v>6</v>
      </c>
      <c r="Q65" s="104">
        <f t="shared" si="3"/>
        <v>73</v>
      </c>
      <c r="R65" s="105">
        <f>SUM(R66:R68)</f>
        <v>4</v>
      </c>
      <c r="S65" s="105">
        <f>SUM(S66:S68)</f>
        <v>0</v>
      </c>
      <c r="T65" s="104">
        <f t="shared" si="4"/>
        <v>4</v>
      </c>
    </row>
    <row r="66" spans="1:20" ht="25.5" hidden="1" outlineLevel="1" x14ac:dyDescent="0.2">
      <c r="A66" s="114" t="s">
        <v>2225</v>
      </c>
      <c r="B66" s="115" t="s">
        <v>2226</v>
      </c>
      <c r="C66" s="102">
        <v>1</v>
      </c>
      <c r="D66" s="102">
        <v>0</v>
      </c>
      <c r="E66" s="102">
        <v>0</v>
      </c>
      <c r="F66" s="102">
        <v>0</v>
      </c>
      <c r="G66" s="103">
        <v>0</v>
      </c>
      <c r="H66" s="103">
        <v>0</v>
      </c>
      <c r="I66" s="102">
        <v>0</v>
      </c>
      <c r="J66" s="102">
        <v>0</v>
      </c>
      <c r="K66" s="102">
        <v>0</v>
      </c>
      <c r="L66" s="102">
        <v>0</v>
      </c>
      <c r="M66" s="103">
        <v>0</v>
      </c>
      <c r="N66" s="103">
        <v>0</v>
      </c>
      <c r="O66" s="104">
        <f>SUM(C66:N66)</f>
        <v>1</v>
      </c>
      <c r="P66" s="104">
        <f t="shared" si="2"/>
        <v>0</v>
      </c>
      <c r="Q66" s="104">
        <f t="shared" si="3"/>
        <v>1</v>
      </c>
      <c r="R66" s="102">
        <v>0</v>
      </c>
      <c r="S66" s="102">
        <v>0</v>
      </c>
      <c r="T66" s="104">
        <f t="shared" si="4"/>
        <v>0</v>
      </c>
    </row>
    <row r="67" spans="1:20" ht="25.5" hidden="1" outlineLevel="1" x14ac:dyDescent="0.2">
      <c r="A67" s="114" t="s">
        <v>2227</v>
      </c>
      <c r="B67" s="115" t="s">
        <v>2228</v>
      </c>
      <c r="C67" s="102">
        <v>0</v>
      </c>
      <c r="D67" s="102">
        <v>0</v>
      </c>
      <c r="E67" s="102">
        <v>0</v>
      </c>
      <c r="F67" s="102">
        <v>1</v>
      </c>
      <c r="G67" s="103">
        <v>0</v>
      </c>
      <c r="H67" s="103">
        <v>0</v>
      </c>
      <c r="I67" s="102">
        <v>0</v>
      </c>
      <c r="J67" s="102">
        <v>0</v>
      </c>
      <c r="K67" s="102">
        <v>0</v>
      </c>
      <c r="L67" s="102">
        <v>0</v>
      </c>
      <c r="M67" s="103">
        <v>0</v>
      </c>
      <c r="N67" s="103">
        <v>0</v>
      </c>
      <c r="O67" s="104">
        <f>SUM(C67:N67)</f>
        <v>1</v>
      </c>
      <c r="P67" s="104">
        <f t="shared" si="2"/>
        <v>0</v>
      </c>
      <c r="Q67" s="104">
        <f t="shared" si="3"/>
        <v>1</v>
      </c>
      <c r="R67" s="102">
        <v>0</v>
      </c>
      <c r="S67" s="102">
        <v>0</v>
      </c>
      <c r="T67" s="104">
        <f t="shared" si="4"/>
        <v>0</v>
      </c>
    </row>
    <row r="68" spans="1:20" ht="38.25" hidden="1" outlineLevel="1" x14ac:dyDescent="0.2">
      <c r="A68" s="114" t="s">
        <v>2229</v>
      </c>
      <c r="B68" s="115" t="s">
        <v>2230</v>
      </c>
      <c r="C68" s="102">
        <v>37</v>
      </c>
      <c r="D68" s="102">
        <v>1</v>
      </c>
      <c r="E68" s="102">
        <v>4</v>
      </c>
      <c r="F68" s="102">
        <v>3</v>
      </c>
      <c r="G68" s="103">
        <v>1</v>
      </c>
      <c r="H68" s="103">
        <v>19</v>
      </c>
      <c r="I68" s="102">
        <v>4</v>
      </c>
      <c r="J68" s="102">
        <v>0</v>
      </c>
      <c r="K68" s="102">
        <v>0</v>
      </c>
      <c r="L68" s="102">
        <v>0</v>
      </c>
      <c r="M68" s="103">
        <v>0</v>
      </c>
      <c r="N68" s="103">
        <v>2</v>
      </c>
      <c r="O68" s="104">
        <f t="shared" si="1"/>
        <v>65</v>
      </c>
      <c r="P68" s="104">
        <f t="shared" si="2"/>
        <v>6</v>
      </c>
      <c r="Q68" s="104">
        <f t="shared" si="3"/>
        <v>71</v>
      </c>
      <c r="R68" s="102">
        <v>4</v>
      </c>
      <c r="S68" s="102">
        <v>0</v>
      </c>
      <c r="T68" s="104">
        <f t="shared" si="4"/>
        <v>4</v>
      </c>
    </row>
    <row r="69" spans="1:20" ht="25.5" collapsed="1" x14ac:dyDescent="0.2">
      <c r="A69" s="116">
        <v>999</v>
      </c>
      <c r="B69" s="49" t="s">
        <v>2231</v>
      </c>
      <c r="C69" s="102">
        <v>18274</v>
      </c>
      <c r="D69" s="102">
        <v>532</v>
      </c>
      <c r="E69" s="102">
        <v>965</v>
      </c>
      <c r="F69" s="102">
        <v>1530</v>
      </c>
      <c r="G69" s="103">
        <v>443</v>
      </c>
      <c r="H69" s="103">
        <v>12394</v>
      </c>
      <c r="I69" s="102">
        <v>4034</v>
      </c>
      <c r="J69" s="102">
        <v>120</v>
      </c>
      <c r="K69" s="102">
        <v>170</v>
      </c>
      <c r="L69" s="102">
        <v>299</v>
      </c>
      <c r="M69" s="103">
        <v>88</v>
      </c>
      <c r="N69" s="103">
        <v>1565</v>
      </c>
      <c r="O69" s="104">
        <f t="shared" si="1"/>
        <v>34138</v>
      </c>
      <c r="P69" s="104">
        <f t="shared" si="2"/>
        <v>6276</v>
      </c>
      <c r="Q69" s="104">
        <f t="shared" si="3"/>
        <v>40414</v>
      </c>
      <c r="R69" s="102">
        <v>364</v>
      </c>
      <c r="S69" s="102">
        <v>11</v>
      </c>
      <c r="T69" s="104">
        <f t="shared" si="4"/>
        <v>375</v>
      </c>
    </row>
    <row r="70" spans="1:20" s="102" customFormat="1" ht="17.25" customHeight="1" x14ac:dyDescent="0.25">
      <c r="A70" s="120"/>
      <c r="B70" s="121" t="s">
        <v>3056</v>
      </c>
      <c r="C70" s="122">
        <f>+C69+C65+C61+C56+C51+C47+C43+C38+C35+C29+C21+C13+C8+C7</f>
        <v>79122</v>
      </c>
      <c r="D70" s="122">
        <f t="shared" ref="D70:T70" si="16">+D69+D65+D61+D56+D51+D47+D43+D38+D35+D29+D21+D13+D8+D7</f>
        <v>3583</v>
      </c>
      <c r="E70" s="122">
        <f t="shared" si="16"/>
        <v>6193</v>
      </c>
      <c r="F70" s="122">
        <f t="shared" si="16"/>
        <v>8927</v>
      </c>
      <c r="G70" s="123">
        <f t="shared" si="16"/>
        <v>2829</v>
      </c>
      <c r="H70" s="123">
        <f t="shared" si="16"/>
        <v>69990</v>
      </c>
      <c r="I70" s="122">
        <f t="shared" si="16"/>
        <v>12225</v>
      </c>
      <c r="J70" s="122">
        <f t="shared" si="16"/>
        <v>524</v>
      </c>
      <c r="K70" s="122">
        <f t="shared" si="16"/>
        <v>754</v>
      </c>
      <c r="L70" s="122">
        <f t="shared" si="16"/>
        <v>1119</v>
      </c>
      <c r="M70" s="123">
        <f t="shared" si="16"/>
        <v>374</v>
      </c>
      <c r="N70" s="123">
        <f t="shared" si="16"/>
        <v>5749</v>
      </c>
      <c r="O70" s="122">
        <f t="shared" si="16"/>
        <v>170644</v>
      </c>
      <c r="P70" s="122">
        <f t="shared" si="16"/>
        <v>20745</v>
      </c>
      <c r="Q70" s="122">
        <f t="shared" si="16"/>
        <v>191389</v>
      </c>
      <c r="R70" s="122">
        <f t="shared" si="16"/>
        <v>1336</v>
      </c>
      <c r="S70" s="122">
        <f t="shared" si="16"/>
        <v>24</v>
      </c>
      <c r="T70" s="122">
        <f t="shared" si="16"/>
        <v>1360</v>
      </c>
    </row>
    <row r="71" spans="1:20" x14ac:dyDescent="0.2">
      <c r="A71" s="715" t="s">
        <v>3055</v>
      </c>
      <c r="B71" s="715"/>
      <c r="C71" s="715"/>
      <c r="D71" s="715"/>
      <c r="E71" s="715"/>
      <c r="F71" s="715"/>
      <c r="G71" s="715"/>
      <c r="H71" s="715"/>
      <c r="I71" s="715"/>
      <c r="J71" s="715"/>
      <c r="K71" s="715"/>
      <c r="L71" s="715"/>
      <c r="M71" s="715"/>
      <c r="N71" s="715"/>
      <c r="O71" s="715"/>
      <c r="P71" s="715"/>
      <c r="Q71" s="715"/>
      <c r="R71" s="715"/>
      <c r="S71" s="715"/>
      <c r="T71" s="715"/>
    </row>
  </sheetData>
  <mergeCells count="14">
    <mergeCell ref="A71:T71"/>
    <mergeCell ref="A1:T1"/>
    <mergeCell ref="R4:T4"/>
    <mergeCell ref="R5:R6"/>
    <mergeCell ref="S5:S6"/>
    <mergeCell ref="T5:T6"/>
    <mergeCell ref="A2:T2"/>
    <mergeCell ref="A3:E3"/>
    <mergeCell ref="A4:A6"/>
    <mergeCell ref="B4:B6"/>
    <mergeCell ref="C4:Q4"/>
    <mergeCell ref="C5:H5"/>
    <mergeCell ref="I5:N5"/>
    <mergeCell ref="O5:Q5"/>
  </mergeCells>
  <printOptions horizontalCentered="1" verticalCentered="1" gridLinesSet="0"/>
  <pageMargins left="0.36" right="0.37" top="0" bottom="0" header="0" footer="0"/>
  <pageSetup paperSize="9" scale="68" fitToHeight="2" orientation="landscape" r:id="rId1"/>
  <headerFooter alignWithMargins="0"/>
  <rowBreaks count="1" manualBreakCount="1">
    <brk id="40" max="16383" man="1"/>
  </rowBreaks>
  <ignoredErrors>
    <ignoredError sqref="C65:S65 O69:P69 O7:P7" formulaRange="1"/>
    <ignoredError sqref="A7:A70 E6:M6"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showGridLines="0" zoomScaleNormal="100" workbookViewId="0">
      <selection activeCell="A2" sqref="A2:T2"/>
    </sheetView>
  </sheetViews>
  <sheetFormatPr defaultRowHeight="12.75" outlineLevelRow="1" x14ac:dyDescent="0.2"/>
  <cols>
    <col min="1" max="1" width="5.5703125" style="65" customWidth="1"/>
    <col min="2" max="2" width="42" style="65" customWidth="1"/>
    <col min="3" max="3" width="8" style="65" customWidth="1"/>
    <col min="4" max="4" width="9.85546875" style="65" customWidth="1"/>
    <col min="5" max="7" width="5.85546875" style="65" customWidth="1"/>
    <col min="8" max="8" width="6.5703125" style="65" customWidth="1"/>
    <col min="9" max="9" width="7.85546875" style="65" customWidth="1"/>
    <col min="10" max="10" width="9.7109375" style="65" customWidth="1"/>
    <col min="11" max="13" width="6.140625" style="65" customWidth="1"/>
    <col min="14" max="14" width="6.5703125" style="65" customWidth="1"/>
    <col min="15" max="17" width="8.28515625" style="65" customWidth="1"/>
    <col min="18" max="18" width="8.85546875" style="65" customWidth="1"/>
    <col min="19" max="20" width="8.5703125" style="65" customWidth="1"/>
    <col min="21" max="16384" width="9.140625" style="65"/>
  </cols>
  <sheetData>
    <row r="1" spans="1:20" ht="25.5" customHeight="1" x14ac:dyDescent="0.2">
      <c r="A1" s="546" t="s">
        <v>3089</v>
      </c>
      <c r="B1" s="546"/>
      <c r="C1" s="546"/>
      <c r="D1" s="546"/>
      <c r="E1" s="546"/>
      <c r="F1" s="546"/>
      <c r="G1" s="546"/>
      <c r="H1" s="546"/>
      <c r="I1" s="546"/>
      <c r="J1" s="546"/>
      <c r="K1" s="546"/>
      <c r="L1" s="546"/>
      <c r="M1" s="546"/>
      <c r="N1" s="546"/>
      <c r="O1" s="546"/>
      <c r="P1" s="546"/>
      <c r="Q1" s="546"/>
      <c r="R1" s="546"/>
      <c r="S1" s="546"/>
      <c r="T1" s="546"/>
    </row>
    <row r="2" spans="1:20" ht="25.5" customHeight="1" x14ac:dyDescent="0.2">
      <c r="A2" s="730" t="s">
        <v>3090</v>
      </c>
      <c r="B2" s="730"/>
      <c r="C2" s="730"/>
      <c r="D2" s="730"/>
      <c r="E2" s="730"/>
      <c r="F2" s="730"/>
      <c r="G2" s="730"/>
      <c r="H2" s="730"/>
      <c r="I2" s="730"/>
      <c r="J2" s="730"/>
      <c r="K2" s="730"/>
      <c r="L2" s="730"/>
      <c r="M2" s="730"/>
      <c r="N2" s="730"/>
      <c r="O2" s="730"/>
      <c r="P2" s="730"/>
      <c r="Q2" s="730"/>
      <c r="R2" s="730"/>
      <c r="S2" s="730"/>
      <c r="T2" s="730"/>
    </row>
    <row r="4" spans="1:20" s="48" customFormat="1" ht="32.25" customHeight="1" x14ac:dyDescent="0.2">
      <c r="A4" s="535" t="s">
        <v>2000</v>
      </c>
      <c r="B4" s="583" t="s">
        <v>2950</v>
      </c>
      <c r="C4" s="527" t="s">
        <v>2926</v>
      </c>
      <c r="D4" s="528"/>
      <c r="E4" s="528"/>
      <c r="F4" s="528"/>
      <c r="G4" s="528"/>
      <c r="H4" s="528"/>
      <c r="I4" s="528"/>
      <c r="J4" s="528"/>
      <c r="K4" s="528"/>
      <c r="L4" s="528"/>
      <c r="M4" s="528"/>
      <c r="N4" s="528"/>
      <c r="O4" s="528"/>
      <c r="P4" s="528"/>
      <c r="Q4" s="528"/>
      <c r="R4" s="679" t="s">
        <v>3132</v>
      </c>
      <c r="S4" s="680"/>
      <c r="T4" s="680"/>
    </row>
    <row r="5" spans="1:20" s="48" customFormat="1" ht="30" customHeight="1" x14ac:dyDescent="0.2">
      <c r="A5" s="536"/>
      <c r="B5" s="583"/>
      <c r="C5" s="527" t="s">
        <v>1109</v>
      </c>
      <c r="D5" s="528"/>
      <c r="E5" s="528"/>
      <c r="F5" s="528"/>
      <c r="G5" s="528"/>
      <c r="H5" s="528"/>
      <c r="I5" s="527" t="s">
        <v>1110</v>
      </c>
      <c r="J5" s="528"/>
      <c r="K5" s="528"/>
      <c r="L5" s="528"/>
      <c r="M5" s="528"/>
      <c r="N5" s="528"/>
      <c r="O5" s="527" t="s">
        <v>1111</v>
      </c>
      <c r="P5" s="528"/>
      <c r="Q5" s="584"/>
      <c r="R5" s="587" t="s">
        <v>1008</v>
      </c>
      <c r="S5" s="529" t="s">
        <v>1009</v>
      </c>
      <c r="T5" s="584" t="s">
        <v>1010</v>
      </c>
    </row>
    <row r="6" spans="1:20" s="48" customFormat="1" ht="84.75" customHeight="1"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04" t="s">
        <v>1008</v>
      </c>
      <c r="P6" s="305" t="s">
        <v>1009</v>
      </c>
      <c r="Q6" s="302" t="s">
        <v>1010</v>
      </c>
      <c r="R6" s="712"/>
      <c r="S6" s="529"/>
      <c r="T6" s="713"/>
    </row>
    <row r="7" spans="1:20" ht="25.5" x14ac:dyDescent="0.2">
      <c r="A7" s="124" t="s">
        <v>2092</v>
      </c>
      <c r="B7" s="49" t="s">
        <v>2151</v>
      </c>
      <c r="C7" s="63">
        <v>3928</v>
      </c>
      <c r="D7" s="63">
        <v>126</v>
      </c>
      <c r="E7" s="63">
        <v>203</v>
      </c>
      <c r="F7" s="63">
        <v>297</v>
      </c>
      <c r="G7" s="70">
        <v>95</v>
      </c>
      <c r="H7" s="70">
        <v>2815</v>
      </c>
      <c r="I7" s="63">
        <v>714</v>
      </c>
      <c r="J7" s="63">
        <v>15</v>
      </c>
      <c r="K7" s="63">
        <v>34</v>
      </c>
      <c r="L7" s="63">
        <v>47</v>
      </c>
      <c r="M7" s="70">
        <v>16</v>
      </c>
      <c r="N7" s="70">
        <v>280</v>
      </c>
      <c r="O7" s="125">
        <f>SUM(C7:H7)</f>
        <v>7464</v>
      </c>
      <c r="P7" s="125">
        <f>SUM(I7:N7)</f>
        <v>1106</v>
      </c>
      <c r="Q7" s="125">
        <f>+P7+O7</f>
        <v>8570</v>
      </c>
      <c r="R7" s="58">
        <v>147</v>
      </c>
      <c r="S7" s="58">
        <v>7</v>
      </c>
      <c r="T7" s="125">
        <f>+S7+R7</f>
        <v>154</v>
      </c>
    </row>
    <row r="8" spans="1:20" ht="51" x14ac:dyDescent="0.2">
      <c r="A8" s="124">
        <v>10</v>
      </c>
      <c r="B8" s="49" t="s">
        <v>2232</v>
      </c>
      <c r="C8" s="63">
        <f t="shared" ref="C8:T8" si="0">SUM(C9:C11)</f>
        <v>33004</v>
      </c>
      <c r="D8" s="63">
        <f t="shared" si="0"/>
        <v>2235</v>
      </c>
      <c r="E8" s="63">
        <f t="shared" si="0"/>
        <v>3735</v>
      </c>
      <c r="F8" s="63">
        <f t="shared" si="0"/>
        <v>5197</v>
      </c>
      <c r="G8" s="70">
        <f t="shared" si="0"/>
        <v>1777</v>
      </c>
      <c r="H8" s="70">
        <f t="shared" si="0"/>
        <v>38744</v>
      </c>
      <c r="I8" s="63">
        <f t="shared" si="0"/>
        <v>4344</v>
      </c>
      <c r="J8" s="63">
        <f t="shared" si="0"/>
        <v>309</v>
      </c>
      <c r="K8" s="63">
        <f t="shared" si="0"/>
        <v>414</v>
      </c>
      <c r="L8" s="63">
        <f t="shared" si="0"/>
        <v>588</v>
      </c>
      <c r="M8" s="70">
        <f t="shared" si="0"/>
        <v>210</v>
      </c>
      <c r="N8" s="70">
        <f t="shared" si="0"/>
        <v>3043</v>
      </c>
      <c r="O8" s="125">
        <f t="shared" si="0"/>
        <v>84692</v>
      </c>
      <c r="P8" s="125">
        <f t="shared" si="0"/>
        <v>8908</v>
      </c>
      <c r="Q8" s="125">
        <f t="shared" si="0"/>
        <v>93600</v>
      </c>
      <c r="R8" s="58">
        <f t="shared" si="0"/>
        <v>189</v>
      </c>
      <c r="S8" s="58">
        <f t="shared" si="0"/>
        <v>8</v>
      </c>
      <c r="T8" s="125">
        <f t="shared" si="0"/>
        <v>197</v>
      </c>
    </row>
    <row r="9" spans="1:20" ht="25.5" hidden="1" outlineLevel="1" x14ac:dyDescent="0.2">
      <c r="A9" s="124">
        <v>11</v>
      </c>
      <c r="B9" s="115" t="s">
        <v>2233</v>
      </c>
      <c r="C9" s="63">
        <v>28062</v>
      </c>
      <c r="D9" s="63">
        <v>1989</v>
      </c>
      <c r="E9" s="63">
        <v>3293</v>
      </c>
      <c r="F9" s="63">
        <v>4495</v>
      </c>
      <c r="G9" s="70">
        <v>1587</v>
      </c>
      <c r="H9" s="70">
        <v>33968</v>
      </c>
      <c r="I9" s="63">
        <v>3982</v>
      </c>
      <c r="J9" s="63">
        <v>293</v>
      </c>
      <c r="K9" s="63">
        <v>382</v>
      </c>
      <c r="L9" s="63">
        <v>539</v>
      </c>
      <c r="M9" s="70">
        <v>193</v>
      </c>
      <c r="N9" s="70">
        <v>2823</v>
      </c>
      <c r="O9" s="125">
        <f t="shared" ref="O9:O42" si="1">SUM(C9:H9)</f>
        <v>73394</v>
      </c>
      <c r="P9" s="125">
        <f t="shared" ref="P9:P42" si="2">SUM(I9:N9)</f>
        <v>8212</v>
      </c>
      <c r="Q9" s="125">
        <f t="shared" ref="Q9:Q42" si="3">+P9+O9</f>
        <v>81606</v>
      </c>
      <c r="R9" s="58">
        <v>147</v>
      </c>
      <c r="S9" s="58">
        <v>6</v>
      </c>
      <c r="T9" s="125">
        <f t="shared" ref="T9:T42" si="4">+S9+R9</f>
        <v>153</v>
      </c>
    </row>
    <row r="10" spans="1:20" ht="25.5" hidden="1" outlineLevel="1" x14ac:dyDescent="0.2">
      <c r="A10" s="124">
        <v>12</v>
      </c>
      <c r="B10" s="115" t="s">
        <v>2234</v>
      </c>
      <c r="C10" s="63">
        <v>3947</v>
      </c>
      <c r="D10" s="63">
        <v>193</v>
      </c>
      <c r="E10" s="63">
        <v>354</v>
      </c>
      <c r="F10" s="63">
        <v>578</v>
      </c>
      <c r="G10" s="70">
        <v>141</v>
      </c>
      <c r="H10" s="70">
        <v>3695</v>
      </c>
      <c r="I10" s="63">
        <v>258</v>
      </c>
      <c r="J10" s="63">
        <v>14</v>
      </c>
      <c r="K10" s="63">
        <v>19</v>
      </c>
      <c r="L10" s="63">
        <v>32</v>
      </c>
      <c r="M10" s="70">
        <v>10</v>
      </c>
      <c r="N10" s="70">
        <v>147</v>
      </c>
      <c r="O10" s="125">
        <f t="shared" si="1"/>
        <v>8908</v>
      </c>
      <c r="P10" s="125">
        <f t="shared" si="2"/>
        <v>480</v>
      </c>
      <c r="Q10" s="125">
        <f t="shared" si="3"/>
        <v>9388</v>
      </c>
      <c r="R10" s="58">
        <v>25</v>
      </c>
      <c r="S10" s="58">
        <v>1</v>
      </c>
      <c r="T10" s="125">
        <f t="shared" si="4"/>
        <v>26</v>
      </c>
    </row>
    <row r="11" spans="1:20" ht="51" hidden="1" outlineLevel="1" x14ac:dyDescent="0.2">
      <c r="A11" s="124">
        <v>19</v>
      </c>
      <c r="B11" s="115" t="s">
        <v>2235</v>
      </c>
      <c r="C11" s="63">
        <v>995</v>
      </c>
      <c r="D11" s="63">
        <v>53</v>
      </c>
      <c r="E11" s="63">
        <v>88</v>
      </c>
      <c r="F11" s="63">
        <v>124</v>
      </c>
      <c r="G11" s="70">
        <v>49</v>
      </c>
      <c r="H11" s="70">
        <v>1081</v>
      </c>
      <c r="I11" s="63">
        <v>104</v>
      </c>
      <c r="J11" s="63">
        <v>2</v>
      </c>
      <c r="K11" s="63">
        <v>13</v>
      </c>
      <c r="L11" s="63">
        <v>17</v>
      </c>
      <c r="M11" s="70">
        <v>7</v>
      </c>
      <c r="N11" s="70">
        <v>73</v>
      </c>
      <c r="O11" s="125">
        <f t="shared" si="1"/>
        <v>2390</v>
      </c>
      <c r="P11" s="125">
        <f t="shared" si="2"/>
        <v>216</v>
      </c>
      <c r="Q11" s="125">
        <f t="shared" si="3"/>
        <v>2606</v>
      </c>
      <c r="R11" s="58">
        <v>17</v>
      </c>
      <c r="S11" s="58">
        <v>1</v>
      </c>
      <c r="T11" s="125">
        <f t="shared" si="4"/>
        <v>18</v>
      </c>
    </row>
    <row r="12" spans="1:20" ht="38.25" collapsed="1" x14ac:dyDescent="0.2">
      <c r="A12" s="124">
        <f>+A11+1</f>
        <v>20</v>
      </c>
      <c r="B12" s="49" t="s">
        <v>2236</v>
      </c>
      <c r="C12" s="63">
        <f t="shared" ref="C12:T12" si="5">SUM(C13:C18)</f>
        <v>9359</v>
      </c>
      <c r="D12" s="63">
        <f t="shared" si="5"/>
        <v>133</v>
      </c>
      <c r="E12" s="63">
        <f t="shared" si="5"/>
        <v>317</v>
      </c>
      <c r="F12" s="63">
        <f t="shared" si="5"/>
        <v>521</v>
      </c>
      <c r="G12" s="70">
        <f t="shared" si="5"/>
        <v>136</v>
      </c>
      <c r="H12" s="70">
        <f t="shared" si="5"/>
        <v>6632</v>
      </c>
      <c r="I12" s="63">
        <f t="shared" si="5"/>
        <v>8</v>
      </c>
      <c r="J12" s="63">
        <f t="shared" si="5"/>
        <v>0</v>
      </c>
      <c r="K12" s="63">
        <f t="shared" si="5"/>
        <v>2</v>
      </c>
      <c r="L12" s="63">
        <f t="shared" si="5"/>
        <v>0</v>
      </c>
      <c r="M12" s="70">
        <f t="shared" si="5"/>
        <v>1</v>
      </c>
      <c r="N12" s="70">
        <f t="shared" si="5"/>
        <v>9</v>
      </c>
      <c r="O12" s="125">
        <f t="shared" si="5"/>
        <v>17098</v>
      </c>
      <c r="P12" s="125">
        <f t="shared" si="5"/>
        <v>20</v>
      </c>
      <c r="Q12" s="125">
        <f t="shared" si="5"/>
        <v>17118</v>
      </c>
      <c r="R12" s="58">
        <f t="shared" si="5"/>
        <v>355</v>
      </c>
      <c r="S12" s="58">
        <f t="shared" si="5"/>
        <v>1</v>
      </c>
      <c r="T12" s="125">
        <f t="shared" si="5"/>
        <v>356</v>
      </c>
    </row>
    <row r="13" spans="1:20" ht="25.5" hidden="1" outlineLevel="1" x14ac:dyDescent="0.2">
      <c r="A13" s="124">
        <f t="shared" ref="A13:A40" si="6">+A12+1</f>
        <v>21</v>
      </c>
      <c r="B13" s="115" t="s">
        <v>2237</v>
      </c>
      <c r="C13" s="63">
        <v>443</v>
      </c>
      <c r="D13" s="63">
        <v>8</v>
      </c>
      <c r="E13" s="63">
        <v>9</v>
      </c>
      <c r="F13" s="63">
        <v>29</v>
      </c>
      <c r="G13" s="70">
        <v>9</v>
      </c>
      <c r="H13" s="70">
        <v>317</v>
      </c>
      <c r="I13" s="63">
        <v>0</v>
      </c>
      <c r="J13" s="63">
        <v>0</v>
      </c>
      <c r="K13" s="63">
        <v>0</v>
      </c>
      <c r="L13" s="63">
        <v>0</v>
      </c>
      <c r="M13" s="70">
        <v>1</v>
      </c>
      <c r="N13" s="70">
        <v>0</v>
      </c>
      <c r="O13" s="125">
        <f t="shared" si="1"/>
        <v>815</v>
      </c>
      <c r="P13" s="125">
        <f t="shared" si="2"/>
        <v>1</v>
      </c>
      <c r="Q13" s="125">
        <f t="shared" si="3"/>
        <v>816</v>
      </c>
      <c r="R13" s="58">
        <v>13</v>
      </c>
      <c r="S13" s="58">
        <v>0</v>
      </c>
      <c r="T13" s="125">
        <f t="shared" si="4"/>
        <v>13</v>
      </c>
    </row>
    <row r="14" spans="1:20" ht="25.5" hidden="1" outlineLevel="1" x14ac:dyDescent="0.2">
      <c r="A14" s="124">
        <f t="shared" si="6"/>
        <v>22</v>
      </c>
      <c r="B14" s="115" t="s">
        <v>2238</v>
      </c>
      <c r="C14" s="63">
        <v>5321</v>
      </c>
      <c r="D14" s="63">
        <v>58</v>
      </c>
      <c r="E14" s="63">
        <v>146</v>
      </c>
      <c r="F14" s="63">
        <v>266</v>
      </c>
      <c r="G14" s="70">
        <v>63</v>
      </c>
      <c r="H14" s="70">
        <v>3638</v>
      </c>
      <c r="I14" s="63">
        <v>4</v>
      </c>
      <c r="J14" s="63">
        <v>0</v>
      </c>
      <c r="K14" s="63">
        <v>0</v>
      </c>
      <c r="L14" s="63">
        <v>0</v>
      </c>
      <c r="M14" s="70">
        <v>0</v>
      </c>
      <c r="N14" s="70">
        <v>4</v>
      </c>
      <c r="O14" s="125">
        <f t="shared" si="1"/>
        <v>9492</v>
      </c>
      <c r="P14" s="125">
        <f t="shared" si="2"/>
        <v>8</v>
      </c>
      <c r="Q14" s="125">
        <f t="shared" si="3"/>
        <v>9500</v>
      </c>
      <c r="R14" s="58">
        <v>216</v>
      </c>
      <c r="S14" s="58">
        <v>0</v>
      </c>
      <c r="T14" s="125">
        <f t="shared" si="4"/>
        <v>216</v>
      </c>
    </row>
    <row r="15" spans="1:20" ht="51" hidden="1" outlineLevel="1" x14ac:dyDescent="0.2">
      <c r="A15" s="124">
        <f t="shared" si="6"/>
        <v>23</v>
      </c>
      <c r="B15" s="115" t="s">
        <v>2239</v>
      </c>
      <c r="C15" s="63">
        <v>1201</v>
      </c>
      <c r="D15" s="63">
        <v>20</v>
      </c>
      <c r="E15" s="63">
        <v>51</v>
      </c>
      <c r="F15" s="63">
        <v>68</v>
      </c>
      <c r="G15" s="70">
        <v>16</v>
      </c>
      <c r="H15" s="70">
        <v>765</v>
      </c>
      <c r="I15" s="63">
        <v>1</v>
      </c>
      <c r="J15" s="63">
        <v>0</v>
      </c>
      <c r="K15" s="63">
        <v>0</v>
      </c>
      <c r="L15" s="63">
        <v>0</v>
      </c>
      <c r="M15" s="70">
        <v>0</v>
      </c>
      <c r="N15" s="70">
        <v>0</v>
      </c>
      <c r="O15" s="125">
        <f t="shared" si="1"/>
        <v>2121</v>
      </c>
      <c r="P15" s="125">
        <f t="shared" si="2"/>
        <v>1</v>
      </c>
      <c r="Q15" s="125">
        <f t="shared" si="3"/>
        <v>2122</v>
      </c>
      <c r="R15" s="58">
        <v>43</v>
      </c>
      <c r="S15" s="58">
        <v>1</v>
      </c>
      <c r="T15" s="125">
        <f t="shared" si="4"/>
        <v>44</v>
      </c>
    </row>
    <row r="16" spans="1:20" ht="51" hidden="1" outlineLevel="1" x14ac:dyDescent="0.2">
      <c r="A16" s="124">
        <f t="shared" si="6"/>
        <v>24</v>
      </c>
      <c r="B16" s="115" t="s">
        <v>2240</v>
      </c>
      <c r="C16" s="63">
        <v>1275</v>
      </c>
      <c r="D16" s="63">
        <v>23</v>
      </c>
      <c r="E16" s="63">
        <v>60</v>
      </c>
      <c r="F16" s="63">
        <v>86</v>
      </c>
      <c r="G16" s="70">
        <v>27</v>
      </c>
      <c r="H16" s="70">
        <v>1008</v>
      </c>
      <c r="I16" s="63">
        <v>2</v>
      </c>
      <c r="J16" s="63">
        <v>0</v>
      </c>
      <c r="K16" s="63">
        <v>1</v>
      </c>
      <c r="L16" s="63">
        <v>0</v>
      </c>
      <c r="M16" s="70">
        <v>0</v>
      </c>
      <c r="N16" s="70">
        <v>1</v>
      </c>
      <c r="O16" s="125">
        <f t="shared" si="1"/>
        <v>2479</v>
      </c>
      <c r="P16" s="125">
        <f t="shared" si="2"/>
        <v>4</v>
      </c>
      <c r="Q16" s="125">
        <f t="shared" si="3"/>
        <v>2483</v>
      </c>
      <c r="R16" s="58">
        <v>45</v>
      </c>
      <c r="S16" s="58">
        <v>0</v>
      </c>
      <c r="T16" s="125">
        <f t="shared" si="4"/>
        <v>45</v>
      </c>
    </row>
    <row r="17" spans="1:20" ht="25.5" hidden="1" outlineLevel="1" x14ac:dyDescent="0.2">
      <c r="A17" s="124">
        <f t="shared" si="6"/>
        <v>25</v>
      </c>
      <c r="B17" s="115" t="s">
        <v>2241</v>
      </c>
      <c r="C17" s="63">
        <v>175</v>
      </c>
      <c r="D17" s="63">
        <v>4</v>
      </c>
      <c r="E17" s="63">
        <v>9</v>
      </c>
      <c r="F17" s="63">
        <v>7</v>
      </c>
      <c r="G17" s="70">
        <v>2</v>
      </c>
      <c r="H17" s="70">
        <v>134</v>
      </c>
      <c r="I17" s="63">
        <v>0</v>
      </c>
      <c r="J17" s="63">
        <v>0</v>
      </c>
      <c r="K17" s="63">
        <v>0</v>
      </c>
      <c r="L17" s="63">
        <v>0</v>
      </c>
      <c r="M17" s="70">
        <v>0</v>
      </c>
      <c r="N17" s="70">
        <v>0</v>
      </c>
      <c r="O17" s="125">
        <f>SUM(C17:N17)</f>
        <v>331</v>
      </c>
      <c r="P17" s="125">
        <f t="shared" si="2"/>
        <v>0</v>
      </c>
      <c r="Q17" s="125">
        <f t="shared" si="3"/>
        <v>331</v>
      </c>
      <c r="R17" s="58">
        <v>10</v>
      </c>
      <c r="S17" s="58">
        <v>0</v>
      </c>
      <c r="T17" s="125">
        <f t="shared" si="4"/>
        <v>10</v>
      </c>
    </row>
    <row r="18" spans="1:20" ht="38.25" hidden="1" outlineLevel="1" x14ac:dyDescent="0.2">
      <c r="A18" s="124">
        <v>29</v>
      </c>
      <c r="B18" s="115" t="s">
        <v>2242</v>
      </c>
      <c r="C18" s="63">
        <v>944</v>
      </c>
      <c r="D18" s="63">
        <v>20</v>
      </c>
      <c r="E18" s="63">
        <v>42</v>
      </c>
      <c r="F18" s="63">
        <v>65</v>
      </c>
      <c r="G18" s="70">
        <v>19</v>
      </c>
      <c r="H18" s="70">
        <v>770</v>
      </c>
      <c r="I18" s="63">
        <v>1</v>
      </c>
      <c r="J18" s="63">
        <v>0</v>
      </c>
      <c r="K18" s="63">
        <v>1</v>
      </c>
      <c r="L18" s="63">
        <v>0</v>
      </c>
      <c r="M18" s="70">
        <v>0</v>
      </c>
      <c r="N18" s="70">
        <v>4</v>
      </c>
      <c r="O18" s="125">
        <f t="shared" si="1"/>
        <v>1860</v>
      </c>
      <c r="P18" s="125">
        <f t="shared" si="2"/>
        <v>6</v>
      </c>
      <c r="Q18" s="125">
        <f t="shared" si="3"/>
        <v>1866</v>
      </c>
      <c r="R18" s="58">
        <v>28</v>
      </c>
      <c r="S18" s="58">
        <v>0</v>
      </c>
      <c r="T18" s="125">
        <f t="shared" si="4"/>
        <v>28</v>
      </c>
    </row>
    <row r="19" spans="1:20" ht="67.5" customHeight="1" collapsed="1" x14ac:dyDescent="0.2">
      <c r="A19" s="124">
        <f t="shared" si="6"/>
        <v>30</v>
      </c>
      <c r="B19" s="49" t="s">
        <v>2243</v>
      </c>
      <c r="C19" s="63">
        <f t="shared" ref="C19:T19" si="7">SUM(C20:C25)</f>
        <v>438</v>
      </c>
      <c r="D19" s="63">
        <f t="shared" si="7"/>
        <v>18</v>
      </c>
      <c r="E19" s="63">
        <f t="shared" si="7"/>
        <v>38</v>
      </c>
      <c r="F19" s="63">
        <f t="shared" si="7"/>
        <v>38</v>
      </c>
      <c r="G19" s="70">
        <f t="shared" si="7"/>
        <v>9</v>
      </c>
      <c r="H19" s="70">
        <f t="shared" si="7"/>
        <v>382</v>
      </c>
      <c r="I19" s="63">
        <f t="shared" si="7"/>
        <v>59</v>
      </c>
      <c r="J19" s="63">
        <f t="shared" si="7"/>
        <v>4</v>
      </c>
      <c r="K19" s="63">
        <f t="shared" si="7"/>
        <v>1</v>
      </c>
      <c r="L19" s="63">
        <f t="shared" si="7"/>
        <v>9</v>
      </c>
      <c r="M19" s="70">
        <f t="shared" si="7"/>
        <v>6</v>
      </c>
      <c r="N19" s="70">
        <f t="shared" si="7"/>
        <v>35</v>
      </c>
      <c r="O19" s="125">
        <f t="shared" si="7"/>
        <v>923</v>
      </c>
      <c r="P19" s="125">
        <f t="shared" si="7"/>
        <v>114</v>
      </c>
      <c r="Q19" s="125">
        <f t="shared" si="7"/>
        <v>1037</v>
      </c>
      <c r="R19" s="58">
        <f t="shared" si="7"/>
        <v>21</v>
      </c>
      <c r="S19" s="58">
        <f t="shared" si="7"/>
        <v>1</v>
      </c>
      <c r="T19" s="125">
        <f t="shared" si="7"/>
        <v>22</v>
      </c>
    </row>
    <row r="20" spans="1:20" ht="25.5" hidden="1" outlineLevel="1" x14ac:dyDescent="0.2">
      <c r="A20" s="124">
        <f t="shared" si="6"/>
        <v>31</v>
      </c>
      <c r="B20" s="115" t="s">
        <v>2244</v>
      </c>
      <c r="C20" s="63">
        <v>45</v>
      </c>
      <c r="D20" s="63">
        <v>3</v>
      </c>
      <c r="E20" s="63">
        <v>11</v>
      </c>
      <c r="F20" s="63">
        <v>5</v>
      </c>
      <c r="G20" s="70">
        <v>1</v>
      </c>
      <c r="H20" s="70">
        <v>59</v>
      </c>
      <c r="I20" s="63">
        <v>13</v>
      </c>
      <c r="J20" s="63">
        <v>1</v>
      </c>
      <c r="K20" s="63">
        <v>0</v>
      </c>
      <c r="L20" s="63">
        <v>2</v>
      </c>
      <c r="M20" s="70">
        <v>4</v>
      </c>
      <c r="N20" s="70">
        <v>12</v>
      </c>
      <c r="O20" s="125">
        <f t="shared" si="1"/>
        <v>124</v>
      </c>
      <c r="P20" s="125">
        <f t="shared" si="2"/>
        <v>32</v>
      </c>
      <c r="Q20" s="125">
        <f t="shared" si="3"/>
        <v>156</v>
      </c>
      <c r="R20" s="58">
        <v>0</v>
      </c>
      <c r="S20" s="58">
        <v>1</v>
      </c>
      <c r="T20" s="125">
        <f t="shared" si="4"/>
        <v>1</v>
      </c>
    </row>
    <row r="21" spans="1:20" ht="38.25" hidden="1" outlineLevel="1" x14ac:dyDescent="0.2">
      <c r="A21" s="124">
        <f t="shared" si="6"/>
        <v>32</v>
      </c>
      <c r="B21" s="115" t="s">
        <v>2245</v>
      </c>
      <c r="C21" s="63">
        <v>53</v>
      </c>
      <c r="D21" s="63">
        <v>1</v>
      </c>
      <c r="E21" s="63">
        <v>2</v>
      </c>
      <c r="F21" s="63">
        <v>8</v>
      </c>
      <c r="G21" s="70">
        <v>1</v>
      </c>
      <c r="H21" s="70">
        <v>34</v>
      </c>
      <c r="I21" s="63">
        <v>17</v>
      </c>
      <c r="J21" s="63">
        <v>0</v>
      </c>
      <c r="K21" s="63">
        <v>0</v>
      </c>
      <c r="L21" s="63">
        <v>2</v>
      </c>
      <c r="M21" s="70">
        <v>1</v>
      </c>
      <c r="N21" s="70">
        <v>6</v>
      </c>
      <c r="O21" s="125">
        <f t="shared" si="1"/>
        <v>99</v>
      </c>
      <c r="P21" s="125">
        <f t="shared" si="2"/>
        <v>26</v>
      </c>
      <c r="Q21" s="125">
        <f t="shared" si="3"/>
        <v>125</v>
      </c>
      <c r="R21" s="58">
        <v>2</v>
      </c>
      <c r="S21" s="58">
        <v>0</v>
      </c>
      <c r="T21" s="125">
        <f t="shared" si="4"/>
        <v>2</v>
      </c>
    </row>
    <row r="22" spans="1:20" ht="25.5" hidden="1" outlineLevel="1" x14ac:dyDescent="0.2">
      <c r="A22" s="124">
        <f t="shared" si="6"/>
        <v>33</v>
      </c>
      <c r="B22" s="115" t="s">
        <v>2246</v>
      </c>
      <c r="C22" s="63">
        <v>157</v>
      </c>
      <c r="D22" s="63">
        <v>8</v>
      </c>
      <c r="E22" s="63">
        <v>8</v>
      </c>
      <c r="F22" s="63">
        <v>12</v>
      </c>
      <c r="G22" s="70">
        <v>3</v>
      </c>
      <c r="H22" s="70">
        <v>129</v>
      </c>
      <c r="I22" s="63">
        <v>14</v>
      </c>
      <c r="J22" s="63">
        <v>1</v>
      </c>
      <c r="K22" s="63">
        <v>1</v>
      </c>
      <c r="L22" s="63">
        <v>3</v>
      </c>
      <c r="M22" s="70">
        <v>1</v>
      </c>
      <c r="N22" s="70">
        <v>6</v>
      </c>
      <c r="O22" s="125">
        <f t="shared" si="1"/>
        <v>317</v>
      </c>
      <c r="P22" s="125">
        <f t="shared" si="2"/>
        <v>26</v>
      </c>
      <c r="Q22" s="125">
        <f t="shared" si="3"/>
        <v>343</v>
      </c>
      <c r="R22" s="58">
        <v>5</v>
      </c>
      <c r="S22" s="58">
        <v>0</v>
      </c>
      <c r="T22" s="125">
        <f t="shared" si="4"/>
        <v>5</v>
      </c>
    </row>
    <row r="23" spans="1:20" ht="25.5" hidden="1" outlineLevel="1" x14ac:dyDescent="0.2">
      <c r="A23" s="124">
        <f t="shared" si="6"/>
        <v>34</v>
      </c>
      <c r="B23" s="115" t="s">
        <v>2247</v>
      </c>
      <c r="C23" s="63">
        <v>70</v>
      </c>
      <c r="D23" s="63">
        <v>3</v>
      </c>
      <c r="E23" s="63">
        <v>4</v>
      </c>
      <c r="F23" s="63">
        <v>4</v>
      </c>
      <c r="G23" s="70">
        <v>1</v>
      </c>
      <c r="H23" s="70">
        <v>70</v>
      </c>
      <c r="I23" s="63">
        <v>7</v>
      </c>
      <c r="J23" s="63">
        <v>0</v>
      </c>
      <c r="K23" s="63">
        <v>0</v>
      </c>
      <c r="L23" s="63">
        <v>0</v>
      </c>
      <c r="M23" s="70">
        <v>0</v>
      </c>
      <c r="N23" s="70">
        <v>2</v>
      </c>
      <c r="O23" s="125">
        <f t="shared" si="1"/>
        <v>152</v>
      </c>
      <c r="P23" s="125">
        <f t="shared" si="2"/>
        <v>9</v>
      </c>
      <c r="Q23" s="125">
        <f t="shared" si="3"/>
        <v>161</v>
      </c>
      <c r="R23" s="58">
        <v>6</v>
      </c>
      <c r="S23" s="58">
        <v>0</v>
      </c>
      <c r="T23" s="125">
        <f t="shared" si="4"/>
        <v>6</v>
      </c>
    </row>
    <row r="24" spans="1:20" ht="25.5" hidden="1" outlineLevel="1" x14ac:dyDescent="0.2">
      <c r="A24" s="124">
        <f t="shared" si="6"/>
        <v>35</v>
      </c>
      <c r="B24" s="115" t="s">
        <v>2248</v>
      </c>
      <c r="C24" s="63">
        <v>20</v>
      </c>
      <c r="D24" s="63">
        <v>0</v>
      </c>
      <c r="E24" s="63">
        <v>2</v>
      </c>
      <c r="F24" s="63">
        <v>1</v>
      </c>
      <c r="G24" s="70">
        <v>0</v>
      </c>
      <c r="H24" s="70">
        <v>11</v>
      </c>
      <c r="I24" s="63">
        <v>2</v>
      </c>
      <c r="J24" s="63">
        <v>0</v>
      </c>
      <c r="K24" s="63">
        <v>0</v>
      </c>
      <c r="L24" s="63">
        <v>1</v>
      </c>
      <c r="M24" s="70">
        <v>0</v>
      </c>
      <c r="N24" s="70">
        <v>8</v>
      </c>
      <c r="O24" s="125">
        <f t="shared" si="1"/>
        <v>34</v>
      </c>
      <c r="P24" s="125">
        <f t="shared" si="2"/>
        <v>11</v>
      </c>
      <c r="Q24" s="125">
        <f t="shared" si="3"/>
        <v>45</v>
      </c>
      <c r="R24" s="58">
        <v>2</v>
      </c>
      <c r="S24" s="58">
        <v>0</v>
      </c>
      <c r="T24" s="125">
        <f t="shared" si="4"/>
        <v>2</v>
      </c>
    </row>
    <row r="25" spans="1:20" ht="38.25" hidden="1" outlineLevel="1" x14ac:dyDescent="0.2">
      <c r="A25" s="124">
        <v>39</v>
      </c>
      <c r="B25" s="115" t="s">
        <v>2249</v>
      </c>
      <c r="C25" s="63">
        <v>93</v>
      </c>
      <c r="D25" s="63">
        <v>3</v>
      </c>
      <c r="E25" s="63">
        <v>11</v>
      </c>
      <c r="F25" s="63">
        <v>8</v>
      </c>
      <c r="G25" s="70">
        <v>3</v>
      </c>
      <c r="H25" s="70">
        <v>79</v>
      </c>
      <c r="I25" s="63">
        <v>6</v>
      </c>
      <c r="J25" s="63">
        <v>2</v>
      </c>
      <c r="K25" s="63">
        <v>0</v>
      </c>
      <c r="L25" s="63">
        <v>1</v>
      </c>
      <c r="M25" s="70">
        <v>0</v>
      </c>
      <c r="N25" s="70">
        <v>1</v>
      </c>
      <c r="O25" s="125">
        <f t="shared" si="1"/>
        <v>197</v>
      </c>
      <c r="P25" s="125">
        <f t="shared" si="2"/>
        <v>10</v>
      </c>
      <c r="Q25" s="125">
        <f t="shared" si="3"/>
        <v>207</v>
      </c>
      <c r="R25" s="58">
        <v>6</v>
      </c>
      <c r="S25" s="58">
        <v>0</v>
      </c>
      <c r="T25" s="125">
        <f t="shared" si="4"/>
        <v>6</v>
      </c>
    </row>
    <row r="26" spans="1:20" ht="54.75" customHeight="1" collapsed="1" x14ac:dyDescent="0.2">
      <c r="A26" s="124">
        <f t="shared" si="6"/>
        <v>40</v>
      </c>
      <c r="B26" s="49" t="s">
        <v>2250</v>
      </c>
      <c r="C26" s="63">
        <f t="shared" ref="C26:T26" si="8">SUM(C27:C30)</f>
        <v>1525</v>
      </c>
      <c r="D26" s="63">
        <f t="shared" si="8"/>
        <v>31</v>
      </c>
      <c r="E26" s="63">
        <f t="shared" si="8"/>
        <v>55</v>
      </c>
      <c r="F26" s="63">
        <f t="shared" si="8"/>
        <v>114</v>
      </c>
      <c r="G26" s="70">
        <f t="shared" si="8"/>
        <v>34</v>
      </c>
      <c r="H26" s="70">
        <f t="shared" si="8"/>
        <v>812</v>
      </c>
      <c r="I26" s="63">
        <f t="shared" si="8"/>
        <v>738</v>
      </c>
      <c r="J26" s="63">
        <f t="shared" si="8"/>
        <v>20</v>
      </c>
      <c r="K26" s="63">
        <f t="shared" si="8"/>
        <v>33</v>
      </c>
      <c r="L26" s="63">
        <f t="shared" si="8"/>
        <v>37</v>
      </c>
      <c r="M26" s="70">
        <f t="shared" si="8"/>
        <v>15</v>
      </c>
      <c r="N26" s="70">
        <f t="shared" si="8"/>
        <v>198</v>
      </c>
      <c r="O26" s="125">
        <f t="shared" si="8"/>
        <v>2571</v>
      </c>
      <c r="P26" s="125">
        <f t="shared" si="8"/>
        <v>1041</v>
      </c>
      <c r="Q26" s="125">
        <f t="shared" si="8"/>
        <v>3612</v>
      </c>
      <c r="R26" s="58">
        <f t="shared" si="8"/>
        <v>32</v>
      </c>
      <c r="S26" s="58">
        <f t="shared" si="8"/>
        <v>2</v>
      </c>
      <c r="T26" s="125">
        <f t="shared" si="8"/>
        <v>34</v>
      </c>
    </row>
    <row r="27" spans="1:20" ht="25.5" hidden="1" outlineLevel="1" x14ac:dyDescent="0.2">
      <c r="A27" s="124">
        <f t="shared" si="6"/>
        <v>41</v>
      </c>
      <c r="B27" s="115" t="s">
        <v>2251</v>
      </c>
      <c r="C27" s="63">
        <v>665</v>
      </c>
      <c r="D27" s="63">
        <v>16</v>
      </c>
      <c r="E27" s="63">
        <v>27</v>
      </c>
      <c r="F27" s="63">
        <v>61</v>
      </c>
      <c r="G27" s="70">
        <v>22</v>
      </c>
      <c r="H27" s="70">
        <v>407</v>
      </c>
      <c r="I27" s="63">
        <v>440</v>
      </c>
      <c r="J27" s="63">
        <v>17</v>
      </c>
      <c r="K27" s="63">
        <v>22</v>
      </c>
      <c r="L27" s="63">
        <v>17</v>
      </c>
      <c r="M27" s="70">
        <v>10</v>
      </c>
      <c r="N27" s="70">
        <v>109</v>
      </c>
      <c r="O27" s="125">
        <f t="shared" si="1"/>
        <v>1198</v>
      </c>
      <c r="P27" s="125">
        <f t="shared" si="2"/>
        <v>615</v>
      </c>
      <c r="Q27" s="125">
        <f t="shared" si="3"/>
        <v>1813</v>
      </c>
      <c r="R27" s="58">
        <v>17</v>
      </c>
      <c r="S27" s="58">
        <v>1</v>
      </c>
      <c r="T27" s="125">
        <f t="shared" si="4"/>
        <v>18</v>
      </c>
    </row>
    <row r="28" spans="1:20" ht="51" hidden="1" outlineLevel="1" x14ac:dyDescent="0.2">
      <c r="A28" s="124">
        <f t="shared" si="6"/>
        <v>42</v>
      </c>
      <c r="B28" s="115" t="s">
        <v>2252</v>
      </c>
      <c r="C28" s="63">
        <v>61</v>
      </c>
      <c r="D28" s="63">
        <v>0</v>
      </c>
      <c r="E28" s="63">
        <v>1</v>
      </c>
      <c r="F28" s="63">
        <v>2</v>
      </c>
      <c r="G28" s="70">
        <v>0</v>
      </c>
      <c r="H28" s="70">
        <v>25</v>
      </c>
      <c r="I28" s="63">
        <v>61</v>
      </c>
      <c r="J28" s="63">
        <v>0</v>
      </c>
      <c r="K28" s="63">
        <v>2</v>
      </c>
      <c r="L28" s="63">
        <v>1</v>
      </c>
      <c r="M28" s="70">
        <v>0</v>
      </c>
      <c r="N28" s="70">
        <v>18</v>
      </c>
      <c r="O28" s="125">
        <f t="shared" si="1"/>
        <v>89</v>
      </c>
      <c r="P28" s="125">
        <f t="shared" si="2"/>
        <v>82</v>
      </c>
      <c r="Q28" s="125">
        <f t="shared" si="3"/>
        <v>171</v>
      </c>
      <c r="R28" s="58">
        <v>2</v>
      </c>
      <c r="S28" s="58">
        <v>1</v>
      </c>
      <c r="T28" s="125">
        <f t="shared" si="4"/>
        <v>3</v>
      </c>
    </row>
    <row r="29" spans="1:20" ht="38.25" hidden="1" outlineLevel="1" x14ac:dyDescent="0.2">
      <c r="A29" s="124">
        <f t="shared" si="6"/>
        <v>43</v>
      </c>
      <c r="B29" s="115" t="s">
        <v>2253</v>
      </c>
      <c r="C29" s="63">
        <v>453</v>
      </c>
      <c r="D29" s="63">
        <v>10</v>
      </c>
      <c r="E29" s="63">
        <v>14</v>
      </c>
      <c r="F29" s="63">
        <v>31</v>
      </c>
      <c r="G29" s="70">
        <v>4</v>
      </c>
      <c r="H29" s="70">
        <v>223</v>
      </c>
      <c r="I29" s="63">
        <v>101</v>
      </c>
      <c r="J29" s="63">
        <v>2</v>
      </c>
      <c r="K29" s="63">
        <v>2</v>
      </c>
      <c r="L29" s="63">
        <v>12</v>
      </c>
      <c r="M29" s="70">
        <v>0</v>
      </c>
      <c r="N29" s="70">
        <v>35</v>
      </c>
      <c r="O29" s="125">
        <f t="shared" si="1"/>
        <v>735</v>
      </c>
      <c r="P29" s="125">
        <f t="shared" si="2"/>
        <v>152</v>
      </c>
      <c r="Q29" s="125">
        <f t="shared" si="3"/>
        <v>887</v>
      </c>
      <c r="R29" s="58">
        <v>8</v>
      </c>
      <c r="S29" s="58">
        <v>0</v>
      </c>
      <c r="T29" s="125">
        <f t="shared" si="4"/>
        <v>8</v>
      </c>
    </row>
    <row r="30" spans="1:20" ht="38.25" hidden="1" outlineLevel="1" x14ac:dyDescent="0.2">
      <c r="A30" s="124">
        <v>49</v>
      </c>
      <c r="B30" s="115" t="s">
        <v>2254</v>
      </c>
      <c r="C30" s="63">
        <v>346</v>
      </c>
      <c r="D30" s="63">
        <v>5</v>
      </c>
      <c r="E30" s="63">
        <v>13</v>
      </c>
      <c r="F30" s="63">
        <v>20</v>
      </c>
      <c r="G30" s="70">
        <v>8</v>
      </c>
      <c r="H30" s="70">
        <v>157</v>
      </c>
      <c r="I30" s="63">
        <v>136</v>
      </c>
      <c r="J30" s="63">
        <v>1</v>
      </c>
      <c r="K30" s="63">
        <v>7</v>
      </c>
      <c r="L30" s="63">
        <v>7</v>
      </c>
      <c r="M30" s="70">
        <v>5</v>
      </c>
      <c r="N30" s="70">
        <v>36</v>
      </c>
      <c r="O30" s="125">
        <f t="shared" si="1"/>
        <v>549</v>
      </c>
      <c r="P30" s="125">
        <f t="shared" si="2"/>
        <v>192</v>
      </c>
      <c r="Q30" s="125">
        <f t="shared" si="3"/>
        <v>741</v>
      </c>
      <c r="R30" s="58">
        <v>5</v>
      </c>
      <c r="S30" s="58">
        <v>0</v>
      </c>
      <c r="T30" s="125">
        <f t="shared" si="4"/>
        <v>5</v>
      </c>
    </row>
    <row r="31" spans="1:20" ht="51" collapsed="1" x14ac:dyDescent="0.2">
      <c r="A31" s="124">
        <f t="shared" si="6"/>
        <v>50</v>
      </c>
      <c r="B31" s="49" t="s">
        <v>2255</v>
      </c>
      <c r="C31" s="63">
        <f t="shared" ref="C31:T31" si="9">SUM(C32:C37)</f>
        <v>1368</v>
      </c>
      <c r="D31" s="63">
        <f t="shared" si="9"/>
        <v>111</v>
      </c>
      <c r="E31" s="63">
        <f t="shared" si="9"/>
        <v>153</v>
      </c>
      <c r="F31" s="63">
        <f t="shared" si="9"/>
        <v>167</v>
      </c>
      <c r="G31" s="70">
        <f t="shared" si="9"/>
        <v>72</v>
      </c>
      <c r="H31" s="70">
        <f t="shared" si="9"/>
        <v>1308</v>
      </c>
      <c r="I31" s="63">
        <f t="shared" si="9"/>
        <v>93</v>
      </c>
      <c r="J31" s="63">
        <f t="shared" si="9"/>
        <v>5</v>
      </c>
      <c r="K31" s="63">
        <f t="shared" si="9"/>
        <v>4</v>
      </c>
      <c r="L31" s="63">
        <f t="shared" si="9"/>
        <v>5</v>
      </c>
      <c r="M31" s="70">
        <f t="shared" si="9"/>
        <v>1</v>
      </c>
      <c r="N31" s="70">
        <f t="shared" si="9"/>
        <v>52</v>
      </c>
      <c r="O31" s="125">
        <f t="shared" si="9"/>
        <v>3179</v>
      </c>
      <c r="P31" s="125">
        <f t="shared" si="9"/>
        <v>160</v>
      </c>
      <c r="Q31" s="125">
        <f t="shared" si="9"/>
        <v>3339</v>
      </c>
      <c r="R31" s="58">
        <f t="shared" si="9"/>
        <v>40</v>
      </c>
      <c r="S31" s="58">
        <f t="shared" si="9"/>
        <v>0</v>
      </c>
      <c r="T31" s="125">
        <f t="shared" si="9"/>
        <v>40</v>
      </c>
    </row>
    <row r="32" spans="1:20" ht="38.25" hidden="1" outlineLevel="1" x14ac:dyDescent="0.2">
      <c r="A32" s="124">
        <f t="shared" si="6"/>
        <v>51</v>
      </c>
      <c r="B32" s="115" t="s">
        <v>2256</v>
      </c>
      <c r="C32" s="63">
        <v>395</v>
      </c>
      <c r="D32" s="63">
        <v>40</v>
      </c>
      <c r="E32" s="63">
        <v>62</v>
      </c>
      <c r="F32" s="63">
        <v>46</v>
      </c>
      <c r="G32" s="70">
        <v>21</v>
      </c>
      <c r="H32" s="70">
        <v>392</v>
      </c>
      <c r="I32" s="63">
        <v>7</v>
      </c>
      <c r="J32" s="63">
        <v>0</v>
      </c>
      <c r="K32" s="63">
        <v>1</v>
      </c>
      <c r="L32" s="63">
        <v>0</v>
      </c>
      <c r="M32" s="70">
        <v>0</v>
      </c>
      <c r="N32" s="70">
        <v>8</v>
      </c>
      <c r="O32" s="125">
        <f t="shared" si="1"/>
        <v>956</v>
      </c>
      <c r="P32" s="125">
        <f t="shared" si="2"/>
        <v>16</v>
      </c>
      <c r="Q32" s="125">
        <f t="shared" si="3"/>
        <v>972</v>
      </c>
      <c r="R32" s="58">
        <v>13</v>
      </c>
      <c r="S32" s="58">
        <v>0</v>
      </c>
      <c r="T32" s="125">
        <f t="shared" si="4"/>
        <v>13</v>
      </c>
    </row>
    <row r="33" spans="1:20" ht="25.5" hidden="1" outlineLevel="1" x14ac:dyDescent="0.2">
      <c r="A33" s="124">
        <f t="shared" si="6"/>
        <v>52</v>
      </c>
      <c r="B33" s="115" t="s">
        <v>2257</v>
      </c>
      <c r="C33" s="63">
        <v>437</v>
      </c>
      <c r="D33" s="63">
        <v>43</v>
      </c>
      <c r="E33" s="63">
        <v>49</v>
      </c>
      <c r="F33" s="63">
        <v>66</v>
      </c>
      <c r="G33" s="70">
        <v>28</v>
      </c>
      <c r="H33" s="70">
        <v>519</v>
      </c>
      <c r="I33" s="63">
        <v>3</v>
      </c>
      <c r="J33" s="63">
        <v>0</v>
      </c>
      <c r="K33" s="63">
        <v>0</v>
      </c>
      <c r="L33" s="63">
        <v>0</v>
      </c>
      <c r="M33" s="70">
        <v>0</v>
      </c>
      <c r="N33" s="70">
        <v>2</v>
      </c>
      <c r="O33" s="125">
        <f t="shared" si="1"/>
        <v>1142</v>
      </c>
      <c r="P33" s="125">
        <f t="shared" si="2"/>
        <v>5</v>
      </c>
      <c r="Q33" s="125">
        <f t="shared" si="3"/>
        <v>1147</v>
      </c>
      <c r="R33" s="58">
        <v>7</v>
      </c>
      <c r="S33" s="58">
        <v>0</v>
      </c>
      <c r="T33" s="125">
        <f t="shared" si="4"/>
        <v>7</v>
      </c>
    </row>
    <row r="34" spans="1:20" ht="38.25" hidden="1" outlineLevel="1" x14ac:dyDescent="0.2">
      <c r="A34" s="124">
        <f t="shared" si="6"/>
        <v>53</v>
      </c>
      <c r="B34" s="115" t="s">
        <v>2258</v>
      </c>
      <c r="C34" s="63">
        <v>172</v>
      </c>
      <c r="D34" s="63">
        <v>15</v>
      </c>
      <c r="E34" s="63">
        <v>22</v>
      </c>
      <c r="F34" s="63">
        <v>24</v>
      </c>
      <c r="G34" s="70">
        <v>13</v>
      </c>
      <c r="H34" s="70">
        <v>159</v>
      </c>
      <c r="I34" s="63">
        <v>40</v>
      </c>
      <c r="J34" s="63">
        <v>2</v>
      </c>
      <c r="K34" s="63">
        <v>2</v>
      </c>
      <c r="L34" s="63">
        <v>1</v>
      </c>
      <c r="M34" s="70">
        <v>1</v>
      </c>
      <c r="N34" s="70">
        <v>21</v>
      </c>
      <c r="O34" s="125">
        <f t="shared" si="1"/>
        <v>405</v>
      </c>
      <c r="P34" s="125">
        <f t="shared" si="2"/>
        <v>67</v>
      </c>
      <c r="Q34" s="125">
        <f t="shared" si="3"/>
        <v>472</v>
      </c>
      <c r="R34" s="58">
        <v>2</v>
      </c>
      <c r="S34" s="58">
        <v>0</v>
      </c>
      <c r="T34" s="125">
        <f t="shared" si="4"/>
        <v>2</v>
      </c>
    </row>
    <row r="35" spans="1:20" ht="38.25" hidden="1" outlineLevel="1" x14ac:dyDescent="0.2">
      <c r="A35" s="124">
        <f t="shared" si="6"/>
        <v>54</v>
      </c>
      <c r="B35" s="115" t="s">
        <v>2259</v>
      </c>
      <c r="C35" s="63">
        <v>18</v>
      </c>
      <c r="D35" s="63">
        <v>1</v>
      </c>
      <c r="E35" s="63">
        <v>1</v>
      </c>
      <c r="F35" s="63">
        <v>3</v>
      </c>
      <c r="G35" s="70">
        <v>0</v>
      </c>
      <c r="H35" s="70">
        <v>13</v>
      </c>
      <c r="I35" s="63">
        <v>1</v>
      </c>
      <c r="J35" s="63">
        <v>0</v>
      </c>
      <c r="K35" s="63">
        <v>0</v>
      </c>
      <c r="L35" s="63">
        <v>0</v>
      </c>
      <c r="M35" s="70">
        <v>0</v>
      </c>
      <c r="N35" s="70">
        <v>0</v>
      </c>
      <c r="O35" s="125">
        <f t="shared" si="1"/>
        <v>36</v>
      </c>
      <c r="P35" s="125">
        <f t="shared" si="2"/>
        <v>1</v>
      </c>
      <c r="Q35" s="125">
        <f t="shared" si="3"/>
        <v>37</v>
      </c>
      <c r="R35" s="58">
        <v>0</v>
      </c>
      <c r="S35" s="58">
        <v>0</v>
      </c>
      <c r="T35" s="125">
        <f t="shared" si="4"/>
        <v>0</v>
      </c>
    </row>
    <row r="36" spans="1:20" ht="76.5" hidden="1" outlineLevel="1" x14ac:dyDescent="0.2">
      <c r="A36" s="124">
        <f t="shared" si="6"/>
        <v>55</v>
      </c>
      <c r="B36" s="115" t="s">
        <v>2260</v>
      </c>
      <c r="C36" s="63">
        <v>28</v>
      </c>
      <c r="D36" s="63">
        <v>1</v>
      </c>
      <c r="E36" s="63">
        <v>4</v>
      </c>
      <c r="F36" s="63">
        <v>4</v>
      </c>
      <c r="G36" s="70">
        <v>2</v>
      </c>
      <c r="H36" s="70">
        <v>19</v>
      </c>
      <c r="I36" s="63">
        <v>0</v>
      </c>
      <c r="J36" s="63">
        <v>1</v>
      </c>
      <c r="K36" s="63">
        <v>0</v>
      </c>
      <c r="L36" s="63">
        <v>0</v>
      </c>
      <c r="M36" s="70">
        <v>0</v>
      </c>
      <c r="N36" s="70">
        <v>0</v>
      </c>
      <c r="O36" s="125">
        <f t="shared" si="1"/>
        <v>58</v>
      </c>
      <c r="P36" s="125">
        <f t="shared" si="2"/>
        <v>1</v>
      </c>
      <c r="Q36" s="125">
        <f t="shared" si="3"/>
        <v>59</v>
      </c>
      <c r="R36" s="58">
        <v>1</v>
      </c>
      <c r="S36" s="58">
        <v>0</v>
      </c>
      <c r="T36" s="125">
        <f t="shared" si="4"/>
        <v>1</v>
      </c>
    </row>
    <row r="37" spans="1:20" ht="38.25" hidden="1" outlineLevel="1" x14ac:dyDescent="0.2">
      <c r="A37" s="124">
        <v>59</v>
      </c>
      <c r="B37" s="115" t="s">
        <v>2261</v>
      </c>
      <c r="C37" s="63">
        <v>318</v>
      </c>
      <c r="D37" s="63">
        <v>11</v>
      </c>
      <c r="E37" s="63">
        <v>15</v>
      </c>
      <c r="F37" s="63">
        <v>24</v>
      </c>
      <c r="G37" s="70">
        <v>8</v>
      </c>
      <c r="H37" s="70">
        <v>206</v>
      </c>
      <c r="I37" s="63">
        <v>42</v>
      </c>
      <c r="J37" s="63">
        <v>2</v>
      </c>
      <c r="K37" s="63">
        <v>1</v>
      </c>
      <c r="L37" s="63">
        <v>4</v>
      </c>
      <c r="M37" s="70">
        <v>0</v>
      </c>
      <c r="N37" s="70">
        <v>21</v>
      </c>
      <c r="O37" s="125">
        <f t="shared" si="1"/>
        <v>582</v>
      </c>
      <c r="P37" s="125">
        <f t="shared" si="2"/>
        <v>70</v>
      </c>
      <c r="Q37" s="125">
        <f t="shared" si="3"/>
        <v>652</v>
      </c>
      <c r="R37" s="58">
        <v>17</v>
      </c>
      <c r="S37" s="58">
        <v>0</v>
      </c>
      <c r="T37" s="125">
        <f t="shared" si="4"/>
        <v>17</v>
      </c>
    </row>
    <row r="38" spans="1:20" ht="30" customHeight="1" collapsed="1" x14ac:dyDescent="0.2">
      <c r="A38" s="124">
        <f t="shared" si="6"/>
        <v>60</v>
      </c>
      <c r="B38" s="49" t="s">
        <v>2262</v>
      </c>
      <c r="C38" s="63">
        <f t="shared" ref="C38:T38" si="10">SUM(C39:C41)</f>
        <v>2410</v>
      </c>
      <c r="D38" s="63">
        <f t="shared" si="10"/>
        <v>56</v>
      </c>
      <c r="E38" s="63">
        <f t="shared" si="10"/>
        <v>136</v>
      </c>
      <c r="F38" s="63">
        <f t="shared" si="10"/>
        <v>161</v>
      </c>
      <c r="G38" s="70">
        <f t="shared" si="10"/>
        <v>35</v>
      </c>
      <c r="H38" s="70">
        <f t="shared" si="10"/>
        <v>1045</v>
      </c>
      <c r="I38" s="63">
        <f t="shared" si="10"/>
        <v>439</v>
      </c>
      <c r="J38" s="63">
        <f t="shared" si="10"/>
        <v>15</v>
      </c>
      <c r="K38" s="63">
        <f t="shared" si="10"/>
        <v>16</v>
      </c>
      <c r="L38" s="63">
        <f t="shared" si="10"/>
        <v>31</v>
      </c>
      <c r="M38" s="70">
        <f t="shared" si="10"/>
        <v>8</v>
      </c>
      <c r="N38" s="70">
        <f t="shared" si="10"/>
        <v>161</v>
      </c>
      <c r="O38" s="125">
        <f t="shared" si="10"/>
        <v>3843</v>
      </c>
      <c r="P38" s="125">
        <f t="shared" si="10"/>
        <v>670</v>
      </c>
      <c r="Q38" s="125">
        <f t="shared" si="10"/>
        <v>4513</v>
      </c>
      <c r="R38" s="58">
        <f t="shared" si="10"/>
        <v>49</v>
      </c>
      <c r="S38" s="58">
        <f t="shared" si="10"/>
        <v>0</v>
      </c>
      <c r="T38" s="125">
        <f t="shared" si="10"/>
        <v>49</v>
      </c>
    </row>
    <row r="39" spans="1:20" ht="25.5" hidden="1" outlineLevel="1" x14ac:dyDescent="0.2">
      <c r="A39" s="124">
        <f t="shared" si="6"/>
        <v>61</v>
      </c>
      <c r="B39" s="115" t="s">
        <v>2263</v>
      </c>
      <c r="C39" s="63">
        <v>1367</v>
      </c>
      <c r="D39" s="63">
        <v>31</v>
      </c>
      <c r="E39" s="63">
        <v>77</v>
      </c>
      <c r="F39" s="63">
        <v>89</v>
      </c>
      <c r="G39" s="70">
        <v>13</v>
      </c>
      <c r="H39" s="70">
        <v>496</v>
      </c>
      <c r="I39" s="63">
        <v>184</v>
      </c>
      <c r="J39" s="63">
        <v>6</v>
      </c>
      <c r="K39" s="63">
        <v>8</v>
      </c>
      <c r="L39" s="63">
        <v>20</v>
      </c>
      <c r="M39" s="70">
        <v>2</v>
      </c>
      <c r="N39" s="70">
        <v>77</v>
      </c>
      <c r="O39" s="125">
        <f t="shared" si="1"/>
        <v>2073</v>
      </c>
      <c r="P39" s="125">
        <f t="shared" si="2"/>
        <v>297</v>
      </c>
      <c r="Q39" s="125">
        <f t="shared" si="3"/>
        <v>2370</v>
      </c>
      <c r="R39" s="58">
        <v>43</v>
      </c>
      <c r="S39" s="58">
        <v>0</v>
      </c>
      <c r="T39" s="125">
        <f t="shared" si="4"/>
        <v>43</v>
      </c>
    </row>
    <row r="40" spans="1:20" ht="25.5" hidden="1" outlineLevel="1" x14ac:dyDescent="0.2">
      <c r="A40" s="124">
        <f t="shared" si="6"/>
        <v>62</v>
      </c>
      <c r="B40" s="115" t="s">
        <v>2264</v>
      </c>
      <c r="C40" s="63">
        <v>208</v>
      </c>
      <c r="D40" s="63">
        <v>4</v>
      </c>
      <c r="E40" s="63">
        <v>14</v>
      </c>
      <c r="F40" s="63">
        <v>9</v>
      </c>
      <c r="G40" s="70">
        <v>4</v>
      </c>
      <c r="H40" s="70">
        <v>140</v>
      </c>
      <c r="I40" s="63">
        <v>30</v>
      </c>
      <c r="J40" s="63">
        <v>0</v>
      </c>
      <c r="K40" s="63">
        <v>0</v>
      </c>
      <c r="L40" s="63">
        <v>1</v>
      </c>
      <c r="M40" s="70">
        <v>1</v>
      </c>
      <c r="N40" s="70">
        <v>4</v>
      </c>
      <c r="O40" s="125">
        <f t="shared" si="1"/>
        <v>379</v>
      </c>
      <c r="P40" s="125">
        <f t="shared" si="2"/>
        <v>36</v>
      </c>
      <c r="Q40" s="125">
        <f t="shared" si="3"/>
        <v>415</v>
      </c>
      <c r="R40" s="58">
        <v>1</v>
      </c>
      <c r="S40" s="58">
        <v>0</v>
      </c>
      <c r="T40" s="125">
        <f t="shared" si="4"/>
        <v>1</v>
      </c>
    </row>
    <row r="41" spans="1:20" ht="38.25" hidden="1" outlineLevel="1" x14ac:dyDescent="0.2">
      <c r="A41" s="124">
        <v>69</v>
      </c>
      <c r="B41" s="115" t="s">
        <v>2265</v>
      </c>
      <c r="C41" s="63">
        <v>835</v>
      </c>
      <c r="D41" s="63">
        <v>21</v>
      </c>
      <c r="E41" s="63">
        <v>45</v>
      </c>
      <c r="F41" s="63">
        <v>63</v>
      </c>
      <c r="G41" s="70">
        <v>18</v>
      </c>
      <c r="H41" s="70">
        <v>409</v>
      </c>
      <c r="I41" s="63">
        <v>225</v>
      </c>
      <c r="J41" s="63">
        <v>9</v>
      </c>
      <c r="K41" s="63">
        <v>8</v>
      </c>
      <c r="L41" s="63">
        <v>10</v>
      </c>
      <c r="M41" s="70">
        <v>5</v>
      </c>
      <c r="N41" s="70">
        <v>80</v>
      </c>
      <c r="O41" s="125">
        <f t="shared" si="1"/>
        <v>1391</v>
      </c>
      <c r="P41" s="125">
        <f t="shared" si="2"/>
        <v>337</v>
      </c>
      <c r="Q41" s="125">
        <f t="shared" si="3"/>
        <v>1728</v>
      </c>
      <c r="R41" s="58">
        <v>5</v>
      </c>
      <c r="S41" s="58">
        <v>0</v>
      </c>
      <c r="T41" s="125">
        <f t="shared" si="4"/>
        <v>5</v>
      </c>
    </row>
    <row r="42" spans="1:20" ht="43.5" customHeight="1" collapsed="1" x14ac:dyDescent="0.2">
      <c r="A42" s="124">
        <v>99</v>
      </c>
      <c r="B42" s="49" t="s">
        <v>2266</v>
      </c>
      <c r="C42" s="63">
        <v>27090</v>
      </c>
      <c r="D42" s="63">
        <v>873</v>
      </c>
      <c r="E42" s="63">
        <v>1556</v>
      </c>
      <c r="F42" s="63">
        <v>2432</v>
      </c>
      <c r="G42" s="70">
        <v>671</v>
      </c>
      <c r="H42" s="70">
        <v>18252</v>
      </c>
      <c r="I42" s="63">
        <v>5830</v>
      </c>
      <c r="J42" s="63">
        <v>156</v>
      </c>
      <c r="K42" s="63">
        <v>250</v>
      </c>
      <c r="L42" s="63">
        <v>402</v>
      </c>
      <c r="M42" s="70">
        <v>117</v>
      </c>
      <c r="N42" s="70">
        <v>1971</v>
      </c>
      <c r="O42" s="125">
        <f t="shared" si="1"/>
        <v>50874</v>
      </c>
      <c r="P42" s="125">
        <f t="shared" si="2"/>
        <v>8726</v>
      </c>
      <c r="Q42" s="125">
        <f t="shared" si="3"/>
        <v>59600</v>
      </c>
      <c r="R42" s="58">
        <v>503</v>
      </c>
      <c r="S42" s="58">
        <v>5</v>
      </c>
      <c r="T42" s="125">
        <f t="shared" si="4"/>
        <v>508</v>
      </c>
    </row>
    <row r="43" spans="1:20" s="48" customFormat="1" ht="26.25" customHeight="1" x14ac:dyDescent="0.2">
      <c r="A43" s="120"/>
      <c r="B43" s="121" t="s">
        <v>3056</v>
      </c>
      <c r="C43" s="126">
        <f>+C42+C38+C31+C26+C19+C12+C8+C7</f>
        <v>79122</v>
      </c>
      <c r="D43" s="126">
        <f t="shared" ref="D43:H43" si="11">+D42+D38+D31+D26+D19+D12+D8+D7</f>
        <v>3583</v>
      </c>
      <c r="E43" s="126">
        <f t="shared" si="11"/>
        <v>6193</v>
      </c>
      <c r="F43" s="126">
        <f t="shared" si="11"/>
        <v>8927</v>
      </c>
      <c r="G43" s="127">
        <f t="shared" si="11"/>
        <v>2829</v>
      </c>
      <c r="H43" s="127">
        <f t="shared" si="11"/>
        <v>69990</v>
      </c>
      <c r="I43" s="126">
        <f>+I42+I38+I31+I26+I19+I12+I8+I7</f>
        <v>12225</v>
      </c>
      <c r="J43" s="126">
        <f t="shared" ref="J43:T43" si="12">+J42+J38+J31+J26+J19+J12+J8+J7</f>
        <v>524</v>
      </c>
      <c r="K43" s="126">
        <f t="shared" si="12"/>
        <v>754</v>
      </c>
      <c r="L43" s="126">
        <f t="shared" si="12"/>
        <v>1119</v>
      </c>
      <c r="M43" s="127">
        <f t="shared" si="12"/>
        <v>374</v>
      </c>
      <c r="N43" s="127">
        <f t="shared" si="12"/>
        <v>5749</v>
      </c>
      <c r="O43" s="126">
        <f t="shared" si="12"/>
        <v>170644</v>
      </c>
      <c r="P43" s="126">
        <f t="shared" si="12"/>
        <v>20745</v>
      </c>
      <c r="Q43" s="126">
        <f t="shared" si="12"/>
        <v>191389</v>
      </c>
      <c r="R43" s="126">
        <f t="shared" si="12"/>
        <v>1336</v>
      </c>
      <c r="S43" s="126">
        <f t="shared" si="12"/>
        <v>24</v>
      </c>
      <c r="T43" s="126">
        <f t="shared" si="12"/>
        <v>1360</v>
      </c>
    </row>
    <row r="44" spans="1:20" x14ac:dyDescent="0.2">
      <c r="A44" s="715" t="s">
        <v>3055</v>
      </c>
      <c r="B44" s="715"/>
      <c r="C44" s="715"/>
      <c r="D44" s="715"/>
      <c r="E44" s="715"/>
      <c r="F44" s="715"/>
      <c r="G44" s="715"/>
      <c r="H44" s="715"/>
      <c r="I44" s="715"/>
      <c r="J44" s="715"/>
      <c r="K44" s="715"/>
      <c r="L44" s="715"/>
      <c r="M44" s="715"/>
      <c r="N44" s="715"/>
      <c r="O44" s="715"/>
      <c r="P44" s="715"/>
      <c r="Q44" s="715"/>
      <c r="R44" s="715"/>
      <c r="S44" s="715"/>
      <c r="T44" s="715"/>
    </row>
  </sheetData>
  <mergeCells count="13">
    <mergeCell ref="A44:T44"/>
    <mergeCell ref="A1:T1"/>
    <mergeCell ref="A4:A6"/>
    <mergeCell ref="B4:B6"/>
    <mergeCell ref="C4:Q4"/>
    <mergeCell ref="C5:H5"/>
    <mergeCell ref="I5:N5"/>
    <mergeCell ref="O5:Q5"/>
    <mergeCell ref="R4:T4"/>
    <mergeCell ref="R5:R6"/>
    <mergeCell ref="S5:S6"/>
    <mergeCell ref="T5:T6"/>
    <mergeCell ref="A2:T2"/>
  </mergeCells>
  <printOptions horizontalCentered="1" verticalCentered="1"/>
  <pageMargins left="0.23622047244094491" right="0.23622047244094491" top="0.39370078740157483" bottom="0" header="0.31496062992125984" footer="0.27559055118110237"/>
  <pageSetup paperSize="9" scale="77" orientation="landscape" r:id="rId1"/>
  <ignoredErrors>
    <ignoredError sqref="O7:T7 C38:N38 O20:T25 R8:S19" formulaRange="1"/>
    <ignoredError sqref="O26:T42 O8:Q19 T8:T19" formula="1" formulaRange="1"/>
    <ignoredError sqref="A7 E6:N6"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showGridLines="0" zoomScaleNormal="100" workbookViewId="0">
      <selection activeCell="A2" sqref="A2:T2"/>
    </sheetView>
  </sheetViews>
  <sheetFormatPr defaultRowHeight="12.75" outlineLevelRow="1" x14ac:dyDescent="0.2"/>
  <cols>
    <col min="1" max="1" width="5.5703125" style="65" customWidth="1"/>
    <col min="2" max="2" width="39.28515625" style="65" customWidth="1"/>
    <col min="3" max="3" width="8" style="65" customWidth="1"/>
    <col min="4" max="4" width="9.7109375" style="65" customWidth="1"/>
    <col min="5" max="8" width="6.42578125" style="65" customWidth="1"/>
    <col min="9" max="9" width="8.140625" style="65" customWidth="1"/>
    <col min="10" max="10" width="9.7109375" style="65" customWidth="1"/>
    <col min="11" max="14" width="6.42578125" style="65" customWidth="1"/>
    <col min="15" max="17" width="7.5703125" style="65" customWidth="1"/>
    <col min="18" max="20" width="8.5703125" style="65" customWidth="1"/>
    <col min="21" max="16384" width="9.140625" style="65"/>
  </cols>
  <sheetData>
    <row r="1" spans="1:20" ht="25.5" customHeight="1" x14ac:dyDescent="0.2">
      <c r="A1" s="546" t="s">
        <v>3091</v>
      </c>
      <c r="B1" s="546"/>
      <c r="C1" s="546"/>
      <c r="D1" s="546"/>
      <c r="E1" s="546"/>
      <c r="F1" s="546"/>
      <c r="G1" s="546"/>
      <c r="H1" s="546"/>
      <c r="I1" s="546"/>
      <c r="J1" s="546"/>
      <c r="K1" s="546"/>
      <c r="L1" s="546"/>
      <c r="M1" s="546"/>
      <c r="N1" s="546"/>
      <c r="O1" s="546"/>
      <c r="P1" s="546"/>
      <c r="Q1" s="546"/>
      <c r="R1" s="546"/>
      <c r="S1" s="546"/>
      <c r="T1" s="546"/>
    </row>
    <row r="2" spans="1:20" ht="25.5" customHeight="1" x14ac:dyDescent="0.2">
      <c r="A2" s="730" t="s">
        <v>3092</v>
      </c>
      <c r="B2" s="730"/>
      <c r="C2" s="730"/>
      <c r="D2" s="730"/>
      <c r="E2" s="730"/>
      <c r="F2" s="730"/>
      <c r="G2" s="730"/>
      <c r="H2" s="730"/>
      <c r="I2" s="730"/>
      <c r="J2" s="730"/>
      <c r="K2" s="730"/>
      <c r="L2" s="730"/>
      <c r="M2" s="730"/>
      <c r="N2" s="730"/>
      <c r="O2" s="730"/>
      <c r="P2" s="730"/>
      <c r="Q2" s="730"/>
      <c r="R2" s="730"/>
      <c r="S2" s="730"/>
      <c r="T2" s="730"/>
    </row>
    <row r="4" spans="1:20" s="48" customFormat="1" ht="34.5" customHeight="1" x14ac:dyDescent="0.2">
      <c r="A4" s="535" t="s">
        <v>2000</v>
      </c>
      <c r="B4" s="583" t="s">
        <v>2951</v>
      </c>
      <c r="C4" s="527" t="s">
        <v>2926</v>
      </c>
      <c r="D4" s="528"/>
      <c r="E4" s="528"/>
      <c r="F4" s="528"/>
      <c r="G4" s="528"/>
      <c r="H4" s="528"/>
      <c r="I4" s="528"/>
      <c r="J4" s="528"/>
      <c r="K4" s="528"/>
      <c r="L4" s="528"/>
      <c r="M4" s="528"/>
      <c r="N4" s="528"/>
      <c r="O4" s="528"/>
      <c r="P4" s="528"/>
      <c r="Q4" s="528"/>
      <c r="R4" s="679" t="s">
        <v>3132</v>
      </c>
      <c r="S4" s="680"/>
      <c r="T4" s="680"/>
    </row>
    <row r="5" spans="1:20" s="48" customFormat="1" ht="30" customHeight="1" x14ac:dyDescent="0.2">
      <c r="A5" s="536"/>
      <c r="B5" s="583"/>
      <c r="C5" s="527" t="s">
        <v>1109</v>
      </c>
      <c r="D5" s="528"/>
      <c r="E5" s="528"/>
      <c r="F5" s="528"/>
      <c r="G5" s="528"/>
      <c r="H5" s="528"/>
      <c r="I5" s="527" t="s">
        <v>1110</v>
      </c>
      <c r="J5" s="528"/>
      <c r="K5" s="528"/>
      <c r="L5" s="528"/>
      <c r="M5" s="528"/>
      <c r="N5" s="528"/>
      <c r="O5" s="527" t="s">
        <v>1111</v>
      </c>
      <c r="P5" s="528"/>
      <c r="Q5" s="584"/>
      <c r="R5" s="587" t="s">
        <v>1008</v>
      </c>
      <c r="S5" s="529" t="s">
        <v>1009</v>
      </c>
      <c r="T5" s="584" t="s">
        <v>1010</v>
      </c>
    </row>
    <row r="6" spans="1:20" s="48" customFormat="1" ht="89.25"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04" t="s">
        <v>1008</v>
      </c>
      <c r="P6" s="305" t="s">
        <v>1009</v>
      </c>
      <c r="Q6" s="302" t="s">
        <v>1010</v>
      </c>
      <c r="R6" s="712"/>
      <c r="S6" s="529"/>
      <c r="T6" s="713"/>
    </row>
    <row r="7" spans="1:20" ht="33.75" customHeight="1" x14ac:dyDescent="0.2">
      <c r="A7" s="124" t="s">
        <v>2092</v>
      </c>
      <c r="B7" s="49" t="s">
        <v>2151</v>
      </c>
      <c r="C7" s="63">
        <v>7115</v>
      </c>
      <c r="D7" s="63">
        <v>238</v>
      </c>
      <c r="E7" s="63">
        <v>452</v>
      </c>
      <c r="F7" s="63">
        <v>668</v>
      </c>
      <c r="G7" s="70">
        <v>208</v>
      </c>
      <c r="H7" s="70">
        <v>6040</v>
      </c>
      <c r="I7" s="63">
        <v>1081</v>
      </c>
      <c r="J7" s="63">
        <v>27</v>
      </c>
      <c r="K7" s="63">
        <v>66</v>
      </c>
      <c r="L7" s="63">
        <v>89</v>
      </c>
      <c r="M7" s="70">
        <v>24</v>
      </c>
      <c r="N7" s="70">
        <v>507</v>
      </c>
      <c r="O7" s="125">
        <f>SUM(C7:H7)</f>
        <v>14721</v>
      </c>
      <c r="P7" s="125">
        <f>SUM(I7:N7)</f>
        <v>1794</v>
      </c>
      <c r="Q7" s="125">
        <f>+P7+O7</f>
        <v>16515</v>
      </c>
      <c r="R7" s="58">
        <v>243</v>
      </c>
      <c r="S7" s="58">
        <v>8</v>
      </c>
      <c r="T7" s="125">
        <f>+S7+R7</f>
        <v>251</v>
      </c>
    </row>
    <row r="8" spans="1:20" ht="33.75" customHeight="1" x14ac:dyDescent="0.2">
      <c r="A8" s="57">
        <v>10</v>
      </c>
      <c r="B8" s="49" t="s">
        <v>2267</v>
      </c>
      <c r="C8" s="63">
        <f t="shared" ref="C8:T8" si="0">SUM(C9:C12)</f>
        <v>6868</v>
      </c>
      <c r="D8" s="63">
        <f t="shared" si="0"/>
        <v>450</v>
      </c>
      <c r="E8" s="63">
        <f t="shared" si="0"/>
        <v>815</v>
      </c>
      <c r="F8" s="63">
        <f t="shared" si="0"/>
        <v>1091</v>
      </c>
      <c r="G8" s="70">
        <f t="shared" si="0"/>
        <v>376</v>
      </c>
      <c r="H8" s="70">
        <f t="shared" si="0"/>
        <v>9745</v>
      </c>
      <c r="I8" s="63">
        <f t="shared" si="0"/>
        <v>911</v>
      </c>
      <c r="J8" s="63">
        <f t="shared" si="0"/>
        <v>76</v>
      </c>
      <c r="K8" s="63">
        <f t="shared" si="0"/>
        <v>102</v>
      </c>
      <c r="L8" s="63">
        <f t="shared" si="0"/>
        <v>124</v>
      </c>
      <c r="M8" s="70">
        <f t="shared" si="0"/>
        <v>57</v>
      </c>
      <c r="N8" s="70">
        <f t="shared" si="0"/>
        <v>890</v>
      </c>
      <c r="O8" s="125">
        <f t="shared" si="0"/>
        <v>19345</v>
      </c>
      <c r="P8" s="125">
        <f t="shared" si="0"/>
        <v>2160</v>
      </c>
      <c r="Q8" s="125">
        <f t="shared" si="0"/>
        <v>21505</v>
      </c>
      <c r="R8" s="58">
        <f t="shared" si="0"/>
        <v>42</v>
      </c>
      <c r="S8" s="58">
        <f t="shared" si="0"/>
        <v>1</v>
      </c>
      <c r="T8" s="125">
        <f t="shared" si="0"/>
        <v>43</v>
      </c>
    </row>
    <row r="9" spans="1:20" ht="33.75" hidden="1" customHeight="1" outlineLevel="1" x14ac:dyDescent="0.2">
      <c r="A9" s="57">
        <f>+A8+1</f>
        <v>11</v>
      </c>
      <c r="B9" s="115" t="s">
        <v>2268</v>
      </c>
      <c r="C9" s="63">
        <v>2407</v>
      </c>
      <c r="D9" s="63">
        <v>145</v>
      </c>
      <c r="E9" s="63">
        <v>264</v>
      </c>
      <c r="F9" s="63">
        <v>328</v>
      </c>
      <c r="G9" s="70">
        <v>116</v>
      </c>
      <c r="H9" s="70">
        <v>3306</v>
      </c>
      <c r="I9" s="63">
        <v>280</v>
      </c>
      <c r="J9" s="63">
        <v>18</v>
      </c>
      <c r="K9" s="63">
        <v>22</v>
      </c>
      <c r="L9" s="63">
        <v>30</v>
      </c>
      <c r="M9" s="70">
        <v>15</v>
      </c>
      <c r="N9" s="70">
        <v>293</v>
      </c>
      <c r="O9" s="125">
        <f t="shared" ref="O9:O46" si="1">SUM(C9:H9)</f>
        <v>6566</v>
      </c>
      <c r="P9" s="125">
        <f t="shared" ref="P9:P46" si="2">SUM(I9:N9)</f>
        <v>658</v>
      </c>
      <c r="Q9" s="125">
        <f t="shared" ref="Q9:Q46" si="3">+P9+O9</f>
        <v>7224</v>
      </c>
      <c r="R9" s="58">
        <v>17</v>
      </c>
      <c r="S9" s="58">
        <v>0</v>
      </c>
      <c r="T9" s="125">
        <f t="shared" ref="T9:T46" si="4">+S9+R9</f>
        <v>17</v>
      </c>
    </row>
    <row r="10" spans="1:20" ht="33.75" hidden="1" customHeight="1" outlineLevel="1" x14ac:dyDescent="0.2">
      <c r="A10" s="57">
        <f t="shared" ref="A10:A45" si="5">+A9+1</f>
        <v>12</v>
      </c>
      <c r="B10" s="115" t="s">
        <v>2269</v>
      </c>
      <c r="C10" s="63">
        <v>1475</v>
      </c>
      <c r="D10" s="63">
        <v>121</v>
      </c>
      <c r="E10" s="63">
        <v>192</v>
      </c>
      <c r="F10" s="63">
        <v>267</v>
      </c>
      <c r="G10" s="70">
        <v>101</v>
      </c>
      <c r="H10" s="70">
        <v>2291</v>
      </c>
      <c r="I10" s="63">
        <v>286</v>
      </c>
      <c r="J10" s="63">
        <v>21</v>
      </c>
      <c r="K10" s="63">
        <v>34</v>
      </c>
      <c r="L10" s="63">
        <v>42</v>
      </c>
      <c r="M10" s="70">
        <v>18</v>
      </c>
      <c r="N10" s="70">
        <v>237</v>
      </c>
      <c r="O10" s="125">
        <f t="shared" si="1"/>
        <v>4447</v>
      </c>
      <c r="P10" s="125">
        <f t="shared" si="2"/>
        <v>638</v>
      </c>
      <c r="Q10" s="125">
        <f t="shared" si="3"/>
        <v>5085</v>
      </c>
      <c r="R10" s="58">
        <v>9</v>
      </c>
      <c r="S10" s="58">
        <v>0</v>
      </c>
      <c r="T10" s="125">
        <f t="shared" si="4"/>
        <v>9</v>
      </c>
    </row>
    <row r="11" spans="1:20" ht="33.75" hidden="1" customHeight="1" outlineLevel="1" x14ac:dyDescent="0.2">
      <c r="A11" s="57">
        <f t="shared" si="5"/>
        <v>13</v>
      </c>
      <c r="B11" s="115" t="s">
        <v>2270</v>
      </c>
      <c r="C11" s="63">
        <v>2331</v>
      </c>
      <c r="D11" s="63">
        <v>140</v>
      </c>
      <c r="E11" s="63">
        <v>281</v>
      </c>
      <c r="F11" s="63">
        <v>380</v>
      </c>
      <c r="G11" s="70">
        <v>123</v>
      </c>
      <c r="H11" s="70">
        <v>3256</v>
      </c>
      <c r="I11" s="63">
        <v>282</v>
      </c>
      <c r="J11" s="63">
        <v>33</v>
      </c>
      <c r="K11" s="63">
        <v>38</v>
      </c>
      <c r="L11" s="63">
        <v>46</v>
      </c>
      <c r="M11" s="70">
        <v>21</v>
      </c>
      <c r="N11" s="70">
        <v>297</v>
      </c>
      <c r="O11" s="125">
        <f t="shared" si="1"/>
        <v>6511</v>
      </c>
      <c r="P11" s="125">
        <f t="shared" si="2"/>
        <v>717</v>
      </c>
      <c r="Q11" s="125">
        <f t="shared" si="3"/>
        <v>7228</v>
      </c>
      <c r="R11" s="58">
        <v>14</v>
      </c>
      <c r="S11" s="58">
        <v>1</v>
      </c>
      <c r="T11" s="125">
        <f t="shared" si="4"/>
        <v>15</v>
      </c>
    </row>
    <row r="12" spans="1:20" ht="33.75" hidden="1" customHeight="1" outlineLevel="1" x14ac:dyDescent="0.2">
      <c r="A12" s="57">
        <v>19</v>
      </c>
      <c r="B12" s="115" t="s">
        <v>2271</v>
      </c>
      <c r="C12" s="63">
        <v>655</v>
      </c>
      <c r="D12" s="63">
        <v>44</v>
      </c>
      <c r="E12" s="63">
        <v>78</v>
      </c>
      <c r="F12" s="63">
        <v>116</v>
      </c>
      <c r="G12" s="70">
        <v>36</v>
      </c>
      <c r="H12" s="70">
        <v>892</v>
      </c>
      <c r="I12" s="63">
        <v>63</v>
      </c>
      <c r="J12" s="63">
        <v>4</v>
      </c>
      <c r="K12" s="63">
        <v>8</v>
      </c>
      <c r="L12" s="63">
        <v>6</v>
      </c>
      <c r="M12" s="70">
        <v>3</v>
      </c>
      <c r="N12" s="70">
        <v>63</v>
      </c>
      <c r="O12" s="125">
        <f t="shared" si="1"/>
        <v>1821</v>
      </c>
      <c r="P12" s="125">
        <f t="shared" si="2"/>
        <v>147</v>
      </c>
      <c r="Q12" s="125">
        <f t="shared" si="3"/>
        <v>1968</v>
      </c>
      <c r="R12" s="58">
        <v>2</v>
      </c>
      <c r="S12" s="58">
        <v>0</v>
      </c>
      <c r="T12" s="125">
        <f t="shared" si="4"/>
        <v>2</v>
      </c>
    </row>
    <row r="13" spans="1:20" ht="33.75" customHeight="1" collapsed="1" x14ac:dyDescent="0.2">
      <c r="A13" s="57">
        <f t="shared" si="5"/>
        <v>20</v>
      </c>
      <c r="B13" s="49" t="s">
        <v>2272</v>
      </c>
      <c r="C13" s="63">
        <f t="shared" ref="C13:T13" si="6">SUM(C14:C16)</f>
        <v>9885</v>
      </c>
      <c r="D13" s="63">
        <f t="shared" si="6"/>
        <v>563</v>
      </c>
      <c r="E13" s="63">
        <f t="shared" si="6"/>
        <v>845</v>
      </c>
      <c r="F13" s="63">
        <f t="shared" si="6"/>
        <v>1121</v>
      </c>
      <c r="G13" s="70">
        <f t="shared" si="6"/>
        <v>445</v>
      </c>
      <c r="H13" s="70">
        <f t="shared" si="6"/>
        <v>9622</v>
      </c>
      <c r="I13" s="63">
        <f t="shared" si="6"/>
        <v>807</v>
      </c>
      <c r="J13" s="63">
        <f t="shared" si="6"/>
        <v>79</v>
      </c>
      <c r="K13" s="63">
        <f t="shared" si="6"/>
        <v>62</v>
      </c>
      <c r="L13" s="63">
        <f t="shared" si="6"/>
        <v>109</v>
      </c>
      <c r="M13" s="70">
        <f t="shared" si="6"/>
        <v>39</v>
      </c>
      <c r="N13" s="70">
        <f t="shared" si="6"/>
        <v>562</v>
      </c>
      <c r="O13" s="125">
        <f t="shared" si="6"/>
        <v>22481</v>
      </c>
      <c r="P13" s="125">
        <f t="shared" si="6"/>
        <v>1658</v>
      </c>
      <c r="Q13" s="125">
        <f t="shared" si="6"/>
        <v>24139</v>
      </c>
      <c r="R13" s="58">
        <f t="shared" si="6"/>
        <v>78</v>
      </c>
      <c r="S13" s="58">
        <f t="shared" si="6"/>
        <v>0</v>
      </c>
      <c r="T13" s="125">
        <f t="shared" si="6"/>
        <v>78</v>
      </c>
    </row>
    <row r="14" spans="1:20" ht="25.5" hidden="1" outlineLevel="1" x14ac:dyDescent="0.2">
      <c r="A14" s="57">
        <f t="shared" si="5"/>
        <v>21</v>
      </c>
      <c r="B14" s="115" t="s">
        <v>2273</v>
      </c>
      <c r="C14" s="63">
        <v>6653</v>
      </c>
      <c r="D14" s="63">
        <v>377</v>
      </c>
      <c r="E14" s="63">
        <v>585</v>
      </c>
      <c r="F14" s="63">
        <v>752</v>
      </c>
      <c r="G14" s="70">
        <v>300</v>
      </c>
      <c r="H14" s="70">
        <v>6288</v>
      </c>
      <c r="I14" s="63">
        <v>517</v>
      </c>
      <c r="J14" s="63">
        <v>35</v>
      </c>
      <c r="K14" s="63">
        <v>36</v>
      </c>
      <c r="L14" s="63">
        <v>71</v>
      </c>
      <c r="M14" s="70">
        <v>25</v>
      </c>
      <c r="N14" s="70">
        <v>357</v>
      </c>
      <c r="O14" s="125">
        <f t="shared" si="1"/>
        <v>14955</v>
      </c>
      <c r="P14" s="125">
        <f t="shared" si="2"/>
        <v>1041</v>
      </c>
      <c r="Q14" s="125">
        <f t="shared" si="3"/>
        <v>15996</v>
      </c>
      <c r="R14" s="58">
        <v>50</v>
      </c>
      <c r="S14" s="58">
        <v>0</v>
      </c>
      <c r="T14" s="125">
        <f t="shared" si="4"/>
        <v>50</v>
      </c>
    </row>
    <row r="15" spans="1:20" ht="25.5" hidden="1" outlineLevel="1" x14ac:dyDescent="0.2">
      <c r="A15" s="57">
        <f t="shared" si="5"/>
        <v>22</v>
      </c>
      <c r="B15" s="115" t="s">
        <v>2274</v>
      </c>
      <c r="C15" s="63">
        <v>2951</v>
      </c>
      <c r="D15" s="63">
        <v>167</v>
      </c>
      <c r="E15" s="63">
        <v>234</v>
      </c>
      <c r="F15" s="63">
        <v>326</v>
      </c>
      <c r="G15" s="70">
        <v>122</v>
      </c>
      <c r="H15" s="70">
        <v>2897</v>
      </c>
      <c r="I15" s="63">
        <v>263</v>
      </c>
      <c r="J15" s="63">
        <v>44</v>
      </c>
      <c r="K15" s="63">
        <v>25</v>
      </c>
      <c r="L15" s="63">
        <v>35</v>
      </c>
      <c r="M15" s="70">
        <v>13</v>
      </c>
      <c r="N15" s="70">
        <v>187</v>
      </c>
      <c r="O15" s="125">
        <f t="shared" si="1"/>
        <v>6697</v>
      </c>
      <c r="P15" s="125">
        <f t="shared" si="2"/>
        <v>567</v>
      </c>
      <c r="Q15" s="125">
        <f t="shared" si="3"/>
        <v>7264</v>
      </c>
      <c r="R15" s="58">
        <v>24</v>
      </c>
      <c r="S15" s="58">
        <v>0</v>
      </c>
      <c r="T15" s="125">
        <f t="shared" si="4"/>
        <v>24</v>
      </c>
    </row>
    <row r="16" spans="1:20" ht="51" hidden="1" outlineLevel="1" x14ac:dyDescent="0.2">
      <c r="A16" s="57">
        <v>29</v>
      </c>
      <c r="B16" s="115" t="s">
        <v>2275</v>
      </c>
      <c r="C16" s="63">
        <v>281</v>
      </c>
      <c r="D16" s="63">
        <v>19</v>
      </c>
      <c r="E16" s="63">
        <v>26</v>
      </c>
      <c r="F16" s="63">
        <v>43</v>
      </c>
      <c r="G16" s="70">
        <v>23</v>
      </c>
      <c r="H16" s="70">
        <v>437</v>
      </c>
      <c r="I16" s="63">
        <v>27</v>
      </c>
      <c r="J16" s="63">
        <v>0</v>
      </c>
      <c r="K16" s="63">
        <v>1</v>
      </c>
      <c r="L16" s="63">
        <v>3</v>
      </c>
      <c r="M16" s="70">
        <v>1</v>
      </c>
      <c r="N16" s="70">
        <v>18</v>
      </c>
      <c r="O16" s="125">
        <f t="shared" si="1"/>
        <v>829</v>
      </c>
      <c r="P16" s="125">
        <f t="shared" si="2"/>
        <v>50</v>
      </c>
      <c r="Q16" s="125">
        <f t="shared" si="3"/>
        <v>879</v>
      </c>
      <c r="R16" s="58">
        <v>4</v>
      </c>
      <c r="S16" s="58">
        <v>0</v>
      </c>
      <c r="T16" s="125">
        <f t="shared" si="4"/>
        <v>4</v>
      </c>
    </row>
    <row r="17" spans="1:20" ht="55.5" customHeight="1" collapsed="1" x14ac:dyDescent="0.2">
      <c r="A17" s="57">
        <f t="shared" si="5"/>
        <v>30</v>
      </c>
      <c r="B17" s="49" t="s">
        <v>2276</v>
      </c>
      <c r="C17" s="63">
        <f t="shared" ref="C17:T17" si="7">SUM(C18:C21)</f>
        <v>4431</v>
      </c>
      <c r="D17" s="63">
        <f t="shared" si="7"/>
        <v>110</v>
      </c>
      <c r="E17" s="63">
        <f t="shared" si="7"/>
        <v>170</v>
      </c>
      <c r="F17" s="63">
        <f t="shared" si="7"/>
        <v>237</v>
      </c>
      <c r="G17" s="70">
        <f t="shared" si="7"/>
        <v>65</v>
      </c>
      <c r="H17" s="70">
        <f t="shared" si="7"/>
        <v>2564</v>
      </c>
      <c r="I17" s="63">
        <f t="shared" si="7"/>
        <v>306</v>
      </c>
      <c r="J17" s="63">
        <f t="shared" si="7"/>
        <v>13</v>
      </c>
      <c r="K17" s="63">
        <f t="shared" si="7"/>
        <v>9</v>
      </c>
      <c r="L17" s="63">
        <f t="shared" si="7"/>
        <v>14</v>
      </c>
      <c r="M17" s="70">
        <f t="shared" si="7"/>
        <v>1</v>
      </c>
      <c r="N17" s="70">
        <f t="shared" si="7"/>
        <v>82</v>
      </c>
      <c r="O17" s="125">
        <f t="shared" si="7"/>
        <v>7577</v>
      </c>
      <c r="P17" s="125">
        <f t="shared" si="7"/>
        <v>425</v>
      </c>
      <c r="Q17" s="125">
        <f t="shared" si="7"/>
        <v>8002</v>
      </c>
      <c r="R17" s="58">
        <f t="shared" si="7"/>
        <v>247</v>
      </c>
      <c r="S17" s="58">
        <f t="shared" si="7"/>
        <v>2</v>
      </c>
      <c r="T17" s="125">
        <f t="shared" si="7"/>
        <v>249</v>
      </c>
    </row>
    <row r="18" spans="1:20" ht="51" hidden="1" outlineLevel="1" x14ac:dyDescent="0.2">
      <c r="A18" s="57">
        <f t="shared" si="5"/>
        <v>31</v>
      </c>
      <c r="B18" s="115" t="s">
        <v>2277</v>
      </c>
      <c r="C18" s="63">
        <v>3249</v>
      </c>
      <c r="D18" s="63">
        <v>62</v>
      </c>
      <c r="E18" s="63">
        <v>111</v>
      </c>
      <c r="F18" s="63">
        <v>153</v>
      </c>
      <c r="G18" s="70">
        <v>46</v>
      </c>
      <c r="H18" s="70">
        <v>1887</v>
      </c>
      <c r="I18" s="63">
        <v>57</v>
      </c>
      <c r="J18" s="63">
        <v>2</v>
      </c>
      <c r="K18" s="63">
        <v>2</v>
      </c>
      <c r="L18" s="63">
        <v>2</v>
      </c>
      <c r="M18" s="70">
        <v>1</v>
      </c>
      <c r="N18" s="70">
        <v>10</v>
      </c>
      <c r="O18" s="125">
        <f t="shared" si="1"/>
        <v>5508</v>
      </c>
      <c r="P18" s="125">
        <f t="shared" si="2"/>
        <v>74</v>
      </c>
      <c r="Q18" s="125">
        <f t="shared" si="3"/>
        <v>5582</v>
      </c>
      <c r="R18" s="58">
        <v>213</v>
      </c>
      <c r="S18" s="58">
        <v>1</v>
      </c>
      <c r="T18" s="125">
        <f t="shared" si="4"/>
        <v>214</v>
      </c>
    </row>
    <row r="19" spans="1:20" ht="51" hidden="1" outlineLevel="1" x14ac:dyDescent="0.2">
      <c r="A19" s="57">
        <f t="shared" si="5"/>
        <v>32</v>
      </c>
      <c r="B19" s="115" t="s">
        <v>2278</v>
      </c>
      <c r="C19" s="63">
        <v>168</v>
      </c>
      <c r="D19" s="63">
        <v>9</v>
      </c>
      <c r="E19" s="63">
        <v>10</v>
      </c>
      <c r="F19" s="63">
        <v>30</v>
      </c>
      <c r="G19" s="70">
        <v>4</v>
      </c>
      <c r="H19" s="70">
        <v>151</v>
      </c>
      <c r="I19" s="63">
        <v>13</v>
      </c>
      <c r="J19" s="63">
        <v>0</v>
      </c>
      <c r="K19" s="63">
        <v>0</v>
      </c>
      <c r="L19" s="63">
        <v>2</v>
      </c>
      <c r="M19" s="70">
        <v>0</v>
      </c>
      <c r="N19" s="70">
        <v>7</v>
      </c>
      <c r="O19" s="125">
        <f t="shared" si="1"/>
        <v>372</v>
      </c>
      <c r="P19" s="125">
        <f t="shared" si="2"/>
        <v>22</v>
      </c>
      <c r="Q19" s="125">
        <f t="shared" si="3"/>
        <v>394</v>
      </c>
      <c r="R19" s="58">
        <v>1</v>
      </c>
      <c r="S19" s="58">
        <v>0</v>
      </c>
      <c r="T19" s="125">
        <f t="shared" si="4"/>
        <v>1</v>
      </c>
    </row>
    <row r="20" spans="1:20" ht="25.5" hidden="1" outlineLevel="1" x14ac:dyDescent="0.2">
      <c r="A20" s="57">
        <f t="shared" si="5"/>
        <v>33</v>
      </c>
      <c r="B20" s="115" t="s">
        <v>2279</v>
      </c>
      <c r="C20" s="63">
        <v>719</v>
      </c>
      <c r="D20" s="63">
        <v>24</v>
      </c>
      <c r="E20" s="63">
        <v>34</v>
      </c>
      <c r="F20" s="63">
        <v>26</v>
      </c>
      <c r="G20" s="70">
        <v>7</v>
      </c>
      <c r="H20" s="70">
        <v>250</v>
      </c>
      <c r="I20" s="63">
        <v>226</v>
      </c>
      <c r="J20" s="63">
        <v>11</v>
      </c>
      <c r="K20" s="63">
        <v>7</v>
      </c>
      <c r="L20" s="63">
        <v>10</v>
      </c>
      <c r="M20" s="70">
        <v>0</v>
      </c>
      <c r="N20" s="70">
        <v>62</v>
      </c>
      <c r="O20" s="125">
        <f t="shared" si="1"/>
        <v>1060</v>
      </c>
      <c r="P20" s="125">
        <f t="shared" si="2"/>
        <v>316</v>
      </c>
      <c r="Q20" s="125">
        <f t="shared" si="3"/>
        <v>1376</v>
      </c>
      <c r="R20" s="58">
        <v>20</v>
      </c>
      <c r="S20" s="58">
        <v>1</v>
      </c>
      <c r="T20" s="125">
        <f t="shared" si="4"/>
        <v>21</v>
      </c>
    </row>
    <row r="21" spans="1:20" ht="51" hidden="1" outlineLevel="1" x14ac:dyDescent="0.2">
      <c r="A21" s="57">
        <v>39</v>
      </c>
      <c r="B21" s="115" t="s">
        <v>2280</v>
      </c>
      <c r="C21" s="63">
        <v>295</v>
      </c>
      <c r="D21" s="63">
        <v>15</v>
      </c>
      <c r="E21" s="63">
        <v>15</v>
      </c>
      <c r="F21" s="63">
        <v>28</v>
      </c>
      <c r="G21" s="70">
        <v>8</v>
      </c>
      <c r="H21" s="70">
        <v>276</v>
      </c>
      <c r="I21" s="63">
        <v>10</v>
      </c>
      <c r="J21" s="63">
        <v>0</v>
      </c>
      <c r="K21" s="63">
        <v>0</v>
      </c>
      <c r="L21" s="63">
        <v>0</v>
      </c>
      <c r="M21" s="70">
        <v>0</v>
      </c>
      <c r="N21" s="70">
        <v>3</v>
      </c>
      <c r="O21" s="125">
        <f t="shared" si="1"/>
        <v>637</v>
      </c>
      <c r="P21" s="125">
        <f t="shared" si="2"/>
        <v>13</v>
      </c>
      <c r="Q21" s="125">
        <f t="shared" si="3"/>
        <v>650</v>
      </c>
      <c r="R21" s="58">
        <v>13</v>
      </c>
      <c r="S21" s="58">
        <v>0</v>
      </c>
      <c r="T21" s="125">
        <f t="shared" si="4"/>
        <v>13</v>
      </c>
    </row>
    <row r="22" spans="1:20" ht="33.75" customHeight="1" collapsed="1" x14ac:dyDescent="0.2">
      <c r="A22" s="57">
        <f t="shared" si="5"/>
        <v>40</v>
      </c>
      <c r="B22" s="49" t="s">
        <v>2281</v>
      </c>
      <c r="C22" s="63">
        <f t="shared" ref="C22:T22" si="8">SUM(C23:C30)</f>
        <v>6246</v>
      </c>
      <c r="D22" s="63">
        <f t="shared" si="8"/>
        <v>337</v>
      </c>
      <c r="E22" s="63">
        <f t="shared" si="8"/>
        <v>575</v>
      </c>
      <c r="F22" s="63">
        <f t="shared" si="8"/>
        <v>763</v>
      </c>
      <c r="G22" s="70">
        <f t="shared" si="8"/>
        <v>263</v>
      </c>
      <c r="H22" s="70">
        <f t="shared" si="8"/>
        <v>5534</v>
      </c>
      <c r="I22" s="63">
        <f t="shared" si="8"/>
        <v>918</v>
      </c>
      <c r="J22" s="63">
        <f t="shared" si="8"/>
        <v>44</v>
      </c>
      <c r="K22" s="63">
        <f t="shared" si="8"/>
        <v>74</v>
      </c>
      <c r="L22" s="63">
        <f t="shared" si="8"/>
        <v>96</v>
      </c>
      <c r="M22" s="70">
        <f t="shared" si="8"/>
        <v>44</v>
      </c>
      <c r="N22" s="70">
        <f t="shared" si="8"/>
        <v>394</v>
      </c>
      <c r="O22" s="125">
        <f t="shared" si="8"/>
        <v>13718</v>
      </c>
      <c r="P22" s="125">
        <f t="shared" si="8"/>
        <v>1570</v>
      </c>
      <c r="Q22" s="125">
        <f t="shared" si="8"/>
        <v>15288</v>
      </c>
      <c r="R22" s="58">
        <f t="shared" si="8"/>
        <v>55</v>
      </c>
      <c r="S22" s="58">
        <f t="shared" si="8"/>
        <v>0</v>
      </c>
      <c r="T22" s="125">
        <f t="shared" si="8"/>
        <v>55</v>
      </c>
    </row>
    <row r="23" spans="1:20" ht="33.75" hidden="1" customHeight="1" outlineLevel="1" x14ac:dyDescent="0.2">
      <c r="A23" s="57">
        <f t="shared" si="5"/>
        <v>41</v>
      </c>
      <c r="B23" s="115" t="s">
        <v>2282</v>
      </c>
      <c r="C23" s="63">
        <v>2751</v>
      </c>
      <c r="D23" s="63">
        <v>150</v>
      </c>
      <c r="E23" s="63">
        <v>251</v>
      </c>
      <c r="F23" s="63">
        <v>355</v>
      </c>
      <c r="G23" s="70">
        <v>136</v>
      </c>
      <c r="H23" s="70">
        <v>2557</v>
      </c>
      <c r="I23" s="63">
        <v>487</v>
      </c>
      <c r="J23" s="63">
        <v>24</v>
      </c>
      <c r="K23" s="63">
        <v>35</v>
      </c>
      <c r="L23" s="63">
        <v>53</v>
      </c>
      <c r="M23" s="70">
        <v>26</v>
      </c>
      <c r="N23" s="70">
        <v>231</v>
      </c>
      <c r="O23" s="125">
        <f t="shared" si="1"/>
        <v>6200</v>
      </c>
      <c r="P23" s="125">
        <f t="shared" si="2"/>
        <v>856</v>
      </c>
      <c r="Q23" s="125">
        <f t="shared" si="3"/>
        <v>7056</v>
      </c>
      <c r="R23" s="58">
        <v>17</v>
      </c>
      <c r="S23" s="58">
        <v>0</v>
      </c>
      <c r="T23" s="125">
        <f t="shared" si="4"/>
        <v>17</v>
      </c>
    </row>
    <row r="24" spans="1:20" ht="33.75" hidden="1" customHeight="1" outlineLevel="1" x14ac:dyDescent="0.2">
      <c r="A24" s="57">
        <f t="shared" si="5"/>
        <v>42</v>
      </c>
      <c r="B24" s="115" t="s">
        <v>2283</v>
      </c>
      <c r="C24" s="63">
        <v>1438</v>
      </c>
      <c r="D24" s="63">
        <v>83</v>
      </c>
      <c r="E24" s="63">
        <v>141</v>
      </c>
      <c r="F24" s="63">
        <v>166</v>
      </c>
      <c r="G24" s="70">
        <v>46</v>
      </c>
      <c r="H24" s="70">
        <v>1309</v>
      </c>
      <c r="I24" s="63">
        <v>59</v>
      </c>
      <c r="J24" s="63">
        <v>3</v>
      </c>
      <c r="K24" s="63">
        <v>13</v>
      </c>
      <c r="L24" s="63">
        <v>12</v>
      </c>
      <c r="M24" s="70">
        <v>8</v>
      </c>
      <c r="N24" s="70">
        <v>38</v>
      </c>
      <c r="O24" s="125">
        <f t="shared" si="1"/>
        <v>3183</v>
      </c>
      <c r="P24" s="125">
        <f t="shared" si="2"/>
        <v>133</v>
      </c>
      <c r="Q24" s="125">
        <f t="shared" si="3"/>
        <v>3316</v>
      </c>
      <c r="R24" s="58">
        <v>15</v>
      </c>
      <c r="S24" s="58">
        <v>0</v>
      </c>
      <c r="T24" s="125">
        <f t="shared" si="4"/>
        <v>15</v>
      </c>
    </row>
    <row r="25" spans="1:20" ht="33.75" hidden="1" customHeight="1" outlineLevel="1" x14ac:dyDescent="0.2">
      <c r="A25" s="57">
        <f t="shared" si="5"/>
        <v>43</v>
      </c>
      <c r="B25" s="115" t="s">
        <v>2284</v>
      </c>
      <c r="C25" s="63">
        <v>235</v>
      </c>
      <c r="D25" s="63">
        <v>18</v>
      </c>
      <c r="E25" s="63">
        <v>19</v>
      </c>
      <c r="F25" s="63">
        <v>32</v>
      </c>
      <c r="G25" s="70">
        <v>9</v>
      </c>
      <c r="H25" s="70">
        <v>280</v>
      </c>
      <c r="I25" s="63">
        <v>24</v>
      </c>
      <c r="J25" s="63">
        <v>0</v>
      </c>
      <c r="K25" s="63">
        <v>2</v>
      </c>
      <c r="L25" s="63">
        <v>2</v>
      </c>
      <c r="M25" s="70">
        <v>1</v>
      </c>
      <c r="N25" s="70">
        <v>7</v>
      </c>
      <c r="O25" s="125">
        <f t="shared" si="1"/>
        <v>593</v>
      </c>
      <c r="P25" s="125">
        <f t="shared" si="2"/>
        <v>36</v>
      </c>
      <c r="Q25" s="125">
        <f t="shared" si="3"/>
        <v>629</v>
      </c>
      <c r="R25" s="58">
        <v>5</v>
      </c>
      <c r="S25" s="58">
        <v>0</v>
      </c>
      <c r="T25" s="125">
        <f t="shared" si="4"/>
        <v>5</v>
      </c>
    </row>
    <row r="26" spans="1:20" ht="33.75" hidden="1" customHeight="1" outlineLevel="1" x14ac:dyDescent="0.2">
      <c r="A26" s="57">
        <f t="shared" si="5"/>
        <v>44</v>
      </c>
      <c r="B26" s="115" t="s">
        <v>2285</v>
      </c>
      <c r="C26" s="63">
        <v>98</v>
      </c>
      <c r="D26" s="63">
        <v>4</v>
      </c>
      <c r="E26" s="63">
        <v>8</v>
      </c>
      <c r="F26" s="63">
        <v>7</v>
      </c>
      <c r="G26" s="70">
        <v>3</v>
      </c>
      <c r="H26" s="70">
        <v>43</v>
      </c>
      <c r="I26" s="63">
        <v>4</v>
      </c>
      <c r="J26" s="63">
        <v>0</v>
      </c>
      <c r="K26" s="63">
        <v>0</v>
      </c>
      <c r="L26" s="63">
        <v>1</v>
      </c>
      <c r="M26" s="70">
        <v>0</v>
      </c>
      <c r="N26" s="70">
        <v>0</v>
      </c>
      <c r="O26" s="125">
        <f t="shared" si="1"/>
        <v>163</v>
      </c>
      <c r="P26" s="125">
        <f t="shared" si="2"/>
        <v>5</v>
      </c>
      <c r="Q26" s="125">
        <f t="shared" si="3"/>
        <v>168</v>
      </c>
      <c r="R26" s="58">
        <v>3</v>
      </c>
      <c r="S26" s="58">
        <v>0</v>
      </c>
      <c r="T26" s="125">
        <f t="shared" si="4"/>
        <v>3</v>
      </c>
    </row>
    <row r="27" spans="1:20" ht="33.75" hidden="1" customHeight="1" outlineLevel="1" x14ac:dyDescent="0.2">
      <c r="A27" s="57">
        <f t="shared" si="5"/>
        <v>45</v>
      </c>
      <c r="B27" s="115" t="s">
        <v>2286</v>
      </c>
      <c r="C27" s="63">
        <v>206</v>
      </c>
      <c r="D27" s="63">
        <v>8</v>
      </c>
      <c r="E27" s="63">
        <v>18</v>
      </c>
      <c r="F27" s="63">
        <v>16</v>
      </c>
      <c r="G27" s="70">
        <v>8</v>
      </c>
      <c r="H27" s="70">
        <v>129</v>
      </c>
      <c r="I27" s="63">
        <v>67</v>
      </c>
      <c r="J27" s="63">
        <v>3</v>
      </c>
      <c r="K27" s="63">
        <v>2</v>
      </c>
      <c r="L27" s="63">
        <v>9</v>
      </c>
      <c r="M27" s="70">
        <v>0</v>
      </c>
      <c r="N27" s="70">
        <v>20</v>
      </c>
      <c r="O27" s="125">
        <f t="shared" si="1"/>
        <v>385</v>
      </c>
      <c r="P27" s="125">
        <f t="shared" si="2"/>
        <v>101</v>
      </c>
      <c r="Q27" s="125">
        <f t="shared" si="3"/>
        <v>486</v>
      </c>
      <c r="R27" s="58">
        <v>0</v>
      </c>
      <c r="S27" s="58">
        <v>0</v>
      </c>
      <c r="T27" s="125">
        <f t="shared" si="4"/>
        <v>0</v>
      </c>
    </row>
    <row r="28" spans="1:20" ht="33.75" hidden="1" customHeight="1" outlineLevel="1" x14ac:dyDescent="0.2">
      <c r="A28" s="57">
        <f t="shared" si="5"/>
        <v>46</v>
      </c>
      <c r="B28" s="115" t="s">
        <v>2287</v>
      </c>
      <c r="C28" s="63">
        <v>329</v>
      </c>
      <c r="D28" s="63">
        <v>17</v>
      </c>
      <c r="E28" s="63">
        <v>37</v>
      </c>
      <c r="F28" s="63">
        <v>44</v>
      </c>
      <c r="G28" s="70">
        <v>9</v>
      </c>
      <c r="H28" s="70">
        <v>201</v>
      </c>
      <c r="I28" s="63">
        <v>94</v>
      </c>
      <c r="J28" s="63">
        <v>2</v>
      </c>
      <c r="K28" s="63">
        <v>1</v>
      </c>
      <c r="L28" s="63">
        <v>2</v>
      </c>
      <c r="M28" s="70">
        <v>5</v>
      </c>
      <c r="N28" s="70">
        <v>17</v>
      </c>
      <c r="O28" s="125">
        <f t="shared" si="1"/>
        <v>637</v>
      </c>
      <c r="P28" s="125">
        <f t="shared" si="2"/>
        <v>121</v>
      </c>
      <c r="Q28" s="125">
        <f t="shared" si="3"/>
        <v>758</v>
      </c>
      <c r="R28" s="58">
        <v>3</v>
      </c>
      <c r="S28" s="58">
        <v>0</v>
      </c>
      <c r="T28" s="125">
        <f t="shared" si="4"/>
        <v>3</v>
      </c>
    </row>
    <row r="29" spans="1:20" ht="33.75" hidden="1" customHeight="1" outlineLevel="1" x14ac:dyDescent="0.2">
      <c r="A29" s="57">
        <f t="shared" si="5"/>
        <v>47</v>
      </c>
      <c r="B29" s="115" t="s">
        <v>2288</v>
      </c>
      <c r="C29" s="63">
        <v>53</v>
      </c>
      <c r="D29" s="63">
        <v>1</v>
      </c>
      <c r="E29" s="63">
        <v>5</v>
      </c>
      <c r="F29" s="63">
        <v>11</v>
      </c>
      <c r="G29" s="70">
        <v>3</v>
      </c>
      <c r="H29" s="70">
        <v>36</v>
      </c>
      <c r="I29" s="63">
        <v>29</v>
      </c>
      <c r="J29" s="63">
        <v>4</v>
      </c>
      <c r="K29" s="63">
        <v>0</v>
      </c>
      <c r="L29" s="63">
        <v>6</v>
      </c>
      <c r="M29" s="70">
        <v>0</v>
      </c>
      <c r="N29" s="70">
        <v>13</v>
      </c>
      <c r="O29" s="125">
        <f t="shared" si="1"/>
        <v>109</v>
      </c>
      <c r="P29" s="125">
        <f t="shared" si="2"/>
        <v>52</v>
      </c>
      <c r="Q29" s="125">
        <f t="shared" si="3"/>
        <v>161</v>
      </c>
      <c r="R29" s="58">
        <v>1</v>
      </c>
      <c r="S29" s="58">
        <v>0</v>
      </c>
      <c r="T29" s="125">
        <f t="shared" si="4"/>
        <v>1</v>
      </c>
    </row>
    <row r="30" spans="1:20" ht="33.75" hidden="1" customHeight="1" outlineLevel="1" x14ac:dyDescent="0.2">
      <c r="A30" s="57">
        <v>49</v>
      </c>
      <c r="B30" s="115" t="s">
        <v>2289</v>
      </c>
      <c r="C30" s="63">
        <v>1136</v>
      </c>
      <c r="D30" s="63">
        <v>56</v>
      </c>
      <c r="E30" s="63">
        <v>96</v>
      </c>
      <c r="F30" s="63">
        <v>132</v>
      </c>
      <c r="G30" s="70">
        <v>49</v>
      </c>
      <c r="H30" s="70">
        <v>979</v>
      </c>
      <c r="I30" s="63">
        <v>154</v>
      </c>
      <c r="J30" s="63">
        <v>8</v>
      </c>
      <c r="K30" s="63">
        <v>21</v>
      </c>
      <c r="L30" s="63">
        <v>11</v>
      </c>
      <c r="M30" s="70">
        <v>4</v>
      </c>
      <c r="N30" s="70">
        <v>68</v>
      </c>
      <c r="O30" s="125">
        <f t="shared" si="1"/>
        <v>2448</v>
      </c>
      <c r="P30" s="125">
        <f t="shared" si="2"/>
        <v>266</v>
      </c>
      <c r="Q30" s="125">
        <f t="shared" si="3"/>
        <v>2714</v>
      </c>
      <c r="R30" s="58">
        <v>11</v>
      </c>
      <c r="S30" s="58">
        <v>0</v>
      </c>
      <c r="T30" s="125">
        <f t="shared" si="4"/>
        <v>11</v>
      </c>
    </row>
    <row r="31" spans="1:20" ht="33.75" customHeight="1" collapsed="1" x14ac:dyDescent="0.2">
      <c r="A31" s="57">
        <f t="shared" si="5"/>
        <v>50</v>
      </c>
      <c r="B31" s="49" t="s">
        <v>2290</v>
      </c>
      <c r="C31" s="63">
        <f t="shared" ref="C31:T31" si="9">SUM(C32:C35)</f>
        <v>8769</v>
      </c>
      <c r="D31" s="63">
        <f t="shared" si="9"/>
        <v>370</v>
      </c>
      <c r="E31" s="63">
        <f t="shared" si="9"/>
        <v>757</v>
      </c>
      <c r="F31" s="63">
        <f t="shared" si="9"/>
        <v>1203</v>
      </c>
      <c r="G31" s="70">
        <f t="shared" si="9"/>
        <v>339</v>
      </c>
      <c r="H31" s="70">
        <f t="shared" si="9"/>
        <v>8166</v>
      </c>
      <c r="I31" s="63">
        <f t="shared" si="9"/>
        <v>802</v>
      </c>
      <c r="J31" s="63">
        <f t="shared" si="9"/>
        <v>35</v>
      </c>
      <c r="K31" s="63">
        <f t="shared" si="9"/>
        <v>65</v>
      </c>
      <c r="L31" s="63">
        <f t="shared" si="9"/>
        <v>95</v>
      </c>
      <c r="M31" s="70">
        <f t="shared" si="9"/>
        <v>31</v>
      </c>
      <c r="N31" s="70">
        <f t="shared" si="9"/>
        <v>424</v>
      </c>
      <c r="O31" s="125">
        <f t="shared" si="9"/>
        <v>19604</v>
      </c>
      <c r="P31" s="125">
        <f t="shared" si="9"/>
        <v>1452</v>
      </c>
      <c r="Q31" s="125">
        <f t="shared" si="9"/>
        <v>21056</v>
      </c>
      <c r="R31" s="58">
        <f t="shared" si="9"/>
        <v>63</v>
      </c>
      <c r="S31" s="58">
        <f t="shared" si="9"/>
        <v>0</v>
      </c>
      <c r="T31" s="125">
        <f t="shared" si="9"/>
        <v>63</v>
      </c>
    </row>
    <row r="32" spans="1:20" ht="33.75" hidden="1" customHeight="1" outlineLevel="1" x14ac:dyDescent="0.2">
      <c r="A32" s="57">
        <f t="shared" si="5"/>
        <v>51</v>
      </c>
      <c r="B32" s="115" t="s">
        <v>2291</v>
      </c>
      <c r="C32" s="63">
        <v>2667</v>
      </c>
      <c r="D32" s="63">
        <v>125</v>
      </c>
      <c r="E32" s="63">
        <v>234</v>
      </c>
      <c r="F32" s="63">
        <v>389</v>
      </c>
      <c r="G32" s="70">
        <v>103</v>
      </c>
      <c r="H32" s="70">
        <v>2569</v>
      </c>
      <c r="I32" s="63">
        <v>264</v>
      </c>
      <c r="J32" s="63">
        <v>14</v>
      </c>
      <c r="K32" s="63">
        <v>26</v>
      </c>
      <c r="L32" s="63">
        <v>39</v>
      </c>
      <c r="M32" s="70">
        <v>9</v>
      </c>
      <c r="N32" s="70">
        <v>148</v>
      </c>
      <c r="O32" s="125">
        <f t="shared" si="1"/>
        <v>6087</v>
      </c>
      <c r="P32" s="125">
        <f t="shared" si="2"/>
        <v>500</v>
      </c>
      <c r="Q32" s="125">
        <f t="shared" si="3"/>
        <v>6587</v>
      </c>
      <c r="R32" s="58">
        <v>18</v>
      </c>
      <c r="S32" s="58">
        <v>0</v>
      </c>
      <c r="T32" s="125">
        <f t="shared" si="4"/>
        <v>18</v>
      </c>
    </row>
    <row r="33" spans="1:20" ht="33.75" hidden="1" customHeight="1" outlineLevel="1" x14ac:dyDescent="0.2">
      <c r="A33" s="57">
        <f t="shared" si="5"/>
        <v>52</v>
      </c>
      <c r="B33" s="115" t="s">
        <v>2292</v>
      </c>
      <c r="C33" s="63">
        <v>1720</v>
      </c>
      <c r="D33" s="63">
        <v>87</v>
      </c>
      <c r="E33" s="63">
        <v>174</v>
      </c>
      <c r="F33" s="63">
        <v>232</v>
      </c>
      <c r="G33" s="70">
        <v>73</v>
      </c>
      <c r="H33" s="70">
        <v>1699</v>
      </c>
      <c r="I33" s="63">
        <v>181</v>
      </c>
      <c r="J33" s="63">
        <v>5</v>
      </c>
      <c r="K33" s="63">
        <v>18</v>
      </c>
      <c r="L33" s="63">
        <v>23</v>
      </c>
      <c r="M33" s="70">
        <v>12</v>
      </c>
      <c r="N33" s="70">
        <v>95</v>
      </c>
      <c r="O33" s="125">
        <f t="shared" si="1"/>
        <v>3985</v>
      </c>
      <c r="P33" s="125">
        <f t="shared" si="2"/>
        <v>334</v>
      </c>
      <c r="Q33" s="125">
        <f t="shared" si="3"/>
        <v>4319</v>
      </c>
      <c r="R33" s="58">
        <v>13</v>
      </c>
      <c r="S33" s="58">
        <v>0</v>
      </c>
      <c r="T33" s="125">
        <f t="shared" si="4"/>
        <v>13</v>
      </c>
    </row>
    <row r="34" spans="1:20" ht="33.75" hidden="1" customHeight="1" outlineLevel="1" x14ac:dyDescent="0.2">
      <c r="A34" s="57">
        <f t="shared" si="5"/>
        <v>53</v>
      </c>
      <c r="B34" s="115" t="s">
        <v>2293</v>
      </c>
      <c r="C34" s="63">
        <v>3507</v>
      </c>
      <c r="D34" s="63">
        <v>127</v>
      </c>
      <c r="E34" s="63">
        <v>272</v>
      </c>
      <c r="F34" s="63">
        <v>456</v>
      </c>
      <c r="G34" s="70">
        <v>135</v>
      </c>
      <c r="H34" s="70">
        <v>3009</v>
      </c>
      <c r="I34" s="63">
        <v>222</v>
      </c>
      <c r="J34" s="63">
        <v>11</v>
      </c>
      <c r="K34" s="63">
        <v>15</v>
      </c>
      <c r="L34" s="63">
        <v>27</v>
      </c>
      <c r="M34" s="70">
        <v>8</v>
      </c>
      <c r="N34" s="70">
        <v>121</v>
      </c>
      <c r="O34" s="125">
        <f t="shared" si="1"/>
        <v>7506</v>
      </c>
      <c r="P34" s="125">
        <f t="shared" si="2"/>
        <v>404</v>
      </c>
      <c r="Q34" s="125">
        <f t="shared" si="3"/>
        <v>7910</v>
      </c>
      <c r="R34" s="58">
        <v>26</v>
      </c>
      <c r="S34" s="58">
        <v>0</v>
      </c>
      <c r="T34" s="125">
        <f t="shared" si="4"/>
        <v>26</v>
      </c>
    </row>
    <row r="35" spans="1:20" ht="33.75" hidden="1" customHeight="1" outlineLevel="1" x14ac:dyDescent="0.2">
      <c r="A35" s="57">
        <v>59</v>
      </c>
      <c r="B35" s="115" t="s">
        <v>2294</v>
      </c>
      <c r="C35" s="63">
        <v>875</v>
      </c>
      <c r="D35" s="63">
        <v>31</v>
      </c>
      <c r="E35" s="63">
        <v>77</v>
      </c>
      <c r="F35" s="63">
        <v>126</v>
      </c>
      <c r="G35" s="70">
        <v>28</v>
      </c>
      <c r="H35" s="70">
        <v>889</v>
      </c>
      <c r="I35" s="63">
        <v>135</v>
      </c>
      <c r="J35" s="63">
        <v>5</v>
      </c>
      <c r="K35" s="63">
        <v>6</v>
      </c>
      <c r="L35" s="63">
        <v>6</v>
      </c>
      <c r="M35" s="70">
        <v>2</v>
      </c>
      <c r="N35" s="70">
        <v>60</v>
      </c>
      <c r="O35" s="125">
        <f t="shared" si="1"/>
        <v>2026</v>
      </c>
      <c r="P35" s="125">
        <f t="shared" si="2"/>
        <v>214</v>
      </c>
      <c r="Q35" s="125">
        <f t="shared" si="3"/>
        <v>2240</v>
      </c>
      <c r="R35" s="58">
        <v>6</v>
      </c>
      <c r="S35" s="58">
        <v>0</v>
      </c>
      <c r="T35" s="125">
        <f t="shared" si="4"/>
        <v>6</v>
      </c>
    </row>
    <row r="36" spans="1:20" ht="33.75" customHeight="1" collapsed="1" x14ac:dyDescent="0.2">
      <c r="A36" s="57">
        <f t="shared" si="5"/>
        <v>60</v>
      </c>
      <c r="B36" s="49" t="s">
        <v>2295</v>
      </c>
      <c r="C36" s="63">
        <f t="shared" ref="C36:T36" si="10">SUM(C37:C44)</f>
        <v>7062</v>
      </c>
      <c r="D36" s="63">
        <f t="shared" si="10"/>
        <v>312</v>
      </c>
      <c r="E36" s="63">
        <f t="shared" si="10"/>
        <v>541</v>
      </c>
      <c r="F36" s="63">
        <f t="shared" si="10"/>
        <v>773</v>
      </c>
      <c r="G36" s="70">
        <f t="shared" si="10"/>
        <v>213</v>
      </c>
      <c r="H36" s="70">
        <f t="shared" si="10"/>
        <v>5832</v>
      </c>
      <c r="I36" s="63">
        <f t="shared" si="10"/>
        <v>1660</v>
      </c>
      <c r="J36" s="63">
        <f t="shared" si="10"/>
        <v>57</v>
      </c>
      <c r="K36" s="63">
        <f t="shared" si="10"/>
        <v>104</v>
      </c>
      <c r="L36" s="63">
        <f t="shared" si="10"/>
        <v>142</v>
      </c>
      <c r="M36" s="70">
        <f t="shared" si="10"/>
        <v>41</v>
      </c>
      <c r="N36" s="70">
        <f t="shared" si="10"/>
        <v>686</v>
      </c>
      <c r="O36" s="125">
        <f t="shared" si="10"/>
        <v>14733</v>
      </c>
      <c r="P36" s="125">
        <f t="shared" si="10"/>
        <v>2690</v>
      </c>
      <c r="Q36" s="125">
        <f t="shared" si="10"/>
        <v>17423</v>
      </c>
      <c r="R36" s="58">
        <f t="shared" si="10"/>
        <v>109</v>
      </c>
      <c r="S36" s="58">
        <f t="shared" si="10"/>
        <v>2</v>
      </c>
      <c r="T36" s="125">
        <f t="shared" si="10"/>
        <v>111</v>
      </c>
    </row>
    <row r="37" spans="1:20" ht="33.75" hidden="1" customHeight="1" outlineLevel="1" x14ac:dyDescent="0.2">
      <c r="A37" s="57">
        <f t="shared" si="5"/>
        <v>61</v>
      </c>
      <c r="B37" s="115" t="s">
        <v>2296</v>
      </c>
      <c r="C37" s="63">
        <v>3781</v>
      </c>
      <c r="D37" s="63">
        <v>175</v>
      </c>
      <c r="E37" s="63">
        <v>327</v>
      </c>
      <c r="F37" s="63">
        <v>426</v>
      </c>
      <c r="G37" s="70">
        <v>120</v>
      </c>
      <c r="H37" s="70">
        <v>3298</v>
      </c>
      <c r="I37" s="63">
        <v>1037</v>
      </c>
      <c r="J37" s="63">
        <v>36</v>
      </c>
      <c r="K37" s="63">
        <v>61</v>
      </c>
      <c r="L37" s="63">
        <v>92</v>
      </c>
      <c r="M37" s="70">
        <v>32</v>
      </c>
      <c r="N37" s="70">
        <v>468</v>
      </c>
      <c r="O37" s="125">
        <f t="shared" si="1"/>
        <v>8127</v>
      </c>
      <c r="P37" s="125">
        <f t="shared" si="2"/>
        <v>1726</v>
      </c>
      <c r="Q37" s="125">
        <f t="shared" si="3"/>
        <v>9853</v>
      </c>
      <c r="R37" s="58">
        <v>65</v>
      </c>
      <c r="S37" s="58">
        <v>2</v>
      </c>
      <c r="T37" s="125">
        <f t="shared" si="4"/>
        <v>67</v>
      </c>
    </row>
    <row r="38" spans="1:20" ht="33.75" hidden="1" customHeight="1" outlineLevel="1" x14ac:dyDescent="0.2">
      <c r="A38" s="57">
        <f t="shared" si="5"/>
        <v>62</v>
      </c>
      <c r="B38" s="115" t="s">
        <v>2297</v>
      </c>
      <c r="C38" s="63">
        <v>383</v>
      </c>
      <c r="D38" s="63">
        <v>9</v>
      </c>
      <c r="E38" s="63">
        <v>30</v>
      </c>
      <c r="F38" s="63">
        <v>50</v>
      </c>
      <c r="G38" s="70">
        <v>15</v>
      </c>
      <c r="H38" s="70">
        <v>381</v>
      </c>
      <c r="I38" s="63">
        <v>48</v>
      </c>
      <c r="J38" s="63">
        <v>1</v>
      </c>
      <c r="K38" s="63">
        <v>5</v>
      </c>
      <c r="L38" s="63">
        <v>6</v>
      </c>
      <c r="M38" s="70">
        <v>2</v>
      </c>
      <c r="N38" s="70">
        <v>34</v>
      </c>
      <c r="O38" s="125">
        <f t="shared" si="1"/>
        <v>868</v>
      </c>
      <c r="P38" s="125">
        <f t="shared" si="2"/>
        <v>96</v>
      </c>
      <c r="Q38" s="125">
        <f t="shared" si="3"/>
        <v>964</v>
      </c>
      <c r="R38" s="58">
        <v>3</v>
      </c>
      <c r="S38" s="58">
        <v>0</v>
      </c>
      <c r="T38" s="125">
        <f t="shared" si="4"/>
        <v>3</v>
      </c>
    </row>
    <row r="39" spans="1:20" ht="33.75" hidden="1" customHeight="1" outlineLevel="1" x14ac:dyDescent="0.2">
      <c r="A39" s="57">
        <f t="shared" si="5"/>
        <v>63</v>
      </c>
      <c r="B39" s="115" t="s">
        <v>2298</v>
      </c>
      <c r="C39" s="63">
        <v>93</v>
      </c>
      <c r="D39" s="63">
        <v>8</v>
      </c>
      <c r="E39" s="63">
        <v>5</v>
      </c>
      <c r="F39" s="63">
        <v>12</v>
      </c>
      <c r="G39" s="70">
        <v>3</v>
      </c>
      <c r="H39" s="70">
        <v>121</v>
      </c>
      <c r="I39" s="63">
        <v>12</v>
      </c>
      <c r="J39" s="63">
        <v>0</v>
      </c>
      <c r="K39" s="63">
        <v>1</v>
      </c>
      <c r="L39" s="63">
        <v>0</v>
      </c>
      <c r="M39" s="70">
        <v>0</v>
      </c>
      <c r="N39" s="70">
        <v>5</v>
      </c>
      <c r="O39" s="125">
        <f t="shared" si="1"/>
        <v>242</v>
      </c>
      <c r="P39" s="125">
        <f t="shared" si="2"/>
        <v>18</v>
      </c>
      <c r="Q39" s="125">
        <f t="shared" si="3"/>
        <v>260</v>
      </c>
      <c r="R39" s="58">
        <v>0</v>
      </c>
      <c r="S39" s="58">
        <v>0</v>
      </c>
      <c r="T39" s="125">
        <f t="shared" si="4"/>
        <v>0</v>
      </c>
    </row>
    <row r="40" spans="1:20" ht="33.75" hidden="1" customHeight="1" outlineLevel="1" x14ac:dyDescent="0.2">
      <c r="A40" s="57">
        <f t="shared" si="5"/>
        <v>64</v>
      </c>
      <c r="B40" s="115" t="s">
        <v>2299</v>
      </c>
      <c r="C40" s="63">
        <v>37</v>
      </c>
      <c r="D40" s="63">
        <v>1</v>
      </c>
      <c r="E40" s="63">
        <v>4</v>
      </c>
      <c r="F40" s="63">
        <v>3</v>
      </c>
      <c r="G40" s="70">
        <v>0</v>
      </c>
      <c r="H40" s="70">
        <v>30</v>
      </c>
      <c r="I40" s="63">
        <v>3</v>
      </c>
      <c r="J40" s="63">
        <v>0</v>
      </c>
      <c r="K40" s="63">
        <v>0</v>
      </c>
      <c r="L40" s="63">
        <v>0</v>
      </c>
      <c r="M40" s="70">
        <v>0</v>
      </c>
      <c r="N40" s="70">
        <v>1</v>
      </c>
      <c r="O40" s="125">
        <f t="shared" si="1"/>
        <v>75</v>
      </c>
      <c r="P40" s="125">
        <f t="shared" si="2"/>
        <v>4</v>
      </c>
      <c r="Q40" s="125">
        <f t="shared" si="3"/>
        <v>79</v>
      </c>
      <c r="R40" s="58">
        <v>2</v>
      </c>
      <c r="S40" s="58">
        <v>0</v>
      </c>
      <c r="T40" s="125">
        <f t="shared" si="4"/>
        <v>2</v>
      </c>
    </row>
    <row r="41" spans="1:20" ht="33.75" hidden="1" customHeight="1" outlineLevel="1" x14ac:dyDescent="0.2">
      <c r="A41" s="57">
        <f t="shared" si="5"/>
        <v>65</v>
      </c>
      <c r="B41" s="115" t="s">
        <v>2300</v>
      </c>
      <c r="C41" s="63">
        <v>304</v>
      </c>
      <c r="D41" s="63">
        <v>11</v>
      </c>
      <c r="E41" s="63">
        <v>19</v>
      </c>
      <c r="F41" s="63">
        <v>39</v>
      </c>
      <c r="G41" s="70">
        <v>8</v>
      </c>
      <c r="H41" s="70">
        <v>171</v>
      </c>
      <c r="I41" s="63">
        <v>86</v>
      </c>
      <c r="J41" s="63">
        <v>7</v>
      </c>
      <c r="K41" s="63">
        <v>5</v>
      </c>
      <c r="L41" s="63">
        <v>12</v>
      </c>
      <c r="M41" s="70">
        <v>1</v>
      </c>
      <c r="N41" s="70">
        <v>29</v>
      </c>
      <c r="O41" s="125">
        <f t="shared" si="1"/>
        <v>552</v>
      </c>
      <c r="P41" s="125">
        <f t="shared" si="2"/>
        <v>140</v>
      </c>
      <c r="Q41" s="125">
        <f t="shared" si="3"/>
        <v>692</v>
      </c>
      <c r="R41" s="58">
        <v>4</v>
      </c>
      <c r="S41" s="58">
        <v>0</v>
      </c>
      <c r="T41" s="125">
        <f t="shared" si="4"/>
        <v>4</v>
      </c>
    </row>
    <row r="42" spans="1:20" ht="33.75" hidden="1" customHeight="1" outlineLevel="1" x14ac:dyDescent="0.2">
      <c r="A42" s="57">
        <f t="shared" si="5"/>
        <v>66</v>
      </c>
      <c r="B42" s="115" t="s">
        <v>2301</v>
      </c>
      <c r="C42" s="63">
        <v>7</v>
      </c>
      <c r="D42" s="63">
        <v>0</v>
      </c>
      <c r="E42" s="63">
        <v>0</v>
      </c>
      <c r="F42" s="63">
        <v>0</v>
      </c>
      <c r="G42" s="70">
        <v>0</v>
      </c>
      <c r="H42" s="70">
        <v>3</v>
      </c>
      <c r="I42" s="63">
        <v>1</v>
      </c>
      <c r="J42" s="63">
        <v>0</v>
      </c>
      <c r="K42" s="63">
        <v>0</v>
      </c>
      <c r="L42" s="63">
        <v>0</v>
      </c>
      <c r="M42" s="70">
        <v>0</v>
      </c>
      <c r="N42" s="70">
        <v>0</v>
      </c>
      <c r="O42" s="125">
        <f t="shared" si="1"/>
        <v>10</v>
      </c>
      <c r="P42" s="125">
        <f t="shared" si="2"/>
        <v>1</v>
      </c>
      <c r="Q42" s="125">
        <f t="shared" si="3"/>
        <v>11</v>
      </c>
      <c r="R42" s="58">
        <v>1</v>
      </c>
      <c r="S42" s="58">
        <v>0</v>
      </c>
      <c r="T42" s="125">
        <f t="shared" si="4"/>
        <v>1</v>
      </c>
    </row>
    <row r="43" spans="1:20" ht="33.75" hidden="1" customHeight="1" outlineLevel="1" x14ac:dyDescent="0.2">
      <c r="A43" s="57">
        <f t="shared" si="5"/>
        <v>67</v>
      </c>
      <c r="B43" s="115" t="s">
        <v>2302</v>
      </c>
      <c r="C43" s="63">
        <v>932</v>
      </c>
      <c r="D43" s="63">
        <v>33</v>
      </c>
      <c r="E43" s="63">
        <v>43</v>
      </c>
      <c r="F43" s="63">
        <v>78</v>
      </c>
      <c r="G43" s="70">
        <v>21</v>
      </c>
      <c r="H43" s="70">
        <v>595</v>
      </c>
      <c r="I43" s="63">
        <v>162</v>
      </c>
      <c r="J43" s="63">
        <v>5</v>
      </c>
      <c r="K43" s="63">
        <v>4</v>
      </c>
      <c r="L43" s="63">
        <v>6</v>
      </c>
      <c r="M43" s="70">
        <v>2</v>
      </c>
      <c r="N43" s="70">
        <v>40</v>
      </c>
      <c r="O43" s="125">
        <f t="shared" si="1"/>
        <v>1702</v>
      </c>
      <c r="P43" s="125">
        <f t="shared" si="2"/>
        <v>219</v>
      </c>
      <c r="Q43" s="125">
        <f t="shared" si="3"/>
        <v>1921</v>
      </c>
      <c r="R43" s="58">
        <v>9</v>
      </c>
      <c r="S43" s="58">
        <v>0</v>
      </c>
      <c r="T43" s="125">
        <f t="shared" si="4"/>
        <v>9</v>
      </c>
    </row>
    <row r="44" spans="1:20" ht="33.75" hidden="1" customHeight="1" outlineLevel="1" x14ac:dyDescent="0.2">
      <c r="A44" s="57">
        <v>69</v>
      </c>
      <c r="B44" s="115" t="s">
        <v>2303</v>
      </c>
      <c r="C44" s="63">
        <v>1525</v>
      </c>
      <c r="D44" s="63">
        <v>75</v>
      </c>
      <c r="E44" s="63">
        <v>113</v>
      </c>
      <c r="F44" s="63">
        <v>165</v>
      </c>
      <c r="G44" s="70">
        <v>46</v>
      </c>
      <c r="H44" s="70">
        <v>1233</v>
      </c>
      <c r="I44" s="63">
        <v>311</v>
      </c>
      <c r="J44" s="63">
        <v>8</v>
      </c>
      <c r="K44" s="63">
        <v>28</v>
      </c>
      <c r="L44" s="63">
        <v>26</v>
      </c>
      <c r="M44" s="70">
        <v>4</v>
      </c>
      <c r="N44" s="70">
        <v>109</v>
      </c>
      <c r="O44" s="125">
        <f t="shared" si="1"/>
        <v>3157</v>
      </c>
      <c r="P44" s="125">
        <f t="shared" si="2"/>
        <v>486</v>
      </c>
      <c r="Q44" s="125">
        <f t="shared" si="3"/>
        <v>3643</v>
      </c>
      <c r="R44" s="58">
        <v>25</v>
      </c>
      <c r="S44" s="58">
        <v>0</v>
      </c>
      <c r="T44" s="125">
        <f t="shared" si="4"/>
        <v>25</v>
      </c>
    </row>
    <row r="45" spans="1:20" ht="33.75" customHeight="1" collapsed="1" x14ac:dyDescent="0.2">
      <c r="A45" s="57">
        <f t="shared" si="5"/>
        <v>70</v>
      </c>
      <c r="B45" s="49" t="s">
        <v>2304</v>
      </c>
      <c r="C45" s="63">
        <v>3230</v>
      </c>
      <c r="D45" s="63">
        <v>138</v>
      </c>
      <c r="E45" s="63">
        <v>212</v>
      </c>
      <c r="F45" s="63">
        <v>327</v>
      </c>
      <c r="G45" s="70">
        <v>99</v>
      </c>
      <c r="H45" s="70">
        <v>2447</v>
      </c>
      <c r="I45" s="63">
        <v>550</v>
      </c>
      <c r="J45" s="63">
        <v>33</v>
      </c>
      <c r="K45" s="63">
        <v>24</v>
      </c>
      <c r="L45" s="63">
        <v>40</v>
      </c>
      <c r="M45" s="70">
        <v>17</v>
      </c>
      <c r="N45" s="70">
        <v>232</v>
      </c>
      <c r="O45" s="125">
        <f t="shared" si="1"/>
        <v>6453</v>
      </c>
      <c r="P45" s="125">
        <f t="shared" si="2"/>
        <v>896</v>
      </c>
      <c r="Q45" s="125">
        <f t="shared" si="3"/>
        <v>7349</v>
      </c>
      <c r="R45" s="58">
        <v>115</v>
      </c>
      <c r="S45" s="58">
        <v>2</v>
      </c>
      <c r="T45" s="125">
        <f t="shared" si="4"/>
        <v>117</v>
      </c>
    </row>
    <row r="46" spans="1:20" ht="71.25" customHeight="1" x14ac:dyDescent="0.2">
      <c r="A46" s="57">
        <v>99</v>
      </c>
      <c r="B46" s="49" t="s">
        <v>2305</v>
      </c>
      <c r="C46" s="63">
        <v>25516</v>
      </c>
      <c r="D46" s="63">
        <v>1065</v>
      </c>
      <c r="E46" s="63">
        <v>1826</v>
      </c>
      <c r="F46" s="63">
        <v>2744</v>
      </c>
      <c r="G46" s="70">
        <v>821</v>
      </c>
      <c r="H46" s="70">
        <v>20040</v>
      </c>
      <c r="I46" s="63">
        <v>5190</v>
      </c>
      <c r="J46" s="63">
        <v>160</v>
      </c>
      <c r="K46" s="63">
        <v>248</v>
      </c>
      <c r="L46" s="63">
        <v>410</v>
      </c>
      <c r="M46" s="70">
        <v>120</v>
      </c>
      <c r="N46" s="70">
        <v>1972</v>
      </c>
      <c r="O46" s="125">
        <f t="shared" si="1"/>
        <v>52012</v>
      </c>
      <c r="P46" s="125">
        <f t="shared" si="2"/>
        <v>8100</v>
      </c>
      <c r="Q46" s="125">
        <f t="shared" si="3"/>
        <v>60112</v>
      </c>
      <c r="R46" s="58">
        <v>384</v>
      </c>
      <c r="S46" s="58">
        <v>9</v>
      </c>
      <c r="T46" s="125">
        <f t="shared" si="4"/>
        <v>393</v>
      </c>
    </row>
    <row r="47" spans="1:20" ht="28.5" customHeight="1" x14ac:dyDescent="0.2">
      <c r="A47" s="120"/>
      <c r="B47" s="121" t="s">
        <v>3056</v>
      </c>
      <c r="C47" s="122">
        <f>+C46+C45+C36+C31+C22+C17+C13+C8+C7</f>
        <v>79122</v>
      </c>
      <c r="D47" s="122">
        <f t="shared" ref="D47:T47" si="11">+D46+D45+D36+D31+D22+D17+D13+D8+D7</f>
        <v>3583</v>
      </c>
      <c r="E47" s="122">
        <f t="shared" si="11"/>
        <v>6193</v>
      </c>
      <c r="F47" s="122">
        <f t="shared" si="11"/>
        <v>8927</v>
      </c>
      <c r="G47" s="123">
        <f t="shared" si="11"/>
        <v>2829</v>
      </c>
      <c r="H47" s="123">
        <f t="shared" si="11"/>
        <v>69990</v>
      </c>
      <c r="I47" s="122">
        <f>+I46+I45+I36+I31+I22+I17+I13+I8+I7</f>
        <v>12225</v>
      </c>
      <c r="J47" s="122">
        <f t="shared" ref="J47:N47" si="12">+J46+J45+J36+J31+J22+J17+J13+J8+J7</f>
        <v>524</v>
      </c>
      <c r="K47" s="122">
        <f t="shared" si="12"/>
        <v>754</v>
      </c>
      <c r="L47" s="122">
        <f t="shared" si="12"/>
        <v>1119</v>
      </c>
      <c r="M47" s="123">
        <f t="shared" si="12"/>
        <v>374</v>
      </c>
      <c r="N47" s="123">
        <f t="shared" si="12"/>
        <v>5749</v>
      </c>
      <c r="O47" s="122">
        <f t="shared" si="11"/>
        <v>170644</v>
      </c>
      <c r="P47" s="122">
        <f t="shared" si="11"/>
        <v>20745</v>
      </c>
      <c r="Q47" s="122">
        <f t="shared" si="11"/>
        <v>191389</v>
      </c>
      <c r="R47" s="122">
        <f t="shared" si="11"/>
        <v>1336</v>
      </c>
      <c r="S47" s="122">
        <f t="shared" si="11"/>
        <v>24</v>
      </c>
      <c r="T47" s="122">
        <f t="shared" si="11"/>
        <v>1360</v>
      </c>
    </row>
    <row r="48" spans="1:20" x14ac:dyDescent="0.2">
      <c r="A48" s="715" t="s">
        <v>3055</v>
      </c>
      <c r="B48" s="715"/>
      <c r="C48" s="715"/>
      <c r="D48" s="715"/>
      <c r="E48" s="715"/>
      <c r="F48" s="715"/>
      <c r="G48" s="715"/>
      <c r="H48" s="715"/>
      <c r="I48" s="715"/>
      <c r="J48" s="715"/>
      <c r="K48" s="715"/>
      <c r="L48" s="715"/>
      <c r="M48" s="715"/>
      <c r="N48" s="715"/>
      <c r="O48" s="715"/>
      <c r="P48" s="715"/>
      <c r="Q48" s="715"/>
      <c r="R48" s="715"/>
      <c r="S48" s="715"/>
      <c r="T48" s="715"/>
    </row>
  </sheetData>
  <mergeCells count="13">
    <mergeCell ref="A48:T48"/>
    <mergeCell ref="A1:T1"/>
    <mergeCell ref="A4:A6"/>
    <mergeCell ref="B4:B6"/>
    <mergeCell ref="C4:Q4"/>
    <mergeCell ref="C5:H5"/>
    <mergeCell ref="I5:N5"/>
    <mergeCell ref="O5:Q5"/>
    <mergeCell ref="R4:T4"/>
    <mergeCell ref="R5:R6"/>
    <mergeCell ref="S5:S6"/>
    <mergeCell ref="T5:T6"/>
    <mergeCell ref="A2:T2"/>
  </mergeCells>
  <printOptions horizontalCentered="1" verticalCentered="1"/>
  <pageMargins left="0.26" right="0.25" top="0.49" bottom="0" header="0.31496062992125984" footer="0.31496062992125984"/>
  <pageSetup paperSize="9" scale="75" orientation="landscape" r:id="rId1"/>
  <ignoredErrors>
    <ignoredError sqref="C36:N36 O7:Q7" formulaRange="1"/>
    <ignoredError sqref="O37:Q46 O8:Q35 O36:Q36 R36:S36" formula="1" formulaRange="1"/>
    <ignoredError sqref="R8:T35 R37:T46 T36" formula="1"/>
    <ignoredError sqref="A7 O6 E6:N6"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showGridLines="0" zoomScaleNormal="100" workbookViewId="0">
      <selection activeCell="A2" sqref="A2:T2"/>
    </sheetView>
  </sheetViews>
  <sheetFormatPr defaultRowHeight="12.75" outlineLevelRow="1" x14ac:dyDescent="0.2"/>
  <cols>
    <col min="1" max="1" width="5.5703125" style="65" customWidth="1"/>
    <col min="2" max="2" width="44.42578125" style="65" customWidth="1"/>
    <col min="3" max="3" width="7.85546875" style="65" customWidth="1"/>
    <col min="4" max="4" width="10.140625" style="65" customWidth="1"/>
    <col min="5" max="8" width="6.28515625" style="65" customWidth="1"/>
    <col min="9" max="9" width="7.85546875" style="65" customWidth="1"/>
    <col min="10" max="10" width="9.85546875" style="65" customWidth="1"/>
    <col min="11" max="14" width="6.28515625" style="65" customWidth="1"/>
    <col min="15" max="20" width="8.7109375" style="65" customWidth="1"/>
    <col min="21" max="16384" width="9.140625" style="65"/>
  </cols>
  <sheetData>
    <row r="1" spans="1:20" s="53" customFormat="1" ht="27" customHeight="1" x14ac:dyDescent="0.25">
      <c r="A1" s="546" t="s">
        <v>3093</v>
      </c>
      <c r="B1" s="546"/>
      <c r="C1" s="546"/>
      <c r="D1" s="546"/>
      <c r="E1" s="546"/>
      <c r="F1" s="546"/>
      <c r="G1" s="546"/>
      <c r="H1" s="546"/>
      <c r="I1" s="546"/>
      <c r="J1" s="546"/>
      <c r="K1" s="546"/>
      <c r="L1" s="546"/>
      <c r="M1" s="546"/>
      <c r="N1" s="546"/>
      <c r="O1" s="546"/>
      <c r="P1" s="546"/>
      <c r="Q1" s="546"/>
      <c r="R1" s="546"/>
      <c r="S1" s="546"/>
      <c r="T1" s="546"/>
    </row>
    <row r="2" spans="1:20" s="53" customFormat="1" ht="27" customHeight="1" x14ac:dyDescent="0.25">
      <c r="A2" s="730" t="s">
        <v>3094</v>
      </c>
      <c r="B2" s="730"/>
      <c r="C2" s="730"/>
      <c r="D2" s="730"/>
      <c r="E2" s="730"/>
      <c r="F2" s="730"/>
      <c r="G2" s="730"/>
      <c r="H2" s="730"/>
      <c r="I2" s="730"/>
      <c r="J2" s="730"/>
      <c r="K2" s="730"/>
      <c r="L2" s="730"/>
      <c r="M2" s="730"/>
      <c r="N2" s="730"/>
      <c r="O2" s="730"/>
      <c r="P2" s="730"/>
      <c r="Q2" s="730"/>
      <c r="R2" s="730"/>
      <c r="S2" s="730"/>
      <c r="T2" s="730"/>
    </row>
    <row r="4" spans="1:20" s="48" customFormat="1" ht="33" customHeight="1" x14ac:dyDescent="0.2">
      <c r="A4" s="535" t="s">
        <v>2000</v>
      </c>
      <c r="B4" s="583" t="s">
        <v>2952</v>
      </c>
      <c r="C4" s="527" t="s">
        <v>2926</v>
      </c>
      <c r="D4" s="528"/>
      <c r="E4" s="528"/>
      <c r="F4" s="528"/>
      <c r="G4" s="528"/>
      <c r="H4" s="528"/>
      <c r="I4" s="528"/>
      <c r="J4" s="528"/>
      <c r="K4" s="528"/>
      <c r="L4" s="528"/>
      <c r="M4" s="528"/>
      <c r="N4" s="528"/>
      <c r="O4" s="528"/>
      <c r="P4" s="528"/>
      <c r="Q4" s="528"/>
      <c r="R4" s="679" t="s">
        <v>3132</v>
      </c>
      <c r="S4" s="680"/>
      <c r="T4" s="680"/>
    </row>
    <row r="5" spans="1:20" s="48" customFormat="1" ht="30" customHeight="1" x14ac:dyDescent="0.2">
      <c r="A5" s="536"/>
      <c r="B5" s="583"/>
      <c r="C5" s="527" t="s">
        <v>1109</v>
      </c>
      <c r="D5" s="528"/>
      <c r="E5" s="528"/>
      <c r="F5" s="528"/>
      <c r="G5" s="528"/>
      <c r="H5" s="528"/>
      <c r="I5" s="527" t="s">
        <v>1110</v>
      </c>
      <c r="J5" s="528"/>
      <c r="K5" s="528"/>
      <c r="L5" s="528"/>
      <c r="M5" s="528"/>
      <c r="N5" s="528"/>
      <c r="O5" s="527" t="s">
        <v>1111</v>
      </c>
      <c r="P5" s="528"/>
      <c r="Q5" s="584"/>
      <c r="R5" s="587" t="s">
        <v>1008</v>
      </c>
      <c r="S5" s="529" t="s">
        <v>1009</v>
      </c>
      <c r="T5" s="584" t="s">
        <v>1010</v>
      </c>
    </row>
    <row r="6" spans="1:20" s="48" customFormat="1" ht="89.25"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04" t="s">
        <v>1008</v>
      </c>
      <c r="P6" s="305" t="s">
        <v>1009</v>
      </c>
      <c r="Q6" s="302" t="s">
        <v>1010</v>
      </c>
      <c r="R6" s="712"/>
      <c r="S6" s="529"/>
      <c r="T6" s="713"/>
    </row>
    <row r="7" spans="1:20" ht="25.5" x14ac:dyDescent="0.2">
      <c r="A7" s="474" t="s">
        <v>2092</v>
      </c>
      <c r="B7" s="49" t="s">
        <v>2151</v>
      </c>
      <c r="C7" s="74">
        <v>3692</v>
      </c>
      <c r="D7" s="74">
        <v>153</v>
      </c>
      <c r="E7" s="74">
        <v>249</v>
      </c>
      <c r="F7" s="74">
        <v>347</v>
      </c>
      <c r="G7" s="76">
        <v>110</v>
      </c>
      <c r="H7" s="76">
        <v>2852</v>
      </c>
      <c r="I7" s="74">
        <v>586</v>
      </c>
      <c r="J7" s="74">
        <v>23</v>
      </c>
      <c r="K7" s="74">
        <v>22</v>
      </c>
      <c r="L7" s="74">
        <v>44</v>
      </c>
      <c r="M7" s="76">
        <v>15</v>
      </c>
      <c r="N7" s="76">
        <v>256</v>
      </c>
      <c r="O7" s="104">
        <f>SUM(C7:H7)</f>
        <v>7403</v>
      </c>
      <c r="P7" s="104">
        <f>SUM(I7:N7)</f>
        <v>946</v>
      </c>
      <c r="Q7" s="104">
        <f>+P7+O7</f>
        <v>8349</v>
      </c>
      <c r="R7" s="44">
        <v>156</v>
      </c>
      <c r="S7" s="44">
        <v>3</v>
      </c>
      <c r="T7" s="104">
        <f>+S7+R7</f>
        <v>159</v>
      </c>
    </row>
    <row r="8" spans="1:20" ht="38.25" x14ac:dyDescent="0.2">
      <c r="A8" s="128">
        <v>10</v>
      </c>
      <c r="B8" s="49" t="s">
        <v>2306</v>
      </c>
      <c r="C8" s="74">
        <f t="shared" ref="C8:T8" si="0">SUM(C9:C13)</f>
        <v>1549</v>
      </c>
      <c r="D8" s="74">
        <f t="shared" si="0"/>
        <v>36</v>
      </c>
      <c r="E8" s="74">
        <f t="shared" si="0"/>
        <v>85</v>
      </c>
      <c r="F8" s="74">
        <f t="shared" si="0"/>
        <v>84</v>
      </c>
      <c r="G8" s="76">
        <f t="shared" si="0"/>
        <v>30</v>
      </c>
      <c r="H8" s="76">
        <f t="shared" si="0"/>
        <v>883</v>
      </c>
      <c r="I8" s="74">
        <f t="shared" si="0"/>
        <v>117</v>
      </c>
      <c r="J8" s="74">
        <f t="shared" si="0"/>
        <v>5</v>
      </c>
      <c r="K8" s="74">
        <f t="shared" si="0"/>
        <v>6</v>
      </c>
      <c r="L8" s="74">
        <f t="shared" si="0"/>
        <v>5</v>
      </c>
      <c r="M8" s="76">
        <f t="shared" si="0"/>
        <v>4</v>
      </c>
      <c r="N8" s="76">
        <f t="shared" si="0"/>
        <v>22</v>
      </c>
      <c r="O8" s="104">
        <f t="shared" si="0"/>
        <v>2667</v>
      </c>
      <c r="P8" s="104">
        <f t="shared" si="0"/>
        <v>159</v>
      </c>
      <c r="Q8" s="104">
        <f t="shared" si="0"/>
        <v>2826</v>
      </c>
      <c r="R8" s="44">
        <f t="shared" si="0"/>
        <v>90</v>
      </c>
      <c r="S8" s="44">
        <f t="shared" si="0"/>
        <v>1</v>
      </c>
      <c r="T8" s="104">
        <f t="shared" si="0"/>
        <v>91</v>
      </c>
    </row>
    <row r="9" spans="1:20" ht="51" hidden="1" outlineLevel="1" x14ac:dyDescent="0.2">
      <c r="A9" s="128">
        <f>+A8+1</f>
        <v>11</v>
      </c>
      <c r="B9" s="115" t="s">
        <v>2307</v>
      </c>
      <c r="C9" s="74">
        <v>406</v>
      </c>
      <c r="D9" s="74">
        <v>7</v>
      </c>
      <c r="E9" s="74">
        <v>20</v>
      </c>
      <c r="F9" s="74">
        <v>20</v>
      </c>
      <c r="G9" s="76">
        <v>9</v>
      </c>
      <c r="H9" s="76">
        <v>246</v>
      </c>
      <c r="I9" s="74">
        <v>41</v>
      </c>
      <c r="J9" s="74">
        <v>4</v>
      </c>
      <c r="K9" s="74">
        <v>3</v>
      </c>
      <c r="L9" s="74">
        <v>2</v>
      </c>
      <c r="M9" s="76">
        <v>2</v>
      </c>
      <c r="N9" s="76">
        <v>4</v>
      </c>
      <c r="O9" s="104">
        <f t="shared" ref="O9:O58" si="1">SUM(C9:H9)</f>
        <v>708</v>
      </c>
      <c r="P9" s="104">
        <f t="shared" ref="P9:P58" si="2">SUM(I9:N9)</f>
        <v>56</v>
      </c>
      <c r="Q9" s="104">
        <f t="shared" ref="Q9:Q58" si="3">+P9+O9</f>
        <v>764</v>
      </c>
      <c r="R9" s="44">
        <v>24</v>
      </c>
      <c r="S9" s="44">
        <v>0</v>
      </c>
      <c r="T9" s="104">
        <f t="shared" ref="T9:T58" si="4">+S9+R9</f>
        <v>24</v>
      </c>
    </row>
    <row r="10" spans="1:20" ht="25.5" hidden="1" outlineLevel="1" x14ac:dyDescent="0.2">
      <c r="A10" s="128">
        <f t="shared" ref="A10:A56" si="5">+A9+1</f>
        <v>12</v>
      </c>
      <c r="B10" s="115" t="s">
        <v>2308</v>
      </c>
      <c r="C10" s="74">
        <v>410</v>
      </c>
      <c r="D10" s="74">
        <v>8</v>
      </c>
      <c r="E10" s="74">
        <v>23</v>
      </c>
      <c r="F10" s="74">
        <v>25</v>
      </c>
      <c r="G10" s="76">
        <v>5</v>
      </c>
      <c r="H10" s="76">
        <v>213</v>
      </c>
      <c r="I10" s="74">
        <v>40</v>
      </c>
      <c r="J10" s="74">
        <v>1</v>
      </c>
      <c r="K10" s="74">
        <v>0</v>
      </c>
      <c r="L10" s="74">
        <v>2</v>
      </c>
      <c r="M10" s="76">
        <v>1</v>
      </c>
      <c r="N10" s="76">
        <v>5</v>
      </c>
      <c r="O10" s="104">
        <f t="shared" si="1"/>
        <v>684</v>
      </c>
      <c r="P10" s="104">
        <f t="shared" si="2"/>
        <v>49</v>
      </c>
      <c r="Q10" s="104">
        <f t="shared" si="3"/>
        <v>733</v>
      </c>
      <c r="R10" s="44">
        <v>39</v>
      </c>
      <c r="S10" s="44">
        <v>0</v>
      </c>
      <c r="T10" s="104">
        <f t="shared" si="4"/>
        <v>39</v>
      </c>
    </row>
    <row r="11" spans="1:20" ht="25.5" hidden="1" outlineLevel="1" x14ac:dyDescent="0.2">
      <c r="A11" s="128">
        <f t="shared" si="5"/>
        <v>13</v>
      </c>
      <c r="B11" s="115" t="s">
        <v>2309</v>
      </c>
      <c r="C11" s="74">
        <v>164</v>
      </c>
      <c r="D11" s="74">
        <v>3</v>
      </c>
      <c r="E11" s="74">
        <v>7</v>
      </c>
      <c r="F11" s="74">
        <v>14</v>
      </c>
      <c r="G11" s="76">
        <v>4</v>
      </c>
      <c r="H11" s="76">
        <v>160</v>
      </c>
      <c r="I11" s="74">
        <v>9</v>
      </c>
      <c r="J11" s="74">
        <v>0</v>
      </c>
      <c r="K11" s="74">
        <v>1</v>
      </c>
      <c r="L11" s="74">
        <v>0</v>
      </c>
      <c r="M11" s="76">
        <v>0</v>
      </c>
      <c r="N11" s="76">
        <v>3</v>
      </c>
      <c r="O11" s="104">
        <f t="shared" si="1"/>
        <v>352</v>
      </c>
      <c r="P11" s="104">
        <f t="shared" si="2"/>
        <v>13</v>
      </c>
      <c r="Q11" s="104">
        <f t="shared" si="3"/>
        <v>365</v>
      </c>
      <c r="R11" s="44">
        <v>13</v>
      </c>
      <c r="S11" s="44">
        <v>0</v>
      </c>
      <c r="T11" s="104">
        <f t="shared" si="4"/>
        <v>13</v>
      </c>
    </row>
    <row r="12" spans="1:20" ht="25.5" hidden="1" outlineLevel="1" x14ac:dyDescent="0.2">
      <c r="A12" s="128">
        <f t="shared" si="5"/>
        <v>14</v>
      </c>
      <c r="B12" s="115" t="s">
        <v>2310</v>
      </c>
      <c r="C12" s="74">
        <v>449</v>
      </c>
      <c r="D12" s="74">
        <v>18</v>
      </c>
      <c r="E12" s="74">
        <v>28</v>
      </c>
      <c r="F12" s="74">
        <v>16</v>
      </c>
      <c r="G12" s="76">
        <v>8</v>
      </c>
      <c r="H12" s="76">
        <v>189</v>
      </c>
      <c r="I12" s="74">
        <v>20</v>
      </c>
      <c r="J12" s="74">
        <v>0</v>
      </c>
      <c r="K12" s="74">
        <v>2</v>
      </c>
      <c r="L12" s="74">
        <v>1</v>
      </c>
      <c r="M12" s="76">
        <v>1</v>
      </c>
      <c r="N12" s="76">
        <v>8</v>
      </c>
      <c r="O12" s="104">
        <f t="shared" si="1"/>
        <v>708</v>
      </c>
      <c r="P12" s="104">
        <f t="shared" si="2"/>
        <v>32</v>
      </c>
      <c r="Q12" s="104">
        <f t="shared" si="3"/>
        <v>740</v>
      </c>
      <c r="R12" s="44">
        <v>10</v>
      </c>
      <c r="S12" s="44">
        <v>1</v>
      </c>
      <c r="T12" s="104">
        <f t="shared" si="4"/>
        <v>11</v>
      </c>
    </row>
    <row r="13" spans="1:20" ht="25.5" hidden="1" outlineLevel="1" x14ac:dyDescent="0.2">
      <c r="A13" s="128">
        <v>19</v>
      </c>
      <c r="B13" s="115" t="s">
        <v>2311</v>
      </c>
      <c r="C13" s="74">
        <v>120</v>
      </c>
      <c r="D13" s="74">
        <v>0</v>
      </c>
      <c r="E13" s="74">
        <v>7</v>
      </c>
      <c r="F13" s="74">
        <v>9</v>
      </c>
      <c r="G13" s="76">
        <v>4</v>
      </c>
      <c r="H13" s="76">
        <v>75</v>
      </c>
      <c r="I13" s="74">
        <v>7</v>
      </c>
      <c r="J13" s="74">
        <v>0</v>
      </c>
      <c r="K13" s="74">
        <v>0</v>
      </c>
      <c r="L13" s="74">
        <v>0</v>
      </c>
      <c r="M13" s="76">
        <v>0</v>
      </c>
      <c r="N13" s="76">
        <v>2</v>
      </c>
      <c r="O13" s="104">
        <f t="shared" si="1"/>
        <v>215</v>
      </c>
      <c r="P13" s="104">
        <f t="shared" si="2"/>
        <v>9</v>
      </c>
      <c r="Q13" s="104">
        <f t="shared" si="3"/>
        <v>224</v>
      </c>
      <c r="R13" s="44">
        <v>4</v>
      </c>
      <c r="S13" s="44">
        <v>0</v>
      </c>
      <c r="T13" s="104">
        <f t="shared" si="4"/>
        <v>4</v>
      </c>
    </row>
    <row r="14" spans="1:20" ht="51" collapsed="1" x14ac:dyDescent="0.2">
      <c r="A14" s="128">
        <f t="shared" si="5"/>
        <v>20</v>
      </c>
      <c r="B14" s="49" t="s">
        <v>2312</v>
      </c>
      <c r="C14" s="74">
        <f t="shared" ref="C14:T14" si="6">SUM(C15:C19)</f>
        <v>3596</v>
      </c>
      <c r="D14" s="74">
        <f t="shared" si="6"/>
        <v>154</v>
      </c>
      <c r="E14" s="74">
        <f t="shared" si="6"/>
        <v>263</v>
      </c>
      <c r="F14" s="74">
        <f t="shared" si="6"/>
        <v>390</v>
      </c>
      <c r="G14" s="76">
        <f t="shared" si="6"/>
        <v>109</v>
      </c>
      <c r="H14" s="76">
        <f t="shared" si="6"/>
        <v>2821</v>
      </c>
      <c r="I14" s="74">
        <f t="shared" si="6"/>
        <v>545</v>
      </c>
      <c r="J14" s="74">
        <f t="shared" si="6"/>
        <v>27</v>
      </c>
      <c r="K14" s="74">
        <f t="shared" si="6"/>
        <v>29</v>
      </c>
      <c r="L14" s="74">
        <f t="shared" si="6"/>
        <v>47</v>
      </c>
      <c r="M14" s="76">
        <f t="shared" si="6"/>
        <v>19</v>
      </c>
      <c r="N14" s="76">
        <f t="shared" si="6"/>
        <v>176</v>
      </c>
      <c r="O14" s="104">
        <f t="shared" si="6"/>
        <v>7333</v>
      </c>
      <c r="P14" s="104">
        <f t="shared" si="6"/>
        <v>843</v>
      </c>
      <c r="Q14" s="104">
        <f t="shared" si="6"/>
        <v>8176</v>
      </c>
      <c r="R14" s="44">
        <f t="shared" si="6"/>
        <v>67</v>
      </c>
      <c r="S14" s="44">
        <f t="shared" si="6"/>
        <v>1</v>
      </c>
      <c r="T14" s="104">
        <f t="shared" si="6"/>
        <v>68</v>
      </c>
    </row>
    <row r="15" spans="1:20" ht="25.5" hidden="1" outlineLevel="1" x14ac:dyDescent="0.2">
      <c r="A15" s="128">
        <f t="shared" si="5"/>
        <v>21</v>
      </c>
      <c r="B15" s="115" t="s">
        <v>2313</v>
      </c>
      <c r="C15" s="74">
        <v>1944</v>
      </c>
      <c r="D15" s="74">
        <v>68</v>
      </c>
      <c r="E15" s="74">
        <v>119</v>
      </c>
      <c r="F15" s="74">
        <v>244</v>
      </c>
      <c r="G15" s="76">
        <v>45</v>
      </c>
      <c r="H15" s="76">
        <v>1850</v>
      </c>
      <c r="I15" s="74">
        <v>183</v>
      </c>
      <c r="J15" s="74">
        <v>11</v>
      </c>
      <c r="K15" s="74">
        <v>12</v>
      </c>
      <c r="L15" s="74">
        <v>24</v>
      </c>
      <c r="M15" s="76">
        <v>10</v>
      </c>
      <c r="N15" s="76">
        <v>78</v>
      </c>
      <c r="O15" s="104">
        <f t="shared" si="1"/>
        <v>4270</v>
      </c>
      <c r="P15" s="104">
        <f t="shared" si="2"/>
        <v>318</v>
      </c>
      <c r="Q15" s="104">
        <f t="shared" si="3"/>
        <v>4588</v>
      </c>
      <c r="R15" s="44">
        <v>37</v>
      </c>
      <c r="S15" s="44">
        <v>0</v>
      </c>
      <c r="T15" s="104">
        <f t="shared" si="4"/>
        <v>37</v>
      </c>
    </row>
    <row r="16" spans="1:20" ht="51" hidden="1" outlineLevel="1" x14ac:dyDescent="0.2">
      <c r="A16" s="128">
        <f t="shared" si="5"/>
        <v>22</v>
      </c>
      <c r="B16" s="115" t="s">
        <v>2314</v>
      </c>
      <c r="C16" s="74">
        <v>908</v>
      </c>
      <c r="D16" s="74">
        <v>49</v>
      </c>
      <c r="E16" s="74">
        <v>85</v>
      </c>
      <c r="F16" s="74">
        <v>104</v>
      </c>
      <c r="G16" s="76">
        <v>39</v>
      </c>
      <c r="H16" s="76">
        <v>599</v>
      </c>
      <c r="I16" s="74">
        <v>265</v>
      </c>
      <c r="J16" s="74">
        <v>9</v>
      </c>
      <c r="K16" s="74">
        <v>12</v>
      </c>
      <c r="L16" s="74">
        <v>17</v>
      </c>
      <c r="M16" s="76">
        <v>4</v>
      </c>
      <c r="N16" s="76">
        <v>72</v>
      </c>
      <c r="O16" s="104">
        <f t="shared" si="1"/>
        <v>1784</v>
      </c>
      <c r="P16" s="104">
        <f t="shared" si="2"/>
        <v>379</v>
      </c>
      <c r="Q16" s="104">
        <f t="shared" si="3"/>
        <v>2163</v>
      </c>
      <c r="R16" s="44">
        <v>3</v>
      </c>
      <c r="S16" s="44">
        <v>1</v>
      </c>
      <c r="T16" s="104">
        <f t="shared" si="4"/>
        <v>4</v>
      </c>
    </row>
    <row r="17" spans="1:20" ht="51" hidden="1" outlineLevel="1" x14ac:dyDescent="0.2">
      <c r="A17" s="128">
        <f t="shared" si="5"/>
        <v>23</v>
      </c>
      <c r="B17" s="115" t="s">
        <v>2315</v>
      </c>
      <c r="C17" s="74">
        <v>215</v>
      </c>
      <c r="D17" s="74">
        <v>10</v>
      </c>
      <c r="E17" s="74">
        <v>23</v>
      </c>
      <c r="F17" s="74">
        <v>8</v>
      </c>
      <c r="G17" s="76">
        <v>8</v>
      </c>
      <c r="H17" s="76">
        <v>70</v>
      </c>
      <c r="I17" s="74">
        <v>41</v>
      </c>
      <c r="J17" s="74">
        <v>5</v>
      </c>
      <c r="K17" s="74">
        <v>3</v>
      </c>
      <c r="L17" s="74">
        <v>1</v>
      </c>
      <c r="M17" s="76">
        <v>4</v>
      </c>
      <c r="N17" s="76">
        <v>8</v>
      </c>
      <c r="O17" s="104">
        <f t="shared" si="1"/>
        <v>334</v>
      </c>
      <c r="P17" s="104">
        <f t="shared" si="2"/>
        <v>62</v>
      </c>
      <c r="Q17" s="104">
        <f t="shared" si="3"/>
        <v>396</v>
      </c>
      <c r="R17" s="44">
        <v>14</v>
      </c>
      <c r="S17" s="44">
        <v>0</v>
      </c>
      <c r="T17" s="104">
        <f t="shared" si="4"/>
        <v>14</v>
      </c>
    </row>
    <row r="18" spans="1:20" ht="51" hidden="1" outlineLevel="1" x14ac:dyDescent="0.2">
      <c r="A18" s="128">
        <f t="shared" si="5"/>
        <v>24</v>
      </c>
      <c r="B18" s="115" t="s">
        <v>2316</v>
      </c>
      <c r="C18" s="74">
        <v>141</v>
      </c>
      <c r="D18" s="74">
        <v>16</v>
      </c>
      <c r="E18" s="74">
        <v>10</v>
      </c>
      <c r="F18" s="74">
        <v>6</v>
      </c>
      <c r="G18" s="76">
        <v>5</v>
      </c>
      <c r="H18" s="76">
        <v>29</v>
      </c>
      <c r="I18" s="74">
        <v>4</v>
      </c>
      <c r="J18" s="74">
        <v>0</v>
      </c>
      <c r="K18" s="74">
        <v>1</v>
      </c>
      <c r="L18" s="74">
        <v>1</v>
      </c>
      <c r="M18" s="76">
        <v>0</v>
      </c>
      <c r="N18" s="76">
        <v>0</v>
      </c>
      <c r="O18" s="104">
        <f t="shared" si="1"/>
        <v>207</v>
      </c>
      <c r="P18" s="104">
        <f t="shared" si="2"/>
        <v>6</v>
      </c>
      <c r="Q18" s="104">
        <f t="shared" si="3"/>
        <v>213</v>
      </c>
      <c r="R18" s="44">
        <v>0</v>
      </c>
      <c r="S18" s="44">
        <v>0</v>
      </c>
      <c r="T18" s="104">
        <f t="shared" si="4"/>
        <v>0</v>
      </c>
    </row>
    <row r="19" spans="1:20" ht="25.5" hidden="1" outlineLevel="1" x14ac:dyDescent="0.2">
      <c r="A19" s="128">
        <v>29</v>
      </c>
      <c r="B19" s="115" t="s">
        <v>2317</v>
      </c>
      <c r="C19" s="74">
        <v>388</v>
      </c>
      <c r="D19" s="74">
        <v>11</v>
      </c>
      <c r="E19" s="74">
        <v>26</v>
      </c>
      <c r="F19" s="74">
        <v>28</v>
      </c>
      <c r="G19" s="76">
        <v>12</v>
      </c>
      <c r="H19" s="76">
        <v>273</v>
      </c>
      <c r="I19" s="74">
        <v>52</v>
      </c>
      <c r="J19" s="74">
        <v>2</v>
      </c>
      <c r="K19" s="74">
        <v>1</v>
      </c>
      <c r="L19" s="74">
        <v>4</v>
      </c>
      <c r="M19" s="76">
        <v>1</v>
      </c>
      <c r="N19" s="76">
        <v>18</v>
      </c>
      <c r="O19" s="104">
        <f t="shared" si="1"/>
        <v>738</v>
      </c>
      <c r="P19" s="104">
        <f t="shared" si="2"/>
        <v>78</v>
      </c>
      <c r="Q19" s="104">
        <f t="shared" si="3"/>
        <v>816</v>
      </c>
      <c r="R19" s="44">
        <v>13</v>
      </c>
      <c r="S19" s="44">
        <v>0</v>
      </c>
      <c r="T19" s="104">
        <f t="shared" si="4"/>
        <v>13</v>
      </c>
    </row>
    <row r="20" spans="1:20" ht="51" collapsed="1" x14ac:dyDescent="0.2">
      <c r="A20" s="128">
        <f t="shared" si="5"/>
        <v>30</v>
      </c>
      <c r="B20" s="49" t="s">
        <v>2318</v>
      </c>
      <c r="C20" s="74">
        <f t="shared" ref="C20:T20" si="7">SUM(C21:C26)</f>
        <v>7141</v>
      </c>
      <c r="D20" s="74">
        <f t="shared" si="7"/>
        <v>370</v>
      </c>
      <c r="E20" s="74">
        <f t="shared" si="7"/>
        <v>613</v>
      </c>
      <c r="F20" s="74">
        <f t="shared" si="7"/>
        <v>900</v>
      </c>
      <c r="G20" s="76">
        <f t="shared" si="7"/>
        <v>316</v>
      </c>
      <c r="H20" s="76">
        <f t="shared" si="7"/>
        <v>7327</v>
      </c>
      <c r="I20" s="74">
        <f t="shared" si="7"/>
        <v>544</v>
      </c>
      <c r="J20" s="74">
        <f t="shared" si="7"/>
        <v>40</v>
      </c>
      <c r="K20" s="74">
        <f t="shared" si="7"/>
        <v>45</v>
      </c>
      <c r="L20" s="74">
        <f t="shared" si="7"/>
        <v>54</v>
      </c>
      <c r="M20" s="76">
        <f t="shared" si="7"/>
        <v>19</v>
      </c>
      <c r="N20" s="76">
        <f t="shared" si="7"/>
        <v>259</v>
      </c>
      <c r="O20" s="104">
        <f t="shared" si="7"/>
        <v>16667</v>
      </c>
      <c r="P20" s="104">
        <f t="shared" si="7"/>
        <v>961</v>
      </c>
      <c r="Q20" s="104">
        <f t="shared" si="7"/>
        <v>17628</v>
      </c>
      <c r="R20" s="44">
        <f t="shared" si="7"/>
        <v>126</v>
      </c>
      <c r="S20" s="44">
        <f t="shared" si="7"/>
        <v>3</v>
      </c>
      <c r="T20" s="104">
        <f t="shared" si="7"/>
        <v>129</v>
      </c>
    </row>
    <row r="21" spans="1:20" ht="25.5" hidden="1" outlineLevel="1" x14ac:dyDescent="0.2">
      <c r="A21" s="128">
        <f t="shared" si="5"/>
        <v>31</v>
      </c>
      <c r="B21" s="115" t="s">
        <v>2319</v>
      </c>
      <c r="C21" s="74">
        <v>451</v>
      </c>
      <c r="D21" s="74">
        <v>19</v>
      </c>
      <c r="E21" s="74">
        <v>37</v>
      </c>
      <c r="F21" s="74">
        <v>52</v>
      </c>
      <c r="G21" s="76">
        <v>12</v>
      </c>
      <c r="H21" s="76">
        <v>442</v>
      </c>
      <c r="I21" s="74">
        <v>30</v>
      </c>
      <c r="J21" s="74">
        <v>3</v>
      </c>
      <c r="K21" s="74">
        <v>2</v>
      </c>
      <c r="L21" s="74">
        <v>2</v>
      </c>
      <c r="M21" s="76">
        <v>0</v>
      </c>
      <c r="N21" s="76">
        <v>17</v>
      </c>
      <c r="O21" s="104">
        <f t="shared" si="1"/>
        <v>1013</v>
      </c>
      <c r="P21" s="104">
        <f t="shared" si="2"/>
        <v>54</v>
      </c>
      <c r="Q21" s="104">
        <f t="shared" si="3"/>
        <v>1067</v>
      </c>
      <c r="R21" s="44">
        <v>10</v>
      </c>
      <c r="S21" s="44">
        <v>0</v>
      </c>
      <c r="T21" s="104">
        <f t="shared" si="4"/>
        <v>10</v>
      </c>
    </row>
    <row r="22" spans="1:20" ht="51" hidden="1" outlineLevel="1" x14ac:dyDescent="0.2">
      <c r="A22" s="128">
        <f t="shared" si="5"/>
        <v>32</v>
      </c>
      <c r="B22" s="115" t="s">
        <v>2320</v>
      </c>
      <c r="C22" s="74">
        <v>1302</v>
      </c>
      <c r="D22" s="74">
        <v>72</v>
      </c>
      <c r="E22" s="74">
        <v>114</v>
      </c>
      <c r="F22" s="74">
        <v>158</v>
      </c>
      <c r="G22" s="76">
        <v>53</v>
      </c>
      <c r="H22" s="76">
        <v>1020</v>
      </c>
      <c r="I22" s="74">
        <v>123</v>
      </c>
      <c r="J22" s="74">
        <v>5</v>
      </c>
      <c r="K22" s="74">
        <v>10</v>
      </c>
      <c r="L22" s="74">
        <v>12</v>
      </c>
      <c r="M22" s="76">
        <v>2</v>
      </c>
      <c r="N22" s="76">
        <v>43</v>
      </c>
      <c r="O22" s="104">
        <f t="shared" si="1"/>
        <v>2719</v>
      </c>
      <c r="P22" s="104">
        <f t="shared" si="2"/>
        <v>195</v>
      </c>
      <c r="Q22" s="104">
        <f t="shared" si="3"/>
        <v>2914</v>
      </c>
      <c r="R22" s="44">
        <v>15</v>
      </c>
      <c r="S22" s="44">
        <v>1</v>
      </c>
      <c r="T22" s="104">
        <f t="shared" si="4"/>
        <v>16</v>
      </c>
    </row>
    <row r="23" spans="1:20" ht="51" hidden="1" outlineLevel="1" x14ac:dyDescent="0.2">
      <c r="A23" s="128">
        <f t="shared" si="5"/>
        <v>33</v>
      </c>
      <c r="B23" s="115" t="s">
        <v>2321</v>
      </c>
      <c r="C23" s="74">
        <v>2869</v>
      </c>
      <c r="D23" s="74">
        <v>151</v>
      </c>
      <c r="E23" s="74">
        <v>254</v>
      </c>
      <c r="F23" s="74">
        <v>370</v>
      </c>
      <c r="G23" s="76">
        <v>131</v>
      </c>
      <c r="H23" s="76">
        <v>3045</v>
      </c>
      <c r="I23" s="74">
        <v>218</v>
      </c>
      <c r="J23" s="74">
        <v>22</v>
      </c>
      <c r="K23" s="74">
        <v>21</v>
      </c>
      <c r="L23" s="74">
        <v>23</v>
      </c>
      <c r="M23" s="76">
        <v>8</v>
      </c>
      <c r="N23" s="76">
        <v>102</v>
      </c>
      <c r="O23" s="104">
        <f t="shared" si="1"/>
        <v>6820</v>
      </c>
      <c r="P23" s="104">
        <f t="shared" si="2"/>
        <v>394</v>
      </c>
      <c r="Q23" s="104">
        <f t="shared" si="3"/>
        <v>7214</v>
      </c>
      <c r="R23" s="44">
        <v>55</v>
      </c>
      <c r="S23" s="44">
        <v>0</v>
      </c>
      <c r="T23" s="104">
        <f t="shared" si="4"/>
        <v>55</v>
      </c>
    </row>
    <row r="24" spans="1:20" ht="51" hidden="1" outlineLevel="1" x14ac:dyDescent="0.2">
      <c r="A24" s="128">
        <f t="shared" si="5"/>
        <v>34</v>
      </c>
      <c r="B24" s="115" t="s">
        <v>2322</v>
      </c>
      <c r="C24" s="74">
        <v>238</v>
      </c>
      <c r="D24" s="74">
        <v>5</v>
      </c>
      <c r="E24" s="74">
        <v>10</v>
      </c>
      <c r="F24" s="74">
        <v>17</v>
      </c>
      <c r="G24" s="76">
        <v>7</v>
      </c>
      <c r="H24" s="76">
        <v>241</v>
      </c>
      <c r="I24" s="74">
        <v>7</v>
      </c>
      <c r="J24" s="74">
        <v>1</v>
      </c>
      <c r="K24" s="74">
        <v>0</v>
      </c>
      <c r="L24" s="74">
        <v>0</v>
      </c>
      <c r="M24" s="76">
        <v>0</v>
      </c>
      <c r="N24" s="76">
        <v>12</v>
      </c>
      <c r="O24" s="104">
        <f t="shared" si="1"/>
        <v>518</v>
      </c>
      <c r="P24" s="104">
        <f t="shared" si="2"/>
        <v>20</v>
      </c>
      <c r="Q24" s="104">
        <f t="shared" si="3"/>
        <v>538</v>
      </c>
      <c r="R24" s="44">
        <v>11</v>
      </c>
      <c r="S24" s="44">
        <v>0</v>
      </c>
      <c r="T24" s="104">
        <f t="shared" si="4"/>
        <v>11</v>
      </c>
    </row>
    <row r="25" spans="1:20" ht="25.5" hidden="1" outlineLevel="1" x14ac:dyDescent="0.2">
      <c r="A25" s="128">
        <f t="shared" si="5"/>
        <v>35</v>
      </c>
      <c r="B25" s="115" t="s">
        <v>2323</v>
      </c>
      <c r="C25" s="74">
        <v>1524</v>
      </c>
      <c r="D25" s="74">
        <v>82</v>
      </c>
      <c r="E25" s="74">
        <v>122</v>
      </c>
      <c r="F25" s="74">
        <v>197</v>
      </c>
      <c r="G25" s="76">
        <v>74</v>
      </c>
      <c r="H25" s="76">
        <v>1749</v>
      </c>
      <c r="I25" s="74">
        <v>108</v>
      </c>
      <c r="J25" s="74">
        <v>8</v>
      </c>
      <c r="K25" s="74">
        <v>8</v>
      </c>
      <c r="L25" s="74">
        <v>12</v>
      </c>
      <c r="M25" s="76">
        <v>6</v>
      </c>
      <c r="N25" s="76">
        <v>60</v>
      </c>
      <c r="O25" s="104">
        <f t="shared" si="1"/>
        <v>3748</v>
      </c>
      <c r="P25" s="104">
        <f t="shared" si="2"/>
        <v>202</v>
      </c>
      <c r="Q25" s="104">
        <f t="shared" si="3"/>
        <v>3950</v>
      </c>
      <c r="R25" s="44">
        <v>19</v>
      </c>
      <c r="S25" s="44">
        <v>2</v>
      </c>
      <c r="T25" s="104">
        <f t="shared" si="4"/>
        <v>21</v>
      </c>
    </row>
    <row r="26" spans="1:20" ht="25.5" hidden="1" outlineLevel="1" x14ac:dyDescent="0.2">
      <c r="A26" s="128">
        <v>39</v>
      </c>
      <c r="B26" s="115" t="s">
        <v>2324</v>
      </c>
      <c r="C26" s="74">
        <v>757</v>
      </c>
      <c r="D26" s="74">
        <v>41</v>
      </c>
      <c r="E26" s="74">
        <v>76</v>
      </c>
      <c r="F26" s="74">
        <v>106</v>
      </c>
      <c r="G26" s="76">
        <v>39</v>
      </c>
      <c r="H26" s="76">
        <v>830</v>
      </c>
      <c r="I26" s="74">
        <v>58</v>
      </c>
      <c r="J26" s="74">
        <v>1</v>
      </c>
      <c r="K26" s="74">
        <v>4</v>
      </c>
      <c r="L26" s="74">
        <v>5</v>
      </c>
      <c r="M26" s="76">
        <v>3</v>
      </c>
      <c r="N26" s="76">
        <v>25</v>
      </c>
      <c r="O26" s="104">
        <f t="shared" si="1"/>
        <v>1849</v>
      </c>
      <c r="P26" s="104">
        <f t="shared" si="2"/>
        <v>96</v>
      </c>
      <c r="Q26" s="104">
        <f t="shared" si="3"/>
        <v>1945</v>
      </c>
      <c r="R26" s="44">
        <v>16</v>
      </c>
      <c r="S26" s="44">
        <v>0</v>
      </c>
      <c r="T26" s="104">
        <f t="shared" si="4"/>
        <v>16</v>
      </c>
    </row>
    <row r="27" spans="1:20" ht="76.5" collapsed="1" x14ac:dyDescent="0.2">
      <c r="A27" s="128">
        <f t="shared" si="5"/>
        <v>40</v>
      </c>
      <c r="B27" s="49" t="s">
        <v>2325</v>
      </c>
      <c r="C27" s="74">
        <f t="shared" ref="C27:T27" si="8">SUM(C28:C33)</f>
        <v>11819</v>
      </c>
      <c r="D27" s="74">
        <f t="shared" si="8"/>
        <v>579</v>
      </c>
      <c r="E27" s="74">
        <f t="shared" si="8"/>
        <v>1038</v>
      </c>
      <c r="F27" s="74">
        <f t="shared" si="8"/>
        <v>1338</v>
      </c>
      <c r="G27" s="76">
        <f t="shared" si="8"/>
        <v>452</v>
      </c>
      <c r="H27" s="76">
        <f t="shared" si="8"/>
        <v>11568</v>
      </c>
      <c r="I27" s="74">
        <f t="shared" si="8"/>
        <v>1195</v>
      </c>
      <c r="J27" s="74">
        <f t="shared" si="8"/>
        <v>77</v>
      </c>
      <c r="K27" s="74">
        <f t="shared" si="8"/>
        <v>94</v>
      </c>
      <c r="L27" s="74">
        <f t="shared" si="8"/>
        <v>157</v>
      </c>
      <c r="M27" s="76">
        <f t="shared" si="8"/>
        <v>56</v>
      </c>
      <c r="N27" s="76">
        <f t="shared" si="8"/>
        <v>821</v>
      </c>
      <c r="O27" s="104">
        <f t="shared" si="8"/>
        <v>26794</v>
      </c>
      <c r="P27" s="104">
        <f t="shared" si="8"/>
        <v>2400</v>
      </c>
      <c r="Q27" s="104">
        <f t="shared" si="8"/>
        <v>29194</v>
      </c>
      <c r="R27" s="44">
        <f t="shared" si="8"/>
        <v>154</v>
      </c>
      <c r="S27" s="44">
        <f t="shared" si="8"/>
        <v>3</v>
      </c>
      <c r="T27" s="104">
        <f t="shared" si="8"/>
        <v>157</v>
      </c>
    </row>
    <row r="28" spans="1:20" ht="63.75" hidden="1" outlineLevel="1" x14ac:dyDescent="0.2">
      <c r="A28" s="128">
        <f t="shared" si="5"/>
        <v>41</v>
      </c>
      <c r="B28" s="115" t="s">
        <v>2326</v>
      </c>
      <c r="C28" s="74">
        <v>1452</v>
      </c>
      <c r="D28" s="74">
        <v>68</v>
      </c>
      <c r="E28" s="74">
        <v>125</v>
      </c>
      <c r="F28" s="74">
        <v>195</v>
      </c>
      <c r="G28" s="76">
        <v>65</v>
      </c>
      <c r="H28" s="76">
        <v>2418</v>
      </c>
      <c r="I28" s="74">
        <v>197</v>
      </c>
      <c r="J28" s="74">
        <v>22</v>
      </c>
      <c r="K28" s="74">
        <v>21</v>
      </c>
      <c r="L28" s="74">
        <v>26</v>
      </c>
      <c r="M28" s="76">
        <v>8</v>
      </c>
      <c r="N28" s="76">
        <v>236</v>
      </c>
      <c r="O28" s="104">
        <f t="shared" si="1"/>
        <v>4323</v>
      </c>
      <c r="P28" s="104">
        <f t="shared" si="2"/>
        <v>510</v>
      </c>
      <c r="Q28" s="104">
        <f t="shared" si="3"/>
        <v>4833</v>
      </c>
      <c r="R28" s="44">
        <v>23</v>
      </c>
      <c r="S28" s="44">
        <v>1</v>
      </c>
      <c r="T28" s="104">
        <f t="shared" si="4"/>
        <v>24</v>
      </c>
    </row>
    <row r="29" spans="1:20" ht="51" hidden="1" outlineLevel="1" x14ac:dyDescent="0.2">
      <c r="A29" s="128">
        <f t="shared" si="5"/>
        <v>42</v>
      </c>
      <c r="B29" s="115" t="s">
        <v>2327</v>
      </c>
      <c r="C29" s="74">
        <v>2420</v>
      </c>
      <c r="D29" s="74">
        <v>75</v>
      </c>
      <c r="E29" s="74">
        <v>145</v>
      </c>
      <c r="F29" s="74">
        <v>180</v>
      </c>
      <c r="G29" s="76">
        <v>59</v>
      </c>
      <c r="H29" s="76">
        <v>1687</v>
      </c>
      <c r="I29" s="74">
        <v>251</v>
      </c>
      <c r="J29" s="74">
        <v>14</v>
      </c>
      <c r="K29" s="74">
        <v>6</v>
      </c>
      <c r="L29" s="74">
        <v>17</v>
      </c>
      <c r="M29" s="76">
        <v>7</v>
      </c>
      <c r="N29" s="76">
        <v>110</v>
      </c>
      <c r="O29" s="104">
        <f t="shared" si="1"/>
        <v>4566</v>
      </c>
      <c r="P29" s="104">
        <f t="shared" si="2"/>
        <v>405</v>
      </c>
      <c r="Q29" s="104">
        <f t="shared" si="3"/>
        <v>4971</v>
      </c>
      <c r="R29" s="44">
        <v>110</v>
      </c>
      <c r="S29" s="44">
        <v>1</v>
      </c>
      <c r="T29" s="104">
        <f t="shared" si="4"/>
        <v>111</v>
      </c>
    </row>
    <row r="30" spans="1:20" ht="76.5" hidden="1" outlineLevel="1" x14ac:dyDescent="0.2">
      <c r="A30" s="128">
        <f t="shared" si="5"/>
        <v>43</v>
      </c>
      <c r="B30" s="115" t="s">
        <v>2328</v>
      </c>
      <c r="C30" s="74">
        <v>4129</v>
      </c>
      <c r="D30" s="74">
        <v>216</v>
      </c>
      <c r="E30" s="74">
        <v>399</v>
      </c>
      <c r="F30" s="74">
        <v>498</v>
      </c>
      <c r="G30" s="76">
        <v>164</v>
      </c>
      <c r="H30" s="76">
        <v>4150</v>
      </c>
      <c r="I30" s="74">
        <v>382</v>
      </c>
      <c r="J30" s="74">
        <v>26</v>
      </c>
      <c r="K30" s="74">
        <v>29</v>
      </c>
      <c r="L30" s="74">
        <v>73</v>
      </c>
      <c r="M30" s="76">
        <v>20</v>
      </c>
      <c r="N30" s="76">
        <v>267</v>
      </c>
      <c r="O30" s="104">
        <f t="shared" si="1"/>
        <v>9556</v>
      </c>
      <c r="P30" s="104">
        <f t="shared" si="2"/>
        <v>797</v>
      </c>
      <c r="Q30" s="104">
        <f t="shared" si="3"/>
        <v>10353</v>
      </c>
      <c r="R30" s="44">
        <v>12</v>
      </c>
      <c r="S30" s="44">
        <v>0</v>
      </c>
      <c r="T30" s="104">
        <f t="shared" si="4"/>
        <v>12</v>
      </c>
    </row>
    <row r="31" spans="1:20" ht="51" hidden="1" outlineLevel="1" x14ac:dyDescent="0.2">
      <c r="A31" s="128">
        <f t="shared" si="5"/>
        <v>44</v>
      </c>
      <c r="B31" s="115" t="s">
        <v>2329</v>
      </c>
      <c r="C31" s="74">
        <v>3034</v>
      </c>
      <c r="D31" s="74">
        <v>191</v>
      </c>
      <c r="E31" s="74">
        <v>299</v>
      </c>
      <c r="F31" s="74">
        <v>377</v>
      </c>
      <c r="G31" s="76">
        <v>133</v>
      </c>
      <c r="H31" s="76">
        <v>2582</v>
      </c>
      <c r="I31" s="74">
        <v>299</v>
      </c>
      <c r="J31" s="74">
        <v>14</v>
      </c>
      <c r="K31" s="74">
        <v>36</v>
      </c>
      <c r="L31" s="74">
        <v>35</v>
      </c>
      <c r="M31" s="76">
        <v>19</v>
      </c>
      <c r="N31" s="76">
        <v>155</v>
      </c>
      <c r="O31" s="104">
        <f t="shared" si="1"/>
        <v>6616</v>
      </c>
      <c r="P31" s="104">
        <f t="shared" si="2"/>
        <v>558</v>
      </c>
      <c r="Q31" s="104">
        <f t="shared" si="3"/>
        <v>7174</v>
      </c>
      <c r="R31" s="44">
        <v>5</v>
      </c>
      <c r="S31" s="44">
        <v>0</v>
      </c>
      <c r="T31" s="104">
        <f t="shared" si="4"/>
        <v>5</v>
      </c>
    </row>
    <row r="32" spans="1:20" ht="25.5" hidden="1" outlineLevel="1" x14ac:dyDescent="0.2">
      <c r="A32" s="128">
        <f t="shared" si="5"/>
        <v>45</v>
      </c>
      <c r="B32" s="115" t="s">
        <v>2330</v>
      </c>
      <c r="C32" s="74">
        <v>41</v>
      </c>
      <c r="D32" s="74">
        <v>4</v>
      </c>
      <c r="E32" s="74">
        <v>4</v>
      </c>
      <c r="F32" s="74">
        <v>6</v>
      </c>
      <c r="G32" s="76">
        <v>1</v>
      </c>
      <c r="H32" s="76">
        <v>27</v>
      </c>
      <c r="I32" s="74">
        <v>5</v>
      </c>
      <c r="J32" s="74">
        <v>0</v>
      </c>
      <c r="K32" s="74">
        <v>1</v>
      </c>
      <c r="L32" s="74">
        <v>0</v>
      </c>
      <c r="M32" s="76">
        <v>0</v>
      </c>
      <c r="N32" s="76">
        <v>4</v>
      </c>
      <c r="O32" s="104">
        <f t="shared" si="1"/>
        <v>83</v>
      </c>
      <c r="P32" s="104">
        <f t="shared" si="2"/>
        <v>10</v>
      </c>
      <c r="Q32" s="104">
        <f t="shared" si="3"/>
        <v>93</v>
      </c>
      <c r="R32" s="44">
        <v>0</v>
      </c>
      <c r="S32" s="44">
        <v>0</v>
      </c>
      <c r="T32" s="104">
        <f t="shared" si="4"/>
        <v>0</v>
      </c>
    </row>
    <row r="33" spans="1:20" ht="25.5" hidden="1" outlineLevel="1" x14ac:dyDescent="0.2">
      <c r="A33" s="128">
        <v>49</v>
      </c>
      <c r="B33" s="115" t="s">
        <v>2331</v>
      </c>
      <c r="C33" s="74">
        <v>743</v>
      </c>
      <c r="D33" s="74">
        <v>25</v>
      </c>
      <c r="E33" s="74">
        <v>66</v>
      </c>
      <c r="F33" s="74">
        <v>82</v>
      </c>
      <c r="G33" s="76">
        <v>30</v>
      </c>
      <c r="H33" s="76">
        <v>704</v>
      </c>
      <c r="I33" s="74">
        <v>61</v>
      </c>
      <c r="J33" s="74">
        <v>1</v>
      </c>
      <c r="K33" s="74">
        <v>1</v>
      </c>
      <c r="L33" s="74">
        <v>6</v>
      </c>
      <c r="M33" s="76">
        <v>2</v>
      </c>
      <c r="N33" s="76">
        <v>49</v>
      </c>
      <c r="O33" s="104">
        <f t="shared" si="1"/>
        <v>1650</v>
      </c>
      <c r="P33" s="104">
        <f t="shared" si="2"/>
        <v>120</v>
      </c>
      <c r="Q33" s="104">
        <f t="shared" si="3"/>
        <v>1770</v>
      </c>
      <c r="R33" s="44">
        <v>4</v>
      </c>
      <c r="S33" s="44">
        <v>1</v>
      </c>
      <c r="T33" s="104">
        <f t="shared" si="4"/>
        <v>5</v>
      </c>
    </row>
    <row r="34" spans="1:20" ht="51" collapsed="1" x14ac:dyDescent="0.2">
      <c r="A34" s="128">
        <f t="shared" si="5"/>
        <v>50</v>
      </c>
      <c r="B34" s="49" t="s">
        <v>2332</v>
      </c>
      <c r="C34" s="74">
        <f t="shared" ref="C34:T34" si="9">SUM(C35:C37)</f>
        <v>11768</v>
      </c>
      <c r="D34" s="74">
        <f t="shared" si="9"/>
        <v>423</v>
      </c>
      <c r="E34" s="74">
        <f t="shared" si="9"/>
        <v>799</v>
      </c>
      <c r="F34" s="74">
        <f t="shared" si="9"/>
        <v>1298</v>
      </c>
      <c r="G34" s="76">
        <f t="shared" si="9"/>
        <v>375</v>
      </c>
      <c r="H34" s="76">
        <f t="shared" si="9"/>
        <v>11709</v>
      </c>
      <c r="I34" s="74">
        <f t="shared" si="9"/>
        <v>1997</v>
      </c>
      <c r="J34" s="74">
        <f t="shared" si="9"/>
        <v>81</v>
      </c>
      <c r="K34" s="74">
        <f t="shared" si="9"/>
        <v>144</v>
      </c>
      <c r="L34" s="74">
        <f t="shared" si="9"/>
        <v>208</v>
      </c>
      <c r="M34" s="76">
        <f t="shared" si="9"/>
        <v>58</v>
      </c>
      <c r="N34" s="76">
        <f t="shared" si="9"/>
        <v>1135</v>
      </c>
      <c r="O34" s="104">
        <f t="shared" si="9"/>
        <v>26372</v>
      </c>
      <c r="P34" s="104">
        <f t="shared" si="9"/>
        <v>3623</v>
      </c>
      <c r="Q34" s="104">
        <f t="shared" si="9"/>
        <v>29995</v>
      </c>
      <c r="R34" s="44">
        <f t="shared" si="9"/>
        <v>278</v>
      </c>
      <c r="S34" s="44">
        <f t="shared" si="9"/>
        <v>0</v>
      </c>
      <c r="T34" s="104">
        <f t="shared" si="9"/>
        <v>278</v>
      </c>
    </row>
    <row r="35" spans="1:20" ht="25.5" hidden="1" outlineLevel="1" x14ac:dyDescent="0.2">
      <c r="A35" s="128">
        <f t="shared" si="5"/>
        <v>51</v>
      </c>
      <c r="B35" s="115" t="s">
        <v>2333</v>
      </c>
      <c r="C35" s="74">
        <v>4830</v>
      </c>
      <c r="D35" s="74">
        <v>149</v>
      </c>
      <c r="E35" s="74">
        <v>261</v>
      </c>
      <c r="F35" s="74">
        <v>449</v>
      </c>
      <c r="G35" s="76">
        <v>133</v>
      </c>
      <c r="H35" s="76">
        <v>4973</v>
      </c>
      <c r="I35" s="74">
        <v>751</v>
      </c>
      <c r="J35" s="74">
        <v>34</v>
      </c>
      <c r="K35" s="74">
        <v>37</v>
      </c>
      <c r="L35" s="74">
        <v>73</v>
      </c>
      <c r="M35" s="76">
        <v>15</v>
      </c>
      <c r="N35" s="76">
        <v>372</v>
      </c>
      <c r="O35" s="104">
        <f t="shared" si="1"/>
        <v>10795</v>
      </c>
      <c r="P35" s="104">
        <f t="shared" si="2"/>
        <v>1282</v>
      </c>
      <c r="Q35" s="104">
        <f t="shared" si="3"/>
        <v>12077</v>
      </c>
      <c r="R35" s="44">
        <v>202</v>
      </c>
      <c r="S35" s="44">
        <v>0</v>
      </c>
      <c r="T35" s="104">
        <f t="shared" si="4"/>
        <v>202</v>
      </c>
    </row>
    <row r="36" spans="1:20" ht="51" hidden="1" outlineLevel="1" x14ac:dyDescent="0.2">
      <c r="A36" s="128">
        <f t="shared" si="5"/>
        <v>52</v>
      </c>
      <c r="B36" s="115" t="s">
        <v>2334</v>
      </c>
      <c r="C36" s="74">
        <v>6273</v>
      </c>
      <c r="D36" s="74">
        <v>237</v>
      </c>
      <c r="E36" s="74">
        <v>492</v>
      </c>
      <c r="F36" s="74">
        <v>757</v>
      </c>
      <c r="G36" s="76">
        <v>213</v>
      </c>
      <c r="H36" s="76">
        <v>6127</v>
      </c>
      <c r="I36" s="74">
        <v>1185</v>
      </c>
      <c r="J36" s="74">
        <v>41</v>
      </c>
      <c r="K36" s="74">
        <v>102</v>
      </c>
      <c r="L36" s="74">
        <v>129</v>
      </c>
      <c r="M36" s="76">
        <v>42</v>
      </c>
      <c r="N36" s="76">
        <v>718</v>
      </c>
      <c r="O36" s="104">
        <f t="shared" si="1"/>
        <v>14099</v>
      </c>
      <c r="P36" s="104">
        <f t="shared" si="2"/>
        <v>2217</v>
      </c>
      <c r="Q36" s="104">
        <f t="shared" si="3"/>
        <v>16316</v>
      </c>
      <c r="R36" s="44">
        <v>67</v>
      </c>
      <c r="S36" s="44">
        <v>0</v>
      </c>
      <c r="T36" s="104">
        <f t="shared" si="4"/>
        <v>67</v>
      </c>
    </row>
    <row r="37" spans="1:20" ht="25.5" hidden="1" outlineLevel="1" x14ac:dyDescent="0.2">
      <c r="A37" s="128">
        <v>59</v>
      </c>
      <c r="B37" s="115" t="s">
        <v>2335</v>
      </c>
      <c r="C37" s="74">
        <v>665</v>
      </c>
      <c r="D37" s="74">
        <v>37</v>
      </c>
      <c r="E37" s="74">
        <v>46</v>
      </c>
      <c r="F37" s="74">
        <v>92</v>
      </c>
      <c r="G37" s="76">
        <v>29</v>
      </c>
      <c r="H37" s="76">
        <v>609</v>
      </c>
      <c r="I37" s="74">
        <v>61</v>
      </c>
      <c r="J37" s="74">
        <v>6</v>
      </c>
      <c r="K37" s="74">
        <v>5</v>
      </c>
      <c r="L37" s="74">
        <v>6</v>
      </c>
      <c r="M37" s="76">
        <v>1</v>
      </c>
      <c r="N37" s="76">
        <v>45</v>
      </c>
      <c r="O37" s="104">
        <f t="shared" si="1"/>
        <v>1478</v>
      </c>
      <c r="P37" s="104">
        <f t="shared" si="2"/>
        <v>124</v>
      </c>
      <c r="Q37" s="104">
        <f t="shared" si="3"/>
        <v>1602</v>
      </c>
      <c r="R37" s="44">
        <v>9</v>
      </c>
      <c r="S37" s="44">
        <v>0</v>
      </c>
      <c r="T37" s="104">
        <f t="shared" si="4"/>
        <v>9</v>
      </c>
    </row>
    <row r="38" spans="1:20" ht="51" collapsed="1" x14ac:dyDescent="0.2">
      <c r="A38" s="128">
        <f t="shared" si="5"/>
        <v>60</v>
      </c>
      <c r="B38" s="49" t="s">
        <v>2336</v>
      </c>
      <c r="C38" s="74">
        <f t="shared" ref="C38:T38" si="10">SUM(C39:C43)</f>
        <v>6290</v>
      </c>
      <c r="D38" s="74">
        <f t="shared" si="10"/>
        <v>352</v>
      </c>
      <c r="E38" s="74">
        <f t="shared" si="10"/>
        <v>582</v>
      </c>
      <c r="F38" s="74">
        <f t="shared" si="10"/>
        <v>810</v>
      </c>
      <c r="G38" s="76">
        <f t="shared" si="10"/>
        <v>264</v>
      </c>
      <c r="H38" s="76">
        <f t="shared" si="10"/>
        <v>5751</v>
      </c>
      <c r="I38" s="74">
        <f t="shared" si="10"/>
        <v>1043</v>
      </c>
      <c r="J38" s="74">
        <f t="shared" si="10"/>
        <v>73</v>
      </c>
      <c r="K38" s="74">
        <f t="shared" si="10"/>
        <v>90</v>
      </c>
      <c r="L38" s="74">
        <f t="shared" si="10"/>
        <v>125</v>
      </c>
      <c r="M38" s="76">
        <f t="shared" si="10"/>
        <v>52</v>
      </c>
      <c r="N38" s="76">
        <f t="shared" si="10"/>
        <v>709</v>
      </c>
      <c r="O38" s="104">
        <f t="shared" si="10"/>
        <v>14049</v>
      </c>
      <c r="P38" s="104">
        <f t="shared" si="10"/>
        <v>2092</v>
      </c>
      <c r="Q38" s="104">
        <f t="shared" si="10"/>
        <v>16141</v>
      </c>
      <c r="R38" s="44">
        <f t="shared" si="10"/>
        <v>17</v>
      </c>
      <c r="S38" s="44">
        <f t="shared" si="10"/>
        <v>0</v>
      </c>
      <c r="T38" s="104">
        <f t="shared" si="10"/>
        <v>17</v>
      </c>
    </row>
    <row r="39" spans="1:20" ht="25.5" hidden="1" outlineLevel="1" x14ac:dyDescent="0.2">
      <c r="A39" s="128">
        <f t="shared" si="5"/>
        <v>61</v>
      </c>
      <c r="B39" s="115" t="s">
        <v>2337</v>
      </c>
      <c r="C39" s="74">
        <v>133</v>
      </c>
      <c r="D39" s="74">
        <v>10</v>
      </c>
      <c r="E39" s="74">
        <v>6</v>
      </c>
      <c r="F39" s="74">
        <v>16</v>
      </c>
      <c r="G39" s="76">
        <v>7</v>
      </c>
      <c r="H39" s="76">
        <v>90</v>
      </c>
      <c r="I39" s="74">
        <v>21</v>
      </c>
      <c r="J39" s="74">
        <v>0</v>
      </c>
      <c r="K39" s="74">
        <v>1</v>
      </c>
      <c r="L39" s="74">
        <v>2</v>
      </c>
      <c r="M39" s="76">
        <v>1</v>
      </c>
      <c r="N39" s="76">
        <v>9</v>
      </c>
      <c r="O39" s="104">
        <f t="shared" si="1"/>
        <v>262</v>
      </c>
      <c r="P39" s="104">
        <f t="shared" si="2"/>
        <v>34</v>
      </c>
      <c r="Q39" s="104">
        <f t="shared" si="3"/>
        <v>296</v>
      </c>
      <c r="R39" s="44">
        <v>1</v>
      </c>
      <c r="S39" s="44">
        <v>0</v>
      </c>
      <c r="T39" s="104">
        <f t="shared" si="4"/>
        <v>1</v>
      </c>
    </row>
    <row r="40" spans="1:20" ht="25.5" hidden="1" outlineLevel="1" x14ac:dyDescent="0.2">
      <c r="A40" s="128">
        <f t="shared" si="5"/>
        <v>62</v>
      </c>
      <c r="B40" s="115" t="s">
        <v>2338</v>
      </c>
      <c r="C40" s="74">
        <v>225</v>
      </c>
      <c r="D40" s="74">
        <v>10</v>
      </c>
      <c r="E40" s="74">
        <v>17</v>
      </c>
      <c r="F40" s="74">
        <v>23</v>
      </c>
      <c r="G40" s="76">
        <v>6</v>
      </c>
      <c r="H40" s="76">
        <v>120</v>
      </c>
      <c r="I40" s="74">
        <v>44</v>
      </c>
      <c r="J40" s="74">
        <v>1</v>
      </c>
      <c r="K40" s="74">
        <v>2</v>
      </c>
      <c r="L40" s="74">
        <v>4</v>
      </c>
      <c r="M40" s="76">
        <v>2</v>
      </c>
      <c r="N40" s="76">
        <v>17</v>
      </c>
      <c r="O40" s="104">
        <f t="shared" si="1"/>
        <v>401</v>
      </c>
      <c r="P40" s="104">
        <f t="shared" si="2"/>
        <v>70</v>
      </c>
      <c r="Q40" s="104">
        <f t="shared" si="3"/>
        <v>471</v>
      </c>
      <c r="R40" s="44">
        <v>2</v>
      </c>
      <c r="S40" s="44">
        <v>0</v>
      </c>
      <c r="T40" s="104">
        <f t="shared" si="4"/>
        <v>2</v>
      </c>
    </row>
    <row r="41" spans="1:20" ht="38.25" hidden="1" outlineLevel="1" x14ac:dyDescent="0.2">
      <c r="A41" s="128">
        <f t="shared" si="5"/>
        <v>63</v>
      </c>
      <c r="B41" s="115" t="s">
        <v>2339</v>
      </c>
      <c r="C41" s="74">
        <v>335</v>
      </c>
      <c r="D41" s="74">
        <v>10</v>
      </c>
      <c r="E41" s="74">
        <v>19</v>
      </c>
      <c r="F41" s="74">
        <v>26</v>
      </c>
      <c r="G41" s="76">
        <v>18</v>
      </c>
      <c r="H41" s="76">
        <v>548</v>
      </c>
      <c r="I41" s="74">
        <v>39</v>
      </c>
      <c r="J41" s="74">
        <v>5</v>
      </c>
      <c r="K41" s="74">
        <v>2</v>
      </c>
      <c r="L41" s="74">
        <v>6</v>
      </c>
      <c r="M41" s="76">
        <v>5</v>
      </c>
      <c r="N41" s="76">
        <v>71</v>
      </c>
      <c r="O41" s="104">
        <f t="shared" si="1"/>
        <v>956</v>
      </c>
      <c r="P41" s="104">
        <f t="shared" si="2"/>
        <v>128</v>
      </c>
      <c r="Q41" s="104">
        <f t="shared" si="3"/>
        <v>1084</v>
      </c>
      <c r="R41" s="44">
        <v>2</v>
      </c>
      <c r="S41" s="44">
        <v>0</v>
      </c>
      <c r="T41" s="104">
        <f t="shared" si="4"/>
        <v>2</v>
      </c>
    </row>
    <row r="42" spans="1:20" ht="51" hidden="1" outlineLevel="1" x14ac:dyDescent="0.2">
      <c r="A42" s="128">
        <f t="shared" si="5"/>
        <v>64</v>
      </c>
      <c r="B42" s="115" t="s">
        <v>2340</v>
      </c>
      <c r="C42" s="74">
        <v>3707</v>
      </c>
      <c r="D42" s="74">
        <v>237</v>
      </c>
      <c r="E42" s="74">
        <v>371</v>
      </c>
      <c r="F42" s="74">
        <v>493</v>
      </c>
      <c r="G42" s="76">
        <v>152</v>
      </c>
      <c r="H42" s="76">
        <v>3444</v>
      </c>
      <c r="I42" s="74">
        <v>654</v>
      </c>
      <c r="J42" s="74">
        <v>55</v>
      </c>
      <c r="K42" s="74">
        <v>63</v>
      </c>
      <c r="L42" s="74">
        <v>76</v>
      </c>
      <c r="M42" s="76">
        <v>33</v>
      </c>
      <c r="N42" s="76">
        <v>447</v>
      </c>
      <c r="O42" s="104">
        <f t="shared" si="1"/>
        <v>8404</v>
      </c>
      <c r="P42" s="104">
        <f t="shared" si="2"/>
        <v>1328</v>
      </c>
      <c r="Q42" s="104">
        <f t="shared" si="3"/>
        <v>9732</v>
      </c>
      <c r="R42" s="44">
        <v>7</v>
      </c>
      <c r="S42" s="44">
        <v>0</v>
      </c>
      <c r="T42" s="104">
        <f t="shared" si="4"/>
        <v>7</v>
      </c>
    </row>
    <row r="43" spans="1:20" ht="25.5" hidden="1" outlineLevel="1" x14ac:dyDescent="0.2">
      <c r="A43" s="128">
        <v>69</v>
      </c>
      <c r="B43" s="115" t="s">
        <v>2341</v>
      </c>
      <c r="C43" s="74">
        <v>1890</v>
      </c>
      <c r="D43" s="74">
        <v>85</v>
      </c>
      <c r="E43" s="74">
        <v>169</v>
      </c>
      <c r="F43" s="74">
        <v>252</v>
      </c>
      <c r="G43" s="76">
        <v>81</v>
      </c>
      <c r="H43" s="76">
        <v>1549</v>
      </c>
      <c r="I43" s="74">
        <v>285</v>
      </c>
      <c r="J43" s="74">
        <v>12</v>
      </c>
      <c r="K43" s="74">
        <v>22</v>
      </c>
      <c r="L43" s="74">
        <v>37</v>
      </c>
      <c r="M43" s="76">
        <v>11</v>
      </c>
      <c r="N43" s="76">
        <v>165</v>
      </c>
      <c r="O43" s="104">
        <f t="shared" si="1"/>
        <v>4026</v>
      </c>
      <c r="P43" s="104">
        <f t="shared" si="2"/>
        <v>532</v>
      </c>
      <c r="Q43" s="104">
        <f t="shared" si="3"/>
        <v>4558</v>
      </c>
      <c r="R43" s="44">
        <v>5</v>
      </c>
      <c r="S43" s="44">
        <v>0</v>
      </c>
      <c r="T43" s="104">
        <f t="shared" si="4"/>
        <v>5</v>
      </c>
    </row>
    <row r="44" spans="1:20" ht="63.75" collapsed="1" x14ac:dyDescent="0.2">
      <c r="A44" s="128">
        <f t="shared" si="5"/>
        <v>70</v>
      </c>
      <c r="B44" s="49" t="s">
        <v>2342</v>
      </c>
      <c r="C44" s="74">
        <f t="shared" ref="C44:T44" si="11">SUM(C45:C50)</f>
        <v>2754</v>
      </c>
      <c r="D44" s="74">
        <f t="shared" si="11"/>
        <v>191</v>
      </c>
      <c r="E44" s="74">
        <f t="shared" si="11"/>
        <v>311</v>
      </c>
      <c r="F44" s="74">
        <f t="shared" si="11"/>
        <v>521</v>
      </c>
      <c r="G44" s="76">
        <f t="shared" si="11"/>
        <v>202</v>
      </c>
      <c r="H44" s="76">
        <f t="shared" si="11"/>
        <v>3851</v>
      </c>
      <c r="I44" s="74">
        <f t="shared" si="11"/>
        <v>320</v>
      </c>
      <c r="J44" s="74">
        <f t="shared" si="11"/>
        <v>13</v>
      </c>
      <c r="K44" s="74">
        <f t="shared" si="11"/>
        <v>26</v>
      </c>
      <c r="L44" s="74">
        <f t="shared" si="11"/>
        <v>38</v>
      </c>
      <c r="M44" s="76">
        <f t="shared" si="11"/>
        <v>18</v>
      </c>
      <c r="N44" s="76">
        <f t="shared" si="11"/>
        <v>203</v>
      </c>
      <c r="O44" s="104">
        <f t="shared" si="11"/>
        <v>7830</v>
      </c>
      <c r="P44" s="104">
        <f t="shared" si="11"/>
        <v>618</v>
      </c>
      <c r="Q44" s="104">
        <f t="shared" si="11"/>
        <v>8448</v>
      </c>
      <c r="R44" s="44">
        <f t="shared" si="11"/>
        <v>14</v>
      </c>
      <c r="S44" s="44">
        <f t="shared" si="11"/>
        <v>0</v>
      </c>
      <c r="T44" s="104">
        <f t="shared" si="11"/>
        <v>14</v>
      </c>
    </row>
    <row r="45" spans="1:20" ht="25.5" hidden="1" outlineLevel="1" x14ac:dyDescent="0.2">
      <c r="A45" s="128">
        <f t="shared" si="5"/>
        <v>71</v>
      </c>
      <c r="B45" s="115" t="s">
        <v>2343</v>
      </c>
      <c r="C45" s="74">
        <v>1034</v>
      </c>
      <c r="D45" s="74">
        <v>85</v>
      </c>
      <c r="E45" s="74">
        <v>119</v>
      </c>
      <c r="F45" s="74">
        <v>214</v>
      </c>
      <c r="G45" s="76">
        <v>68</v>
      </c>
      <c r="H45" s="76">
        <v>1425</v>
      </c>
      <c r="I45" s="74">
        <v>66</v>
      </c>
      <c r="J45" s="74">
        <v>2</v>
      </c>
      <c r="K45" s="74">
        <v>2</v>
      </c>
      <c r="L45" s="74">
        <v>11</v>
      </c>
      <c r="M45" s="76">
        <v>3</v>
      </c>
      <c r="N45" s="76">
        <v>60</v>
      </c>
      <c r="O45" s="104">
        <f t="shared" si="1"/>
        <v>2945</v>
      </c>
      <c r="P45" s="104">
        <f t="shared" si="2"/>
        <v>144</v>
      </c>
      <c r="Q45" s="104">
        <f t="shared" si="3"/>
        <v>3089</v>
      </c>
      <c r="R45" s="44">
        <v>2</v>
      </c>
      <c r="S45" s="44">
        <v>0</v>
      </c>
      <c r="T45" s="104">
        <f t="shared" si="4"/>
        <v>2</v>
      </c>
    </row>
    <row r="46" spans="1:20" ht="25.5" hidden="1" outlineLevel="1" x14ac:dyDescent="0.2">
      <c r="A46" s="128">
        <f t="shared" si="5"/>
        <v>72</v>
      </c>
      <c r="B46" s="115" t="s">
        <v>2344</v>
      </c>
      <c r="C46" s="74">
        <v>467</v>
      </c>
      <c r="D46" s="74">
        <v>33</v>
      </c>
      <c r="E46" s="74">
        <v>59</v>
      </c>
      <c r="F46" s="74">
        <v>85</v>
      </c>
      <c r="G46" s="76">
        <v>40</v>
      </c>
      <c r="H46" s="76">
        <v>641</v>
      </c>
      <c r="I46" s="74">
        <v>86</v>
      </c>
      <c r="J46" s="74">
        <v>3</v>
      </c>
      <c r="K46" s="74">
        <v>9</v>
      </c>
      <c r="L46" s="74">
        <v>6</v>
      </c>
      <c r="M46" s="76">
        <v>6</v>
      </c>
      <c r="N46" s="76">
        <v>43</v>
      </c>
      <c r="O46" s="104">
        <f t="shared" si="1"/>
        <v>1325</v>
      </c>
      <c r="P46" s="104">
        <f t="shared" si="2"/>
        <v>153</v>
      </c>
      <c r="Q46" s="104">
        <f t="shared" si="3"/>
        <v>1478</v>
      </c>
      <c r="R46" s="44">
        <v>1</v>
      </c>
      <c r="S46" s="44">
        <v>0</v>
      </c>
      <c r="T46" s="104">
        <f t="shared" si="4"/>
        <v>1</v>
      </c>
    </row>
    <row r="47" spans="1:20" ht="25.5" hidden="1" outlineLevel="1" x14ac:dyDescent="0.2">
      <c r="A47" s="128">
        <f t="shared" si="5"/>
        <v>73</v>
      </c>
      <c r="B47" s="115" t="s">
        <v>2345</v>
      </c>
      <c r="C47" s="74">
        <v>129</v>
      </c>
      <c r="D47" s="74">
        <v>9</v>
      </c>
      <c r="E47" s="74">
        <v>9</v>
      </c>
      <c r="F47" s="74">
        <v>27</v>
      </c>
      <c r="G47" s="76">
        <v>2</v>
      </c>
      <c r="H47" s="76">
        <v>101</v>
      </c>
      <c r="I47" s="74">
        <v>18</v>
      </c>
      <c r="J47" s="74">
        <v>2</v>
      </c>
      <c r="K47" s="74">
        <v>1</v>
      </c>
      <c r="L47" s="74">
        <v>3</v>
      </c>
      <c r="M47" s="76">
        <v>1</v>
      </c>
      <c r="N47" s="76">
        <v>5</v>
      </c>
      <c r="O47" s="104">
        <f t="shared" si="1"/>
        <v>277</v>
      </c>
      <c r="P47" s="104">
        <f t="shared" si="2"/>
        <v>30</v>
      </c>
      <c r="Q47" s="104">
        <f t="shared" si="3"/>
        <v>307</v>
      </c>
      <c r="R47" s="44">
        <v>1</v>
      </c>
      <c r="S47" s="44">
        <v>0</v>
      </c>
      <c r="T47" s="104">
        <f t="shared" si="4"/>
        <v>1</v>
      </c>
    </row>
    <row r="48" spans="1:20" ht="25.5" hidden="1" outlineLevel="1" x14ac:dyDescent="0.2">
      <c r="A48" s="128">
        <f t="shared" si="5"/>
        <v>74</v>
      </c>
      <c r="B48" s="115" t="s">
        <v>2346</v>
      </c>
      <c r="C48" s="74">
        <v>116</v>
      </c>
      <c r="D48" s="74">
        <v>4</v>
      </c>
      <c r="E48" s="74">
        <v>17</v>
      </c>
      <c r="F48" s="74">
        <v>17</v>
      </c>
      <c r="G48" s="76">
        <v>3</v>
      </c>
      <c r="H48" s="76">
        <v>133</v>
      </c>
      <c r="I48" s="74">
        <v>14</v>
      </c>
      <c r="J48" s="74">
        <v>2</v>
      </c>
      <c r="K48" s="74">
        <v>0</v>
      </c>
      <c r="L48" s="74">
        <v>0</v>
      </c>
      <c r="M48" s="76">
        <v>3</v>
      </c>
      <c r="N48" s="76">
        <v>12</v>
      </c>
      <c r="O48" s="104">
        <f t="shared" si="1"/>
        <v>290</v>
      </c>
      <c r="P48" s="104">
        <f t="shared" si="2"/>
        <v>31</v>
      </c>
      <c r="Q48" s="104">
        <f t="shared" si="3"/>
        <v>321</v>
      </c>
      <c r="R48" s="44">
        <v>0</v>
      </c>
      <c r="S48" s="44">
        <v>0</v>
      </c>
      <c r="T48" s="104">
        <f t="shared" si="4"/>
        <v>0</v>
      </c>
    </row>
    <row r="49" spans="1:20" ht="38.25" hidden="1" outlineLevel="1" x14ac:dyDescent="0.2">
      <c r="A49" s="128">
        <f t="shared" si="5"/>
        <v>75</v>
      </c>
      <c r="B49" s="115" t="s">
        <v>2347</v>
      </c>
      <c r="C49" s="74">
        <v>231</v>
      </c>
      <c r="D49" s="74">
        <v>5</v>
      </c>
      <c r="E49" s="74">
        <v>26</v>
      </c>
      <c r="F49" s="74">
        <v>48</v>
      </c>
      <c r="G49" s="76">
        <v>18</v>
      </c>
      <c r="H49" s="76">
        <v>335</v>
      </c>
      <c r="I49" s="74">
        <v>33</v>
      </c>
      <c r="J49" s="74">
        <v>1</v>
      </c>
      <c r="K49" s="74">
        <v>5</v>
      </c>
      <c r="L49" s="74">
        <v>5</v>
      </c>
      <c r="M49" s="76">
        <v>0</v>
      </c>
      <c r="N49" s="76">
        <v>21</v>
      </c>
      <c r="O49" s="104">
        <f t="shared" si="1"/>
        <v>663</v>
      </c>
      <c r="P49" s="104">
        <f t="shared" si="2"/>
        <v>65</v>
      </c>
      <c r="Q49" s="104">
        <f t="shared" si="3"/>
        <v>728</v>
      </c>
      <c r="R49" s="44">
        <v>3</v>
      </c>
      <c r="S49" s="44">
        <v>0</v>
      </c>
      <c r="T49" s="104">
        <f t="shared" si="4"/>
        <v>3</v>
      </c>
    </row>
    <row r="50" spans="1:20" ht="25.5" hidden="1" outlineLevel="1" x14ac:dyDescent="0.2">
      <c r="A50" s="128">
        <v>79</v>
      </c>
      <c r="B50" s="115" t="s">
        <v>2348</v>
      </c>
      <c r="C50" s="74">
        <v>777</v>
      </c>
      <c r="D50" s="74">
        <v>55</v>
      </c>
      <c r="E50" s="74">
        <v>81</v>
      </c>
      <c r="F50" s="74">
        <v>130</v>
      </c>
      <c r="G50" s="76">
        <v>71</v>
      </c>
      <c r="H50" s="76">
        <v>1216</v>
      </c>
      <c r="I50" s="74">
        <v>103</v>
      </c>
      <c r="J50" s="74">
        <v>3</v>
      </c>
      <c r="K50" s="74">
        <v>9</v>
      </c>
      <c r="L50" s="74">
        <v>13</v>
      </c>
      <c r="M50" s="76">
        <v>5</v>
      </c>
      <c r="N50" s="76">
        <v>62</v>
      </c>
      <c r="O50" s="104">
        <f t="shared" si="1"/>
        <v>2330</v>
      </c>
      <c r="P50" s="104">
        <f t="shared" si="2"/>
        <v>195</v>
      </c>
      <c r="Q50" s="104">
        <f t="shared" si="3"/>
        <v>2525</v>
      </c>
      <c r="R50" s="44">
        <v>7</v>
      </c>
      <c r="S50" s="44">
        <v>0</v>
      </c>
      <c r="T50" s="104">
        <f t="shared" si="4"/>
        <v>7</v>
      </c>
    </row>
    <row r="51" spans="1:20" ht="51" collapsed="1" x14ac:dyDescent="0.2">
      <c r="A51" s="128">
        <f t="shared" si="5"/>
        <v>80</v>
      </c>
      <c r="B51" s="49" t="s">
        <v>2349</v>
      </c>
      <c r="C51" s="74">
        <f t="shared" ref="C51:T51" si="12">SUM(C52:C57)</f>
        <v>595</v>
      </c>
      <c r="D51" s="74">
        <f t="shared" si="12"/>
        <v>17</v>
      </c>
      <c r="E51" s="74">
        <f t="shared" si="12"/>
        <v>17</v>
      </c>
      <c r="F51" s="74">
        <f t="shared" si="12"/>
        <v>27</v>
      </c>
      <c r="G51" s="76">
        <f t="shared" si="12"/>
        <v>5</v>
      </c>
      <c r="H51" s="76">
        <f t="shared" si="12"/>
        <v>202</v>
      </c>
      <c r="I51" s="74">
        <f t="shared" si="12"/>
        <v>56</v>
      </c>
      <c r="J51" s="74">
        <f t="shared" si="12"/>
        <v>5</v>
      </c>
      <c r="K51" s="74">
        <f t="shared" si="12"/>
        <v>2</v>
      </c>
      <c r="L51" s="74">
        <f t="shared" si="12"/>
        <v>8</v>
      </c>
      <c r="M51" s="76">
        <f t="shared" si="12"/>
        <v>1</v>
      </c>
      <c r="N51" s="76">
        <f t="shared" si="12"/>
        <v>15</v>
      </c>
      <c r="O51" s="104">
        <f t="shared" si="12"/>
        <v>863</v>
      </c>
      <c r="P51" s="104">
        <f t="shared" si="12"/>
        <v>87</v>
      </c>
      <c r="Q51" s="104">
        <f t="shared" si="12"/>
        <v>950</v>
      </c>
      <c r="R51" s="44">
        <f t="shared" si="12"/>
        <v>12</v>
      </c>
      <c r="S51" s="44">
        <f t="shared" si="12"/>
        <v>2</v>
      </c>
      <c r="T51" s="104">
        <f t="shared" si="12"/>
        <v>14</v>
      </c>
    </row>
    <row r="52" spans="1:20" ht="25.5" hidden="1" outlineLevel="1" x14ac:dyDescent="0.2">
      <c r="A52" s="128">
        <f t="shared" si="5"/>
        <v>81</v>
      </c>
      <c r="B52" s="115" t="s">
        <v>2350</v>
      </c>
      <c r="C52" s="74">
        <v>17</v>
      </c>
      <c r="D52" s="74">
        <v>1</v>
      </c>
      <c r="E52" s="74">
        <v>1</v>
      </c>
      <c r="F52" s="74">
        <v>2</v>
      </c>
      <c r="G52" s="76">
        <v>0</v>
      </c>
      <c r="H52" s="76">
        <v>13</v>
      </c>
      <c r="I52" s="74">
        <v>8</v>
      </c>
      <c r="J52" s="74">
        <v>0</v>
      </c>
      <c r="K52" s="74">
        <v>0</v>
      </c>
      <c r="L52" s="74">
        <v>0</v>
      </c>
      <c r="M52" s="76">
        <v>0</v>
      </c>
      <c r="N52" s="76">
        <v>0</v>
      </c>
      <c r="O52" s="104">
        <f t="shared" si="1"/>
        <v>34</v>
      </c>
      <c r="P52" s="104">
        <f t="shared" si="2"/>
        <v>8</v>
      </c>
      <c r="Q52" s="104">
        <f t="shared" si="3"/>
        <v>42</v>
      </c>
      <c r="R52" s="44">
        <v>0</v>
      </c>
      <c r="S52" s="44">
        <v>0</v>
      </c>
      <c r="T52" s="104">
        <f t="shared" si="4"/>
        <v>0</v>
      </c>
    </row>
    <row r="53" spans="1:20" ht="51" hidden="1" outlineLevel="1" x14ac:dyDescent="0.2">
      <c r="A53" s="128">
        <f t="shared" si="5"/>
        <v>82</v>
      </c>
      <c r="B53" s="115" t="s">
        <v>2351</v>
      </c>
      <c r="C53" s="74">
        <v>146</v>
      </c>
      <c r="D53" s="74">
        <v>2</v>
      </c>
      <c r="E53" s="74">
        <v>0</v>
      </c>
      <c r="F53" s="74">
        <v>8</v>
      </c>
      <c r="G53" s="76">
        <v>0</v>
      </c>
      <c r="H53" s="76">
        <v>24</v>
      </c>
      <c r="I53" s="74">
        <v>4</v>
      </c>
      <c r="J53" s="74">
        <v>0</v>
      </c>
      <c r="K53" s="74">
        <v>0</v>
      </c>
      <c r="L53" s="74">
        <v>1</v>
      </c>
      <c r="M53" s="76">
        <v>0</v>
      </c>
      <c r="N53" s="76">
        <v>2</v>
      </c>
      <c r="O53" s="104">
        <f t="shared" si="1"/>
        <v>180</v>
      </c>
      <c r="P53" s="104">
        <f t="shared" si="2"/>
        <v>7</v>
      </c>
      <c r="Q53" s="104">
        <f t="shared" si="3"/>
        <v>187</v>
      </c>
      <c r="R53" s="44">
        <v>2</v>
      </c>
      <c r="S53" s="44">
        <v>1</v>
      </c>
      <c r="T53" s="104">
        <f t="shared" si="4"/>
        <v>3</v>
      </c>
    </row>
    <row r="54" spans="1:20" ht="76.5" hidden="1" outlineLevel="1" x14ac:dyDescent="0.2">
      <c r="A54" s="128">
        <f t="shared" si="5"/>
        <v>83</v>
      </c>
      <c r="B54" s="115" t="s">
        <v>2352</v>
      </c>
      <c r="C54" s="74">
        <v>207</v>
      </c>
      <c r="D54" s="74">
        <v>8</v>
      </c>
      <c r="E54" s="74">
        <v>7</v>
      </c>
      <c r="F54" s="74">
        <v>7</v>
      </c>
      <c r="G54" s="76">
        <v>3</v>
      </c>
      <c r="H54" s="76">
        <v>74</v>
      </c>
      <c r="I54" s="74">
        <v>11</v>
      </c>
      <c r="J54" s="74">
        <v>0</v>
      </c>
      <c r="K54" s="74">
        <v>0</v>
      </c>
      <c r="L54" s="74">
        <v>1</v>
      </c>
      <c r="M54" s="76">
        <v>1</v>
      </c>
      <c r="N54" s="76">
        <v>3</v>
      </c>
      <c r="O54" s="104">
        <f t="shared" si="1"/>
        <v>306</v>
      </c>
      <c r="P54" s="104">
        <f t="shared" si="2"/>
        <v>16</v>
      </c>
      <c r="Q54" s="104">
        <f t="shared" si="3"/>
        <v>322</v>
      </c>
      <c r="R54" s="44">
        <v>6</v>
      </c>
      <c r="S54" s="44">
        <v>0</v>
      </c>
      <c r="T54" s="104">
        <f t="shared" si="4"/>
        <v>6</v>
      </c>
    </row>
    <row r="55" spans="1:20" ht="25.5" hidden="1" outlineLevel="1" x14ac:dyDescent="0.2">
      <c r="A55" s="128">
        <f t="shared" si="5"/>
        <v>84</v>
      </c>
      <c r="B55" s="115" t="s">
        <v>2353</v>
      </c>
      <c r="C55" s="74">
        <v>115</v>
      </c>
      <c r="D55" s="74">
        <v>2</v>
      </c>
      <c r="E55" s="74">
        <v>3</v>
      </c>
      <c r="F55" s="74">
        <v>5</v>
      </c>
      <c r="G55" s="76">
        <v>1</v>
      </c>
      <c r="H55" s="76">
        <v>27</v>
      </c>
      <c r="I55" s="74">
        <v>8</v>
      </c>
      <c r="J55" s="74">
        <v>1</v>
      </c>
      <c r="K55" s="74">
        <v>0</v>
      </c>
      <c r="L55" s="74">
        <v>1</v>
      </c>
      <c r="M55" s="76">
        <v>0</v>
      </c>
      <c r="N55" s="76">
        <v>2</v>
      </c>
      <c r="O55" s="104">
        <f t="shared" si="1"/>
        <v>153</v>
      </c>
      <c r="P55" s="104">
        <f t="shared" si="2"/>
        <v>12</v>
      </c>
      <c r="Q55" s="104">
        <f t="shared" si="3"/>
        <v>165</v>
      </c>
      <c r="R55" s="44">
        <v>1</v>
      </c>
      <c r="S55" s="44">
        <v>0</v>
      </c>
      <c r="T55" s="104">
        <f t="shared" si="4"/>
        <v>1</v>
      </c>
    </row>
    <row r="56" spans="1:20" ht="51" hidden="1" outlineLevel="1" x14ac:dyDescent="0.2">
      <c r="A56" s="128">
        <f t="shared" si="5"/>
        <v>85</v>
      </c>
      <c r="B56" s="115" t="s">
        <v>2354</v>
      </c>
      <c r="C56" s="74">
        <v>71</v>
      </c>
      <c r="D56" s="74">
        <v>1</v>
      </c>
      <c r="E56" s="74">
        <v>2</v>
      </c>
      <c r="F56" s="74">
        <v>0</v>
      </c>
      <c r="G56" s="76">
        <v>0</v>
      </c>
      <c r="H56" s="76">
        <v>37</v>
      </c>
      <c r="I56" s="74">
        <v>10</v>
      </c>
      <c r="J56" s="74">
        <v>0</v>
      </c>
      <c r="K56" s="74">
        <v>2</v>
      </c>
      <c r="L56" s="74">
        <v>2</v>
      </c>
      <c r="M56" s="76">
        <v>0</v>
      </c>
      <c r="N56" s="76">
        <v>5</v>
      </c>
      <c r="O56" s="104">
        <f t="shared" si="1"/>
        <v>111</v>
      </c>
      <c r="P56" s="104">
        <f t="shared" si="2"/>
        <v>19</v>
      </c>
      <c r="Q56" s="104">
        <f t="shared" si="3"/>
        <v>130</v>
      </c>
      <c r="R56" s="44">
        <v>2</v>
      </c>
      <c r="S56" s="44">
        <v>1</v>
      </c>
      <c r="T56" s="104">
        <f t="shared" si="4"/>
        <v>3</v>
      </c>
    </row>
    <row r="57" spans="1:20" ht="25.5" hidden="1" outlineLevel="1" x14ac:dyDescent="0.2">
      <c r="A57" s="128">
        <v>89</v>
      </c>
      <c r="B57" s="115" t="s">
        <v>2355</v>
      </c>
      <c r="C57" s="74">
        <v>39</v>
      </c>
      <c r="D57" s="74">
        <v>3</v>
      </c>
      <c r="E57" s="74">
        <v>4</v>
      </c>
      <c r="F57" s="74">
        <v>5</v>
      </c>
      <c r="G57" s="76">
        <v>1</v>
      </c>
      <c r="H57" s="76">
        <v>27</v>
      </c>
      <c r="I57" s="74">
        <v>15</v>
      </c>
      <c r="J57" s="74">
        <v>4</v>
      </c>
      <c r="K57" s="74">
        <v>0</v>
      </c>
      <c r="L57" s="74">
        <v>3</v>
      </c>
      <c r="M57" s="76">
        <v>0</v>
      </c>
      <c r="N57" s="76">
        <v>3</v>
      </c>
      <c r="O57" s="104">
        <f t="shared" si="1"/>
        <v>79</v>
      </c>
      <c r="P57" s="104">
        <f t="shared" si="2"/>
        <v>25</v>
      </c>
      <c r="Q57" s="104">
        <f t="shared" si="3"/>
        <v>104</v>
      </c>
      <c r="R57" s="44">
        <v>1</v>
      </c>
      <c r="S57" s="44">
        <v>0</v>
      </c>
      <c r="T57" s="104">
        <f t="shared" si="4"/>
        <v>1</v>
      </c>
    </row>
    <row r="58" spans="1:20" ht="25.5" collapsed="1" x14ac:dyDescent="0.2">
      <c r="A58" s="128">
        <v>99</v>
      </c>
      <c r="B58" s="49" t="s">
        <v>2356</v>
      </c>
      <c r="C58" s="74">
        <v>29918</v>
      </c>
      <c r="D58" s="74">
        <v>1308</v>
      </c>
      <c r="E58" s="74">
        <v>2236</v>
      </c>
      <c r="F58" s="74">
        <v>3212</v>
      </c>
      <c r="G58" s="76">
        <v>966</v>
      </c>
      <c r="H58" s="76">
        <v>23026</v>
      </c>
      <c r="I58" s="74">
        <v>5822</v>
      </c>
      <c r="J58" s="74">
        <v>180</v>
      </c>
      <c r="K58" s="74">
        <v>296</v>
      </c>
      <c r="L58" s="74">
        <v>433</v>
      </c>
      <c r="M58" s="76">
        <v>132</v>
      </c>
      <c r="N58" s="76">
        <v>2153</v>
      </c>
      <c r="O58" s="104">
        <f t="shared" si="1"/>
        <v>60666</v>
      </c>
      <c r="P58" s="104">
        <f t="shared" si="2"/>
        <v>9016</v>
      </c>
      <c r="Q58" s="104">
        <f t="shared" si="3"/>
        <v>69682</v>
      </c>
      <c r="R58" s="44">
        <v>422</v>
      </c>
      <c r="S58" s="44">
        <v>11</v>
      </c>
      <c r="T58" s="104">
        <f t="shared" si="4"/>
        <v>433</v>
      </c>
    </row>
    <row r="59" spans="1:20" ht="23.25" customHeight="1" x14ac:dyDescent="0.2">
      <c r="A59" s="120"/>
      <c r="B59" s="121" t="s">
        <v>3056</v>
      </c>
      <c r="C59" s="122">
        <f>+C58+C51+C44+C38+C34+C27+C20+C14+C8+C7</f>
        <v>79122</v>
      </c>
      <c r="D59" s="122">
        <f t="shared" ref="D59:H59" si="13">+D58+D51+D44+D38+D34+D27+D20+D14+D8+D7</f>
        <v>3583</v>
      </c>
      <c r="E59" s="122">
        <f t="shared" si="13"/>
        <v>6193</v>
      </c>
      <c r="F59" s="122">
        <f t="shared" si="13"/>
        <v>8927</v>
      </c>
      <c r="G59" s="123">
        <f t="shared" si="13"/>
        <v>2829</v>
      </c>
      <c r="H59" s="123">
        <f t="shared" si="13"/>
        <v>69990</v>
      </c>
      <c r="I59" s="122">
        <f>+I58+I51+I44+I38+I34+I27+I20+I14+I8+I7</f>
        <v>12225</v>
      </c>
      <c r="J59" s="122">
        <f t="shared" ref="J59:T59" si="14">+J58+J51+J44+J38+J34+J27+J20+J14+J8+J7</f>
        <v>524</v>
      </c>
      <c r="K59" s="122">
        <f t="shared" si="14"/>
        <v>754</v>
      </c>
      <c r="L59" s="122">
        <f t="shared" si="14"/>
        <v>1119</v>
      </c>
      <c r="M59" s="123">
        <f t="shared" si="14"/>
        <v>374</v>
      </c>
      <c r="N59" s="123">
        <f t="shared" si="14"/>
        <v>5749</v>
      </c>
      <c r="O59" s="122">
        <f t="shared" si="14"/>
        <v>170644</v>
      </c>
      <c r="P59" s="122">
        <f t="shared" si="14"/>
        <v>20745</v>
      </c>
      <c r="Q59" s="122">
        <f t="shared" si="14"/>
        <v>191389</v>
      </c>
      <c r="R59" s="122">
        <f t="shared" si="14"/>
        <v>1336</v>
      </c>
      <c r="S59" s="122">
        <f t="shared" si="14"/>
        <v>24</v>
      </c>
      <c r="T59" s="122">
        <f t="shared" si="14"/>
        <v>1360</v>
      </c>
    </row>
    <row r="60" spans="1:20" x14ac:dyDescent="0.2">
      <c r="A60" s="715" t="s">
        <v>3055</v>
      </c>
      <c r="B60" s="715"/>
      <c r="C60" s="715"/>
      <c r="D60" s="715"/>
      <c r="E60" s="715"/>
      <c r="F60" s="715"/>
      <c r="G60" s="715"/>
      <c r="H60" s="715"/>
      <c r="I60" s="715"/>
      <c r="J60" s="715"/>
      <c r="K60" s="715"/>
      <c r="L60" s="715"/>
      <c r="M60" s="715"/>
      <c r="N60" s="715"/>
      <c r="O60" s="715"/>
      <c r="P60" s="715"/>
      <c r="Q60" s="715"/>
      <c r="R60" s="715"/>
      <c r="S60" s="715"/>
      <c r="T60" s="715"/>
    </row>
  </sheetData>
  <mergeCells count="13">
    <mergeCell ref="A60:T60"/>
    <mergeCell ref="A1:T1"/>
    <mergeCell ref="A4:A6"/>
    <mergeCell ref="B4:B6"/>
    <mergeCell ref="C4:Q4"/>
    <mergeCell ref="C5:H5"/>
    <mergeCell ref="I5:N5"/>
    <mergeCell ref="O5:Q5"/>
    <mergeCell ref="R4:T4"/>
    <mergeCell ref="R5:R6"/>
    <mergeCell ref="S5:S6"/>
    <mergeCell ref="T5:T6"/>
    <mergeCell ref="A2:T2"/>
  </mergeCells>
  <printOptions horizontalCentered="1" verticalCentered="1"/>
  <pageMargins left="0.25" right="0" top="0" bottom="0" header="0" footer="0"/>
  <pageSetup paperSize="9" scale="70" fitToHeight="3" orientation="landscape" r:id="rId1"/>
  <ignoredErrors>
    <ignoredError sqref="O7:Q7 C51:N51 R51:S51 O58:P58" formulaRange="1"/>
    <ignoredError sqref="O8:Q34 O51:Q51" formula="1" formulaRange="1"/>
    <ignoredError sqref="O35:Q50 T8:T44 T51" formula="1"/>
    <ignoredError sqref="A7 E6:M6"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showGridLines="0" zoomScaleNormal="100" workbookViewId="0">
      <selection activeCell="A2" sqref="A2:T2"/>
    </sheetView>
  </sheetViews>
  <sheetFormatPr defaultRowHeight="12.75" outlineLevelRow="1" x14ac:dyDescent="0.2"/>
  <cols>
    <col min="1" max="1" width="5.5703125" style="65" customWidth="1"/>
    <col min="2" max="2" width="41.28515625" style="65" customWidth="1"/>
    <col min="3" max="3" width="7.85546875" style="65" customWidth="1"/>
    <col min="4" max="4" width="10" style="65" customWidth="1"/>
    <col min="5" max="8" width="6.7109375" style="65" customWidth="1"/>
    <col min="9" max="9" width="8" style="65" customWidth="1"/>
    <col min="10" max="10" width="9.85546875" style="65" customWidth="1"/>
    <col min="11" max="14" width="6.7109375" style="65" customWidth="1"/>
    <col min="15" max="17" width="8.5703125" style="65" customWidth="1"/>
    <col min="18" max="20" width="6.85546875" style="65" customWidth="1"/>
    <col min="21" max="16384" width="9.140625" style="65"/>
  </cols>
  <sheetData>
    <row r="1" spans="1:20" s="53" customFormat="1" ht="23.25" customHeight="1" x14ac:dyDescent="0.25">
      <c r="A1" s="546" t="s">
        <v>3095</v>
      </c>
      <c r="B1" s="546"/>
      <c r="C1" s="546"/>
      <c r="D1" s="546"/>
      <c r="E1" s="546"/>
      <c r="F1" s="546"/>
      <c r="G1" s="546"/>
      <c r="H1" s="546"/>
      <c r="I1" s="546"/>
      <c r="J1" s="546"/>
      <c r="K1" s="546"/>
      <c r="L1" s="546"/>
      <c r="M1" s="546"/>
      <c r="N1" s="546"/>
      <c r="O1" s="546"/>
      <c r="P1" s="546"/>
      <c r="Q1" s="546"/>
      <c r="R1" s="546"/>
      <c r="S1" s="546"/>
      <c r="T1" s="546"/>
    </row>
    <row r="2" spans="1:20" s="53" customFormat="1" ht="23.25" customHeight="1" x14ac:dyDescent="0.25">
      <c r="A2" s="730" t="s">
        <v>3096</v>
      </c>
      <c r="B2" s="730"/>
      <c r="C2" s="730"/>
      <c r="D2" s="730"/>
      <c r="E2" s="730"/>
      <c r="F2" s="730"/>
      <c r="G2" s="730"/>
      <c r="H2" s="730"/>
      <c r="I2" s="730"/>
      <c r="J2" s="730"/>
      <c r="K2" s="730"/>
      <c r="L2" s="730"/>
      <c r="M2" s="730"/>
      <c r="N2" s="730"/>
      <c r="O2" s="730"/>
      <c r="P2" s="730"/>
      <c r="Q2" s="730"/>
      <c r="R2" s="730"/>
      <c r="S2" s="730"/>
      <c r="T2" s="730"/>
    </row>
    <row r="4" spans="1:20" s="48" customFormat="1" ht="51" customHeight="1" x14ac:dyDescent="0.2">
      <c r="A4" s="535" t="s">
        <v>2000</v>
      </c>
      <c r="B4" s="583" t="s">
        <v>2953</v>
      </c>
      <c r="C4" s="527" t="s">
        <v>2926</v>
      </c>
      <c r="D4" s="528"/>
      <c r="E4" s="528"/>
      <c r="F4" s="528"/>
      <c r="G4" s="528"/>
      <c r="H4" s="528"/>
      <c r="I4" s="528"/>
      <c r="J4" s="528"/>
      <c r="K4" s="528"/>
      <c r="L4" s="528"/>
      <c r="M4" s="528"/>
      <c r="N4" s="528"/>
      <c r="O4" s="528"/>
      <c r="P4" s="528"/>
      <c r="Q4" s="528"/>
      <c r="R4" s="679" t="s">
        <v>3132</v>
      </c>
      <c r="S4" s="680"/>
      <c r="T4" s="680"/>
    </row>
    <row r="5" spans="1:20" s="48" customFormat="1" ht="30" customHeight="1" x14ac:dyDescent="0.2">
      <c r="A5" s="536"/>
      <c r="B5" s="583"/>
      <c r="C5" s="527" t="s">
        <v>1109</v>
      </c>
      <c r="D5" s="528"/>
      <c r="E5" s="528"/>
      <c r="F5" s="528"/>
      <c r="G5" s="528"/>
      <c r="H5" s="528"/>
      <c r="I5" s="527" t="s">
        <v>1110</v>
      </c>
      <c r="J5" s="528"/>
      <c r="K5" s="528"/>
      <c r="L5" s="528"/>
      <c r="M5" s="528"/>
      <c r="N5" s="528"/>
      <c r="O5" s="527" t="s">
        <v>1111</v>
      </c>
      <c r="P5" s="528"/>
      <c r="Q5" s="584"/>
      <c r="R5" s="587" t="s">
        <v>1008</v>
      </c>
      <c r="S5" s="529" t="s">
        <v>1009</v>
      </c>
      <c r="T5" s="584" t="s">
        <v>1010</v>
      </c>
    </row>
    <row r="6" spans="1:20" s="48" customFormat="1" ht="89.25"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66" t="s">
        <v>1008</v>
      </c>
      <c r="P6" s="368" t="s">
        <v>1009</v>
      </c>
      <c r="Q6" s="365" t="s">
        <v>1010</v>
      </c>
      <c r="R6" s="712"/>
      <c r="S6" s="529"/>
      <c r="T6" s="713"/>
    </row>
    <row r="7" spans="1:20" ht="25.5" x14ac:dyDescent="0.2">
      <c r="A7" s="474" t="s">
        <v>2092</v>
      </c>
      <c r="B7" s="49" t="s">
        <v>2151</v>
      </c>
      <c r="C7" s="74">
        <v>4355</v>
      </c>
      <c r="D7" s="74">
        <v>167</v>
      </c>
      <c r="E7" s="74">
        <v>271</v>
      </c>
      <c r="F7" s="74">
        <v>381</v>
      </c>
      <c r="G7" s="76">
        <v>94</v>
      </c>
      <c r="H7" s="76">
        <v>3210</v>
      </c>
      <c r="I7" s="74">
        <v>632</v>
      </c>
      <c r="J7" s="74">
        <v>14</v>
      </c>
      <c r="K7" s="74">
        <v>34</v>
      </c>
      <c r="L7" s="74">
        <v>52</v>
      </c>
      <c r="M7" s="76">
        <v>19</v>
      </c>
      <c r="N7" s="76">
        <v>282</v>
      </c>
      <c r="O7" s="104">
        <f>SUM(C7:H7)</f>
        <v>8478</v>
      </c>
      <c r="P7" s="104">
        <f>SUM(I7:N7)</f>
        <v>1033</v>
      </c>
      <c r="Q7" s="104">
        <f>+P7+O7</f>
        <v>9511</v>
      </c>
      <c r="R7" s="44">
        <v>239</v>
      </c>
      <c r="S7" s="44">
        <v>7</v>
      </c>
      <c r="T7" s="104">
        <f>+S7+R7</f>
        <v>246</v>
      </c>
    </row>
    <row r="8" spans="1:20" ht="51" x14ac:dyDescent="0.2">
      <c r="A8" s="128">
        <v>10</v>
      </c>
      <c r="B8" s="49" t="s">
        <v>2357</v>
      </c>
      <c r="C8" s="74">
        <f t="shared" ref="C8:T8" si="0">SUM(C9:C16)</f>
        <v>2042</v>
      </c>
      <c r="D8" s="74">
        <f t="shared" si="0"/>
        <v>80</v>
      </c>
      <c r="E8" s="74">
        <f t="shared" si="0"/>
        <v>131</v>
      </c>
      <c r="F8" s="74">
        <f t="shared" si="0"/>
        <v>158</v>
      </c>
      <c r="G8" s="76">
        <f t="shared" si="0"/>
        <v>65</v>
      </c>
      <c r="H8" s="76">
        <f t="shared" si="0"/>
        <v>1317</v>
      </c>
      <c r="I8" s="74">
        <f t="shared" si="0"/>
        <v>309</v>
      </c>
      <c r="J8" s="74">
        <f t="shared" si="0"/>
        <v>13</v>
      </c>
      <c r="K8" s="74">
        <f t="shared" si="0"/>
        <v>16</v>
      </c>
      <c r="L8" s="74">
        <f t="shared" si="0"/>
        <v>11</v>
      </c>
      <c r="M8" s="76">
        <f t="shared" si="0"/>
        <v>10</v>
      </c>
      <c r="N8" s="76">
        <f t="shared" si="0"/>
        <v>72</v>
      </c>
      <c r="O8" s="104">
        <f t="shared" si="0"/>
        <v>3793</v>
      </c>
      <c r="P8" s="104">
        <f t="shared" si="0"/>
        <v>431</v>
      </c>
      <c r="Q8" s="104">
        <f t="shared" si="0"/>
        <v>4224</v>
      </c>
      <c r="R8" s="44">
        <f t="shared" si="0"/>
        <v>77</v>
      </c>
      <c r="S8" s="44">
        <f t="shared" si="0"/>
        <v>1</v>
      </c>
      <c r="T8" s="104">
        <f t="shared" si="0"/>
        <v>78</v>
      </c>
    </row>
    <row r="9" spans="1:20" ht="38.25" hidden="1" outlineLevel="1" x14ac:dyDescent="0.2">
      <c r="A9" s="128">
        <f>+A8+1</f>
        <v>11</v>
      </c>
      <c r="B9" s="115" t="s">
        <v>2358</v>
      </c>
      <c r="C9" s="74">
        <v>214</v>
      </c>
      <c r="D9" s="74">
        <v>9</v>
      </c>
      <c r="E9" s="74">
        <v>14</v>
      </c>
      <c r="F9" s="74">
        <v>11</v>
      </c>
      <c r="G9" s="76">
        <v>9</v>
      </c>
      <c r="H9" s="76">
        <v>173</v>
      </c>
      <c r="I9" s="74">
        <v>5</v>
      </c>
      <c r="J9" s="74">
        <v>0</v>
      </c>
      <c r="K9" s="74">
        <v>0</v>
      </c>
      <c r="L9" s="74">
        <v>2</v>
      </c>
      <c r="M9" s="76">
        <v>1</v>
      </c>
      <c r="N9" s="76">
        <v>4</v>
      </c>
      <c r="O9" s="104">
        <f t="shared" ref="O9:O54" si="1">SUM(C9:H9)</f>
        <v>430</v>
      </c>
      <c r="P9" s="104">
        <f t="shared" ref="P9:P54" si="2">SUM(I9:N9)</f>
        <v>12</v>
      </c>
      <c r="Q9" s="104">
        <f t="shared" ref="Q9:Q54" si="3">+P9+O9</f>
        <v>442</v>
      </c>
      <c r="R9" s="44">
        <v>5</v>
      </c>
      <c r="S9" s="44">
        <v>0</v>
      </c>
      <c r="T9" s="104">
        <f t="shared" ref="T9:T54" si="4">+S9+R9</f>
        <v>5</v>
      </c>
    </row>
    <row r="10" spans="1:20" ht="51" hidden="1" outlineLevel="1" x14ac:dyDescent="0.2">
      <c r="A10" s="128">
        <f t="shared" ref="A10:A52" si="5">+A9+1</f>
        <v>12</v>
      </c>
      <c r="B10" s="115" t="s">
        <v>2359</v>
      </c>
      <c r="C10" s="74">
        <v>676</v>
      </c>
      <c r="D10" s="74">
        <v>9</v>
      </c>
      <c r="E10" s="74">
        <v>37</v>
      </c>
      <c r="F10" s="74">
        <v>34</v>
      </c>
      <c r="G10" s="76">
        <v>10</v>
      </c>
      <c r="H10" s="76">
        <v>339</v>
      </c>
      <c r="I10" s="74">
        <v>64</v>
      </c>
      <c r="J10" s="74">
        <v>4</v>
      </c>
      <c r="K10" s="74">
        <v>3</v>
      </c>
      <c r="L10" s="74">
        <v>2</v>
      </c>
      <c r="M10" s="76">
        <v>2</v>
      </c>
      <c r="N10" s="76">
        <v>5</v>
      </c>
      <c r="O10" s="104">
        <f t="shared" si="1"/>
        <v>1105</v>
      </c>
      <c r="P10" s="104">
        <f t="shared" si="2"/>
        <v>80</v>
      </c>
      <c r="Q10" s="104">
        <f t="shared" si="3"/>
        <v>1185</v>
      </c>
      <c r="R10" s="44">
        <v>58</v>
      </c>
      <c r="S10" s="44">
        <v>0</v>
      </c>
      <c r="T10" s="104">
        <f t="shared" si="4"/>
        <v>58</v>
      </c>
    </row>
    <row r="11" spans="1:20" ht="51" hidden="1" outlineLevel="1" x14ac:dyDescent="0.2">
      <c r="A11" s="128">
        <f t="shared" si="5"/>
        <v>13</v>
      </c>
      <c r="B11" s="115" t="s">
        <v>2360</v>
      </c>
      <c r="C11" s="74">
        <v>477</v>
      </c>
      <c r="D11" s="74">
        <v>17</v>
      </c>
      <c r="E11" s="74">
        <v>41</v>
      </c>
      <c r="F11" s="74">
        <v>58</v>
      </c>
      <c r="G11" s="76">
        <v>19</v>
      </c>
      <c r="H11" s="76">
        <v>505</v>
      </c>
      <c r="I11" s="74">
        <v>130</v>
      </c>
      <c r="J11" s="74">
        <v>1</v>
      </c>
      <c r="K11" s="74">
        <v>4</v>
      </c>
      <c r="L11" s="74">
        <v>6</v>
      </c>
      <c r="M11" s="76">
        <v>2</v>
      </c>
      <c r="N11" s="76">
        <v>37</v>
      </c>
      <c r="O11" s="104">
        <f t="shared" si="1"/>
        <v>1117</v>
      </c>
      <c r="P11" s="104">
        <f t="shared" si="2"/>
        <v>180</v>
      </c>
      <c r="Q11" s="104">
        <f t="shared" si="3"/>
        <v>1297</v>
      </c>
      <c r="R11" s="44">
        <v>10</v>
      </c>
      <c r="S11" s="44">
        <v>0</v>
      </c>
      <c r="T11" s="104">
        <f t="shared" si="4"/>
        <v>10</v>
      </c>
    </row>
    <row r="12" spans="1:20" ht="25.5" hidden="1" outlineLevel="1" x14ac:dyDescent="0.2">
      <c r="A12" s="128">
        <f t="shared" si="5"/>
        <v>14</v>
      </c>
      <c r="B12" s="115" t="s">
        <v>2361</v>
      </c>
      <c r="C12" s="74">
        <v>12</v>
      </c>
      <c r="D12" s="74">
        <v>1</v>
      </c>
      <c r="E12" s="74">
        <v>1</v>
      </c>
      <c r="F12" s="74">
        <v>1</v>
      </c>
      <c r="G12" s="76">
        <v>0</v>
      </c>
      <c r="H12" s="76">
        <v>5</v>
      </c>
      <c r="I12" s="74">
        <v>1</v>
      </c>
      <c r="J12" s="74">
        <v>0</v>
      </c>
      <c r="K12" s="74">
        <v>0</v>
      </c>
      <c r="L12" s="74">
        <v>0</v>
      </c>
      <c r="M12" s="76">
        <v>0</v>
      </c>
      <c r="N12" s="76">
        <v>0</v>
      </c>
      <c r="O12" s="104">
        <f t="shared" si="1"/>
        <v>20</v>
      </c>
      <c r="P12" s="104">
        <f t="shared" si="2"/>
        <v>1</v>
      </c>
      <c r="Q12" s="104">
        <f t="shared" si="3"/>
        <v>21</v>
      </c>
      <c r="R12" s="44">
        <v>0</v>
      </c>
      <c r="S12" s="44">
        <v>0</v>
      </c>
      <c r="T12" s="104">
        <f t="shared" si="4"/>
        <v>0</v>
      </c>
    </row>
    <row r="13" spans="1:20" ht="51" hidden="1" outlineLevel="1" x14ac:dyDescent="0.2">
      <c r="A13" s="128">
        <f t="shared" si="5"/>
        <v>15</v>
      </c>
      <c r="B13" s="115" t="s">
        <v>2362</v>
      </c>
      <c r="C13" s="74">
        <v>132</v>
      </c>
      <c r="D13" s="74">
        <v>4</v>
      </c>
      <c r="E13" s="74">
        <v>5</v>
      </c>
      <c r="F13" s="74">
        <v>4</v>
      </c>
      <c r="G13" s="76">
        <v>5</v>
      </c>
      <c r="H13" s="76">
        <v>10</v>
      </c>
      <c r="I13" s="74">
        <v>24</v>
      </c>
      <c r="J13" s="74">
        <v>5</v>
      </c>
      <c r="K13" s="74">
        <v>3</v>
      </c>
      <c r="L13" s="74">
        <v>0</v>
      </c>
      <c r="M13" s="76">
        <v>3</v>
      </c>
      <c r="N13" s="76">
        <v>2</v>
      </c>
      <c r="O13" s="104">
        <f t="shared" si="1"/>
        <v>160</v>
      </c>
      <c r="P13" s="104">
        <f t="shared" si="2"/>
        <v>37</v>
      </c>
      <c r="Q13" s="104">
        <f t="shared" si="3"/>
        <v>197</v>
      </c>
      <c r="R13" s="44">
        <v>3</v>
      </c>
      <c r="S13" s="44">
        <v>0</v>
      </c>
      <c r="T13" s="104">
        <f t="shared" si="4"/>
        <v>3</v>
      </c>
    </row>
    <row r="14" spans="1:20" ht="51" hidden="1" outlineLevel="1" x14ac:dyDescent="0.2">
      <c r="A14" s="128">
        <f t="shared" si="5"/>
        <v>16</v>
      </c>
      <c r="B14" s="115" t="s">
        <v>2363</v>
      </c>
      <c r="C14" s="74">
        <v>320</v>
      </c>
      <c r="D14" s="74">
        <v>30</v>
      </c>
      <c r="E14" s="74">
        <v>23</v>
      </c>
      <c r="F14" s="74">
        <v>29</v>
      </c>
      <c r="G14" s="76">
        <v>13</v>
      </c>
      <c r="H14" s="76">
        <v>140</v>
      </c>
      <c r="I14" s="74">
        <v>59</v>
      </c>
      <c r="J14" s="74">
        <v>3</v>
      </c>
      <c r="K14" s="74">
        <v>5</v>
      </c>
      <c r="L14" s="74">
        <v>1</v>
      </c>
      <c r="M14" s="76">
        <v>1</v>
      </c>
      <c r="N14" s="76">
        <v>6</v>
      </c>
      <c r="O14" s="104">
        <f t="shared" si="1"/>
        <v>555</v>
      </c>
      <c r="P14" s="104">
        <f t="shared" si="2"/>
        <v>75</v>
      </c>
      <c r="Q14" s="104">
        <f t="shared" si="3"/>
        <v>630</v>
      </c>
      <c r="R14" s="44">
        <v>0</v>
      </c>
      <c r="S14" s="44">
        <v>0</v>
      </c>
      <c r="T14" s="104">
        <f t="shared" si="4"/>
        <v>0</v>
      </c>
    </row>
    <row r="15" spans="1:20" ht="51" hidden="1" outlineLevel="1" x14ac:dyDescent="0.2">
      <c r="A15" s="128">
        <f t="shared" si="5"/>
        <v>17</v>
      </c>
      <c r="B15" s="115" t="s">
        <v>2364</v>
      </c>
      <c r="C15" s="74">
        <v>6</v>
      </c>
      <c r="D15" s="74">
        <v>0</v>
      </c>
      <c r="E15" s="74">
        <v>0</v>
      </c>
      <c r="F15" s="74">
        <v>1</v>
      </c>
      <c r="G15" s="76">
        <v>0</v>
      </c>
      <c r="H15" s="76">
        <v>1</v>
      </c>
      <c r="I15" s="74">
        <v>2</v>
      </c>
      <c r="J15" s="74">
        <v>0</v>
      </c>
      <c r="K15" s="74">
        <v>0</v>
      </c>
      <c r="L15" s="74">
        <v>0</v>
      </c>
      <c r="M15" s="76">
        <v>0</v>
      </c>
      <c r="N15" s="76">
        <v>0</v>
      </c>
      <c r="O15" s="104">
        <f t="shared" si="1"/>
        <v>8</v>
      </c>
      <c r="P15" s="104">
        <f t="shared" si="2"/>
        <v>2</v>
      </c>
      <c r="Q15" s="104">
        <f t="shared" si="3"/>
        <v>10</v>
      </c>
      <c r="R15" s="44">
        <v>0</v>
      </c>
      <c r="S15" s="44">
        <v>0</v>
      </c>
      <c r="T15" s="104">
        <f t="shared" si="4"/>
        <v>0</v>
      </c>
    </row>
    <row r="16" spans="1:20" ht="38.25" hidden="1" outlineLevel="1" x14ac:dyDescent="0.2">
      <c r="A16" s="128">
        <v>19</v>
      </c>
      <c r="B16" s="115" t="s">
        <v>2365</v>
      </c>
      <c r="C16" s="74">
        <v>205</v>
      </c>
      <c r="D16" s="74">
        <v>10</v>
      </c>
      <c r="E16" s="74">
        <v>10</v>
      </c>
      <c r="F16" s="74">
        <v>20</v>
      </c>
      <c r="G16" s="76">
        <v>9</v>
      </c>
      <c r="H16" s="76">
        <v>144</v>
      </c>
      <c r="I16" s="74">
        <v>24</v>
      </c>
      <c r="J16" s="74">
        <v>0</v>
      </c>
      <c r="K16" s="74">
        <v>1</v>
      </c>
      <c r="L16" s="74">
        <v>0</v>
      </c>
      <c r="M16" s="76">
        <v>1</v>
      </c>
      <c r="N16" s="76">
        <v>18</v>
      </c>
      <c r="O16" s="104">
        <f t="shared" si="1"/>
        <v>398</v>
      </c>
      <c r="P16" s="104">
        <f t="shared" si="2"/>
        <v>44</v>
      </c>
      <c r="Q16" s="104">
        <f t="shared" si="3"/>
        <v>442</v>
      </c>
      <c r="R16" s="44">
        <v>1</v>
      </c>
      <c r="S16" s="44">
        <v>1</v>
      </c>
      <c r="T16" s="104">
        <f t="shared" si="4"/>
        <v>2</v>
      </c>
    </row>
    <row r="17" spans="1:20" ht="31.5" customHeight="1" collapsed="1" x14ac:dyDescent="0.2">
      <c r="A17" s="128">
        <f t="shared" si="5"/>
        <v>20</v>
      </c>
      <c r="B17" s="49" t="s">
        <v>2366</v>
      </c>
      <c r="C17" s="74">
        <f t="shared" ref="C17:T17" si="6">SUM(C18:C21)</f>
        <v>192</v>
      </c>
      <c r="D17" s="74">
        <f t="shared" si="6"/>
        <v>3</v>
      </c>
      <c r="E17" s="74">
        <f t="shared" si="6"/>
        <v>4</v>
      </c>
      <c r="F17" s="74">
        <f t="shared" si="6"/>
        <v>4</v>
      </c>
      <c r="G17" s="76">
        <f t="shared" si="6"/>
        <v>0</v>
      </c>
      <c r="H17" s="76">
        <f t="shared" si="6"/>
        <v>50</v>
      </c>
      <c r="I17" s="74">
        <f t="shared" si="6"/>
        <v>18</v>
      </c>
      <c r="J17" s="74">
        <f t="shared" si="6"/>
        <v>0</v>
      </c>
      <c r="K17" s="74">
        <f t="shared" si="6"/>
        <v>0</v>
      </c>
      <c r="L17" s="74">
        <f t="shared" si="6"/>
        <v>1</v>
      </c>
      <c r="M17" s="76">
        <f t="shared" si="6"/>
        <v>0</v>
      </c>
      <c r="N17" s="76">
        <f t="shared" si="6"/>
        <v>1</v>
      </c>
      <c r="O17" s="104">
        <f t="shared" si="6"/>
        <v>253</v>
      </c>
      <c r="P17" s="104">
        <f t="shared" si="6"/>
        <v>20</v>
      </c>
      <c r="Q17" s="104">
        <f t="shared" si="6"/>
        <v>273</v>
      </c>
      <c r="R17" s="44">
        <f t="shared" si="6"/>
        <v>38</v>
      </c>
      <c r="S17" s="44">
        <f t="shared" si="6"/>
        <v>0</v>
      </c>
      <c r="T17" s="104">
        <f t="shared" si="6"/>
        <v>38</v>
      </c>
    </row>
    <row r="18" spans="1:20" ht="25.5" hidden="1" outlineLevel="1" x14ac:dyDescent="0.2">
      <c r="A18" s="128">
        <f t="shared" si="5"/>
        <v>21</v>
      </c>
      <c r="B18" s="115" t="s">
        <v>2367</v>
      </c>
      <c r="C18" s="74">
        <v>14</v>
      </c>
      <c r="D18" s="74">
        <v>0</v>
      </c>
      <c r="E18" s="74">
        <v>0</v>
      </c>
      <c r="F18" s="74">
        <v>0</v>
      </c>
      <c r="G18" s="76">
        <v>0</v>
      </c>
      <c r="H18" s="76">
        <v>2</v>
      </c>
      <c r="I18" s="74">
        <v>2</v>
      </c>
      <c r="J18" s="74">
        <v>0</v>
      </c>
      <c r="K18" s="74">
        <v>0</v>
      </c>
      <c r="L18" s="74">
        <v>0</v>
      </c>
      <c r="M18" s="76">
        <v>0</v>
      </c>
      <c r="N18" s="76">
        <v>0</v>
      </c>
      <c r="O18" s="104">
        <f t="shared" si="1"/>
        <v>16</v>
      </c>
      <c r="P18" s="104">
        <f t="shared" si="2"/>
        <v>2</v>
      </c>
      <c r="Q18" s="104">
        <f t="shared" si="3"/>
        <v>18</v>
      </c>
      <c r="R18" s="44">
        <v>10</v>
      </c>
      <c r="S18" s="44">
        <v>0</v>
      </c>
      <c r="T18" s="104">
        <f t="shared" si="4"/>
        <v>10</v>
      </c>
    </row>
    <row r="19" spans="1:20" ht="25.5" hidden="1" outlineLevel="1" x14ac:dyDescent="0.2">
      <c r="A19" s="128">
        <f t="shared" si="5"/>
        <v>22</v>
      </c>
      <c r="B19" s="115" t="s">
        <v>2368</v>
      </c>
      <c r="C19" s="74">
        <v>36</v>
      </c>
      <c r="D19" s="74">
        <v>0</v>
      </c>
      <c r="E19" s="74">
        <v>0</v>
      </c>
      <c r="F19" s="74">
        <v>4</v>
      </c>
      <c r="G19" s="76">
        <v>0</v>
      </c>
      <c r="H19" s="76">
        <v>15</v>
      </c>
      <c r="I19" s="74">
        <v>1</v>
      </c>
      <c r="J19" s="74">
        <v>0</v>
      </c>
      <c r="K19" s="74">
        <v>0</v>
      </c>
      <c r="L19" s="74">
        <v>0</v>
      </c>
      <c r="M19" s="76">
        <v>0</v>
      </c>
      <c r="N19" s="76">
        <v>0</v>
      </c>
      <c r="O19" s="104">
        <f t="shared" si="1"/>
        <v>55</v>
      </c>
      <c r="P19" s="104">
        <f t="shared" si="2"/>
        <v>1</v>
      </c>
      <c r="Q19" s="104">
        <f t="shared" si="3"/>
        <v>56</v>
      </c>
      <c r="R19" s="44">
        <v>13</v>
      </c>
      <c r="S19" s="44">
        <v>0</v>
      </c>
      <c r="T19" s="104">
        <f t="shared" si="4"/>
        <v>13</v>
      </c>
    </row>
    <row r="20" spans="1:20" ht="38.25" hidden="1" outlineLevel="1" x14ac:dyDescent="0.2">
      <c r="A20" s="128">
        <f t="shared" si="5"/>
        <v>23</v>
      </c>
      <c r="B20" s="115" t="s">
        <v>2369</v>
      </c>
      <c r="C20" s="74">
        <v>121</v>
      </c>
      <c r="D20" s="74">
        <v>0</v>
      </c>
      <c r="E20" s="74">
        <v>4</v>
      </c>
      <c r="F20" s="74">
        <v>0</v>
      </c>
      <c r="G20" s="76">
        <v>0</v>
      </c>
      <c r="H20" s="76">
        <v>18</v>
      </c>
      <c r="I20" s="74">
        <v>12</v>
      </c>
      <c r="J20" s="74">
        <v>0</v>
      </c>
      <c r="K20" s="74">
        <v>0</v>
      </c>
      <c r="L20" s="74">
        <v>1</v>
      </c>
      <c r="M20" s="76">
        <v>0</v>
      </c>
      <c r="N20" s="76">
        <v>1</v>
      </c>
      <c r="O20" s="104">
        <f t="shared" si="1"/>
        <v>143</v>
      </c>
      <c r="P20" s="104">
        <f t="shared" si="2"/>
        <v>14</v>
      </c>
      <c r="Q20" s="104">
        <f t="shared" si="3"/>
        <v>157</v>
      </c>
      <c r="R20" s="44">
        <v>9</v>
      </c>
      <c r="S20" s="44">
        <v>0</v>
      </c>
      <c r="T20" s="104">
        <f t="shared" si="4"/>
        <v>9</v>
      </c>
    </row>
    <row r="21" spans="1:20" ht="38.25" hidden="1" outlineLevel="1" x14ac:dyDescent="0.2">
      <c r="A21" s="128">
        <v>29</v>
      </c>
      <c r="B21" s="115" t="s">
        <v>2370</v>
      </c>
      <c r="C21" s="74">
        <v>21</v>
      </c>
      <c r="D21" s="74">
        <v>3</v>
      </c>
      <c r="E21" s="74">
        <v>0</v>
      </c>
      <c r="F21" s="74">
        <v>0</v>
      </c>
      <c r="G21" s="76">
        <v>0</v>
      </c>
      <c r="H21" s="76">
        <v>15</v>
      </c>
      <c r="I21" s="74">
        <v>3</v>
      </c>
      <c r="J21" s="74">
        <v>0</v>
      </c>
      <c r="K21" s="74">
        <v>0</v>
      </c>
      <c r="L21" s="74">
        <v>0</v>
      </c>
      <c r="M21" s="76">
        <v>0</v>
      </c>
      <c r="N21" s="76">
        <v>0</v>
      </c>
      <c r="O21" s="104">
        <f t="shared" si="1"/>
        <v>39</v>
      </c>
      <c r="P21" s="104">
        <f t="shared" si="2"/>
        <v>3</v>
      </c>
      <c r="Q21" s="104">
        <f t="shared" si="3"/>
        <v>42</v>
      </c>
      <c r="R21" s="44">
        <v>6</v>
      </c>
      <c r="S21" s="44">
        <v>0</v>
      </c>
      <c r="T21" s="104">
        <f t="shared" si="4"/>
        <v>6</v>
      </c>
    </row>
    <row r="22" spans="1:20" ht="63.75" collapsed="1" x14ac:dyDescent="0.2">
      <c r="A22" s="128">
        <f t="shared" si="5"/>
        <v>30</v>
      </c>
      <c r="B22" s="49" t="s">
        <v>2371</v>
      </c>
      <c r="C22" s="74">
        <f t="shared" ref="C22:T22" si="7">SUM(C23:C25)</f>
        <v>8947</v>
      </c>
      <c r="D22" s="74">
        <f t="shared" si="7"/>
        <v>381</v>
      </c>
      <c r="E22" s="74">
        <f t="shared" si="7"/>
        <v>711</v>
      </c>
      <c r="F22" s="74">
        <f t="shared" si="7"/>
        <v>1041</v>
      </c>
      <c r="G22" s="76">
        <f t="shared" si="7"/>
        <v>309</v>
      </c>
      <c r="H22" s="76">
        <f t="shared" si="7"/>
        <v>7733</v>
      </c>
      <c r="I22" s="74">
        <f t="shared" si="7"/>
        <v>1245</v>
      </c>
      <c r="J22" s="74">
        <f t="shared" si="7"/>
        <v>58</v>
      </c>
      <c r="K22" s="74">
        <f t="shared" si="7"/>
        <v>95</v>
      </c>
      <c r="L22" s="74">
        <f t="shared" si="7"/>
        <v>139</v>
      </c>
      <c r="M22" s="76">
        <f t="shared" si="7"/>
        <v>38</v>
      </c>
      <c r="N22" s="76">
        <f t="shared" si="7"/>
        <v>577</v>
      </c>
      <c r="O22" s="104">
        <f t="shared" si="7"/>
        <v>19122</v>
      </c>
      <c r="P22" s="104">
        <f t="shared" si="7"/>
        <v>2152</v>
      </c>
      <c r="Q22" s="104">
        <f t="shared" si="7"/>
        <v>21274</v>
      </c>
      <c r="R22" s="44">
        <f t="shared" si="7"/>
        <v>132</v>
      </c>
      <c r="S22" s="44">
        <f t="shared" si="7"/>
        <v>0</v>
      </c>
      <c r="T22" s="104">
        <f t="shared" si="7"/>
        <v>132</v>
      </c>
    </row>
    <row r="23" spans="1:20" ht="51" hidden="1" outlineLevel="1" x14ac:dyDescent="0.2">
      <c r="A23" s="128">
        <f t="shared" si="5"/>
        <v>31</v>
      </c>
      <c r="B23" s="115" t="s">
        <v>2372</v>
      </c>
      <c r="C23" s="74">
        <v>4563</v>
      </c>
      <c r="D23" s="74">
        <v>167</v>
      </c>
      <c r="E23" s="74">
        <v>339</v>
      </c>
      <c r="F23" s="74">
        <v>528</v>
      </c>
      <c r="G23" s="76">
        <v>160</v>
      </c>
      <c r="H23" s="76">
        <v>4203</v>
      </c>
      <c r="I23" s="74">
        <v>662</v>
      </c>
      <c r="J23" s="74">
        <v>27</v>
      </c>
      <c r="K23" s="74">
        <v>55</v>
      </c>
      <c r="L23" s="74">
        <v>80</v>
      </c>
      <c r="M23" s="76">
        <v>12</v>
      </c>
      <c r="N23" s="76">
        <v>318</v>
      </c>
      <c r="O23" s="104">
        <f t="shared" si="1"/>
        <v>9960</v>
      </c>
      <c r="P23" s="104">
        <f t="shared" si="2"/>
        <v>1154</v>
      </c>
      <c r="Q23" s="104">
        <f t="shared" si="3"/>
        <v>11114</v>
      </c>
      <c r="R23" s="44">
        <v>90</v>
      </c>
      <c r="S23" s="44">
        <v>0</v>
      </c>
      <c r="T23" s="104">
        <f t="shared" si="4"/>
        <v>90</v>
      </c>
    </row>
    <row r="24" spans="1:20" ht="25.5" hidden="1" outlineLevel="1" x14ac:dyDescent="0.2">
      <c r="A24" s="128">
        <f t="shared" si="5"/>
        <v>32</v>
      </c>
      <c r="B24" s="115" t="s">
        <v>2373</v>
      </c>
      <c r="C24" s="74">
        <v>2539</v>
      </c>
      <c r="D24" s="74">
        <v>114</v>
      </c>
      <c r="E24" s="74">
        <v>206</v>
      </c>
      <c r="F24" s="74">
        <v>285</v>
      </c>
      <c r="G24" s="76">
        <v>73</v>
      </c>
      <c r="H24" s="76">
        <v>1690</v>
      </c>
      <c r="I24" s="74">
        <v>358</v>
      </c>
      <c r="J24" s="74">
        <v>17</v>
      </c>
      <c r="K24" s="74">
        <v>27</v>
      </c>
      <c r="L24" s="74">
        <v>40</v>
      </c>
      <c r="M24" s="76">
        <v>14</v>
      </c>
      <c r="N24" s="76">
        <v>136</v>
      </c>
      <c r="O24" s="104">
        <f t="shared" si="1"/>
        <v>4907</v>
      </c>
      <c r="P24" s="104">
        <f t="shared" si="2"/>
        <v>592</v>
      </c>
      <c r="Q24" s="104">
        <f t="shared" si="3"/>
        <v>5499</v>
      </c>
      <c r="R24" s="44">
        <v>22</v>
      </c>
      <c r="S24" s="44">
        <v>0</v>
      </c>
      <c r="T24" s="104">
        <f t="shared" si="4"/>
        <v>22</v>
      </c>
    </row>
    <row r="25" spans="1:20" ht="38.25" hidden="1" outlineLevel="1" x14ac:dyDescent="0.2">
      <c r="A25" s="128">
        <v>39</v>
      </c>
      <c r="B25" s="115" t="s">
        <v>2374</v>
      </c>
      <c r="C25" s="74">
        <v>1845</v>
      </c>
      <c r="D25" s="74">
        <v>100</v>
      </c>
      <c r="E25" s="74">
        <v>166</v>
      </c>
      <c r="F25" s="74">
        <v>228</v>
      </c>
      <c r="G25" s="76">
        <v>76</v>
      </c>
      <c r="H25" s="76">
        <v>1840</v>
      </c>
      <c r="I25" s="74">
        <v>225</v>
      </c>
      <c r="J25" s="74">
        <v>14</v>
      </c>
      <c r="K25" s="74">
        <v>13</v>
      </c>
      <c r="L25" s="74">
        <v>19</v>
      </c>
      <c r="M25" s="76">
        <v>12</v>
      </c>
      <c r="N25" s="76">
        <v>123</v>
      </c>
      <c r="O25" s="104">
        <f t="shared" si="1"/>
        <v>4255</v>
      </c>
      <c r="P25" s="104">
        <f t="shared" si="2"/>
        <v>406</v>
      </c>
      <c r="Q25" s="104">
        <f t="shared" si="3"/>
        <v>4661</v>
      </c>
      <c r="R25" s="44">
        <v>20</v>
      </c>
      <c r="S25" s="44">
        <v>0</v>
      </c>
      <c r="T25" s="104">
        <f t="shared" si="4"/>
        <v>20</v>
      </c>
    </row>
    <row r="26" spans="1:20" ht="55.5" customHeight="1" collapsed="1" x14ac:dyDescent="0.2">
      <c r="A26" s="128">
        <f t="shared" si="5"/>
        <v>40</v>
      </c>
      <c r="B26" s="49" t="s">
        <v>2375</v>
      </c>
      <c r="C26" s="74">
        <f t="shared" ref="C26:T26" si="8">SUM(C27:C32)</f>
        <v>8957</v>
      </c>
      <c r="D26" s="74">
        <f t="shared" si="8"/>
        <v>439</v>
      </c>
      <c r="E26" s="74">
        <f t="shared" si="8"/>
        <v>797</v>
      </c>
      <c r="F26" s="74">
        <f t="shared" si="8"/>
        <v>948</v>
      </c>
      <c r="G26" s="76">
        <f t="shared" si="8"/>
        <v>321</v>
      </c>
      <c r="H26" s="76">
        <f t="shared" si="8"/>
        <v>7881</v>
      </c>
      <c r="I26" s="74">
        <f t="shared" si="8"/>
        <v>891</v>
      </c>
      <c r="J26" s="74">
        <f t="shared" si="8"/>
        <v>34</v>
      </c>
      <c r="K26" s="74">
        <f t="shared" si="8"/>
        <v>48</v>
      </c>
      <c r="L26" s="74">
        <f t="shared" si="8"/>
        <v>75</v>
      </c>
      <c r="M26" s="76">
        <f t="shared" si="8"/>
        <v>29</v>
      </c>
      <c r="N26" s="76">
        <f t="shared" si="8"/>
        <v>408</v>
      </c>
      <c r="O26" s="104">
        <f t="shared" si="8"/>
        <v>19343</v>
      </c>
      <c r="P26" s="104">
        <f t="shared" si="8"/>
        <v>1485</v>
      </c>
      <c r="Q26" s="104">
        <f t="shared" si="8"/>
        <v>20828</v>
      </c>
      <c r="R26" s="44">
        <f t="shared" si="8"/>
        <v>191</v>
      </c>
      <c r="S26" s="44">
        <f t="shared" si="8"/>
        <v>6</v>
      </c>
      <c r="T26" s="104">
        <f t="shared" si="8"/>
        <v>197</v>
      </c>
    </row>
    <row r="27" spans="1:20" ht="25.5" hidden="1" outlineLevel="1" x14ac:dyDescent="0.2">
      <c r="A27" s="128">
        <f t="shared" si="5"/>
        <v>41</v>
      </c>
      <c r="B27" s="115" t="s">
        <v>2376</v>
      </c>
      <c r="C27" s="74">
        <v>547</v>
      </c>
      <c r="D27" s="74">
        <v>43</v>
      </c>
      <c r="E27" s="74">
        <v>57</v>
      </c>
      <c r="F27" s="74">
        <v>51</v>
      </c>
      <c r="G27" s="76">
        <v>18</v>
      </c>
      <c r="H27" s="76">
        <v>282</v>
      </c>
      <c r="I27" s="74">
        <v>13</v>
      </c>
      <c r="J27" s="74">
        <v>0</v>
      </c>
      <c r="K27" s="74">
        <v>1</v>
      </c>
      <c r="L27" s="74">
        <v>1</v>
      </c>
      <c r="M27" s="76">
        <v>1</v>
      </c>
      <c r="N27" s="76">
        <v>4</v>
      </c>
      <c r="O27" s="104">
        <f t="shared" si="1"/>
        <v>998</v>
      </c>
      <c r="P27" s="104">
        <f t="shared" si="2"/>
        <v>20</v>
      </c>
      <c r="Q27" s="104">
        <f t="shared" si="3"/>
        <v>1018</v>
      </c>
      <c r="R27" s="44">
        <v>6</v>
      </c>
      <c r="S27" s="44">
        <v>1</v>
      </c>
      <c r="T27" s="104">
        <f t="shared" si="4"/>
        <v>7</v>
      </c>
    </row>
    <row r="28" spans="1:20" ht="25.5" hidden="1" outlineLevel="1" x14ac:dyDescent="0.2">
      <c r="A28" s="128">
        <f t="shared" si="5"/>
        <v>42</v>
      </c>
      <c r="B28" s="115" t="s">
        <v>2377</v>
      </c>
      <c r="C28" s="74">
        <v>2677</v>
      </c>
      <c r="D28" s="74">
        <v>141</v>
      </c>
      <c r="E28" s="74">
        <v>242</v>
      </c>
      <c r="F28" s="74">
        <v>338</v>
      </c>
      <c r="G28" s="76">
        <v>116</v>
      </c>
      <c r="H28" s="76">
        <v>2780</v>
      </c>
      <c r="I28" s="74">
        <v>237</v>
      </c>
      <c r="J28" s="74">
        <v>12</v>
      </c>
      <c r="K28" s="74">
        <v>12</v>
      </c>
      <c r="L28" s="74">
        <v>18</v>
      </c>
      <c r="M28" s="76">
        <v>11</v>
      </c>
      <c r="N28" s="76">
        <v>96</v>
      </c>
      <c r="O28" s="104">
        <f t="shared" si="1"/>
        <v>6294</v>
      </c>
      <c r="P28" s="104">
        <f t="shared" si="2"/>
        <v>386</v>
      </c>
      <c r="Q28" s="104">
        <f t="shared" si="3"/>
        <v>6680</v>
      </c>
      <c r="R28" s="44">
        <v>31</v>
      </c>
      <c r="S28" s="44">
        <v>0</v>
      </c>
      <c r="T28" s="104">
        <f t="shared" si="4"/>
        <v>31</v>
      </c>
    </row>
    <row r="29" spans="1:20" ht="25.5" hidden="1" outlineLevel="1" x14ac:dyDescent="0.2">
      <c r="A29" s="128">
        <f t="shared" si="5"/>
        <v>43</v>
      </c>
      <c r="B29" s="115" t="s">
        <v>2378</v>
      </c>
      <c r="C29" s="74">
        <v>855</v>
      </c>
      <c r="D29" s="74">
        <v>61</v>
      </c>
      <c r="E29" s="74">
        <v>93</v>
      </c>
      <c r="F29" s="74">
        <v>113</v>
      </c>
      <c r="G29" s="76">
        <v>39</v>
      </c>
      <c r="H29" s="76">
        <v>703</v>
      </c>
      <c r="I29" s="74">
        <v>47</v>
      </c>
      <c r="J29" s="74">
        <v>1</v>
      </c>
      <c r="K29" s="74">
        <v>4</v>
      </c>
      <c r="L29" s="74">
        <v>5</v>
      </c>
      <c r="M29" s="76">
        <v>3</v>
      </c>
      <c r="N29" s="76">
        <v>26</v>
      </c>
      <c r="O29" s="104">
        <f t="shared" si="1"/>
        <v>1864</v>
      </c>
      <c r="P29" s="104">
        <f t="shared" si="2"/>
        <v>86</v>
      </c>
      <c r="Q29" s="104">
        <f t="shared" si="3"/>
        <v>1950</v>
      </c>
      <c r="R29" s="44">
        <v>6</v>
      </c>
      <c r="S29" s="44">
        <v>0</v>
      </c>
      <c r="T29" s="104">
        <f t="shared" si="4"/>
        <v>6</v>
      </c>
    </row>
    <row r="30" spans="1:20" ht="51" hidden="1" outlineLevel="1" x14ac:dyDescent="0.2">
      <c r="A30" s="128">
        <f t="shared" si="5"/>
        <v>44</v>
      </c>
      <c r="B30" s="115" t="s">
        <v>2379</v>
      </c>
      <c r="C30" s="74">
        <v>2137</v>
      </c>
      <c r="D30" s="74">
        <v>86</v>
      </c>
      <c r="E30" s="74">
        <v>194</v>
      </c>
      <c r="F30" s="74">
        <v>199</v>
      </c>
      <c r="G30" s="76">
        <v>68</v>
      </c>
      <c r="H30" s="76">
        <v>2005</v>
      </c>
      <c r="I30" s="74">
        <v>250</v>
      </c>
      <c r="J30" s="74">
        <v>8</v>
      </c>
      <c r="K30" s="74">
        <v>18</v>
      </c>
      <c r="L30" s="74">
        <v>19</v>
      </c>
      <c r="M30" s="76">
        <v>8</v>
      </c>
      <c r="N30" s="76">
        <v>136</v>
      </c>
      <c r="O30" s="104">
        <f t="shared" si="1"/>
        <v>4689</v>
      </c>
      <c r="P30" s="104">
        <f t="shared" si="2"/>
        <v>439</v>
      </c>
      <c r="Q30" s="104">
        <f t="shared" si="3"/>
        <v>5128</v>
      </c>
      <c r="R30" s="44">
        <v>58</v>
      </c>
      <c r="S30" s="44">
        <v>4</v>
      </c>
      <c r="T30" s="104">
        <f t="shared" si="4"/>
        <v>62</v>
      </c>
    </row>
    <row r="31" spans="1:20" ht="63.75" hidden="1" outlineLevel="1" x14ac:dyDescent="0.2">
      <c r="A31" s="128">
        <f t="shared" si="5"/>
        <v>45</v>
      </c>
      <c r="B31" s="115" t="s">
        <v>2380</v>
      </c>
      <c r="C31" s="74">
        <v>1514</v>
      </c>
      <c r="D31" s="74">
        <v>38</v>
      </c>
      <c r="E31" s="74">
        <v>58</v>
      </c>
      <c r="F31" s="74">
        <v>71</v>
      </c>
      <c r="G31" s="76">
        <v>24</v>
      </c>
      <c r="H31" s="76">
        <v>824</v>
      </c>
      <c r="I31" s="74">
        <v>244</v>
      </c>
      <c r="J31" s="74">
        <v>9</v>
      </c>
      <c r="K31" s="74">
        <v>7</v>
      </c>
      <c r="L31" s="74">
        <v>18</v>
      </c>
      <c r="M31" s="76">
        <v>1</v>
      </c>
      <c r="N31" s="76">
        <v>81</v>
      </c>
      <c r="O31" s="104">
        <f t="shared" si="1"/>
        <v>2529</v>
      </c>
      <c r="P31" s="104">
        <f t="shared" si="2"/>
        <v>360</v>
      </c>
      <c r="Q31" s="104">
        <f t="shared" si="3"/>
        <v>2889</v>
      </c>
      <c r="R31" s="44">
        <v>83</v>
      </c>
      <c r="S31" s="44">
        <v>1</v>
      </c>
      <c r="T31" s="104">
        <f t="shared" si="4"/>
        <v>84</v>
      </c>
    </row>
    <row r="32" spans="1:20" ht="38.25" hidden="1" outlineLevel="1" x14ac:dyDescent="0.2">
      <c r="A32" s="128">
        <v>49</v>
      </c>
      <c r="B32" s="115" t="s">
        <v>2381</v>
      </c>
      <c r="C32" s="74">
        <v>1227</v>
      </c>
      <c r="D32" s="74">
        <v>70</v>
      </c>
      <c r="E32" s="74">
        <v>153</v>
      </c>
      <c r="F32" s="74">
        <v>176</v>
      </c>
      <c r="G32" s="76">
        <v>56</v>
      </c>
      <c r="H32" s="76">
        <v>1287</v>
      </c>
      <c r="I32" s="74">
        <v>100</v>
      </c>
      <c r="J32" s="74">
        <v>4</v>
      </c>
      <c r="K32" s="74">
        <v>6</v>
      </c>
      <c r="L32" s="74">
        <v>14</v>
      </c>
      <c r="M32" s="76">
        <v>5</v>
      </c>
      <c r="N32" s="76">
        <v>65</v>
      </c>
      <c r="O32" s="104">
        <f t="shared" si="1"/>
        <v>2969</v>
      </c>
      <c r="P32" s="104">
        <f t="shared" si="2"/>
        <v>194</v>
      </c>
      <c r="Q32" s="104">
        <f t="shared" si="3"/>
        <v>3163</v>
      </c>
      <c r="R32" s="44">
        <v>7</v>
      </c>
      <c r="S32" s="44">
        <v>0</v>
      </c>
      <c r="T32" s="104">
        <f t="shared" si="4"/>
        <v>7</v>
      </c>
    </row>
    <row r="33" spans="1:20" ht="51" collapsed="1" x14ac:dyDescent="0.2">
      <c r="A33" s="128">
        <f t="shared" si="5"/>
        <v>50</v>
      </c>
      <c r="B33" s="49" t="s">
        <v>2382</v>
      </c>
      <c r="C33" s="74">
        <f t="shared" ref="C33:T33" si="9">SUM(C34:C37)</f>
        <v>10613</v>
      </c>
      <c r="D33" s="74">
        <f t="shared" si="9"/>
        <v>536</v>
      </c>
      <c r="E33" s="74">
        <f t="shared" si="9"/>
        <v>962</v>
      </c>
      <c r="F33" s="74">
        <f t="shared" si="9"/>
        <v>1349</v>
      </c>
      <c r="G33" s="76">
        <f t="shared" si="9"/>
        <v>454</v>
      </c>
      <c r="H33" s="76">
        <f t="shared" si="9"/>
        <v>8917</v>
      </c>
      <c r="I33" s="74">
        <f t="shared" si="9"/>
        <v>1712</v>
      </c>
      <c r="J33" s="74">
        <f t="shared" si="9"/>
        <v>91</v>
      </c>
      <c r="K33" s="74">
        <f t="shared" si="9"/>
        <v>109</v>
      </c>
      <c r="L33" s="74">
        <f t="shared" si="9"/>
        <v>174</v>
      </c>
      <c r="M33" s="76">
        <f t="shared" si="9"/>
        <v>65</v>
      </c>
      <c r="N33" s="76">
        <f t="shared" si="9"/>
        <v>851</v>
      </c>
      <c r="O33" s="104">
        <f t="shared" si="9"/>
        <v>22831</v>
      </c>
      <c r="P33" s="104">
        <f t="shared" si="9"/>
        <v>3002</v>
      </c>
      <c r="Q33" s="104">
        <f t="shared" si="9"/>
        <v>25833</v>
      </c>
      <c r="R33" s="44">
        <f t="shared" si="9"/>
        <v>25</v>
      </c>
      <c r="S33" s="44">
        <f t="shared" si="9"/>
        <v>0</v>
      </c>
      <c r="T33" s="104">
        <f t="shared" si="9"/>
        <v>25</v>
      </c>
    </row>
    <row r="34" spans="1:20" ht="51" hidden="1" outlineLevel="1" x14ac:dyDescent="0.2">
      <c r="A34" s="128">
        <f t="shared" si="5"/>
        <v>51</v>
      </c>
      <c r="B34" s="115" t="s">
        <v>2383</v>
      </c>
      <c r="C34" s="74">
        <v>3980</v>
      </c>
      <c r="D34" s="74">
        <v>159</v>
      </c>
      <c r="E34" s="74">
        <v>338</v>
      </c>
      <c r="F34" s="74">
        <v>509</v>
      </c>
      <c r="G34" s="76">
        <v>168</v>
      </c>
      <c r="H34" s="76">
        <v>3963</v>
      </c>
      <c r="I34" s="74">
        <v>704</v>
      </c>
      <c r="J34" s="74">
        <v>38</v>
      </c>
      <c r="K34" s="74">
        <v>51</v>
      </c>
      <c r="L34" s="74">
        <v>93</v>
      </c>
      <c r="M34" s="76">
        <v>28</v>
      </c>
      <c r="N34" s="76">
        <v>495</v>
      </c>
      <c r="O34" s="104">
        <f t="shared" si="1"/>
        <v>9117</v>
      </c>
      <c r="P34" s="104">
        <f t="shared" si="2"/>
        <v>1409</v>
      </c>
      <c r="Q34" s="104">
        <f t="shared" si="3"/>
        <v>10526</v>
      </c>
      <c r="R34" s="44">
        <v>4</v>
      </c>
      <c r="S34" s="44">
        <v>0</v>
      </c>
      <c r="T34" s="104">
        <f t="shared" si="4"/>
        <v>4</v>
      </c>
    </row>
    <row r="35" spans="1:20" ht="38.25" hidden="1" outlineLevel="1" x14ac:dyDescent="0.2">
      <c r="A35" s="128">
        <f t="shared" si="5"/>
        <v>52</v>
      </c>
      <c r="B35" s="115" t="s">
        <v>2384</v>
      </c>
      <c r="C35" s="74">
        <v>1512</v>
      </c>
      <c r="D35" s="74">
        <v>82</v>
      </c>
      <c r="E35" s="74">
        <v>111</v>
      </c>
      <c r="F35" s="74">
        <v>153</v>
      </c>
      <c r="G35" s="76">
        <v>65</v>
      </c>
      <c r="H35" s="76">
        <v>797</v>
      </c>
      <c r="I35" s="74">
        <v>493</v>
      </c>
      <c r="J35" s="74">
        <v>32</v>
      </c>
      <c r="K35" s="74">
        <v>18</v>
      </c>
      <c r="L35" s="74">
        <v>34</v>
      </c>
      <c r="M35" s="76">
        <v>14</v>
      </c>
      <c r="N35" s="76">
        <v>107</v>
      </c>
      <c r="O35" s="104">
        <f t="shared" si="1"/>
        <v>2720</v>
      </c>
      <c r="P35" s="104">
        <f t="shared" si="2"/>
        <v>698</v>
      </c>
      <c r="Q35" s="104">
        <f t="shared" si="3"/>
        <v>3418</v>
      </c>
      <c r="R35" s="44">
        <v>3</v>
      </c>
      <c r="S35" s="44">
        <v>0</v>
      </c>
      <c r="T35" s="104">
        <f t="shared" si="4"/>
        <v>3</v>
      </c>
    </row>
    <row r="36" spans="1:20" ht="25.5" hidden="1" outlineLevel="1" x14ac:dyDescent="0.2">
      <c r="A36" s="128">
        <f t="shared" si="5"/>
        <v>53</v>
      </c>
      <c r="B36" s="115" t="s">
        <v>2385</v>
      </c>
      <c r="C36" s="74">
        <v>4314</v>
      </c>
      <c r="D36" s="74">
        <v>242</v>
      </c>
      <c r="E36" s="74">
        <v>444</v>
      </c>
      <c r="F36" s="74">
        <v>600</v>
      </c>
      <c r="G36" s="76">
        <v>187</v>
      </c>
      <c r="H36" s="76">
        <v>3621</v>
      </c>
      <c r="I36" s="74">
        <v>351</v>
      </c>
      <c r="J36" s="74">
        <v>20</v>
      </c>
      <c r="K36" s="74">
        <v>30</v>
      </c>
      <c r="L36" s="74">
        <v>37</v>
      </c>
      <c r="M36" s="76">
        <v>21</v>
      </c>
      <c r="N36" s="76">
        <v>188</v>
      </c>
      <c r="O36" s="104">
        <f t="shared" si="1"/>
        <v>9408</v>
      </c>
      <c r="P36" s="104">
        <f t="shared" si="2"/>
        <v>647</v>
      </c>
      <c r="Q36" s="104">
        <f t="shared" si="3"/>
        <v>10055</v>
      </c>
      <c r="R36" s="44">
        <v>16</v>
      </c>
      <c r="S36" s="44">
        <v>0</v>
      </c>
      <c r="T36" s="104">
        <f t="shared" si="4"/>
        <v>16</v>
      </c>
    </row>
    <row r="37" spans="1:20" ht="38.25" hidden="1" outlineLevel="1" x14ac:dyDescent="0.2">
      <c r="A37" s="128">
        <v>59</v>
      </c>
      <c r="B37" s="115" t="s">
        <v>2386</v>
      </c>
      <c r="C37" s="74">
        <v>807</v>
      </c>
      <c r="D37" s="74">
        <v>53</v>
      </c>
      <c r="E37" s="74">
        <v>69</v>
      </c>
      <c r="F37" s="74">
        <v>87</v>
      </c>
      <c r="G37" s="76">
        <v>34</v>
      </c>
      <c r="H37" s="76">
        <v>536</v>
      </c>
      <c r="I37" s="74">
        <v>164</v>
      </c>
      <c r="J37" s="74">
        <v>1</v>
      </c>
      <c r="K37" s="74">
        <v>10</v>
      </c>
      <c r="L37" s="74">
        <v>10</v>
      </c>
      <c r="M37" s="76">
        <v>2</v>
      </c>
      <c r="N37" s="76">
        <v>61</v>
      </c>
      <c r="O37" s="104">
        <f t="shared" si="1"/>
        <v>1586</v>
      </c>
      <c r="P37" s="104">
        <f t="shared" si="2"/>
        <v>248</v>
      </c>
      <c r="Q37" s="104">
        <f t="shared" si="3"/>
        <v>1834</v>
      </c>
      <c r="R37" s="44">
        <v>2</v>
      </c>
      <c r="S37" s="44">
        <v>0</v>
      </c>
      <c r="T37" s="104">
        <f t="shared" si="4"/>
        <v>2</v>
      </c>
    </row>
    <row r="38" spans="1:20" ht="25.5" collapsed="1" x14ac:dyDescent="0.2">
      <c r="A38" s="128">
        <f t="shared" si="5"/>
        <v>60</v>
      </c>
      <c r="B38" s="49" t="s">
        <v>2387</v>
      </c>
      <c r="C38" s="74">
        <f t="shared" ref="C38:T38" si="10">SUM(C39:C43)</f>
        <v>6676</v>
      </c>
      <c r="D38" s="74">
        <f t="shared" si="10"/>
        <v>382</v>
      </c>
      <c r="E38" s="74">
        <f t="shared" si="10"/>
        <v>683</v>
      </c>
      <c r="F38" s="74">
        <f t="shared" si="10"/>
        <v>1045</v>
      </c>
      <c r="G38" s="76">
        <f t="shared" si="10"/>
        <v>345</v>
      </c>
      <c r="H38" s="76">
        <f t="shared" si="10"/>
        <v>10694</v>
      </c>
      <c r="I38" s="74">
        <f t="shared" si="10"/>
        <v>846</v>
      </c>
      <c r="J38" s="74">
        <f t="shared" si="10"/>
        <v>60</v>
      </c>
      <c r="K38" s="74">
        <f t="shared" si="10"/>
        <v>92</v>
      </c>
      <c r="L38" s="74">
        <f t="shared" si="10"/>
        <v>110</v>
      </c>
      <c r="M38" s="76">
        <f t="shared" si="10"/>
        <v>47</v>
      </c>
      <c r="N38" s="76">
        <f t="shared" si="10"/>
        <v>839</v>
      </c>
      <c r="O38" s="104">
        <f t="shared" si="10"/>
        <v>19825</v>
      </c>
      <c r="P38" s="104">
        <f t="shared" si="10"/>
        <v>1994</v>
      </c>
      <c r="Q38" s="104">
        <f t="shared" si="10"/>
        <v>21819</v>
      </c>
      <c r="R38" s="44">
        <f t="shared" si="10"/>
        <v>98</v>
      </c>
      <c r="S38" s="44">
        <f t="shared" si="10"/>
        <v>1</v>
      </c>
      <c r="T38" s="104">
        <f t="shared" si="10"/>
        <v>99</v>
      </c>
    </row>
    <row r="39" spans="1:20" ht="25.5" hidden="1" outlineLevel="1" x14ac:dyDescent="0.2">
      <c r="A39" s="128">
        <f t="shared" si="5"/>
        <v>61</v>
      </c>
      <c r="B39" s="115" t="s">
        <v>2388</v>
      </c>
      <c r="C39" s="74">
        <v>473</v>
      </c>
      <c r="D39" s="74">
        <v>22</v>
      </c>
      <c r="E39" s="74">
        <v>31</v>
      </c>
      <c r="F39" s="74">
        <v>57</v>
      </c>
      <c r="G39" s="76">
        <v>18</v>
      </c>
      <c r="H39" s="76">
        <v>633</v>
      </c>
      <c r="I39" s="74">
        <v>60</v>
      </c>
      <c r="J39" s="74">
        <v>7</v>
      </c>
      <c r="K39" s="74">
        <v>3</v>
      </c>
      <c r="L39" s="74">
        <v>9</v>
      </c>
      <c r="M39" s="76">
        <v>5</v>
      </c>
      <c r="N39" s="76">
        <v>60</v>
      </c>
      <c r="O39" s="104">
        <f t="shared" si="1"/>
        <v>1234</v>
      </c>
      <c r="P39" s="104">
        <f t="shared" si="2"/>
        <v>144</v>
      </c>
      <c r="Q39" s="104">
        <f t="shared" si="3"/>
        <v>1378</v>
      </c>
      <c r="R39" s="44">
        <v>19</v>
      </c>
      <c r="S39" s="44">
        <v>0</v>
      </c>
      <c r="T39" s="104">
        <f t="shared" si="4"/>
        <v>19</v>
      </c>
    </row>
    <row r="40" spans="1:20" ht="25.5" hidden="1" outlineLevel="1" x14ac:dyDescent="0.2">
      <c r="A40" s="128">
        <f t="shared" si="5"/>
        <v>62</v>
      </c>
      <c r="B40" s="115" t="s">
        <v>2389</v>
      </c>
      <c r="C40" s="74">
        <v>1695</v>
      </c>
      <c r="D40" s="74">
        <v>97</v>
      </c>
      <c r="E40" s="74">
        <v>188</v>
      </c>
      <c r="F40" s="74">
        <v>295</v>
      </c>
      <c r="G40" s="76">
        <v>86</v>
      </c>
      <c r="H40" s="76">
        <v>2401</v>
      </c>
      <c r="I40" s="74">
        <v>171</v>
      </c>
      <c r="J40" s="74">
        <v>15</v>
      </c>
      <c r="K40" s="74">
        <v>18</v>
      </c>
      <c r="L40" s="74">
        <v>19</v>
      </c>
      <c r="M40" s="76">
        <v>8</v>
      </c>
      <c r="N40" s="76">
        <v>144</v>
      </c>
      <c r="O40" s="104">
        <f t="shared" si="1"/>
        <v>4762</v>
      </c>
      <c r="P40" s="104">
        <f t="shared" si="2"/>
        <v>375</v>
      </c>
      <c r="Q40" s="104">
        <f t="shared" si="3"/>
        <v>5137</v>
      </c>
      <c r="R40" s="44">
        <v>42</v>
      </c>
      <c r="S40" s="44">
        <v>0</v>
      </c>
      <c r="T40" s="104">
        <f t="shared" si="4"/>
        <v>42</v>
      </c>
    </row>
    <row r="41" spans="1:20" ht="25.5" hidden="1" outlineLevel="1" x14ac:dyDescent="0.2">
      <c r="A41" s="128">
        <f t="shared" si="5"/>
        <v>63</v>
      </c>
      <c r="B41" s="115" t="s">
        <v>2390</v>
      </c>
      <c r="C41" s="74">
        <v>3656</v>
      </c>
      <c r="D41" s="74">
        <v>231</v>
      </c>
      <c r="E41" s="74">
        <v>400</v>
      </c>
      <c r="F41" s="74">
        <v>587</v>
      </c>
      <c r="G41" s="76">
        <v>207</v>
      </c>
      <c r="H41" s="76">
        <v>6047</v>
      </c>
      <c r="I41" s="74">
        <v>528</v>
      </c>
      <c r="J41" s="74">
        <v>36</v>
      </c>
      <c r="K41" s="74">
        <v>63</v>
      </c>
      <c r="L41" s="74">
        <v>71</v>
      </c>
      <c r="M41" s="76">
        <v>28</v>
      </c>
      <c r="N41" s="76">
        <v>487</v>
      </c>
      <c r="O41" s="104">
        <f t="shared" si="1"/>
        <v>11128</v>
      </c>
      <c r="P41" s="104">
        <f t="shared" si="2"/>
        <v>1213</v>
      </c>
      <c r="Q41" s="104">
        <f t="shared" si="3"/>
        <v>12341</v>
      </c>
      <c r="R41" s="44">
        <v>32</v>
      </c>
      <c r="S41" s="44">
        <v>1</v>
      </c>
      <c r="T41" s="104">
        <f t="shared" si="4"/>
        <v>33</v>
      </c>
    </row>
    <row r="42" spans="1:20" ht="25.5" hidden="1" outlineLevel="1" x14ac:dyDescent="0.2">
      <c r="A42" s="128">
        <f t="shared" si="5"/>
        <v>64</v>
      </c>
      <c r="B42" s="115" t="s">
        <v>2391</v>
      </c>
      <c r="C42" s="74">
        <v>398</v>
      </c>
      <c r="D42" s="74">
        <v>6</v>
      </c>
      <c r="E42" s="74">
        <v>22</v>
      </c>
      <c r="F42" s="74">
        <v>35</v>
      </c>
      <c r="G42" s="76">
        <v>9</v>
      </c>
      <c r="H42" s="76">
        <v>983</v>
      </c>
      <c r="I42" s="74">
        <v>32</v>
      </c>
      <c r="J42" s="74">
        <v>0</v>
      </c>
      <c r="K42" s="74">
        <v>5</v>
      </c>
      <c r="L42" s="74">
        <v>4</v>
      </c>
      <c r="M42" s="76">
        <v>1</v>
      </c>
      <c r="N42" s="76">
        <v>85</v>
      </c>
      <c r="O42" s="104">
        <f t="shared" si="1"/>
        <v>1453</v>
      </c>
      <c r="P42" s="104">
        <f t="shared" si="2"/>
        <v>127</v>
      </c>
      <c r="Q42" s="104">
        <f t="shared" si="3"/>
        <v>1580</v>
      </c>
      <c r="R42" s="44">
        <v>0</v>
      </c>
      <c r="S42" s="44">
        <v>0</v>
      </c>
      <c r="T42" s="104">
        <f t="shared" si="4"/>
        <v>0</v>
      </c>
    </row>
    <row r="43" spans="1:20" ht="38.25" hidden="1" outlineLevel="1" x14ac:dyDescent="0.2">
      <c r="A43" s="128">
        <v>69</v>
      </c>
      <c r="B43" s="115" t="s">
        <v>2392</v>
      </c>
      <c r="C43" s="74">
        <v>454</v>
      </c>
      <c r="D43" s="74">
        <v>26</v>
      </c>
      <c r="E43" s="74">
        <v>42</v>
      </c>
      <c r="F43" s="74">
        <v>71</v>
      </c>
      <c r="G43" s="76">
        <v>25</v>
      </c>
      <c r="H43" s="76">
        <v>630</v>
      </c>
      <c r="I43" s="74">
        <v>55</v>
      </c>
      <c r="J43" s="74">
        <v>2</v>
      </c>
      <c r="K43" s="74">
        <v>3</v>
      </c>
      <c r="L43" s="74">
        <v>7</v>
      </c>
      <c r="M43" s="76">
        <v>5</v>
      </c>
      <c r="N43" s="76">
        <v>63</v>
      </c>
      <c r="O43" s="104">
        <f t="shared" si="1"/>
        <v>1248</v>
      </c>
      <c r="P43" s="104">
        <f t="shared" si="2"/>
        <v>135</v>
      </c>
      <c r="Q43" s="104">
        <f t="shared" si="3"/>
        <v>1383</v>
      </c>
      <c r="R43" s="44">
        <v>5</v>
      </c>
      <c r="S43" s="44">
        <v>0</v>
      </c>
      <c r="T43" s="104">
        <f t="shared" si="4"/>
        <v>5</v>
      </c>
    </row>
    <row r="44" spans="1:20" ht="25.5" collapsed="1" x14ac:dyDescent="0.2">
      <c r="A44" s="128">
        <f t="shared" si="5"/>
        <v>70</v>
      </c>
      <c r="B44" s="49" t="s">
        <v>2393</v>
      </c>
      <c r="C44" s="74">
        <f t="shared" ref="C44:T44" si="11">SUM(C45:C48)</f>
        <v>645</v>
      </c>
      <c r="D44" s="74">
        <f t="shared" si="11"/>
        <v>43</v>
      </c>
      <c r="E44" s="74">
        <f t="shared" si="11"/>
        <v>67</v>
      </c>
      <c r="F44" s="74">
        <f t="shared" si="11"/>
        <v>102</v>
      </c>
      <c r="G44" s="76">
        <f t="shared" si="11"/>
        <v>35</v>
      </c>
      <c r="H44" s="76">
        <f t="shared" si="11"/>
        <v>566</v>
      </c>
      <c r="I44" s="74">
        <f t="shared" si="11"/>
        <v>105</v>
      </c>
      <c r="J44" s="74">
        <f t="shared" si="11"/>
        <v>8</v>
      </c>
      <c r="K44" s="74">
        <f t="shared" si="11"/>
        <v>4</v>
      </c>
      <c r="L44" s="74">
        <f t="shared" si="11"/>
        <v>16</v>
      </c>
      <c r="M44" s="76">
        <f t="shared" si="11"/>
        <v>3</v>
      </c>
      <c r="N44" s="76">
        <f t="shared" si="11"/>
        <v>44</v>
      </c>
      <c r="O44" s="104">
        <f t="shared" si="11"/>
        <v>1458</v>
      </c>
      <c r="P44" s="104">
        <f t="shared" si="11"/>
        <v>180</v>
      </c>
      <c r="Q44" s="104">
        <f t="shared" si="11"/>
        <v>1638</v>
      </c>
      <c r="R44" s="44">
        <f t="shared" si="11"/>
        <v>6</v>
      </c>
      <c r="S44" s="44">
        <f t="shared" si="11"/>
        <v>0</v>
      </c>
      <c r="T44" s="104">
        <f t="shared" si="11"/>
        <v>6</v>
      </c>
    </row>
    <row r="45" spans="1:20" ht="25.5" hidden="1" outlineLevel="1" x14ac:dyDescent="0.2">
      <c r="A45" s="128">
        <f t="shared" si="5"/>
        <v>71</v>
      </c>
      <c r="B45" s="115" t="s">
        <v>2394</v>
      </c>
      <c r="C45" s="74">
        <v>509</v>
      </c>
      <c r="D45" s="74">
        <v>38</v>
      </c>
      <c r="E45" s="74">
        <v>58</v>
      </c>
      <c r="F45" s="74">
        <v>86</v>
      </c>
      <c r="G45" s="76">
        <v>29</v>
      </c>
      <c r="H45" s="76">
        <v>495</v>
      </c>
      <c r="I45" s="74">
        <v>83</v>
      </c>
      <c r="J45" s="74">
        <v>6</v>
      </c>
      <c r="K45" s="74">
        <v>4</v>
      </c>
      <c r="L45" s="74">
        <v>9</v>
      </c>
      <c r="M45" s="76">
        <v>2</v>
      </c>
      <c r="N45" s="76">
        <v>38</v>
      </c>
      <c r="O45" s="104">
        <f t="shared" si="1"/>
        <v>1215</v>
      </c>
      <c r="P45" s="104">
        <f t="shared" si="2"/>
        <v>142</v>
      </c>
      <c r="Q45" s="104">
        <f t="shared" si="3"/>
        <v>1357</v>
      </c>
      <c r="R45" s="44">
        <v>2</v>
      </c>
      <c r="S45" s="44">
        <v>0</v>
      </c>
      <c r="T45" s="104">
        <f t="shared" si="4"/>
        <v>2</v>
      </c>
    </row>
    <row r="46" spans="1:20" ht="51" hidden="1" outlineLevel="1" x14ac:dyDescent="0.2">
      <c r="A46" s="128">
        <f t="shared" si="5"/>
        <v>72</v>
      </c>
      <c r="B46" s="115" t="s">
        <v>2395</v>
      </c>
      <c r="C46" s="74">
        <v>19</v>
      </c>
      <c r="D46" s="74">
        <v>0</v>
      </c>
      <c r="E46" s="74">
        <v>0</v>
      </c>
      <c r="F46" s="74">
        <v>1</v>
      </c>
      <c r="G46" s="76">
        <v>3</v>
      </c>
      <c r="H46" s="76">
        <v>10</v>
      </c>
      <c r="I46" s="74">
        <v>4</v>
      </c>
      <c r="J46" s="74">
        <v>0</v>
      </c>
      <c r="K46" s="74">
        <v>0</v>
      </c>
      <c r="L46" s="74">
        <v>0</v>
      </c>
      <c r="M46" s="76">
        <v>0</v>
      </c>
      <c r="N46" s="76">
        <v>0</v>
      </c>
      <c r="O46" s="104">
        <f t="shared" si="1"/>
        <v>33</v>
      </c>
      <c r="P46" s="104">
        <f t="shared" si="2"/>
        <v>4</v>
      </c>
      <c r="Q46" s="104">
        <f t="shared" si="3"/>
        <v>37</v>
      </c>
      <c r="R46" s="44">
        <v>0</v>
      </c>
      <c r="S46" s="44">
        <v>0</v>
      </c>
      <c r="T46" s="104">
        <f t="shared" si="4"/>
        <v>0</v>
      </c>
    </row>
    <row r="47" spans="1:20" ht="25.5" hidden="1" outlineLevel="1" x14ac:dyDescent="0.2">
      <c r="A47" s="128">
        <f t="shared" si="5"/>
        <v>73</v>
      </c>
      <c r="B47" s="115" t="s">
        <v>2396</v>
      </c>
      <c r="C47" s="74">
        <v>43</v>
      </c>
      <c r="D47" s="74">
        <v>1</v>
      </c>
      <c r="E47" s="74">
        <v>3</v>
      </c>
      <c r="F47" s="74">
        <v>5</v>
      </c>
      <c r="G47" s="76">
        <v>0</v>
      </c>
      <c r="H47" s="76">
        <v>12</v>
      </c>
      <c r="I47" s="74">
        <v>9</v>
      </c>
      <c r="J47" s="74">
        <v>1</v>
      </c>
      <c r="K47" s="74">
        <v>0</v>
      </c>
      <c r="L47" s="74">
        <v>7</v>
      </c>
      <c r="M47" s="76">
        <v>0</v>
      </c>
      <c r="N47" s="76">
        <v>1</v>
      </c>
      <c r="O47" s="104">
        <f t="shared" si="1"/>
        <v>64</v>
      </c>
      <c r="P47" s="104">
        <f t="shared" si="2"/>
        <v>18</v>
      </c>
      <c r="Q47" s="104">
        <f t="shared" si="3"/>
        <v>82</v>
      </c>
      <c r="R47" s="44">
        <v>3</v>
      </c>
      <c r="S47" s="44">
        <v>0</v>
      </c>
      <c r="T47" s="104">
        <f t="shared" si="4"/>
        <v>3</v>
      </c>
    </row>
    <row r="48" spans="1:20" ht="38.25" hidden="1" outlineLevel="1" x14ac:dyDescent="0.2">
      <c r="A48" s="128">
        <v>79</v>
      </c>
      <c r="B48" s="115" t="s">
        <v>2397</v>
      </c>
      <c r="C48" s="74">
        <v>74</v>
      </c>
      <c r="D48" s="74">
        <v>4</v>
      </c>
      <c r="E48" s="74">
        <v>6</v>
      </c>
      <c r="F48" s="74">
        <v>10</v>
      </c>
      <c r="G48" s="76">
        <v>3</v>
      </c>
      <c r="H48" s="76">
        <v>49</v>
      </c>
      <c r="I48" s="74">
        <v>9</v>
      </c>
      <c r="J48" s="74">
        <v>1</v>
      </c>
      <c r="K48" s="74">
        <v>0</v>
      </c>
      <c r="L48" s="74">
        <v>0</v>
      </c>
      <c r="M48" s="76">
        <v>1</v>
      </c>
      <c r="N48" s="76">
        <v>5</v>
      </c>
      <c r="O48" s="104">
        <f t="shared" si="1"/>
        <v>146</v>
      </c>
      <c r="P48" s="104">
        <f t="shared" si="2"/>
        <v>16</v>
      </c>
      <c r="Q48" s="104">
        <f t="shared" si="3"/>
        <v>162</v>
      </c>
      <c r="R48" s="44">
        <v>1</v>
      </c>
      <c r="S48" s="44">
        <v>0</v>
      </c>
      <c r="T48" s="104">
        <f t="shared" si="4"/>
        <v>1</v>
      </c>
    </row>
    <row r="49" spans="1:20" ht="25.5" collapsed="1" x14ac:dyDescent="0.2">
      <c r="A49" s="128">
        <f t="shared" si="5"/>
        <v>80</v>
      </c>
      <c r="B49" s="49" t="s">
        <v>2398</v>
      </c>
      <c r="C49" s="74">
        <f t="shared" ref="C49:T49" si="12">SUM(C50:C53)</f>
        <v>520</v>
      </c>
      <c r="D49" s="74">
        <f t="shared" si="12"/>
        <v>10</v>
      </c>
      <c r="E49" s="74">
        <f t="shared" si="12"/>
        <v>18</v>
      </c>
      <c r="F49" s="74">
        <f t="shared" si="12"/>
        <v>31</v>
      </c>
      <c r="G49" s="76">
        <f t="shared" si="12"/>
        <v>3</v>
      </c>
      <c r="H49" s="76">
        <f t="shared" si="12"/>
        <v>135</v>
      </c>
      <c r="I49" s="74">
        <f t="shared" si="12"/>
        <v>41</v>
      </c>
      <c r="J49" s="74">
        <f t="shared" si="12"/>
        <v>4</v>
      </c>
      <c r="K49" s="74">
        <f t="shared" si="12"/>
        <v>1</v>
      </c>
      <c r="L49" s="74">
        <f t="shared" si="12"/>
        <v>2</v>
      </c>
      <c r="M49" s="76">
        <f t="shared" si="12"/>
        <v>0</v>
      </c>
      <c r="N49" s="76">
        <f t="shared" si="12"/>
        <v>12</v>
      </c>
      <c r="O49" s="104">
        <f t="shared" si="12"/>
        <v>717</v>
      </c>
      <c r="P49" s="104">
        <f t="shared" si="12"/>
        <v>60</v>
      </c>
      <c r="Q49" s="104">
        <f t="shared" si="12"/>
        <v>777</v>
      </c>
      <c r="R49" s="44">
        <f t="shared" si="12"/>
        <v>0</v>
      </c>
      <c r="S49" s="44">
        <f t="shared" si="12"/>
        <v>0</v>
      </c>
      <c r="T49" s="104">
        <f t="shared" si="12"/>
        <v>0</v>
      </c>
    </row>
    <row r="50" spans="1:20" ht="25.5" hidden="1" outlineLevel="1" x14ac:dyDescent="0.2">
      <c r="A50" s="128">
        <f t="shared" si="5"/>
        <v>81</v>
      </c>
      <c r="B50" s="115" t="s">
        <v>2399</v>
      </c>
      <c r="C50" s="74">
        <v>101</v>
      </c>
      <c r="D50" s="74">
        <v>2</v>
      </c>
      <c r="E50" s="74">
        <v>4</v>
      </c>
      <c r="F50" s="74">
        <v>8</v>
      </c>
      <c r="G50" s="76">
        <v>0</v>
      </c>
      <c r="H50" s="76">
        <v>16</v>
      </c>
      <c r="I50" s="74">
        <v>7</v>
      </c>
      <c r="J50" s="74">
        <v>0</v>
      </c>
      <c r="K50" s="74">
        <v>0</v>
      </c>
      <c r="L50" s="74">
        <v>0</v>
      </c>
      <c r="M50" s="76">
        <v>0</v>
      </c>
      <c r="N50" s="76">
        <v>0</v>
      </c>
      <c r="O50" s="104">
        <f t="shared" si="1"/>
        <v>131</v>
      </c>
      <c r="P50" s="104">
        <f t="shared" si="2"/>
        <v>7</v>
      </c>
      <c r="Q50" s="104">
        <f t="shared" si="3"/>
        <v>138</v>
      </c>
      <c r="R50" s="44">
        <v>0</v>
      </c>
      <c r="S50" s="44">
        <v>0</v>
      </c>
      <c r="T50" s="104">
        <f t="shared" si="4"/>
        <v>0</v>
      </c>
    </row>
    <row r="51" spans="1:20" ht="25.5" hidden="1" outlineLevel="1" x14ac:dyDescent="0.2">
      <c r="A51" s="128">
        <f t="shared" si="5"/>
        <v>82</v>
      </c>
      <c r="B51" s="115" t="s">
        <v>2400</v>
      </c>
      <c r="C51" s="74">
        <v>75</v>
      </c>
      <c r="D51" s="74">
        <v>2</v>
      </c>
      <c r="E51" s="74">
        <v>0</v>
      </c>
      <c r="F51" s="74">
        <v>3</v>
      </c>
      <c r="G51" s="76">
        <v>0</v>
      </c>
      <c r="H51" s="76">
        <v>9</v>
      </c>
      <c r="I51" s="74">
        <v>14</v>
      </c>
      <c r="J51" s="74">
        <v>4</v>
      </c>
      <c r="K51" s="74">
        <v>0</v>
      </c>
      <c r="L51" s="74">
        <v>1</v>
      </c>
      <c r="M51" s="76">
        <v>0</v>
      </c>
      <c r="N51" s="76">
        <v>3</v>
      </c>
      <c r="O51" s="104">
        <f t="shared" si="1"/>
        <v>89</v>
      </c>
      <c r="P51" s="104">
        <f t="shared" si="2"/>
        <v>22</v>
      </c>
      <c r="Q51" s="104">
        <f t="shared" si="3"/>
        <v>111</v>
      </c>
      <c r="R51" s="44">
        <v>0</v>
      </c>
      <c r="S51" s="44">
        <v>0</v>
      </c>
      <c r="T51" s="104">
        <f t="shared" si="4"/>
        <v>0</v>
      </c>
    </row>
    <row r="52" spans="1:20" ht="25.5" hidden="1" outlineLevel="1" x14ac:dyDescent="0.2">
      <c r="A52" s="128">
        <f t="shared" si="5"/>
        <v>83</v>
      </c>
      <c r="B52" s="115" t="s">
        <v>2401</v>
      </c>
      <c r="C52" s="74">
        <v>205</v>
      </c>
      <c r="D52" s="74">
        <v>4</v>
      </c>
      <c r="E52" s="74">
        <v>9</v>
      </c>
      <c r="F52" s="74">
        <v>15</v>
      </c>
      <c r="G52" s="76">
        <v>2</v>
      </c>
      <c r="H52" s="76">
        <v>66</v>
      </c>
      <c r="I52" s="74">
        <v>11</v>
      </c>
      <c r="J52" s="74">
        <v>0</v>
      </c>
      <c r="K52" s="74">
        <v>1</v>
      </c>
      <c r="L52" s="74">
        <v>1</v>
      </c>
      <c r="M52" s="76">
        <v>0</v>
      </c>
      <c r="N52" s="76">
        <v>7</v>
      </c>
      <c r="O52" s="104">
        <f t="shared" si="1"/>
        <v>301</v>
      </c>
      <c r="P52" s="104">
        <f t="shared" si="2"/>
        <v>20</v>
      </c>
      <c r="Q52" s="104">
        <f t="shared" si="3"/>
        <v>321</v>
      </c>
      <c r="R52" s="44">
        <v>0</v>
      </c>
      <c r="S52" s="44">
        <v>0</v>
      </c>
      <c r="T52" s="104">
        <f t="shared" si="4"/>
        <v>0</v>
      </c>
    </row>
    <row r="53" spans="1:20" ht="38.25" hidden="1" outlineLevel="1" x14ac:dyDescent="0.2">
      <c r="A53" s="128">
        <v>89</v>
      </c>
      <c r="B53" s="115" t="s">
        <v>2402</v>
      </c>
      <c r="C53" s="74">
        <v>139</v>
      </c>
      <c r="D53" s="74">
        <v>2</v>
      </c>
      <c r="E53" s="74">
        <v>5</v>
      </c>
      <c r="F53" s="74">
        <v>5</v>
      </c>
      <c r="G53" s="76">
        <v>1</v>
      </c>
      <c r="H53" s="76">
        <v>44</v>
      </c>
      <c r="I53" s="74">
        <v>9</v>
      </c>
      <c r="J53" s="74">
        <v>0</v>
      </c>
      <c r="K53" s="74">
        <v>0</v>
      </c>
      <c r="L53" s="74">
        <v>0</v>
      </c>
      <c r="M53" s="76">
        <v>0</v>
      </c>
      <c r="N53" s="76">
        <v>2</v>
      </c>
      <c r="O53" s="104">
        <f t="shared" si="1"/>
        <v>196</v>
      </c>
      <c r="P53" s="104">
        <f t="shared" si="2"/>
        <v>11</v>
      </c>
      <c r="Q53" s="104">
        <f t="shared" si="3"/>
        <v>207</v>
      </c>
      <c r="R53" s="44">
        <v>0</v>
      </c>
      <c r="S53" s="44">
        <v>0</v>
      </c>
      <c r="T53" s="104">
        <f t="shared" si="4"/>
        <v>0</v>
      </c>
    </row>
    <row r="54" spans="1:20" ht="44.25" customHeight="1" collapsed="1" x14ac:dyDescent="0.2">
      <c r="A54" s="128">
        <v>99</v>
      </c>
      <c r="B54" s="49" t="s">
        <v>2403</v>
      </c>
      <c r="C54" s="74">
        <v>36175</v>
      </c>
      <c r="D54" s="74">
        <v>1542</v>
      </c>
      <c r="E54" s="74">
        <v>2549</v>
      </c>
      <c r="F54" s="74">
        <v>3868</v>
      </c>
      <c r="G54" s="76">
        <v>1203</v>
      </c>
      <c r="H54" s="76">
        <v>29487</v>
      </c>
      <c r="I54" s="74">
        <v>6426</v>
      </c>
      <c r="J54" s="74">
        <v>242</v>
      </c>
      <c r="K54" s="74">
        <v>355</v>
      </c>
      <c r="L54" s="74">
        <v>539</v>
      </c>
      <c r="M54" s="76">
        <v>163</v>
      </c>
      <c r="N54" s="76">
        <v>2663</v>
      </c>
      <c r="O54" s="104">
        <f t="shared" si="1"/>
        <v>74824</v>
      </c>
      <c r="P54" s="104">
        <f t="shared" si="2"/>
        <v>10388</v>
      </c>
      <c r="Q54" s="104">
        <f t="shared" si="3"/>
        <v>85212</v>
      </c>
      <c r="R54" s="44">
        <v>530</v>
      </c>
      <c r="S54" s="44">
        <v>9</v>
      </c>
      <c r="T54" s="104">
        <f t="shared" si="4"/>
        <v>539</v>
      </c>
    </row>
    <row r="55" spans="1:20" ht="23.25" customHeight="1" x14ac:dyDescent="0.2">
      <c r="A55" s="120"/>
      <c r="B55" s="121" t="s">
        <v>3099</v>
      </c>
      <c r="C55" s="122">
        <f>+C54+C49+C44+C38+C33+C26+C22+C17+C8+C7</f>
        <v>79122</v>
      </c>
      <c r="D55" s="122">
        <f t="shared" ref="D55:T55" si="13">+D54+D49+D44+D38+D33+D26+D22+D17+D8+D7</f>
        <v>3583</v>
      </c>
      <c r="E55" s="122">
        <f t="shared" si="13"/>
        <v>6193</v>
      </c>
      <c r="F55" s="122">
        <f t="shared" si="13"/>
        <v>8927</v>
      </c>
      <c r="G55" s="122">
        <f t="shared" si="13"/>
        <v>2829</v>
      </c>
      <c r="H55" s="122">
        <f t="shared" si="13"/>
        <v>69990</v>
      </c>
      <c r="I55" s="122">
        <f t="shared" si="13"/>
        <v>12225</v>
      </c>
      <c r="J55" s="122">
        <f t="shared" si="13"/>
        <v>524</v>
      </c>
      <c r="K55" s="122">
        <f t="shared" si="13"/>
        <v>754</v>
      </c>
      <c r="L55" s="122">
        <f t="shared" si="13"/>
        <v>1119</v>
      </c>
      <c r="M55" s="122">
        <f t="shared" si="13"/>
        <v>374</v>
      </c>
      <c r="N55" s="122">
        <f t="shared" si="13"/>
        <v>5749</v>
      </c>
      <c r="O55" s="122">
        <f t="shared" si="13"/>
        <v>170644</v>
      </c>
      <c r="P55" s="122">
        <f t="shared" si="13"/>
        <v>20745</v>
      </c>
      <c r="Q55" s="122">
        <f t="shared" si="13"/>
        <v>191389</v>
      </c>
      <c r="R55" s="122">
        <f t="shared" si="13"/>
        <v>1336</v>
      </c>
      <c r="S55" s="122">
        <f t="shared" si="13"/>
        <v>24</v>
      </c>
      <c r="T55" s="122">
        <f t="shared" si="13"/>
        <v>1360</v>
      </c>
    </row>
    <row r="56" spans="1:20" x14ac:dyDescent="0.2">
      <c r="A56" s="715" t="s">
        <v>3055</v>
      </c>
      <c r="B56" s="715"/>
      <c r="C56" s="715"/>
      <c r="D56" s="715"/>
      <c r="E56" s="715"/>
      <c r="F56" s="715"/>
      <c r="G56" s="715"/>
      <c r="H56" s="715"/>
      <c r="I56" s="715"/>
      <c r="J56" s="715"/>
      <c r="K56" s="715"/>
      <c r="L56" s="715"/>
      <c r="M56" s="715"/>
      <c r="N56" s="715"/>
      <c r="O56" s="715"/>
      <c r="P56" s="715"/>
      <c r="Q56" s="715"/>
      <c r="R56" s="715"/>
      <c r="S56" s="715"/>
      <c r="T56" s="715"/>
    </row>
  </sheetData>
  <mergeCells count="13">
    <mergeCell ref="A56:T56"/>
    <mergeCell ref="A1:T1"/>
    <mergeCell ref="A4:A6"/>
    <mergeCell ref="B4:B6"/>
    <mergeCell ref="C4:Q4"/>
    <mergeCell ref="C5:H5"/>
    <mergeCell ref="I5:N5"/>
    <mergeCell ref="O5:Q5"/>
    <mergeCell ref="R4:T4"/>
    <mergeCell ref="R5:R6"/>
    <mergeCell ref="S5:S6"/>
    <mergeCell ref="T5:T6"/>
    <mergeCell ref="A2:T2"/>
  </mergeCells>
  <printOptions horizontalCentered="1" verticalCentered="1"/>
  <pageMargins left="0" right="0" top="0" bottom="0" header="0" footer="0"/>
  <pageSetup paperSize="9" scale="78" fitToHeight="2" orientation="landscape" r:id="rId1"/>
  <ignoredErrors>
    <ignoredError sqref="O7:Q7 O18:Q21 C49:N49 R49:S49" formulaRange="1"/>
    <ignoredError sqref="O22:Q48 O8:Q17 O50:Q54 O49:Q49" formula="1" formulaRange="1"/>
    <ignoredError sqref="T8:T54 R8:R17" formula="1"/>
    <ignoredError sqref="E6:M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showGridLines="0" zoomScaleNormal="100" workbookViewId="0">
      <selection activeCell="A2" sqref="A2:T2"/>
    </sheetView>
  </sheetViews>
  <sheetFormatPr defaultRowHeight="12.75" x14ac:dyDescent="0.2"/>
  <cols>
    <col min="1" max="1" width="4.7109375" style="19" customWidth="1"/>
    <col min="2" max="2" width="16.42578125" style="19" customWidth="1"/>
    <col min="3" max="3" width="10.28515625" style="19" customWidth="1"/>
    <col min="4" max="4" width="10.5703125" style="19" customWidth="1"/>
    <col min="5" max="8" width="8.28515625" style="19" customWidth="1"/>
    <col min="9" max="9" width="9.28515625" style="19" customWidth="1"/>
    <col min="10" max="10" width="10.28515625" style="19" customWidth="1"/>
    <col min="11" max="14" width="8.28515625" style="19" customWidth="1"/>
    <col min="15" max="19" width="8" style="19" customWidth="1"/>
    <col min="20" max="20" width="9.28515625" style="19" customWidth="1"/>
    <col min="21" max="16384" width="9.140625" style="19"/>
  </cols>
  <sheetData>
    <row r="1" spans="1:21" ht="21.75" customHeight="1" x14ac:dyDescent="0.2">
      <c r="A1" s="541" t="s">
        <v>2978</v>
      </c>
      <c r="B1" s="541"/>
      <c r="C1" s="541"/>
      <c r="D1" s="541"/>
      <c r="E1" s="541"/>
      <c r="F1" s="541"/>
      <c r="G1" s="541"/>
      <c r="H1" s="541"/>
      <c r="I1" s="541"/>
      <c r="J1" s="541"/>
      <c r="K1" s="541"/>
      <c r="L1" s="541"/>
      <c r="M1" s="541"/>
      <c r="N1" s="541"/>
      <c r="O1" s="541"/>
      <c r="P1" s="541"/>
      <c r="Q1" s="541"/>
      <c r="R1" s="541"/>
      <c r="S1" s="541"/>
      <c r="T1" s="541"/>
    </row>
    <row r="2" spans="1:21" ht="22.5" customHeight="1" x14ac:dyDescent="0.2">
      <c r="A2" s="542" t="s">
        <v>2979</v>
      </c>
      <c r="B2" s="542"/>
      <c r="C2" s="542"/>
      <c r="D2" s="542"/>
      <c r="E2" s="542"/>
      <c r="F2" s="542"/>
      <c r="G2" s="542"/>
      <c r="H2" s="542"/>
      <c r="I2" s="542"/>
      <c r="J2" s="542"/>
      <c r="K2" s="542"/>
      <c r="L2" s="542"/>
      <c r="M2" s="542"/>
      <c r="N2" s="542"/>
      <c r="O2" s="542"/>
      <c r="P2" s="542"/>
      <c r="Q2" s="542"/>
      <c r="R2" s="542"/>
      <c r="S2" s="542"/>
      <c r="T2" s="542"/>
    </row>
    <row r="3" spans="1:21" ht="12" customHeight="1" x14ac:dyDescent="0.2">
      <c r="A3" s="20"/>
      <c r="B3" s="21"/>
      <c r="C3" s="137"/>
      <c r="D3" s="137"/>
      <c r="E3" s="137"/>
      <c r="F3" s="137"/>
      <c r="G3" s="137"/>
      <c r="H3" s="137"/>
      <c r="I3" s="137"/>
      <c r="J3" s="137"/>
      <c r="K3" s="137"/>
      <c r="L3" s="137"/>
      <c r="M3" s="137"/>
      <c r="N3" s="137"/>
      <c r="O3" s="137"/>
      <c r="P3" s="137"/>
      <c r="Q3" s="137"/>
      <c r="R3" s="137"/>
      <c r="S3" s="137"/>
      <c r="T3" s="356" t="s">
        <v>2999</v>
      </c>
    </row>
    <row r="4" spans="1:21" s="5" customFormat="1" ht="24" customHeight="1" x14ac:dyDescent="0.2">
      <c r="A4" s="535" t="s">
        <v>1107</v>
      </c>
      <c r="B4" s="538" t="s">
        <v>1108</v>
      </c>
      <c r="C4" s="527" t="s">
        <v>2926</v>
      </c>
      <c r="D4" s="528"/>
      <c r="E4" s="528"/>
      <c r="F4" s="528"/>
      <c r="G4" s="528"/>
      <c r="H4" s="528"/>
      <c r="I4" s="528"/>
      <c r="J4" s="528"/>
      <c r="K4" s="528"/>
      <c r="L4" s="528"/>
      <c r="M4" s="528"/>
      <c r="N4" s="528"/>
      <c r="O4" s="528"/>
      <c r="P4" s="528"/>
      <c r="Q4" s="528"/>
      <c r="R4" s="529" t="s">
        <v>2927</v>
      </c>
      <c r="S4" s="530"/>
      <c r="T4" s="531"/>
      <c r="U4" s="362"/>
    </row>
    <row r="5" spans="1:21" s="5" customFormat="1" ht="24" customHeight="1" x14ac:dyDescent="0.2">
      <c r="A5" s="536"/>
      <c r="B5" s="539"/>
      <c r="C5" s="527" t="s">
        <v>1008</v>
      </c>
      <c r="D5" s="528"/>
      <c r="E5" s="528"/>
      <c r="F5" s="528"/>
      <c r="G5" s="528"/>
      <c r="H5" s="528"/>
      <c r="I5" s="527" t="s">
        <v>1009</v>
      </c>
      <c r="J5" s="528"/>
      <c r="K5" s="528"/>
      <c r="L5" s="528"/>
      <c r="M5" s="528"/>
      <c r="N5" s="528"/>
      <c r="O5" s="527" t="s">
        <v>2928</v>
      </c>
      <c r="P5" s="528"/>
      <c r="Q5" s="528"/>
      <c r="R5" s="530"/>
      <c r="S5" s="530"/>
      <c r="T5" s="531"/>
      <c r="U5" s="362"/>
    </row>
    <row r="6" spans="1:21" s="5" customFormat="1" ht="51.75" customHeight="1" x14ac:dyDescent="0.2">
      <c r="A6" s="537"/>
      <c r="B6" s="540"/>
      <c r="C6" s="470" t="s">
        <v>3078</v>
      </c>
      <c r="D6" s="451" t="s">
        <v>3047</v>
      </c>
      <c r="E6" s="320" t="s">
        <v>2906</v>
      </c>
      <c r="F6" s="320" t="s">
        <v>2907</v>
      </c>
      <c r="G6" s="320" t="s">
        <v>2908</v>
      </c>
      <c r="H6" s="451" t="s">
        <v>3048</v>
      </c>
      <c r="I6" s="470" t="s">
        <v>3078</v>
      </c>
      <c r="J6" s="451" t="s">
        <v>3047</v>
      </c>
      <c r="K6" s="320" t="s">
        <v>2906</v>
      </c>
      <c r="L6" s="320" t="s">
        <v>2907</v>
      </c>
      <c r="M6" s="320" t="s">
        <v>2908</v>
      </c>
      <c r="N6" s="451" t="s">
        <v>3048</v>
      </c>
      <c r="O6" s="8" t="s">
        <v>1008</v>
      </c>
      <c r="P6" s="9" t="s">
        <v>1009</v>
      </c>
      <c r="Q6" s="8" t="s">
        <v>1010</v>
      </c>
      <c r="R6" s="8" t="s">
        <v>1008</v>
      </c>
      <c r="S6" s="9" t="s">
        <v>1009</v>
      </c>
      <c r="T6" s="296" t="s">
        <v>1010</v>
      </c>
      <c r="U6" s="362"/>
    </row>
    <row r="7" spans="1:21" ht="13.5" customHeight="1" x14ac:dyDescent="0.2">
      <c r="A7" s="138" t="s">
        <v>1011</v>
      </c>
      <c r="B7" s="26" t="s">
        <v>1112</v>
      </c>
      <c r="C7" s="25">
        <v>1510</v>
      </c>
      <c r="D7" s="25">
        <v>12</v>
      </c>
      <c r="E7" s="25">
        <v>53</v>
      </c>
      <c r="F7" s="25">
        <v>96</v>
      </c>
      <c r="G7" s="25">
        <v>27</v>
      </c>
      <c r="H7" s="31">
        <v>1059</v>
      </c>
      <c r="I7" s="25">
        <v>137</v>
      </c>
      <c r="J7" s="25">
        <v>0</v>
      </c>
      <c r="K7" s="25">
        <v>5</v>
      </c>
      <c r="L7" s="25">
        <v>7</v>
      </c>
      <c r="M7" s="25">
        <v>2</v>
      </c>
      <c r="N7" s="31">
        <v>51</v>
      </c>
      <c r="O7" s="139">
        <f>SUM(C7:H7)</f>
        <v>2757</v>
      </c>
      <c r="P7" s="139">
        <f>SUM(I7:N7)</f>
        <v>202</v>
      </c>
      <c r="Q7" s="139">
        <f>+P7+O7</f>
        <v>2959</v>
      </c>
      <c r="R7" s="25">
        <v>1</v>
      </c>
      <c r="S7" s="25">
        <v>0</v>
      </c>
      <c r="T7" s="139">
        <f>+S7+R7</f>
        <v>1</v>
      </c>
      <c r="U7" s="363"/>
    </row>
    <row r="8" spans="1:21" ht="13.5" customHeight="1" x14ac:dyDescent="0.2">
      <c r="A8" s="138" t="s">
        <v>1013</v>
      </c>
      <c r="B8" s="26" t="s">
        <v>1113</v>
      </c>
      <c r="C8" s="25">
        <v>99</v>
      </c>
      <c r="D8" s="25">
        <v>0</v>
      </c>
      <c r="E8" s="25">
        <v>3</v>
      </c>
      <c r="F8" s="25">
        <v>10</v>
      </c>
      <c r="G8" s="25">
        <v>4</v>
      </c>
      <c r="H8" s="31">
        <v>110</v>
      </c>
      <c r="I8" s="25">
        <v>17</v>
      </c>
      <c r="J8" s="25">
        <v>0</v>
      </c>
      <c r="K8" s="25">
        <v>2</v>
      </c>
      <c r="L8" s="25">
        <v>6</v>
      </c>
      <c r="M8" s="25">
        <v>0</v>
      </c>
      <c r="N8" s="31">
        <v>20</v>
      </c>
      <c r="O8" s="139">
        <f t="shared" ref="O8:O75" si="0">SUM(C8:H8)</f>
        <v>226</v>
      </c>
      <c r="P8" s="139">
        <f t="shared" ref="P8:P75" si="1">SUM(I8:N8)</f>
        <v>45</v>
      </c>
      <c r="Q8" s="139">
        <f t="shared" ref="Q8:Q75" si="2">+P8+O8</f>
        <v>271</v>
      </c>
      <c r="R8" s="25">
        <v>0</v>
      </c>
      <c r="S8" s="25">
        <v>0</v>
      </c>
      <c r="T8" s="139">
        <f t="shared" ref="T8:T75" si="3">+S8+R8</f>
        <v>0</v>
      </c>
      <c r="U8" s="363"/>
    </row>
    <row r="9" spans="1:21" ht="13.5" customHeight="1" x14ac:dyDescent="0.2">
      <c r="A9" s="138" t="s">
        <v>1015</v>
      </c>
      <c r="B9" s="26" t="s">
        <v>1114</v>
      </c>
      <c r="C9" s="25">
        <v>334</v>
      </c>
      <c r="D9" s="25">
        <v>4</v>
      </c>
      <c r="E9" s="25">
        <v>8</v>
      </c>
      <c r="F9" s="25">
        <v>9</v>
      </c>
      <c r="G9" s="25">
        <v>7</v>
      </c>
      <c r="H9" s="31">
        <v>207</v>
      </c>
      <c r="I9" s="25">
        <v>50</v>
      </c>
      <c r="J9" s="25">
        <v>0</v>
      </c>
      <c r="K9" s="25">
        <v>0</v>
      </c>
      <c r="L9" s="25">
        <v>1</v>
      </c>
      <c r="M9" s="25">
        <v>0</v>
      </c>
      <c r="N9" s="31">
        <v>7</v>
      </c>
      <c r="O9" s="139">
        <f t="shared" si="0"/>
        <v>569</v>
      </c>
      <c r="P9" s="139">
        <f t="shared" si="1"/>
        <v>58</v>
      </c>
      <c r="Q9" s="139">
        <f t="shared" si="2"/>
        <v>627</v>
      </c>
      <c r="R9" s="25">
        <v>0</v>
      </c>
      <c r="S9" s="25">
        <v>0</v>
      </c>
      <c r="T9" s="139">
        <f t="shared" si="3"/>
        <v>0</v>
      </c>
      <c r="U9" s="363"/>
    </row>
    <row r="10" spans="1:21" ht="13.5" customHeight="1" x14ac:dyDescent="0.2">
      <c r="A10" s="138" t="s">
        <v>1115</v>
      </c>
      <c r="B10" s="26" t="s">
        <v>1116</v>
      </c>
      <c r="C10" s="25">
        <v>36</v>
      </c>
      <c r="D10" s="25">
        <v>0</v>
      </c>
      <c r="E10" s="25">
        <v>0</v>
      </c>
      <c r="F10" s="25">
        <v>0</v>
      </c>
      <c r="G10" s="25">
        <v>0</v>
      </c>
      <c r="H10" s="31">
        <v>17</v>
      </c>
      <c r="I10" s="25">
        <v>1</v>
      </c>
      <c r="J10" s="25">
        <v>0</v>
      </c>
      <c r="K10" s="25">
        <v>0</v>
      </c>
      <c r="L10" s="25">
        <v>0</v>
      </c>
      <c r="M10" s="25">
        <v>0</v>
      </c>
      <c r="N10" s="31">
        <v>0</v>
      </c>
      <c r="O10" s="139">
        <f t="shared" si="0"/>
        <v>53</v>
      </c>
      <c r="P10" s="139">
        <f t="shared" si="1"/>
        <v>1</v>
      </c>
      <c r="Q10" s="139">
        <f t="shared" si="2"/>
        <v>54</v>
      </c>
      <c r="R10" s="25">
        <v>0</v>
      </c>
      <c r="S10" s="25">
        <v>0</v>
      </c>
      <c r="T10" s="139">
        <f t="shared" si="3"/>
        <v>0</v>
      </c>
      <c r="U10" s="363"/>
    </row>
    <row r="11" spans="1:21" ht="13.5" customHeight="1" x14ac:dyDescent="0.2">
      <c r="A11" s="138" t="s">
        <v>1017</v>
      </c>
      <c r="B11" s="26" t="s">
        <v>1117</v>
      </c>
      <c r="C11" s="25">
        <v>253</v>
      </c>
      <c r="D11" s="25">
        <v>6</v>
      </c>
      <c r="E11" s="25">
        <v>10</v>
      </c>
      <c r="F11" s="25">
        <v>24</v>
      </c>
      <c r="G11" s="25">
        <v>2</v>
      </c>
      <c r="H11" s="31">
        <v>135</v>
      </c>
      <c r="I11" s="25">
        <v>8</v>
      </c>
      <c r="J11" s="25">
        <v>0</v>
      </c>
      <c r="K11" s="25">
        <v>0</v>
      </c>
      <c r="L11" s="25">
        <v>1</v>
      </c>
      <c r="M11" s="25">
        <v>0</v>
      </c>
      <c r="N11" s="31">
        <v>1</v>
      </c>
      <c r="O11" s="139">
        <f t="shared" si="0"/>
        <v>430</v>
      </c>
      <c r="P11" s="139">
        <f t="shared" si="1"/>
        <v>10</v>
      </c>
      <c r="Q11" s="139">
        <f t="shared" si="2"/>
        <v>440</v>
      </c>
      <c r="R11" s="25">
        <v>0</v>
      </c>
      <c r="S11" s="25">
        <v>0</v>
      </c>
      <c r="T11" s="139">
        <f t="shared" si="3"/>
        <v>0</v>
      </c>
      <c r="U11" s="363"/>
    </row>
    <row r="12" spans="1:21" ht="13.5" customHeight="1" x14ac:dyDescent="0.2">
      <c r="A12" s="138" t="s">
        <v>1019</v>
      </c>
      <c r="B12" s="26" t="s">
        <v>1118</v>
      </c>
      <c r="C12" s="25">
        <v>7062</v>
      </c>
      <c r="D12" s="25">
        <v>176</v>
      </c>
      <c r="E12" s="25">
        <v>428</v>
      </c>
      <c r="F12" s="25">
        <v>374</v>
      </c>
      <c r="G12" s="25">
        <v>115</v>
      </c>
      <c r="H12" s="31">
        <v>3312</v>
      </c>
      <c r="I12" s="25">
        <v>833</v>
      </c>
      <c r="J12" s="25">
        <v>10</v>
      </c>
      <c r="K12" s="25">
        <v>22</v>
      </c>
      <c r="L12" s="25">
        <v>33</v>
      </c>
      <c r="M12" s="25">
        <v>11</v>
      </c>
      <c r="N12" s="31">
        <v>154</v>
      </c>
      <c r="O12" s="139">
        <f t="shared" si="0"/>
        <v>11467</v>
      </c>
      <c r="P12" s="139">
        <f t="shared" si="1"/>
        <v>1063</v>
      </c>
      <c r="Q12" s="139">
        <f t="shared" si="2"/>
        <v>12530</v>
      </c>
      <c r="R12" s="25">
        <v>6</v>
      </c>
      <c r="S12" s="25">
        <v>0</v>
      </c>
      <c r="T12" s="139">
        <f t="shared" si="3"/>
        <v>6</v>
      </c>
      <c r="U12" s="363"/>
    </row>
    <row r="13" spans="1:21" ht="13.5" customHeight="1" x14ac:dyDescent="0.2">
      <c r="A13" s="138" t="s">
        <v>1021</v>
      </c>
      <c r="B13" s="26" t="s">
        <v>1119</v>
      </c>
      <c r="C13" s="25">
        <v>3611</v>
      </c>
      <c r="D13" s="25">
        <v>38</v>
      </c>
      <c r="E13" s="25">
        <v>124</v>
      </c>
      <c r="F13" s="25">
        <v>232</v>
      </c>
      <c r="G13" s="25">
        <v>45</v>
      </c>
      <c r="H13" s="31">
        <v>1307</v>
      </c>
      <c r="I13" s="25">
        <v>1090</v>
      </c>
      <c r="J13" s="25">
        <v>18</v>
      </c>
      <c r="K13" s="25">
        <v>43</v>
      </c>
      <c r="L13" s="25">
        <v>64</v>
      </c>
      <c r="M13" s="25">
        <v>25</v>
      </c>
      <c r="N13" s="31">
        <v>192</v>
      </c>
      <c r="O13" s="139">
        <f t="shared" si="0"/>
        <v>5357</v>
      </c>
      <c r="P13" s="139">
        <f t="shared" si="1"/>
        <v>1432</v>
      </c>
      <c r="Q13" s="139">
        <f t="shared" si="2"/>
        <v>6789</v>
      </c>
      <c r="R13" s="25">
        <v>0</v>
      </c>
      <c r="S13" s="25">
        <v>0</v>
      </c>
      <c r="T13" s="139">
        <f t="shared" si="3"/>
        <v>0</v>
      </c>
      <c r="U13" s="363"/>
    </row>
    <row r="14" spans="1:21" ht="13.5" customHeight="1" x14ac:dyDescent="0.2">
      <c r="A14" s="138" t="s">
        <v>1023</v>
      </c>
      <c r="B14" s="26" t="s">
        <v>1120</v>
      </c>
      <c r="C14" s="25">
        <v>180</v>
      </c>
      <c r="D14" s="25">
        <v>2</v>
      </c>
      <c r="E14" s="25">
        <v>8</v>
      </c>
      <c r="F14" s="25">
        <v>12</v>
      </c>
      <c r="G14" s="25">
        <v>4</v>
      </c>
      <c r="H14" s="31">
        <v>98</v>
      </c>
      <c r="I14" s="25">
        <v>1</v>
      </c>
      <c r="J14" s="25">
        <v>0</v>
      </c>
      <c r="K14" s="25">
        <v>0</v>
      </c>
      <c r="L14" s="25">
        <v>1</v>
      </c>
      <c r="M14" s="25">
        <v>0</v>
      </c>
      <c r="N14" s="31">
        <v>1</v>
      </c>
      <c r="O14" s="139">
        <f t="shared" si="0"/>
        <v>304</v>
      </c>
      <c r="P14" s="139">
        <f t="shared" si="1"/>
        <v>3</v>
      </c>
      <c r="Q14" s="139">
        <f t="shared" si="2"/>
        <v>307</v>
      </c>
      <c r="R14" s="25">
        <v>0</v>
      </c>
      <c r="S14" s="25">
        <v>0</v>
      </c>
      <c r="T14" s="139">
        <f t="shared" si="3"/>
        <v>0</v>
      </c>
      <c r="U14" s="363"/>
    </row>
    <row r="15" spans="1:21" ht="13.5" customHeight="1" x14ac:dyDescent="0.2">
      <c r="A15" s="138" t="s">
        <v>1025</v>
      </c>
      <c r="B15" s="26" t="s">
        <v>1121</v>
      </c>
      <c r="C15" s="25">
        <v>1210</v>
      </c>
      <c r="D15" s="25">
        <v>35</v>
      </c>
      <c r="E15" s="25">
        <v>49</v>
      </c>
      <c r="F15" s="25">
        <v>85</v>
      </c>
      <c r="G15" s="25">
        <v>14</v>
      </c>
      <c r="H15" s="31">
        <v>598</v>
      </c>
      <c r="I15" s="25">
        <v>186</v>
      </c>
      <c r="J15" s="25">
        <v>8</v>
      </c>
      <c r="K15" s="25">
        <v>9</v>
      </c>
      <c r="L15" s="25">
        <v>12</v>
      </c>
      <c r="M15" s="25">
        <v>4</v>
      </c>
      <c r="N15" s="31">
        <v>84</v>
      </c>
      <c r="O15" s="139">
        <f t="shared" si="0"/>
        <v>1991</v>
      </c>
      <c r="P15" s="139">
        <f t="shared" si="1"/>
        <v>303</v>
      </c>
      <c r="Q15" s="139">
        <f t="shared" si="2"/>
        <v>2294</v>
      </c>
      <c r="R15" s="25">
        <v>1</v>
      </c>
      <c r="S15" s="25">
        <v>0</v>
      </c>
      <c r="T15" s="139">
        <f t="shared" si="3"/>
        <v>1</v>
      </c>
      <c r="U15" s="363"/>
    </row>
    <row r="16" spans="1:21" ht="13.5" customHeight="1" x14ac:dyDescent="0.2">
      <c r="A16" s="140">
        <f t="shared" ref="A16:A45" si="4">+A15+1</f>
        <v>10</v>
      </c>
      <c r="B16" s="26" t="s">
        <v>1122</v>
      </c>
      <c r="C16" s="25">
        <v>834</v>
      </c>
      <c r="D16" s="25">
        <v>19</v>
      </c>
      <c r="E16" s="25">
        <v>56</v>
      </c>
      <c r="F16" s="25">
        <v>104</v>
      </c>
      <c r="G16" s="25">
        <v>25</v>
      </c>
      <c r="H16" s="31">
        <v>795</v>
      </c>
      <c r="I16" s="25">
        <v>187</v>
      </c>
      <c r="J16" s="25">
        <v>2</v>
      </c>
      <c r="K16" s="25">
        <v>7</v>
      </c>
      <c r="L16" s="25">
        <v>29</v>
      </c>
      <c r="M16" s="25">
        <v>7</v>
      </c>
      <c r="N16" s="31">
        <v>121</v>
      </c>
      <c r="O16" s="139">
        <f t="shared" si="0"/>
        <v>1833</v>
      </c>
      <c r="P16" s="139">
        <f t="shared" si="1"/>
        <v>353</v>
      </c>
      <c r="Q16" s="139">
        <f t="shared" si="2"/>
        <v>2186</v>
      </c>
      <c r="R16" s="25">
        <v>1</v>
      </c>
      <c r="S16" s="25">
        <v>0</v>
      </c>
      <c r="T16" s="139">
        <f t="shared" si="3"/>
        <v>1</v>
      </c>
      <c r="U16" s="363"/>
    </row>
    <row r="17" spans="1:21" ht="13.5" customHeight="1" x14ac:dyDescent="0.2">
      <c r="A17" s="140">
        <f t="shared" si="4"/>
        <v>11</v>
      </c>
      <c r="B17" s="26" t="s">
        <v>1123</v>
      </c>
      <c r="C17" s="25">
        <v>462</v>
      </c>
      <c r="D17" s="25">
        <v>69</v>
      </c>
      <c r="E17" s="25">
        <v>100</v>
      </c>
      <c r="F17" s="25">
        <v>261</v>
      </c>
      <c r="G17" s="25">
        <v>92</v>
      </c>
      <c r="H17" s="31">
        <v>1036</v>
      </c>
      <c r="I17" s="25">
        <v>54</v>
      </c>
      <c r="J17" s="25">
        <v>10</v>
      </c>
      <c r="K17" s="25">
        <v>16</v>
      </c>
      <c r="L17" s="25">
        <v>56</v>
      </c>
      <c r="M17" s="25">
        <v>14</v>
      </c>
      <c r="N17" s="31">
        <v>89</v>
      </c>
      <c r="O17" s="139">
        <f t="shared" si="0"/>
        <v>2020</v>
      </c>
      <c r="P17" s="139">
        <f t="shared" si="1"/>
        <v>239</v>
      </c>
      <c r="Q17" s="139">
        <f t="shared" si="2"/>
        <v>2259</v>
      </c>
      <c r="R17" s="25">
        <v>15</v>
      </c>
      <c r="S17" s="25">
        <v>0</v>
      </c>
      <c r="T17" s="139">
        <f t="shared" si="3"/>
        <v>15</v>
      </c>
      <c r="U17" s="363"/>
    </row>
    <row r="18" spans="1:21" ht="13.5" customHeight="1" x14ac:dyDescent="0.2">
      <c r="A18" s="140">
        <f t="shared" si="4"/>
        <v>12</v>
      </c>
      <c r="B18" s="26" t="s">
        <v>1124</v>
      </c>
      <c r="C18" s="25">
        <v>74</v>
      </c>
      <c r="D18" s="25">
        <v>0</v>
      </c>
      <c r="E18" s="25">
        <v>0</v>
      </c>
      <c r="F18" s="25">
        <v>2</v>
      </c>
      <c r="G18" s="25">
        <v>0</v>
      </c>
      <c r="H18" s="31">
        <v>40</v>
      </c>
      <c r="I18" s="25">
        <v>1</v>
      </c>
      <c r="J18" s="25">
        <v>0</v>
      </c>
      <c r="K18" s="25">
        <v>0</v>
      </c>
      <c r="L18" s="25">
        <v>0</v>
      </c>
      <c r="M18" s="25">
        <v>0</v>
      </c>
      <c r="N18" s="31">
        <v>0</v>
      </c>
      <c r="O18" s="139">
        <f t="shared" si="0"/>
        <v>116</v>
      </c>
      <c r="P18" s="139">
        <f t="shared" si="1"/>
        <v>1</v>
      </c>
      <c r="Q18" s="139">
        <f t="shared" si="2"/>
        <v>117</v>
      </c>
      <c r="R18" s="25">
        <v>0</v>
      </c>
      <c r="S18" s="25">
        <v>0</v>
      </c>
      <c r="T18" s="139">
        <f t="shared" si="3"/>
        <v>0</v>
      </c>
      <c r="U18" s="363"/>
    </row>
    <row r="19" spans="1:21" ht="13.5" customHeight="1" x14ac:dyDescent="0.2">
      <c r="A19" s="140">
        <f t="shared" si="4"/>
        <v>13</v>
      </c>
      <c r="B19" s="26" t="s">
        <v>1125</v>
      </c>
      <c r="C19" s="25">
        <v>2</v>
      </c>
      <c r="D19" s="25">
        <v>1</v>
      </c>
      <c r="E19" s="25">
        <v>24</v>
      </c>
      <c r="F19" s="25">
        <v>0</v>
      </c>
      <c r="G19" s="25">
        <v>0</v>
      </c>
      <c r="H19" s="31">
        <v>10</v>
      </c>
      <c r="I19" s="25">
        <v>0</v>
      </c>
      <c r="J19" s="25">
        <v>0</v>
      </c>
      <c r="K19" s="25">
        <v>0</v>
      </c>
      <c r="L19" s="25">
        <v>0</v>
      </c>
      <c r="M19" s="25">
        <v>0</v>
      </c>
      <c r="N19" s="31">
        <v>1</v>
      </c>
      <c r="O19" s="139">
        <f t="shared" si="0"/>
        <v>37</v>
      </c>
      <c r="P19" s="139">
        <f t="shared" si="1"/>
        <v>1</v>
      </c>
      <c r="Q19" s="139">
        <f t="shared" si="2"/>
        <v>38</v>
      </c>
      <c r="R19" s="25">
        <v>0</v>
      </c>
      <c r="S19" s="25">
        <v>0</v>
      </c>
      <c r="T19" s="139">
        <f t="shared" si="3"/>
        <v>0</v>
      </c>
      <c r="U19" s="363"/>
    </row>
    <row r="20" spans="1:21" ht="13.5" customHeight="1" x14ac:dyDescent="0.2">
      <c r="A20" s="140">
        <f t="shared" si="4"/>
        <v>14</v>
      </c>
      <c r="B20" s="26" t="s">
        <v>1126</v>
      </c>
      <c r="C20" s="25">
        <v>405</v>
      </c>
      <c r="D20" s="25">
        <v>28</v>
      </c>
      <c r="E20" s="25">
        <v>56</v>
      </c>
      <c r="F20" s="25">
        <v>56</v>
      </c>
      <c r="G20" s="25">
        <v>30</v>
      </c>
      <c r="H20" s="31">
        <v>377</v>
      </c>
      <c r="I20" s="25">
        <v>119</v>
      </c>
      <c r="J20" s="25">
        <v>5</v>
      </c>
      <c r="K20" s="25">
        <v>18</v>
      </c>
      <c r="L20" s="25">
        <v>16</v>
      </c>
      <c r="M20" s="25">
        <v>4</v>
      </c>
      <c r="N20" s="31">
        <v>70</v>
      </c>
      <c r="O20" s="139">
        <f t="shared" si="0"/>
        <v>952</v>
      </c>
      <c r="P20" s="139">
        <f t="shared" si="1"/>
        <v>232</v>
      </c>
      <c r="Q20" s="139">
        <f t="shared" si="2"/>
        <v>1184</v>
      </c>
      <c r="R20" s="25">
        <v>0</v>
      </c>
      <c r="S20" s="25">
        <v>0</v>
      </c>
      <c r="T20" s="139">
        <f t="shared" si="3"/>
        <v>0</v>
      </c>
      <c r="U20" s="363"/>
    </row>
    <row r="21" spans="1:21" ht="13.5" customHeight="1" x14ac:dyDescent="0.2">
      <c r="A21" s="140">
        <f t="shared" si="4"/>
        <v>15</v>
      </c>
      <c r="B21" s="26" t="s">
        <v>1127</v>
      </c>
      <c r="C21" s="25">
        <v>201</v>
      </c>
      <c r="D21" s="25">
        <v>2</v>
      </c>
      <c r="E21" s="25">
        <v>4</v>
      </c>
      <c r="F21" s="25">
        <v>6</v>
      </c>
      <c r="G21" s="25">
        <v>0</v>
      </c>
      <c r="H21" s="31">
        <v>115</v>
      </c>
      <c r="I21" s="25">
        <v>5</v>
      </c>
      <c r="J21" s="25">
        <v>0</v>
      </c>
      <c r="K21" s="25">
        <v>0</v>
      </c>
      <c r="L21" s="25">
        <v>0</v>
      </c>
      <c r="M21" s="25">
        <v>0</v>
      </c>
      <c r="N21" s="31">
        <v>4</v>
      </c>
      <c r="O21" s="139">
        <f t="shared" si="0"/>
        <v>328</v>
      </c>
      <c r="P21" s="139">
        <f t="shared" si="1"/>
        <v>9</v>
      </c>
      <c r="Q21" s="139">
        <f t="shared" si="2"/>
        <v>337</v>
      </c>
      <c r="R21" s="25">
        <v>0</v>
      </c>
      <c r="S21" s="25">
        <v>0</v>
      </c>
      <c r="T21" s="139">
        <f t="shared" si="3"/>
        <v>0</v>
      </c>
      <c r="U21" s="363"/>
    </row>
    <row r="22" spans="1:21" ht="13.5" customHeight="1" x14ac:dyDescent="0.2">
      <c r="A22" s="140">
        <f t="shared" si="4"/>
        <v>16</v>
      </c>
      <c r="B22" s="26" t="s">
        <v>1128</v>
      </c>
      <c r="C22" s="25">
        <v>4538</v>
      </c>
      <c r="D22" s="25">
        <v>544</v>
      </c>
      <c r="E22" s="25">
        <v>594</v>
      </c>
      <c r="F22" s="25">
        <v>858</v>
      </c>
      <c r="G22" s="25">
        <v>291</v>
      </c>
      <c r="H22" s="31">
        <v>5466</v>
      </c>
      <c r="I22" s="25">
        <v>1049</v>
      </c>
      <c r="J22" s="25">
        <v>104</v>
      </c>
      <c r="K22" s="25">
        <v>107</v>
      </c>
      <c r="L22" s="25">
        <v>118</v>
      </c>
      <c r="M22" s="25">
        <v>55</v>
      </c>
      <c r="N22" s="31">
        <v>644</v>
      </c>
      <c r="O22" s="139">
        <f t="shared" si="0"/>
        <v>12291</v>
      </c>
      <c r="P22" s="139">
        <f t="shared" si="1"/>
        <v>2077</v>
      </c>
      <c r="Q22" s="139">
        <f t="shared" si="2"/>
        <v>14368</v>
      </c>
      <c r="R22" s="25">
        <v>3</v>
      </c>
      <c r="S22" s="25">
        <v>0</v>
      </c>
      <c r="T22" s="139">
        <f t="shared" si="3"/>
        <v>3</v>
      </c>
      <c r="U22" s="363"/>
    </row>
    <row r="23" spans="1:21" ht="13.5" customHeight="1" x14ac:dyDescent="0.2">
      <c r="A23" s="140">
        <f t="shared" si="4"/>
        <v>17</v>
      </c>
      <c r="B23" s="26" t="s">
        <v>1129</v>
      </c>
      <c r="C23" s="25">
        <v>259</v>
      </c>
      <c r="D23" s="25">
        <v>36</v>
      </c>
      <c r="E23" s="25">
        <v>47</v>
      </c>
      <c r="F23" s="25">
        <v>68</v>
      </c>
      <c r="G23" s="25">
        <v>20</v>
      </c>
      <c r="H23" s="31">
        <v>341</v>
      </c>
      <c r="I23" s="25">
        <v>30</v>
      </c>
      <c r="J23" s="25">
        <v>2</v>
      </c>
      <c r="K23" s="25">
        <v>3</v>
      </c>
      <c r="L23" s="25">
        <v>4</v>
      </c>
      <c r="M23" s="25">
        <v>2</v>
      </c>
      <c r="N23" s="31">
        <v>31</v>
      </c>
      <c r="O23" s="139">
        <f t="shared" si="0"/>
        <v>771</v>
      </c>
      <c r="P23" s="139">
        <f t="shared" si="1"/>
        <v>72</v>
      </c>
      <c r="Q23" s="139">
        <f t="shared" si="2"/>
        <v>843</v>
      </c>
      <c r="R23" s="25">
        <v>0</v>
      </c>
      <c r="S23" s="25">
        <v>0</v>
      </c>
      <c r="T23" s="139">
        <f t="shared" si="3"/>
        <v>0</v>
      </c>
      <c r="U23" s="363"/>
    </row>
    <row r="24" spans="1:21" ht="13.5" customHeight="1" x14ac:dyDescent="0.2">
      <c r="A24" s="140">
        <f t="shared" si="4"/>
        <v>18</v>
      </c>
      <c r="B24" s="26" t="s">
        <v>1130</v>
      </c>
      <c r="C24" s="25">
        <v>102</v>
      </c>
      <c r="D24" s="25">
        <v>1</v>
      </c>
      <c r="E24" s="25">
        <v>8</v>
      </c>
      <c r="F24" s="25">
        <v>15</v>
      </c>
      <c r="G24" s="25">
        <v>7</v>
      </c>
      <c r="H24" s="31">
        <v>94</v>
      </c>
      <c r="I24" s="25">
        <v>10</v>
      </c>
      <c r="J24" s="25">
        <v>0</v>
      </c>
      <c r="K24" s="25">
        <v>0</v>
      </c>
      <c r="L24" s="25">
        <v>2</v>
      </c>
      <c r="M24" s="25">
        <v>0</v>
      </c>
      <c r="N24" s="31">
        <v>6</v>
      </c>
      <c r="O24" s="139">
        <f t="shared" si="0"/>
        <v>227</v>
      </c>
      <c r="P24" s="139">
        <f t="shared" si="1"/>
        <v>18</v>
      </c>
      <c r="Q24" s="139">
        <f t="shared" si="2"/>
        <v>245</v>
      </c>
      <c r="R24" s="25">
        <v>3</v>
      </c>
      <c r="S24" s="25">
        <v>0</v>
      </c>
      <c r="T24" s="139">
        <f t="shared" si="3"/>
        <v>3</v>
      </c>
      <c r="U24" s="363"/>
    </row>
    <row r="25" spans="1:21" ht="13.5" customHeight="1" x14ac:dyDescent="0.2">
      <c r="A25" s="140">
        <f t="shared" si="4"/>
        <v>19</v>
      </c>
      <c r="B25" s="26" t="s">
        <v>1131</v>
      </c>
      <c r="C25" s="25">
        <v>244</v>
      </c>
      <c r="D25" s="25">
        <v>15</v>
      </c>
      <c r="E25" s="25">
        <v>5</v>
      </c>
      <c r="F25" s="25">
        <v>31</v>
      </c>
      <c r="G25" s="25">
        <v>4</v>
      </c>
      <c r="H25" s="31">
        <v>163</v>
      </c>
      <c r="I25" s="25">
        <v>9</v>
      </c>
      <c r="J25" s="25">
        <v>0</v>
      </c>
      <c r="K25" s="25">
        <v>0</v>
      </c>
      <c r="L25" s="25">
        <v>0</v>
      </c>
      <c r="M25" s="25">
        <v>0</v>
      </c>
      <c r="N25" s="31">
        <v>4</v>
      </c>
      <c r="O25" s="139">
        <f t="shared" si="0"/>
        <v>462</v>
      </c>
      <c r="P25" s="139">
        <f t="shared" si="1"/>
        <v>13</v>
      </c>
      <c r="Q25" s="139">
        <f t="shared" si="2"/>
        <v>475</v>
      </c>
      <c r="R25" s="25">
        <v>0</v>
      </c>
      <c r="S25" s="25">
        <v>0</v>
      </c>
      <c r="T25" s="139">
        <f t="shared" si="3"/>
        <v>0</v>
      </c>
      <c r="U25" s="363"/>
    </row>
    <row r="26" spans="1:21" ht="13.5" customHeight="1" x14ac:dyDescent="0.2">
      <c r="A26" s="140">
        <f t="shared" si="4"/>
        <v>20</v>
      </c>
      <c r="B26" s="26" t="s">
        <v>1132</v>
      </c>
      <c r="C26" s="25">
        <v>1413</v>
      </c>
      <c r="D26" s="25">
        <v>47</v>
      </c>
      <c r="E26" s="25">
        <v>167</v>
      </c>
      <c r="F26" s="25">
        <v>471</v>
      </c>
      <c r="G26" s="25">
        <v>49</v>
      </c>
      <c r="H26" s="31">
        <v>1947</v>
      </c>
      <c r="I26" s="25">
        <v>267</v>
      </c>
      <c r="J26" s="25">
        <v>17</v>
      </c>
      <c r="K26" s="25">
        <v>31</v>
      </c>
      <c r="L26" s="25">
        <v>84</v>
      </c>
      <c r="M26" s="25">
        <v>6</v>
      </c>
      <c r="N26" s="31">
        <v>294</v>
      </c>
      <c r="O26" s="139">
        <f t="shared" si="0"/>
        <v>4094</v>
      </c>
      <c r="P26" s="139">
        <f t="shared" si="1"/>
        <v>699</v>
      </c>
      <c r="Q26" s="139">
        <f t="shared" si="2"/>
        <v>4793</v>
      </c>
      <c r="R26" s="25">
        <v>0</v>
      </c>
      <c r="S26" s="25">
        <v>0</v>
      </c>
      <c r="T26" s="139">
        <f t="shared" si="3"/>
        <v>0</v>
      </c>
      <c r="U26" s="363"/>
    </row>
    <row r="27" spans="1:21" ht="13.5" customHeight="1" x14ac:dyDescent="0.2">
      <c r="A27" s="140">
        <f t="shared" si="4"/>
        <v>21</v>
      </c>
      <c r="B27" s="26" t="s">
        <v>1133</v>
      </c>
      <c r="C27" s="25">
        <v>267</v>
      </c>
      <c r="D27" s="25">
        <v>1</v>
      </c>
      <c r="E27" s="25">
        <v>2</v>
      </c>
      <c r="F27" s="25">
        <v>10</v>
      </c>
      <c r="G27" s="25">
        <v>3</v>
      </c>
      <c r="H27" s="31">
        <v>146</v>
      </c>
      <c r="I27" s="25">
        <v>28</v>
      </c>
      <c r="J27" s="25">
        <v>0</v>
      </c>
      <c r="K27" s="25">
        <v>0</v>
      </c>
      <c r="L27" s="25">
        <v>0</v>
      </c>
      <c r="M27" s="25">
        <v>0</v>
      </c>
      <c r="N27" s="31">
        <v>0</v>
      </c>
      <c r="O27" s="139">
        <f t="shared" si="0"/>
        <v>429</v>
      </c>
      <c r="P27" s="139">
        <f t="shared" si="1"/>
        <v>28</v>
      </c>
      <c r="Q27" s="139">
        <f t="shared" si="2"/>
        <v>457</v>
      </c>
      <c r="R27" s="25">
        <v>0</v>
      </c>
      <c r="S27" s="25">
        <v>0</v>
      </c>
      <c r="T27" s="139">
        <f t="shared" si="3"/>
        <v>0</v>
      </c>
      <c r="U27" s="363"/>
    </row>
    <row r="28" spans="1:21" ht="13.5" customHeight="1" x14ac:dyDescent="0.2">
      <c r="A28" s="140">
        <f t="shared" si="4"/>
        <v>22</v>
      </c>
      <c r="B28" s="26" t="s">
        <v>1134</v>
      </c>
      <c r="C28" s="25">
        <v>321</v>
      </c>
      <c r="D28" s="25">
        <v>13</v>
      </c>
      <c r="E28" s="25">
        <v>7</v>
      </c>
      <c r="F28" s="25">
        <v>24</v>
      </c>
      <c r="G28" s="25">
        <v>7</v>
      </c>
      <c r="H28" s="31">
        <v>150</v>
      </c>
      <c r="I28" s="25">
        <v>136</v>
      </c>
      <c r="J28" s="25">
        <v>41</v>
      </c>
      <c r="K28" s="25">
        <v>11</v>
      </c>
      <c r="L28" s="25">
        <v>17</v>
      </c>
      <c r="M28" s="25">
        <v>3</v>
      </c>
      <c r="N28" s="31">
        <v>28</v>
      </c>
      <c r="O28" s="139">
        <f t="shared" si="0"/>
        <v>522</v>
      </c>
      <c r="P28" s="139">
        <f t="shared" si="1"/>
        <v>236</v>
      </c>
      <c r="Q28" s="139">
        <f t="shared" si="2"/>
        <v>758</v>
      </c>
      <c r="R28" s="25">
        <v>0</v>
      </c>
      <c r="S28" s="25">
        <v>0</v>
      </c>
      <c r="T28" s="139">
        <f t="shared" si="3"/>
        <v>0</v>
      </c>
      <c r="U28" s="363"/>
    </row>
    <row r="29" spans="1:21" ht="13.5" customHeight="1" x14ac:dyDescent="0.2">
      <c r="A29" s="140">
        <f t="shared" si="4"/>
        <v>23</v>
      </c>
      <c r="B29" s="26" t="s">
        <v>1135</v>
      </c>
      <c r="C29" s="25">
        <v>266</v>
      </c>
      <c r="D29" s="25">
        <v>4</v>
      </c>
      <c r="E29" s="25">
        <v>5</v>
      </c>
      <c r="F29" s="25">
        <v>19</v>
      </c>
      <c r="G29" s="25">
        <v>3</v>
      </c>
      <c r="H29" s="31">
        <v>229</v>
      </c>
      <c r="I29" s="25">
        <v>14</v>
      </c>
      <c r="J29" s="25">
        <v>0</v>
      </c>
      <c r="K29" s="25">
        <v>0</v>
      </c>
      <c r="L29" s="25">
        <v>2</v>
      </c>
      <c r="M29" s="25">
        <v>1</v>
      </c>
      <c r="N29" s="31">
        <v>2</v>
      </c>
      <c r="O29" s="139">
        <f t="shared" si="0"/>
        <v>526</v>
      </c>
      <c r="P29" s="139">
        <f t="shared" si="1"/>
        <v>19</v>
      </c>
      <c r="Q29" s="139">
        <f t="shared" si="2"/>
        <v>545</v>
      </c>
      <c r="R29" s="25">
        <v>0</v>
      </c>
      <c r="S29" s="25">
        <v>0</v>
      </c>
      <c r="T29" s="139">
        <f t="shared" si="3"/>
        <v>0</v>
      </c>
      <c r="U29" s="363"/>
    </row>
    <row r="30" spans="1:21" ht="13.5" customHeight="1" x14ac:dyDescent="0.2">
      <c r="A30" s="140">
        <f t="shared" si="4"/>
        <v>24</v>
      </c>
      <c r="B30" s="26" t="s">
        <v>1136</v>
      </c>
      <c r="C30" s="25">
        <v>90</v>
      </c>
      <c r="D30" s="25">
        <v>0</v>
      </c>
      <c r="E30" s="25">
        <v>2</v>
      </c>
      <c r="F30" s="25">
        <v>2</v>
      </c>
      <c r="G30" s="25">
        <v>0</v>
      </c>
      <c r="H30" s="31">
        <v>58</v>
      </c>
      <c r="I30" s="25">
        <v>1</v>
      </c>
      <c r="J30" s="25">
        <v>0</v>
      </c>
      <c r="K30" s="25">
        <v>0</v>
      </c>
      <c r="L30" s="25">
        <v>1</v>
      </c>
      <c r="M30" s="25">
        <v>0</v>
      </c>
      <c r="N30" s="31">
        <v>1</v>
      </c>
      <c r="O30" s="139">
        <f t="shared" si="0"/>
        <v>152</v>
      </c>
      <c r="P30" s="139">
        <f t="shared" si="1"/>
        <v>3</v>
      </c>
      <c r="Q30" s="139">
        <f t="shared" si="2"/>
        <v>155</v>
      </c>
      <c r="R30" s="25">
        <v>0</v>
      </c>
      <c r="S30" s="25">
        <v>0</v>
      </c>
      <c r="T30" s="139">
        <f t="shared" si="3"/>
        <v>0</v>
      </c>
      <c r="U30" s="363"/>
    </row>
    <row r="31" spans="1:21" ht="13.5" customHeight="1" x14ac:dyDescent="0.2">
      <c r="A31" s="140">
        <f t="shared" si="4"/>
        <v>25</v>
      </c>
      <c r="B31" s="26" t="s">
        <v>1137</v>
      </c>
      <c r="C31" s="25">
        <v>267</v>
      </c>
      <c r="D31" s="25">
        <v>2</v>
      </c>
      <c r="E31" s="25">
        <v>23</v>
      </c>
      <c r="F31" s="25">
        <v>29</v>
      </c>
      <c r="G31" s="25">
        <v>5</v>
      </c>
      <c r="H31" s="31">
        <v>236</v>
      </c>
      <c r="I31" s="25">
        <v>20</v>
      </c>
      <c r="J31" s="25">
        <v>0</v>
      </c>
      <c r="K31" s="25">
        <v>0</v>
      </c>
      <c r="L31" s="25">
        <v>2</v>
      </c>
      <c r="M31" s="25">
        <v>0</v>
      </c>
      <c r="N31" s="31">
        <v>3</v>
      </c>
      <c r="O31" s="139">
        <f t="shared" si="0"/>
        <v>562</v>
      </c>
      <c r="P31" s="139">
        <f t="shared" si="1"/>
        <v>25</v>
      </c>
      <c r="Q31" s="139">
        <f t="shared" si="2"/>
        <v>587</v>
      </c>
      <c r="R31" s="25">
        <v>0</v>
      </c>
      <c r="S31" s="25">
        <v>0</v>
      </c>
      <c r="T31" s="139">
        <f t="shared" si="3"/>
        <v>0</v>
      </c>
      <c r="U31" s="363"/>
    </row>
    <row r="32" spans="1:21" ht="13.5" customHeight="1" x14ac:dyDescent="0.2">
      <c r="A32" s="140">
        <f t="shared" si="4"/>
        <v>26</v>
      </c>
      <c r="B32" s="26" t="s">
        <v>1138</v>
      </c>
      <c r="C32" s="25">
        <v>1706</v>
      </c>
      <c r="D32" s="25">
        <v>186</v>
      </c>
      <c r="E32" s="25">
        <v>296</v>
      </c>
      <c r="F32" s="25">
        <v>451</v>
      </c>
      <c r="G32" s="25">
        <v>92</v>
      </c>
      <c r="H32" s="31">
        <v>1627</v>
      </c>
      <c r="I32" s="25">
        <v>226</v>
      </c>
      <c r="J32" s="25">
        <v>29</v>
      </c>
      <c r="K32" s="25">
        <v>44</v>
      </c>
      <c r="L32" s="25">
        <v>51</v>
      </c>
      <c r="M32" s="25">
        <v>9</v>
      </c>
      <c r="N32" s="31">
        <v>173</v>
      </c>
      <c r="O32" s="139">
        <f t="shared" si="0"/>
        <v>4358</v>
      </c>
      <c r="P32" s="139">
        <f t="shared" si="1"/>
        <v>532</v>
      </c>
      <c r="Q32" s="139">
        <f t="shared" si="2"/>
        <v>4890</v>
      </c>
      <c r="R32" s="25">
        <v>0</v>
      </c>
      <c r="S32" s="25">
        <v>0</v>
      </c>
      <c r="T32" s="139">
        <f t="shared" si="3"/>
        <v>0</v>
      </c>
      <c r="U32" s="363"/>
    </row>
    <row r="33" spans="1:21" ht="13.5" customHeight="1" x14ac:dyDescent="0.2">
      <c r="A33" s="140">
        <f t="shared" si="4"/>
        <v>27</v>
      </c>
      <c r="B33" s="26" t="s">
        <v>1139</v>
      </c>
      <c r="C33" s="25">
        <v>1117</v>
      </c>
      <c r="D33" s="25">
        <v>9</v>
      </c>
      <c r="E33" s="25">
        <v>23</v>
      </c>
      <c r="F33" s="25">
        <v>74</v>
      </c>
      <c r="G33" s="25">
        <v>11</v>
      </c>
      <c r="H33" s="31">
        <v>926</v>
      </c>
      <c r="I33" s="25">
        <v>60</v>
      </c>
      <c r="J33" s="25">
        <v>0</v>
      </c>
      <c r="K33" s="25">
        <v>0</v>
      </c>
      <c r="L33" s="25">
        <v>2</v>
      </c>
      <c r="M33" s="25">
        <v>0</v>
      </c>
      <c r="N33" s="31">
        <v>20</v>
      </c>
      <c r="O33" s="139">
        <f t="shared" si="0"/>
        <v>2160</v>
      </c>
      <c r="P33" s="139">
        <f t="shared" si="1"/>
        <v>82</v>
      </c>
      <c r="Q33" s="139">
        <f t="shared" si="2"/>
        <v>2242</v>
      </c>
      <c r="R33" s="25">
        <v>0</v>
      </c>
      <c r="S33" s="25">
        <v>0</v>
      </c>
      <c r="T33" s="139">
        <f t="shared" si="3"/>
        <v>0</v>
      </c>
      <c r="U33" s="363"/>
    </row>
    <row r="34" spans="1:21" ht="13.5" customHeight="1" x14ac:dyDescent="0.2">
      <c r="A34" s="140">
        <f t="shared" si="4"/>
        <v>28</v>
      </c>
      <c r="B34" s="26" t="s">
        <v>1140</v>
      </c>
      <c r="C34" s="25">
        <v>170</v>
      </c>
      <c r="D34" s="25">
        <v>0</v>
      </c>
      <c r="E34" s="25">
        <v>3</v>
      </c>
      <c r="F34" s="25">
        <v>4</v>
      </c>
      <c r="G34" s="25">
        <v>1</v>
      </c>
      <c r="H34" s="31">
        <v>70</v>
      </c>
      <c r="I34" s="25">
        <v>11</v>
      </c>
      <c r="J34" s="25">
        <v>0</v>
      </c>
      <c r="K34" s="25">
        <v>0</v>
      </c>
      <c r="L34" s="25">
        <v>0</v>
      </c>
      <c r="M34" s="25">
        <v>0</v>
      </c>
      <c r="N34" s="31">
        <v>5</v>
      </c>
      <c r="O34" s="139">
        <f t="shared" si="0"/>
        <v>248</v>
      </c>
      <c r="P34" s="139">
        <f t="shared" si="1"/>
        <v>16</v>
      </c>
      <c r="Q34" s="139">
        <f t="shared" si="2"/>
        <v>264</v>
      </c>
      <c r="R34" s="25">
        <v>0</v>
      </c>
      <c r="S34" s="25">
        <v>0</v>
      </c>
      <c r="T34" s="139">
        <f t="shared" si="3"/>
        <v>0</v>
      </c>
      <c r="U34" s="363"/>
    </row>
    <row r="35" spans="1:21" ht="13.5" customHeight="1" x14ac:dyDescent="0.2">
      <c r="A35" s="140">
        <f t="shared" si="4"/>
        <v>29</v>
      </c>
      <c r="B35" s="26" t="s">
        <v>1141</v>
      </c>
      <c r="C35" s="25">
        <v>92</v>
      </c>
      <c r="D35" s="25">
        <v>1</v>
      </c>
      <c r="E35" s="25">
        <v>0</v>
      </c>
      <c r="F35" s="25">
        <v>9</v>
      </c>
      <c r="G35" s="25">
        <v>1</v>
      </c>
      <c r="H35" s="31">
        <v>27</v>
      </c>
      <c r="I35" s="25">
        <v>4</v>
      </c>
      <c r="J35" s="25">
        <v>0</v>
      </c>
      <c r="K35" s="25">
        <v>0</v>
      </c>
      <c r="L35" s="25">
        <v>0</v>
      </c>
      <c r="M35" s="25">
        <v>0</v>
      </c>
      <c r="N35" s="31">
        <v>0</v>
      </c>
      <c r="O35" s="139">
        <f t="shared" si="0"/>
        <v>130</v>
      </c>
      <c r="P35" s="139">
        <f t="shared" si="1"/>
        <v>4</v>
      </c>
      <c r="Q35" s="139">
        <f t="shared" si="2"/>
        <v>134</v>
      </c>
      <c r="R35" s="25">
        <v>0</v>
      </c>
      <c r="S35" s="25">
        <v>0</v>
      </c>
      <c r="T35" s="139">
        <f t="shared" si="3"/>
        <v>0</v>
      </c>
      <c r="U35" s="363"/>
    </row>
    <row r="36" spans="1:21" ht="13.5" customHeight="1" x14ac:dyDescent="0.2">
      <c r="A36" s="140">
        <f t="shared" si="4"/>
        <v>30</v>
      </c>
      <c r="B36" s="26" t="s">
        <v>1142</v>
      </c>
      <c r="C36" s="25">
        <v>18</v>
      </c>
      <c r="D36" s="25">
        <v>0</v>
      </c>
      <c r="E36" s="25">
        <v>0</v>
      </c>
      <c r="F36" s="25">
        <v>0</v>
      </c>
      <c r="G36" s="25">
        <v>0</v>
      </c>
      <c r="H36" s="31">
        <v>2</v>
      </c>
      <c r="I36" s="25">
        <v>0</v>
      </c>
      <c r="J36" s="25">
        <v>0</v>
      </c>
      <c r="K36" s="25">
        <v>0</v>
      </c>
      <c r="L36" s="25">
        <v>0</v>
      </c>
      <c r="M36" s="25">
        <v>0</v>
      </c>
      <c r="N36" s="31">
        <v>0</v>
      </c>
      <c r="O36" s="139">
        <f>SUM(C36:N36)</f>
        <v>20</v>
      </c>
      <c r="P36" s="139">
        <f t="shared" si="1"/>
        <v>0</v>
      </c>
      <c r="Q36" s="139">
        <f t="shared" si="2"/>
        <v>20</v>
      </c>
      <c r="R36" s="25">
        <v>0</v>
      </c>
      <c r="S36" s="25">
        <v>0</v>
      </c>
      <c r="T36" s="139">
        <f t="shared" si="3"/>
        <v>0</v>
      </c>
      <c r="U36" s="363"/>
    </row>
    <row r="37" spans="1:21" ht="13.5" customHeight="1" x14ac:dyDescent="0.2">
      <c r="A37" s="140">
        <f t="shared" si="4"/>
        <v>31</v>
      </c>
      <c r="B37" s="26" t="s">
        <v>1143</v>
      </c>
      <c r="C37" s="25">
        <v>548</v>
      </c>
      <c r="D37" s="25">
        <v>42</v>
      </c>
      <c r="E37" s="25">
        <v>70</v>
      </c>
      <c r="F37" s="25">
        <v>104</v>
      </c>
      <c r="G37" s="25">
        <v>20</v>
      </c>
      <c r="H37" s="31">
        <v>850</v>
      </c>
      <c r="I37" s="25">
        <v>9</v>
      </c>
      <c r="J37" s="25">
        <v>0</v>
      </c>
      <c r="K37" s="25">
        <v>0</v>
      </c>
      <c r="L37" s="25">
        <v>2</v>
      </c>
      <c r="M37" s="25">
        <v>0</v>
      </c>
      <c r="N37" s="31">
        <v>2</v>
      </c>
      <c r="O37" s="139">
        <f t="shared" si="0"/>
        <v>1634</v>
      </c>
      <c r="P37" s="139">
        <f t="shared" si="1"/>
        <v>13</v>
      </c>
      <c r="Q37" s="139">
        <f t="shared" si="2"/>
        <v>1647</v>
      </c>
      <c r="R37" s="25">
        <v>29</v>
      </c>
      <c r="S37" s="25">
        <v>6</v>
      </c>
      <c r="T37" s="139">
        <f t="shared" si="3"/>
        <v>35</v>
      </c>
      <c r="U37" s="363"/>
    </row>
    <row r="38" spans="1:21" ht="13.5" customHeight="1" x14ac:dyDescent="0.2">
      <c r="A38" s="140">
        <f t="shared" si="4"/>
        <v>32</v>
      </c>
      <c r="B38" s="26" t="s">
        <v>1144</v>
      </c>
      <c r="C38" s="25">
        <v>138</v>
      </c>
      <c r="D38" s="25">
        <v>1</v>
      </c>
      <c r="E38" s="25">
        <v>6</v>
      </c>
      <c r="F38" s="25">
        <v>12</v>
      </c>
      <c r="G38" s="25">
        <v>3</v>
      </c>
      <c r="H38" s="31">
        <v>211</v>
      </c>
      <c r="I38" s="25">
        <v>18</v>
      </c>
      <c r="J38" s="25">
        <v>1</v>
      </c>
      <c r="K38" s="25">
        <v>1</v>
      </c>
      <c r="L38" s="25">
        <v>3</v>
      </c>
      <c r="M38" s="25">
        <v>2</v>
      </c>
      <c r="N38" s="31">
        <v>15</v>
      </c>
      <c r="O38" s="139">
        <f t="shared" si="0"/>
        <v>371</v>
      </c>
      <c r="P38" s="139">
        <f t="shared" si="1"/>
        <v>40</v>
      </c>
      <c r="Q38" s="139">
        <f t="shared" si="2"/>
        <v>411</v>
      </c>
      <c r="R38" s="25">
        <v>0</v>
      </c>
      <c r="S38" s="25">
        <v>0</v>
      </c>
      <c r="T38" s="139">
        <f t="shared" si="3"/>
        <v>0</v>
      </c>
      <c r="U38" s="363"/>
    </row>
    <row r="39" spans="1:21" ht="13.5" customHeight="1" x14ac:dyDescent="0.2">
      <c r="A39" s="140">
        <f t="shared" si="4"/>
        <v>33</v>
      </c>
      <c r="B39" s="26" t="s">
        <v>1145</v>
      </c>
      <c r="C39" s="25">
        <v>569</v>
      </c>
      <c r="D39" s="25">
        <v>33</v>
      </c>
      <c r="E39" s="25">
        <v>27</v>
      </c>
      <c r="F39" s="25">
        <v>100</v>
      </c>
      <c r="G39" s="25">
        <v>14</v>
      </c>
      <c r="H39" s="31">
        <v>889</v>
      </c>
      <c r="I39" s="25">
        <v>65</v>
      </c>
      <c r="J39" s="25">
        <v>1</v>
      </c>
      <c r="K39" s="25">
        <v>1</v>
      </c>
      <c r="L39" s="25">
        <v>4</v>
      </c>
      <c r="M39" s="25">
        <v>0</v>
      </c>
      <c r="N39" s="31">
        <v>26</v>
      </c>
      <c r="O39" s="139">
        <f t="shared" si="0"/>
        <v>1632</v>
      </c>
      <c r="P39" s="139">
        <f t="shared" si="1"/>
        <v>97</v>
      </c>
      <c r="Q39" s="139">
        <f t="shared" si="2"/>
        <v>1729</v>
      </c>
      <c r="R39" s="25">
        <v>0</v>
      </c>
      <c r="S39" s="25">
        <v>0</v>
      </c>
      <c r="T39" s="139">
        <f t="shared" si="3"/>
        <v>0</v>
      </c>
      <c r="U39" s="363"/>
    </row>
    <row r="40" spans="1:21" ht="13.5" customHeight="1" x14ac:dyDescent="0.2">
      <c r="A40" s="140">
        <f t="shared" si="4"/>
        <v>34</v>
      </c>
      <c r="B40" s="26" t="s">
        <v>1146</v>
      </c>
      <c r="C40" s="25">
        <v>17513</v>
      </c>
      <c r="D40" s="25">
        <v>410</v>
      </c>
      <c r="E40" s="25">
        <v>935</v>
      </c>
      <c r="F40" s="25">
        <v>1221</v>
      </c>
      <c r="G40" s="25">
        <v>422</v>
      </c>
      <c r="H40" s="31">
        <v>11629</v>
      </c>
      <c r="I40" s="25">
        <v>3363</v>
      </c>
      <c r="J40" s="25">
        <v>67</v>
      </c>
      <c r="K40" s="25">
        <v>132</v>
      </c>
      <c r="L40" s="25">
        <v>161</v>
      </c>
      <c r="M40" s="25">
        <v>56</v>
      </c>
      <c r="N40" s="31">
        <v>1167</v>
      </c>
      <c r="O40" s="139">
        <f t="shared" si="0"/>
        <v>32130</v>
      </c>
      <c r="P40" s="139">
        <f t="shared" si="1"/>
        <v>4946</v>
      </c>
      <c r="Q40" s="139">
        <f t="shared" si="2"/>
        <v>37076</v>
      </c>
      <c r="R40" s="25">
        <v>23</v>
      </c>
      <c r="S40" s="25">
        <v>5</v>
      </c>
      <c r="T40" s="139">
        <f t="shared" si="3"/>
        <v>28</v>
      </c>
      <c r="U40" s="363"/>
    </row>
    <row r="41" spans="1:21" ht="13.5" customHeight="1" x14ac:dyDescent="0.2">
      <c r="A41" s="140">
        <f t="shared" si="4"/>
        <v>35</v>
      </c>
      <c r="B41" s="26" t="s">
        <v>1147</v>
      </c>
      <c r="C41" s="25">
        <v>8228</v>
      </c>
      <c r="D41" s="25">
        <v>326</v>
      </c>
      <c r="E41" s="25">
        <v>567</v>
      </c>
      <c r="F41" s="25">
        <v>698</v>
      </c>
      <c r="G41" s="25">
        <v>307</v>
      </c>
      <c r="H41" s="31">
        <v>6998</v>
      </c>
      <c r="I41" s="25">
        <v>1398</v>
      </c>
      <c r="J41" s="25">
        <v>43</v>
      </c>
      <c r="K41" s="25">
        <v>68</v>
      </c>
      <c r="L41" s="25">
        <v>102</v>
      </c>
      <c r="M41" s="25">
        <v>44</v>
      </c>
      <c r="N41" s="31">
        <v>650</v>
      </c>
      <c r="O41" s="139">
        <f t="shared" si="0"/>
        <v>17124</v>
      </c>
      <c r="P41" s="139">
        <f t="shared" si="1"/>
        <v>2305</v>
      </c>
      <c r="Q41" s="139">
        <f t="shared" si="2"/>
        <v>19429</v>
      </c>
      <c r="R41" s="25">
        <v>1</v>
      </c>
      <c r="S41" s="25">
        <v>0</v>
      </c>
      <c r="T41" s="139">
        <f t="shared" si="3"/>
        <v>1</v>
      </c>
      <c r="U41" s="363"/>
    </row>
    <row r="42" spans="1:21" ht="13.5" customHeight="1" x14ac:dyDescent="0.2">
      <c r="A42" s="140">
        <f t="shared" si="4"/>
        <v>36</v>
      </c>
      <c r="B42" s="26" t="s">
        <v>1148</v>
      </c>
      <c r="C42" s="25">
        <v>61</v>
      </c>
      <c r="D42" s="25">
        <v>0</v>
      </c>
      <c r="E42" s="25">
        <v>1</v>
      </c>
      <c r="F42" s="25">
        <v>1</v>
      </c>
      <c r="G42" s="25">
        <v>0</v>
      </c>
      <c r="H42" s="31">
        <v>34</v>
      </c>
      <c r="I42" s="25">
        <v>0</v>
      </c>
      <c r="J42" s="25">
        <v>0</v>
      </c>
      <c r="K42" s="25">
        <v>0</v>
      </c>
      <c r="L42" s="25">
        <v>0</v>
      </c>
      <c r="M42" s="25">
        <v>0</v>
      </c>
      <c r="N42" s="31">
        <v>0</v>
      </c>
      <c r="O42" s="139">
        <f>SUM(C42:N42)</f>
        <v>97</v>
      </c>
      <c r="P42" s="139">
        <f t="shared" si="1"/>
        <v>0</v>
      </c>
      <c r="Q42" s="139">
        <f t="shared" si="2"/>
        <v>97</v>
      </c>
      <c r="R42" s="25">
        <v>0</v>
      </c>
      <c r="S42" s="25">
        <v>0</v>
      </c>
      <c r="T42" s="139">
        <f t="shared" si="3"/>
        <v>0</v>
      </c>
      <c r="U42" s="363"/>
    </row>
    <row r="43" spans="1:21" ht="13.5" customHeight="1" x14ac:dyDescent="0.2">
      <c r="A43" s="140">
        <f t="shared" si="4"/>
        <v>37</v>
      </c>
      <c r="B43" s="26" t="s">
        <v>1149</v>
      </c>
      <c r="C43" s="25">
        <v>138</v>
      </c>
      <c r="D43" s="25">
        <v>1</v>
      </c>
      <c r="E43" s="25">
        <v>7</v>
      </c>
      <c r="F43" s="25">
        <v>12</v>
      </c>
      <c r="G43" s="25">
        <v>3</v>
      </c>
      <c r="H43" s="31">
        <v>99</v>
      </c>
      <c r="I43" s="25">
        <v>13</v>
      </c>
      <c r="J43" s="25">
        <v>0</v>
      </c>
      <c r="K43" s="25">
        <v>0</v>
      </c>
      <c r="L43" s="25">
        <v>0</v>
      </c>
      <c r="M43" s="25">
        <v>0</v>
      </c>
      <c r="N43" s="31">
        <v>10</v>
      </c>
      <c r="O43" s="139">
        <f t="shared" si="0"/>
        <v>260</v>
      </c>
      <c r="P43" s="139">
        <f t="shared" si="1"/>
        <v>23</v>
      </c>
      <c r="Q43" s="139">
        <f t="shared" si="2"/>
        <v>283</v>
      </c>
      <c r="R43" s="25">
        <v>0</v>
      </c>
      <c r="S43" s="25">
        <v>0</v>
      </c>
      <c r="T43" s="139">
        <f t="shared" si="3"/>
        <v>0</v>
      </c>
      <c r="U43" s="363"/>
    </row>
    <row r="44" spans="1:21" ht="13.5" customHeight="1" x14ac:dyDescent="0.2">
      <c r="A44" s="140">
        <f t="shared" si="4"/>
        <v>38</v>
      </c>
      <c r="B44" s="26" t="s">
        <v>1150</v>
      </c>
      <c r="C44" s="25">
        <v>2446</v>
      </c>
      <c r="D44" s="25">
        <v>238</v>
      </c>
      <c r="E44" s="25">
        <v>286</v>
      </c>
      <c r="F44" s="25">
        <v>389</v>
      </c>
      <c r="G44" s="25">
        <v>128</v>
      </c>
      <c r="H44" s="31">
        <v>2841</v>
      </c>
      <c r="I44" s="25">
        <v>167</v>
      </c>
      <c r="J44" s="25">
        <v>10</v>
      </c>
      <c r="K44" s="25">
        <v>9</v>
      </c>
      <c r="L44" s="25">
        <v>19</v>
      </c>
      <c r="M44" s="25">
        <v>7</v>
      </c>
      <c r="N44" s="31">
        <v>95</v>
      </c>
      <c r="O44" s="139">
        <f t="shared" si="0"/>
        <v>6328</v>
      </c>
      <c r="P44" s="139">
        <f t="shared" si="1"/>
        <v>307</v>
      </c>
      <c r="Q44" s="139">
        <f t="shared" si="2"/>
        <v>6635</v>
      </c>
      <c r="R44" s="25">
        <v>0</v>
      </c>
      <c r="S44" s="25">
        <v>0</v>
      </c>
      <c r="T44" s="139">
        <f t="shared" si="3"/>
        <v>0</v>
      </c>
      <c r="U44" s="363"/>
    </row>
    <row r="45" spans="1:21" ht="13.5" customHeight="1" x14ac:dyDescent="0.2">
      <c r="A45" s="140">
        <f t="shared" si="4"/>
        <v>39</v>
      </c>
      <c r="B45" s="26" t="s">
        <v>1151</v>
      </c>
      <c r="C45" s="25">
        <v>351</v>
      </c>
      <c r="D45" s="25">
        <v>38</v>
      </c>
      <c r="E45" s="25">
        <v>48</v>
      </c>
      <c r="F45" s="25">
        <v>70</v>
      </c>
      <c r="G45" s="25">
        <v>24</v>
      </c>
      <c r="H45" s="31">
        <v>437</v>
      </c>
      <c r="I45" s="25">
        <v>60</v>
      </c>
      <c r="J45" s="25">
        <v>14</v>
      </c>
      <c r="K45" s="25">
        <v>11</v>
      </c>
      <c r="L45" s="25">
        <v>18</v>
      </c>
      <c r="M45" s="25">
        <v>8</v>
      </c>
      <c r="N45" s="31">
        <v>55</v>
      </c>
      <c r="O45" s="139">
        <f t="shared" si="0"/>
        <v>968</v>
      </c>
      <c r="P45" s="139">
        <f t="shared" si="1"/>
        <v>166</v>
      </c>
      <c r="Q45" s="139">
        <f t="shared" si="2"/>
        <v>1134</v>
      </c>
      <c r="R45" s="25">
        <v>0</v>
      </c>
      <c r="S45" s="25">
        <v>0</v>
      </c>
      <c r="T45" s="139">
        <f t="shared" si="3"/>
        <v>0</v>
      </c>
      <c r="U45" s="363"/>
    </row>
    <row r="46" spans="1:21" ht="13.5" customHeight="1" x14ac:dyDescent="0.2">
      <c r="A46" s="196">
        <f>+A45+1</f>
        <v>40</v>
      </c>
      <c r="B46" s="197" t="s">
        <v>1152</v>
      </c>
      <c r="C46" s="198">
        <v>241</v>
      </c>
      <c r="D46" s="198">
        <v>17</v>
      </c>
      <c r="E46" s="198">
        <v>41</v>
      </c>
      <c r="F46" s="198">
        <v>42</v>
      </c>
      <c r="G46" s="198">
        <v>8</v>
      </c>
      <c r="H46" s="199">
        <v>215</v>
      </c>
      <c r="I46" s="198">
        <v>6</v>
      </c>
      <c r="J46" s="198">
        <v>0</v>
      </c>
      <c r="K46" s="198">
        <v>0</v>
      </c>
      <c r="L46" s="198">
        <v>0</v>
      </c>
      <c r="M46" s="198">
        <v>0</v>
      </c>
      <c r="N46" s="199">
        <v>2</v>
      </c>
      <c r="O46" s="200">
        <f t="shared" si="0"/>
        <v>564</v>
      </c>
      <c r="P46" s="200">
        <f t="shared" si="1"/>
        <v>8</v>
      </c>
      <c r="Q46" s="200">
        <f t="shared" si="2"/>
        <v>572</v>
      </c>
      <c r="R46" s="198">
        <v>0</v>
      </c>
      <c r="S46" s="198">
        <v>0</v>
      </c>
      <c r="T46" s="200">
        <f t="shared" si="3"/>
        <v>0</v>
      </c>
      <c r="U46" s="363"/>
    </row>
    <row r="47" spans="1:21" x14ac:dyDescent="0.2">
      <c r="A47" s="140"/>
      <c r="B47" s="23"/>
      <c r="C47" s="25"/>
      <c r="D47" s="25"/>
      <c r="E47" s="25"/>
      <c r="F47" s="25"/>
      <c r="G47" s="25"/>
      <c r="H47" s="31"/>
      <c r="I47" s="25"/>
      <c r="J47" s="25"/>
      <c r="K47" s="25"/>
      <c r="L47" s="25"/>
      <c r="M47" s="25"/>
      <c r="N47" s="31"/>
      <c r="O47" s="139"/>
      <c r="P47" s="139"/>
      <c r="Q47" s="139"/>
      <c r="R47" s="25"/>
      <c r="S47" s="25"/>
      <c r="T47" s="25" t="s">
        <v>3000</v>
      </c>
      <c r="U47" s="363"/>
    </row>
    <row r="48" spans="1:21" s="5" customFormat="1" ht="24" customHeight="1" x14ac:dyDescent="0.2">
      <c r="A48" s="535" t="s">
        <v>1107</v>
      </c>
      <c r="B48" s="538" t="s">
        <v>1108</v>
      </c>
      <c r="C48" s="527" t="s">
        <v>2926</v>
      </c>
      <c r="D48" s="528"/>
      <c r="E48" s="528"/>
      <c r="F48" s="528"/>
      <c r="G48" s="528"/>
      <c r="H48" s="528"/>
      <c r="I48" s="528"/>
      <c r="J48" s="528"/>
      <c r="K48" s="528"/>
      <c r="L48" s="528"/>
      <c r="M48" s="528"/>
      <c r="N48" s="528"/>
      <c r="O48" s="528"/>
      <c r="P48" s="528"/>
      <c r="Q48" s="528"/>
      <c r="R48" s="529" t="s">
        <v>2927</v>
      </c>
      <c r="S48" s="530"/>
      <c r="T48" s="531"/>
      <c r="U48" s="362"/>
    </row>
    <row r="49" spans="1:21" s="5" customFormat="1" ht="24" customHeight="1" x14ac:dyDescent="0.2">
      <c r="A49" s="536"/>
      <c r="B49" s="539"/>
      <c r="C49" s="527" t="s">
        <v>1008</v>
      </c>
      <c r="D49" s="528"/>
      <c r="E49" s="528"/>
      <c r="F49" s="528"/>
      <c r="G49" s="528"/>
      <c r="H49" s="528"/>
      <c r="I49" s="527" t="s">
        <v>1009</v>
      </c>
      <c r="J49" s="528"/>
      <c r="K49" s="528"/>
      <c r="L49" s="528"/>
      <c r="M49" s="528"/>
      <c r="N49" s="528"/>
      <c r="O49" s="527" t="s">
        <v>2928</v>
      </c>
      <c r="P49" s="528"/>
      <c r="Q49" s="528"/>
      <c r="R49" s="530"/>
      <c r="S49" s="530"/>
      <c r="T49" s="531"/>
      <c r="U49" s="362"/>
    </row>
    <row r="50" spans="1:21" s="5" customFormat="1" ht="42.75" customHeight="1" x14ac:dyDescent="0.2">
      <c r="A50" s="537"/>
      <c r="B50" s="540"/>
      <c r="C50" s="451" t="s">
        <v>3078</v>
      </c>
      <c r="D50" s="451" t="s">
        <v>3047</v>
      </c>
      <c r="E50" s="320" t="s">
        <v>2906</v>
      </c>
      <c r="F50" s="320" t="s">
        <v>2907</v>
      </c>
      <c r="G50" s="320" t="s">
        <v>2908</v>
      </c>
      <c r="H50" s="451" t="s">
        <v>3048</v>
      </c>
      <c r="I50" s="451" t="s">
        <v>3078</v>
      </c>
      <c r="J50" s="451" t="s">
        <v>3047</v>
      </c>
      <c r="K50" s="320" t="s">
        <v>2906</v>
      </c>
      <c r="L50" s="320" t="s">
        <v>2907</v>
      </c>
      <c r="M50" s="320" t="s">
        <v>2908</v>
      </c>
      <c r="N50" s="451" t="s">
        <v>3048</v>
      </c>
      <c r="O50" s="298" t="s">
        <v>1008</v>
      </c>
      <c r="P50" s="299" t="s">
        <v>1009</v>
      </c>
      <c r="Q50" s="298" t="s">
        <v>1010</v>
      </c>
      <c r="R50" s="298" t="s">
        <v>1008</v>
      </c>
      <c r="S50" s="299" t="s">
        <v>1009</v>
      </c>
      <c r="T50" s="296" t="s">
        <v>1010</v>
      </c>
      <c r="U50" s="362"/>
    </row>
    <row r="51" spans="1:21" ht="13.5" customHeight="1" x14ac:dyDescent="0.2">
      <c r="A51" s="140">
        <v>41</v>
      </c>
      <c r="B51" s="26" t="s">
        <v>1153</v>
      </c>
      <c r="C51" s="25">
        <v>4435</v>
      </c>
      <c r="D51" s="25">
        <v>303</v>
      </c>
      <c r="E51" s="25">
        <v>517</v>
      </c>
      <c r="F51" s="25">
        <v>571</v>
      </c>
      <c r="G51" s="25">
        <v>220</v>
      </c>
      <c r="H51" s="31">
        <v>5428</v>
      </c>
      <c r="I51" s="25">
        <v>496</v>
      </c>
      <c r="J51" s="25">
        <v>26</v>
      </c>
      <c r="K51" s="25">
        <v>48</v>
      </c>
      <c r="L51" s="25">
        <v>43</v>
      </c>
      <c r="M51" s="25">
        <v>23</v>
      </c>
      <c r="N51" s="31">
        <v>366</v>
      </c>
      <c r="O51" s="139">
        <f t="shared" si="0"/>
        <v>11474</v>
      </c>
      <c r="P51" s="139">
        <f t="shared" si="1"/>
        <v>1002</v>
      </c>
      <c r="Q51" s="139">
        <f t="shared" si="2"/>
        <v>12476</v>
      </c>
      <c r="R51" s="25">
        <v>7</v>
      </c>
      <c r="S51" s="25">
        <v>0</v>
      </c>
      <c r="T51" s="139">
        <f t="shared" si="3"/>
        <v>7</v>
      </c>
      <c r="U51" s="363"/>
    </row>
    <row r="52" spans="1:21" ht="13.5" customHeight="1" x14ac:dyDescent="0.2">
      <c r="A52" s="140">
        <v>42</v>
      </c>
      <c r="B52" s="26" t="s">
        <v>1154</v>
      </c>
      <c r="C52" s="25">
        <v>2150</v>
      </c>
      <c r="D52" s="25">
        <v>19</v>
      </c>
      <c r="E52" s="25">
        <v>85</v>
      </c>
      <c r="F52" s="25">
        <v>116</v>
      </c>
      <c r="G52" s="25">
        <v>39</v>
      </c>
      <c r="H52" s="31">
        <v>1248</v>
      </c>
      <c r="I52" s="25">
        <v>134</v>
      </c>
      <c r="J52" s="25">
        <v>0</v>
      </c>
      <c r="K52" s="25">
        <v>0</v>
      </c>
      <c r="L52" s="25">
        <v>3</v>
      </c>
      <c r="M52" s="25">
        <v>1</v>
      </c>
      <c r="N52" s="31">
        <v>45</v>
      </c>
      <c r="O52" s="139">
        <f t="shared" si="0"/>
        <v>3657</v>
      </c>
      <c r="P52" s="139">
        <f t="shared" si="1"/>
        <v>183</v>
      </c>
      <c r="Q52" s="139">
        <f t="shared" si="2"/>
        <v>3840</v>
      </c>
      <c r="R52" s="25">
        <v>0</v>
      </c>
      <c r="S52" s="25">
        <v>0</v>
      </c>
      <c r="T52" s="139">
        <f t="shared" si="3"/>
        <v>0</v>
      </c>
      <c r="U52" s="363"/>
    </row>
    <row r="53" spans="1:21" ht="13.5" customHeight="1" x14ac:dyDescent="0.2">
      <c r="A53" s="140">
        <v>43</v>
      </c>
      <c r="B53" s="26" t="s">
        <v>1155</v>
      </c>
      <c r="C53" s="25">
        <v>1078</v>
      </c>
      <c r="D53" s="25">
        <v>46</v>
      </c>
      <c r="E53" s="25">
        <v>89</v>
      </c>
      <c r="F53" s="25">
        <v>136</v>
      </c>
      <c r="G53" s="25">
        <v>18</v>
      </c>
      <c r="H53" s="31">
        <v>394</v>
      </c>
      <c r="I53" s="25">
        <v>93</v>
      </c>
      <c r="J53" s="25">
        <v>12</v>
      </c>
      <c r="K53" s="25">
        <v>8</v>
      </c>
      <c r="L53" s="25">
        <v>17</v>
      </c>
      <c r="M53" s="25">
        <v>3</v>
      </c>
      <c r="N53" s="31">
        <v>28</v>
      </c>
      <c r="O53" s="139">
        <f t="shared" si="0"/>
        <v>1761</v>
      </c>
      <c r="P53" s="139">
        <f t="shared" si="1"/>
        <v>161</v>
      </c>
      <c r="Q53" s="139">
        <f t="shared" si="2"/>
        <v>1922</v>
      </c>
      <c r="R53" s="25">
        <v>2</v>
      </c>
      <c r="S53" s="25">
        <v>0</v>
      </c>
      <c r="T53" s="139">
        <f t="shared" si="3"/>
        <v>2</v>
      </c>
      <c r="U53" s="363"/>
    </row>
    <row r="54" spans="1:21" ht="13.5" customHeight="1" x14ac:dyDescent="0.2">
      <c r="A54" s="140">
        <v>44</v>
      </c>
      <c r="B54" s="26" t="s">
        <v>1156</v>
      </c>
      <c r="C54" s="25">
        <v>235</v>
      </c>
      <c r="D54" s="25">
        <v>1</v>
      </c>
      <c r="E54" s="25">
        <v>7</v>
      </c>
      <c r="F54" s="25">
        <v>15</v>
      </c>
      <c r="G54" s="25">
        <v>1</v>
      </c>
      <c r="H54" s="31">
        <v>229</v>
      </c>
      <c r="I54" s="25">
        <v>17</v>
      </c>
      <c r="J54" s="25">
        <v>0</v>
      </c>
      <c r="K54" s="25">
        <v>0</v>
      </c>
      <c r="L54" s="25">
        <v>0</v>
      </c>
      <c r="M54" s="25">
        <v>0</v>
      </c>
      <c r="N54" s="31">
        <v>8</v>
      </c>
      <c r="O54" s="139">
        <f t="shared" si="0"/>
        <v>488</v>
      </c>
      <c r="P54" s="139">
        <f t="shared" si="1"/>
        <v>25</v>
      </c>
      <c r="Q54" s="139">
        <f t="shared" si="2"/>
        <v>513</v>
      </c>
      <c r="R54" s="25">
        <v>0</v>
      </c>
      <c r="S54" s="25">
        <v>0</v>
      </c>
      <c r="T54" s="139">
        <f t="shared" si="3"/>
        <v>0</v>
      </c>
      <c r="U54" s="363"/>
    </row>
    <row r="55" spans="1:21" ht="13.5" customHeight="1" x14ac:dyDescent="0.2">
      <c r="A55" s="140">
        <v>45</v>
      </c>
      <c r="B55" s="26" t="s">
        <v>1157</v>
      </c>
      <c r="C55" s="25">
        <v>2538</v>
      </c>
      <c r="D55" s="25">
        <v>277</v>
      </c>
      <c r="E55" s="25">
        <v>337</v>
      </c>
      <c r="F55" s="25">
        <v>560</v>
      </c>
      <c r="G55" s="25">
        <v>351</v>
      </c>
      <c r="H55" s="31">
        <v>5671</v>
      </c>
      <c r="I55" s="25">
        <v>408</v>
      </c>
      <c r="J55" s="25">
        <v>25</v>
      </c>
      <c r="K55" s="25">
        <v>33</v>
      </c>
      <c r="L55" s="25">
        <v>64</v>
      </c>
      <c r="M55" s="25">
        <v>38</v>
      </c>
      <c r="N55" s="31">
        <v>404</v>
      </c>
      <c r="O55" s="139">
        <f t="shared" si="0"/>
        <v>9734</v>
      </c>
      <c r="P55" s="139">
        <f t="shared" si="1"/>
        <v>972</v>
      </c>
      <c r="Q55" s="139">
        <f t="shared" si="2"/>
        <v>10706</v>
      </c>
      <c r="R55" s="25">
        <v>1</v>
      </c>
      <c r="S55" s="25">
        <v>0</v>
      </c>
      <c r="T55" s="139">
        <f t="shared" si="3"/>
        <v>1</v>
      </c>
      <c r="U55" s="363"/>
    </row>
    <row r="56" spans="1:21" ht="13.5" customHeight="1" x14ac:dyDescent="0.2">
      <c r="A56" s="140">
        <v>46</v>
      </c>
      <c r="B56" s="26" t="s">
        <v>1158</v>
      </c>
      <c r="C56" s="25">
        <v>487</v>
      </c>
      <c r="D56" s="25">
        <v>7</v>
      </c>
      <c r="E56" s="25">
        <v>11</v>
      </c>
      <c r="F56" s="25">
        <v>32</v>
      </c>
      <c r="G56" s="25">
        <v>6</v>
      </c>
      <c r="H56" s="31">
        <v>456</v>
      </c>
      <c r="I56" s="25">
        <v>26</v>
      </c>
      <c r="J56" s="25">
        <v>1</v>
      </c>
      <c r="K56" s="25">
        <v>0</v>
      </c>
      <c r="L56" s="25">
        <v>4</v>
      </c>
      <c r="M56" s="25">
        <v>0</v>
      </c>
      <c r="N56" s="31">
        <v>17</v>
      </c>
      <c r="O56" s="139">
        <f t="shared" si="0"/>
        <v>999</v>
      </c>
      <c r="P56" s="139">
        <f t="shared" si="1"/>
        <v>48</v>
      </c>
      <c r="Q56" s="139">
        <f t="shared" si="2"/>
        <v>1047</v>
      </c>
      <c r="R56" s="25">
        <v>0</v>
      </c>
      <c r="S56" s="25">
        <v>0</v>
      </c>
      <c r="T56" s="139">
        <f t="shared" si="3"/>
        <v>0</v>
      </c>
      <c r="U56" s="363"/>
    </row>
    <row r="57" spans="1:21" ht="13.5" customHeight="1" x14ac:dyDescent="0.2">
      <c r="A57" s="140">
        <v>47</v>
      </c>
      <c r="B57" s="26" t="s">
        <v>1159</v>
      </c>
      <c r="C57" s="25">
        <v>78</v>
      </c>
      <c r="D57" s="25">
        <v>0</v>
      </c>
      <c r="E57" s="25">
        <v>0</v>
      </c>
      <c r="F57" s="25">
        <v>0</v>
      </c>
      <c r="G57" s="25">
        <v>0</v>
      </c>
      <c r="H57" s="31">
        <v>37</v>
      </c>
      <c r="I57" s="25">
        <v>0</v>
      </c>
      <c r="J57" s="25">
        <v>0</v>
      </c>
      <c r="K57" s="25">
        <v>0</v>
      </c>
      <c r="L57" s="25">
        <v>0</v>
      </c>
      <c r="M57" s="25">
        <v>0</v>
      </c>
      <c r="N57" s="31">
        <v>0</v>
      </c>
      <c r="O57" s="139">
        <f>SUM(C57:N57)</f>
        <v>115</v>
      </c>
      <c r="P57" s="139">
        <f t="shared" si="1"/>
        <v>0</v>
      </c>
      <c r="Q57" s="139">
        <f t="shared" si="2"/>
        <v>115</v>
      </c>
      <c r="R57" s="25">
        <v>0</v>
      </c>
      <c r="S57" s="25">
        <v>0</v>
      </c>
      <c r="T57" s="139">
        <f t="shared" si="3"/>
        <v>0</v>
      </c>
      <c r="U57" s="363"/>
    </row>
    <row r="58" spans="1:21" ht="13.5" customHeight="1" x14ac:dyDescent="0.2">
      <c r="A58" s="140">
        <v>48</v>
      </c>
      <c r="B58" s="26" t="s">
        <v>1160</v>
      </c>
      <c r="C58" s="25">
        <v>863</v>
      </c>
      <c r="D58" s="25">
        <v>15</v>
      </c>
      <c r="E58" s="25">
        <v>51</v>
      </c>
      <c r="F58" s="25">
        <v>92</v>
      </c>
      <c r="G58" s="25">
        <v>15</v>
      </c>
      <c r="H58" s="31">
        <v>672</v>
      </c>
      <c r="I58" s="25">
        <v>137</v>
      </c>
      <c r="J58" s="25">
        <v>4</v>
      </c>
      <c r="K58" s="25">
        <v>7</v>
      </c>
      <c r="L58" s="25">
        <v>20</v>
      </c>
      <c r="M58" s="25">
        <v>0</v>
      </c>
      <c r="N58" s="31">
        <v>75</v>
      </c>
      <c r="O58" s="139">
        <f t="shared" si="0"/>
        <v>1708</v>
      </c>
      <c r="P58" s="139">
        <f t="shared" si="1"/>
        <v>243</v>
      </c>
      <c r="Q58" s="139">
        <f t="shared" si="2"/>
        <v>1951</v>
      </c>
      <c r="R58" s="25">
        <v>2</v>
      </c>
      <c r="S58" s="25">
        <v>0</v>
      </c>
      <c r="T58" s="139">
        <f t="shared" si="3"/>
        <v>2</v>
      </c>
      <c r="U58" s="363"/>
    </row>
    <row r="59" spans="1:21" ht="13.5" customHeight="1" x14ac:dyDescent="0.2">
      <c r="A59" s="140">
        <v>49</v>
      </c>
      <c r="B59" s="26" t="s">
        <v>1161</v>
      </c>
      <c r="C59" s="25">
        <v>43</v>
      </c>
      <c r="D59" s="25">
        <v>1</v>
      </c>
      <c r="E59" s="25">
        <v>0</v>
      </c>
      <c r="F59" s="25">
        <v>0</v>
      </c>
      <c r="G59" s="25">
        <v>2</v>
      </c>
      <c r="H59" s="31">
        <v>16</v>
      </c>
      <c r="I59" s="25">
        <v>1</v>
      </c>
      <c r="J59" s="25">
        <v>0</v>
      </c>
      <c r="K59" s="25">
        <v>0</v>
      </c>
      <c r="L59" s="25">
        <v>0</v>
      </c>
      <c r="M59" s="25">
        <v>0</v>
      </c>
      <c r="N59" s="31">
        <v>0</v>
      </c>
      <c r="O59" s="139">
        <f t="shared" si="0"/>
        <v>62</v>
      </c>
      <c r="P59" s="139">
        <f t="shared" si="1"/>
        <v>1</v>
      </c>
      <c r="Q59" s="139">
        <f t="shared" si="2"/>
        <v>63</v>
      </c>
      <c r="R59" s="25">
        <v>0</v>
      </c>
      <c r="S59" s="25">
        <v>0</v>
      </c>
      <c r="T59" s="139">
        <f t="shared" si="3"/>
        <v>0</v>
      </c>
      <c r="U59" s="363"/>
    </row>
    <row r="60" spans="1:21" ht="13.5" customHeight="1" x14ac:dyDescent="0.2">
      <c r="A60" s="140">
        <v>50</v>
      </c>
      <c r="B60" s="26" t="s">
        <v>1162</v>
      </c>
      <c r="C60" s="25">
        <v>116</v>
      </c>
      <c r="D60" s="25">
        <v>1</v>
      </c>
      <c r="E60" s="25">
        <v>5</v>
      </c>
      <c r="F60" s="25">
        <v>1</v>
      </c>
      <c r="G60" s="25">
        <v>1</v>
      </c>
      <c r="H60" s="31">
        <v>77</v>
      </c>
      <c r="I60" s="25">
        <v>13</v>
      </c>
      <c r="J60" s="25">
        <v>0</v>
      </c>
      <c r="K60" s="25">
        <v>0</v>
      </c>
      <c r="L60" s="25">
        <v>0</v>
      </c>
      <c r="M60" s="25">
        <v>0</v>
      </c>
      <c r="N60" s="31">
        <v>8</v>
      </c>
      <c r="O60" s="139">
        <f t="shared" si="0"/>
        <v>201</v>
      </c>
      <c r="P60" s="139">
        <f t="shared" si="1"/>
        <v>21</v>
      </c>
      <c r="Q60" s="139">
        <f t="shared" si="2"/>
        <v>222</v>
      </c>
      <c r="R60" s="25">
        <v>0</v>
      </c>
      <c r="S60" s="25">
        <v>0</v>
      </c>
      <c r="T60" s="139">
        <f t="shared" si="3"/>
        <v>0</v>
      </c>
      <c r="U60" s="363"/>
    </row>
    <row r="61" spans="1:21" ht="13.5" customHeight="1" x14ac:dyDescent="0.2">
      <c r="A61" s="140">
        <v>51</v>
      </c>
      <c r="B61" s="26" t="s">
        <v>1163</v>
      </c>
      <c r="C61" s="25">
        <v>116</v>
      </c>
      <c r="D61" s="25">
        <v>2</v>
      </c>
      <c r="E61" s="25">
        <v>12</v>
      </c>
      <c r="F61" s="25">
        <v>20</v>
      </c>
      <c r="G61" s="25">
        <v>4</v>
      </c>
      <c r="H61" s="31">
        <v>139</v>
      </c>
      <c r="I61" s="25">
        <v>5</v>
      </c>
      <c r="J61" s="25">
        <v>1</v>
      </c>
      <c r="K61" s="25">
        <v>0</v>
      </c>
      <c r="L61" s="25">
        <v>4</v>
      </c>
      <c r="M61" s="25">
        <v>0</v>
      </c>
      <c r="N61" s="31">
        <v>6</v>
      </c>
      <c r="O61" s="139">
        <f t="shared" si="0"/>
        <v>293</v>
      </c>
      <c r="P61" s="139">
        <f t="shared" si="1"/>
        <v>16</v>
      </c>
      <c r="Q61" s="139">
        <f t="shared" si="2"/>
        <v>309</v>
      </c>
      <c r="R61" s="25">
        <v>0</v>
      </c>
      <c r="S61" s="25">
        <v>0</v>
      </c>
      <c r="T61" s="139">
        <f t="shared" si="3"/>
        <v>0</v>
      </c>
      <c r="U61" s="363"/>
    </row>
    <row r="62" spans="1:21" ht="13.5" customHeight="1" x14ac:dyDescent="0.2">
      <c r="A62" s="140">
        <v>52</v>
      </c>
      <c r="B62" s="26" t="s">
        <v>1164</v>
      </c>
      <c r="C62" s="25">
        <v>346</v>
      </c>
      <c r="D62" s="25">
        <v>4</v>
      </c>
      <c r="E62" s="25">
        <v>5</v>
      </c>
      <c r="F62" s="25">
        <v>23</v>
      </c>
      <c r="G62" s="25">
        <v>10</v>
      </c>
      <c r="H62" s="31">
        <v>212</v>
      </c>
      <c r="I62" s="25">
        <v>40</v>
      </c>
      <c r="J62" s="25">
        <v>2</v>
      </c>
      <c r="K62" s="25">
        <v>1</v>
      </c>
      <c r="L62" s="25">
        <v>4</v>
      </c>
      <c r="M62" s="25">
        <v>1</v>
      </c>
      <c r="N62" s="31">
        <v>23</v>
      </c>
      <c r="O62" s="139">
        <f t="shared" si="0"/>
        <v>600</v>
      </c>
      <c r="P62" s="139">
        <f t="shared" si="1"/>
        <v>71</v>
      </c>
      <c r="Q62" s="139">
        <f t="shared" si="2"/>
        <v>671</v>
      </c>
      <c r="R62" s="25">
        <v>0</v>
      </c>
      <c r="S62" s="25">
        <v>0</v>
      </c>
      <c r="T62" s="139">
        <f t="shared" si="3"/>
        <v>0</v>
      </c>
      <c r="U62" s="363"/>
    </row>
    <row r="63" spans="1:21" ht="13.5" customHeight="1" x14ac:dyDescent="0.2">
      <c r="A63" s="140">
        <v>53</v>
      </c>
      <c r="B63" s="26" t="s">
        <v>1165</v>
      </c>
      <c r="C63" s="25">
        <v>152</v>
      </c>
      <c r="D63" s="25">
        <v>10</v>
      </c>
      <c r="E63" s="25">
        <v>2</v>
      </c>
      <c r="F63" s="25">
        <v>8</v>
      </c>
      <c r="G63" s="25">
        <v>1</v>
      </c>
      <c r="H63" s="31">
        <v>74</v>
      </c>
      <c r="I63" s="25">
        <v>6</v>
      </c>
      <c r="J63" s="25">
        <v>0</v>
      </c>
      <c r="K63" s="25">
        <v>0</v>
      </c>
      <c r="L63" s="25">
        <v>0</v>
      </c>
      <c r="M63" s="25">
        <v>0</v>
      </c>
      <c r="N63" s="31">
        <v>2</v>
      </c>
      <c r="O63" s="139">
        <f t="shared" si="0"/>
        <v>247</v>
      </c>
      <c r="P63" s="139">
        <f t="shared" si="1"/>
        <v>8</v>
      </c>
      <c r="Q63" s="139">
        <f t="shared" si="2"/>
        <v>255</v>
      </c>
      <c r="R63" s="25">
        <v>0</v>
      </c>
      <c r="S63" s="25">
        <v>0</v>
      </c>
      <c r="T63" s="139">
        <f t="shared" si="3"/>
        <v>0</v>
      </c>
      <c r="U63" s="363"/>
    </row>
    <row r="64" spans="1:21" ht="13.5" customHeight="1" x14ac:dyDescent="0.2">
      <c r="A64" s="140">
        <v>54</v>
      </c>
      <c r="B64" s="26" t="s">
        <v>1166</v>
      </c>
      <c r="C64" s="25">
        <v>986</v>
      </c>
      <c r="D64" s="25">
        <v>112</v>
      </c>
      <c r="E64" s="25">
        <v>251</v>
      </c>
      <c r="F64" s="25">
        <v>203</v>
      </c>
      <c r="G64" s="25">
        <v>31</v>
      </c>
      <c r="H64" s="31">
        <v>864</v>
      </c>
      <c r="I64" s="25">
        <v>136</v>
      </c>
      <c r="J64" s="25">
        <v>8</v>
      </c>
      <c r="K64" s="25">
        <v>26</v>
      </c>
      <c r="L64" s="25">
        <v>11</v>
      </c>
      <c r="M64" s="25">
        <v>3</v>
      </c>
      <c r="N64" s="31">
        <v>88</v>
      </c>
      <c r="O64" s="139">
        <f t="shared" si="0"/>
        <v>2447</v>
      </c>
      <c r="P64" s="139">
        <f t="shared" si="1"/>
        <v>272</v>
      </c>
      <c r="Q64" s="139">
        <f t="shared" si="2"/>
        <v>2719</v>
      </c>
      <c r="R64" s="25">
        <v>0</v>
      </c>
      <c r="S64" s="25">
        <v>0</v>
      </c>
      <c r="T64" s="139">
        <f t="shared" si="3"/>
        <v>0</v>
      </c>
      <c r="U64" s="363"/>
    </row>
    <row r="65" spans="1:21" ht="13.5" customHeight="1" x14ac:dyDescent="0.2">
      <c r="A65" s="140">
        <v>55</v>
      </c>
      <c r="B65" s="26" t="s">
        <v>1167</v>
      </c>
      <c r="C65" s="25">
        <v>466</v>
      </c>
      <c r="D65" s="25">
        <v>11</v>
      </c>
      <c r="E65" s="25">
        <v>28</v>
      </c>
      <c r="F65" s="25">
        <v>96</v>
      </c>
      <c r="G65" s="25">
        <v>9</v>
      </c>
      <c r="H65" s="31">
        <v>498</v>
      </c>
      <c r="I65" s="25">
        <v>68</v>
      </c>
      <c r="J65" s="25">
        <v>3</v>
      </c>
      <c r="K65" s="25">
        <v>0</v>
      </c>
      <c r="L65" s="25">
        <v>12</v>
      </c>
      <c r="M65" s="25">
        <v>0</v>
      </c>
      <c r="N65" s="31">
        <v>23</v>
      </c>
      <c r="O65" s="139">
        <f t="shared" si="0"/>
        <v>1108</v>
      </c>
      <c r="P65" s="139">
        <f t="shared" si="1"/>
        <v>106</v>
      </c>
      <c r="Q65" s="139">
        <f t="shared" si="2"/>
        <v>1214</v>
      </c>
      <c r="R65" s="25">
        <v>0</v>
      </c>
      <c r="S65" s="25">
        <v>0</v>
      </c>
      <c r="T65" s="139">
        <f t="shared" si="3"/>
        <v>0</v>
      </c>
      <c r="U65" s="363"/>
    </row>
    <row r="66" spans="1:21" ht="13.5" customHeight="1" x14ac:dyDescent="0.2">
      <c r="A66" s="140">
        <v>56</v>
      </c>
      <c r="B66" s="26" t="s">
        <v>1168</v>
      </c>
      <c r="C66" s="25">
        <v>134</v>
      </c>
      <c r="D66" s="25">
        <v>1</v>
      </c>
      <c r="E66" s="25">
        <v>4</v>
      </c>
      <c r="F66" s="25">
        <v>9</v>
      </c>
      <c r="G66" s="25">
        <v>2</v>
      </c>
      <c r="H66" s="31">
        <v>81</v>
      </c>
      <c r="I66" s="25">
        <v>3</v>
      </c>
      <c r="J66" s="25">
        <v>0</v>
      </c>
      <c r="K66" s="25">
        <v>0</v>
      </c>
      <c r="L66" s="25">
        <v>0</v>
      </c>
      <c r="M66" s="25">
        <v>0</v>
      </c>
      <c r="N66" s="31">
        <v>0</v>
      </c>
      <c r="O66" s="139">
        <f t="shared" si="0"/>
        <v>231</v>
      </c>
      <c r="P66" s="139">
        <f t="shared" si="1"/>
        <v>3</v>
      </c>
      <c r="Q66" s="139">
        <f t="shared" si="2"/>
        <v>234</v>
      </c>
      <c r="R66" s="25">
        <v>0</v>
      </c>
      <c r="S66" s="25">
        <v>0</v>
      </c>
      <c r="T66" s="139">
        <f t="shared" si="3"/>
        <v>0</v>
      </c>
      <c r="U66" s="363"/>
    </row>
    <row r="67" spans="1:21" ht="13.5" customHeight="1" x14ac:dyDescent="0.2">
      <c r="A67" s="140">
        <v>57</v>
      </c>
      <c r="B67" s="26" t="s">
        <v>1169</v>
      </c>
      <c r="C67" s="25">
        <v>62</v>
      </c>
      <c r="D67" s="25">
        <v>2</v>
      </c>
      <c r="E67" s="25">
        <v>4</v>
      </c>
      <c r="F67" s="25">
        <v>1</v>
      </c>
      <c r="G67" s="25">
        <v>0</v>
      </c>
      <c r="H67" s="31">
        <v>81</v>
      </c>
      <c r="I67" s="25">
        <v>1</v>
      </c>
      <c r="J67" s="25">
        <v>1</v>
      </c>
      <c r="K67" s="25">
        <v>0</v>
      </c>
      <c r="L67" s="25">
        <v>0</v>
      </c>
      <c r="M67" s="25">
        <v>0</v>
      </c>
      <c r="N67" s="31">
        <v>6</v>
      </c>
      <c r="O67" s="139">
        <f t="shared" si="0"/>
        <v>150</v>
      </c>
      <c r="P67" s="139">
        <f t="shared" si="1"/>
        <v>8</v>
      </c>
      <c r="Q67" s="139">
        <f t="shared" si="2"/>
        <v>158</v>
      </c>
      <c r="R67" s="25">
        <v>0</v>
      </c>
      <c r="S67" s="25">
        <v>0</v>
      </c>
      <c r="T67" s="139">
        <f t="shared" si="3"/>
        <v>0</v>
      </c>
      <c r="U67" s="363"/>
    </row>
    <row r="68" spans="1:21" ht="13.5" customHeight="1" x14ac:dyDescent="0.2">
      <c r="A68" s="140">
        <v>58</v>
      </c>
      <c r="B68" s="26" t="s">
        <v>1170</v>
      </c>
      <c r="C68" s="25">
        <v>352</v>
      </c>
      <c r="D68" s="25">
        <v>6</v>
      </c>
      <c r="E68" s="25">
        <v>24</v>
      </c>
      <c r="F68" s="25">
        <v>23</v>
      </c>
      <c r="G68" s="25">
        <v>8</v>
      </c>
      <c r="H68" s="31">
        <v>284</v>
      </c>
      <c r="I68" s="25">
        <v>9</v>
      </c>
      <c r="J68" s="25">
        <v>0</v>
      </c>
      <c r="K68" s="25">
        <v>0</v>
      </c>
      <c r="L68" s="25">
        <v>1</v>
      </c>
      <c r="M68" s="25">
        <v>0</v>
      </c>
      <c r="N68" s="31">
        <v>3</v>
      </c>
      <c r="O68" s="139">
        <f t="shared" si="0"/>
        <v>697</v>
      </c>
      <c r="P68" s="139">
        <f t="shared" si="1"/>
        <v>13</v>
      </c>
      <c r="Q68" s="139">
        <f t="shared" si="2"/>
        <v>710</v>
      </c>
      <c r="R68" s="25">
        <v>0</v>
      </c>
      <c r="S68" s="25">
        <v>0</v>
      </c>
      <c r="T68" s="139">
        <f t="shared" si="3"/>
        <v>0</v>
      </c>
      <c r="U68" s="363"/>
    </row>
    <row r="69" spans="1:21" ht="13.5" customHeight="1" x14ac:dyDescent="0.2">
      <c r="A69" s="140">
        <v>59</v>
      </c>
      <c r="B69" s="26" t="s">
        <v>1171</v>
      </c>
      <c r="C69" s="25">
        <v>1662</v>
      </c>
      <c r="D69" s="25">
        <v>188</v>
      </c>
      <c r="E69" s="25">
        <v>287</v>
      </c>
      <c r="F69" s="25">
        <v>282</v>
      </c>
      <c r="G69" s="25">
        <v>98</v>
      </c>
      <c r="H69" s="31">
        <v>1894</v>
      </c>
      <c r="I69" s="25">
        <v>431</v>
      </c>
      <c r="J69" s="25">
        <v>39</v>
      </c>
      <c r="K69" s="25">
        <v>68</v>
      </c>
      <c r="L69" s="25">
        <v>64</v>
      </c>
      <c r="M69" s="25">
        <v>27</v>
      </c>
      <c r="N69" s="31">
        <v>361</v>
      </c>
      <c r="O69" s="139">
        <f t="shared" si="0"/>
        <v>4411</v>
      </c>
      <c r="P69" s="139">
        <f t="shared" si="1"/>
        <v>990</v>
      </c>
      <c r="Q69" s="139">
        <f t="shared" si="2"/>
        <v>5401</v>
      </c>
      <c r="R69" s="25">
        <v>0</v>
      </c>
      <c r="S69" s="25">
        <v>0</v>
      </c>
      <c r="T69" s="139">
        <f t="shared" si="3"/>
        <v>0</v>
      </c>
      <c r="U69" s="363"/>
    </row>
    <row r="70" spans="1:21" ht="13.5" customHeight="1" x14ac:dyDescent="0.2">
      <c r="A70" s="140">
        <v>60</v>
      </c>
      <c r="B70" s="26" t="s">
        <v>1172</v>
      </c>
      <c r="C70" s="25">
        <v>152</v>
      </c>
      <c r="D70" s="25">
        <v>3</v>
      </c>
      <c r="E70" s="25">
        <v>9</v>
      </c>
      <c r="F70" s="25">
        <v>8</v>
      </c>
      <c r="G70" s="25">
        <v>4</v>
      </c>
      <c r="H70" s="31">
        <v>118</v>
      </c>
      <c r="I70" s="25">
        <v>7</v>
      </c>
      <c r="J70" s="25">
        <v>1</v>
      </c>
      <c r="K70" s="25">
        <v>0</v>
      </c>
      <c r="L70" s="25">
        <v>0</v>
      </c>
      <c r="M70" s="25">
        <v>0</v>
      </c>
      <c r="N70" s="31">
        <v>2</v>
      </c>
      <c r="O70" s="139">
        <f t="shared" si="0"/>
        <v>294</v>
      </c>
      <c r="P70" s="139">
        <f t="shared" si="1"/>
        <v>10</v>
      </c>
      <c r="Q70" s="139">
        <f t="shared" si="2"/>
        <v>304</v>
      </c>
      <c r="R70" s="25">
        <v>0</v>
      </c>
      <c r="S70" s="25">
        <v>0</v>
      </c>
      <c r="T70" s="139">
        <f t="shared" si="3"/>
        <v>0</v>
      </c>
      <c r="U70" s="363"/>
    </row>
    <row r="71" spans="1:21" ht="13.5" customHeight="1" x14ac:dyDescent="0.2">
      <c r="A71" s="140">
        <v>61</v>
      </c>
      <c r="B71" s="26" t="s">
        <v>1173</v>
      </c>
      <c r="C71" s="25">
        <v>307</v>
      </c>
      <c r="D71" s="25">
        <v>1</v>
      </c>
      <c r="E71" s="25">
        <v>3</v>
      </c>
      <c r="F71" s="25">
        <v>18</v>
      </c>
      <c r="G71" s="25">
        <v>6</v>
      </c>
      <c r="H71" s="31">
        <v>213</v>
      </c>
      <c r="I71" s="25">
        <v>15</v>
      </c>
      <c r="J71" s="25">
        <v>0</v>
      </c>
      <c r="K71" s="25">
        <v>0</v>
      </c>
      <c r="L71" s="25">
        <v>1</v>
      </c>
      <c r="M71" s="25">
        <v>0</v>
      </c>
      <c r="N71" s="31">
        <v>3</v>
      </c>
      <c r="O71" s="139">
        <f t="shared" si="0"/>
        <v>548</v>
      </c>
      <c r="P71" s="139">
        <f t="shared" si="1"/>
        <v>19</v>
      </c>
      <c r="Q71" s="139">
        <f t="shared" si="2"/>
        <v>567</v>
      </c>
      <c r="R71" s="25">
        <v>0</v>
      </c>
      <c r="S71" s="25">
        <v>0</v>
      </c>
      <c r="T71" s="139">
        <f t="shared" si="3"/>
        <v>0</v>
      </c>
      <c r="U71" s="363"/>
    </row>
    <row r="72" spans="1:21" ht="13.5" customHeight="1" x14ac:dyDescent="0.2">
      <c r="A72" s="140">
        <v>62</v>
      </c>
      <c r="B72" s="26" t="s">
        <v>1174</v>
      </c>
      <c r="C72" s="25">
        <v>9</v>
      </c>
      <c r="D72" s="25">
        <v>0</v>
      </c>
      <c r="E72" s="25">
        <v>0</v>
      </c>
      <c r="F72" s="25">
        <v>0</v>
      </c>
      <c r="G72" s="25">
        <v>0</v>
      </c>
      <c r="H72" s="31">
        <v>20</v>
      </c>
      <c r="I72" s="25">
        <v>0</v>
      </c>
      <c r="J72" s="25">
        <v>0</v>
      </c>
      <c r="K72" s="25">
        <v>0</v>
      </c>
      <c r="L72" s="25">
        <v>0</v>
      </c>
      <c r="M72" s="25">
        <v>0</v>
      </c>
      <c r="N72" s="31">
        <v>1</v>
      </c>
      <c r="O72" s="139">
        <f t="shared" si="0"/>
        <v>29</v>
      </c>
      <c r="P72" s="139">
        <f t="shared" si="1"/>
        <v>1</v>
      </c>
      <c r="Q72" s="139">
        <f t="shared" si="2"/>
        <v>30</v>
      </c>
      <c r="R72" s="25">
        <v>0</v>
      </c>
      <c r="S72" s="25">
        <v>0</v>
      </c>
      <c r="T72" s="139">
        <f t="shared" si="3"/>
        <v>0</v>
      </c>
      <c r="U72" s="363"/>
    </row>
    <row r="73" spans="1:21" ht="13.5" customHeight="1" x14ac:dyDescent="0.2">
      <c r="A73" s="140">
        <v>63</v>
      </c>
      <c r="B73" s="26" t="s">
        <v>1175</v>
      </c>
      <c r="C73" s="25">
        <v>196</v>
      </c>
      <c r="D73" s="25">
        <v>13</v>
      </c>
      <c r="E73" s="25">
        <v>11</v>
      </c>
      <c r="F73" s="25">
        <v>19</v>
      </c>
      <c r="G73" s="25">
        <v>4</v>
      </c>
      <c r="H73" s="31">
        <v>134</v>
      </c>
      <c r="I73" s="25">
        <v>25</v>
      </c>
      <c r="J73" s="25">
        <v>0</v>
      </c>
      <c r="K73" s="25">
        <v>0</v>
      </c>
      <c r="L73" s="25">
        <v>0</v>
      </c>
      <c r="M73" s="25">
        <v>1</v>
      </c>
      <c r="N73" s="31">
        <v>4</v>
      </c>
      <c r="O73" s="139">
        <f t="shared" si="0"/>
        <v>377</v>
      </c>
      <c r="P73" s="139">
        <f t="shared" si="1"/>
        <v>30</v>
      </c>
      <c r="Q73" s="139">
        <f t="shared" si="2"/>
        <v>407</v>
      </c>
      <c r="R73" s="25">
        <v>2</v>
      </c>
      <c r="S73" s="25">
        <v>0</v>
      </c>
      <c r="T73" s="139">
        <f t="shared" si="3"/>
        <v>2</v>
      </c>
      <c r="U73" s="363"/>
    </row>
    <row r="74" spans="1:21" ht="13.5" customHeight="1" x14ac:dyDescent="0.2">
      <c r="A74" s="140">
        <v>64</v>
      </c>
      <c r="B74" s="26" t="s">
        <v>1176</v>
      </c>
      <c r="C74" s="25">
        <v>356</v>
      </c>
      <c r="D74" s="25">
        <v>11</v>
      </c>
      <c r="E74" s="25">
        <v>32</v>
      </c>
      <c r="F74" s="25">
        <v>83</v>
      </c>
      <c r="G74" s="25">
        <v>22</v>
      </c>
      <c r="H74" s="31">
        <v>470</v>
      </c>
      <c r="I74" s="25">
        <v>65</v>
      </c>
      <c r="J74" s="25">
        <v>4</v>
      </c>
      <c r="K74" s="25">
        <v>7</v>
      </c>
      <c r="L74" s="25">
        <v>18</v>
      </c>
      <c r="M74" s="25">
        <v>5</v>
      </c>
      <c r="N74" s="31">
        <v>55</v>
      </c>
      <c r="O74" s="139">
        <f t="shared" si="0"/>
        <v>974</v>
      </c>
      <c r="P74" s="139">
        <f t="shared" si="1"/>
        <v>154</v>
      </c>
      <c r="Q74" s="139">
        <f t="shared" si="2"/>
        <v>1128</v>
      </c>
      <c r="R74" s="25">
        <v>0</v>
      </c>
      <c r="S74" s="25">
        <v>1</v>
      </c>
      <c r="T74" s="139">
        <f t="shared" si="3"/>
        <v>1</v>
      </c>
      <c r="U74" s="363"/>
    </row>
    <row r="75" spans="1:21" ht="13.5" customHeight="1" x14ac:dyDescent="0.2">
      <c r="A75" s="140">
        <v>65</v>
      </c>
      <c r="B75" s="26" t="s">
        <v>1177</v>
      </c>
      <c r="C75" s="25">
        <v>99</v>
      </c>
      <c r="D75" s="25">
        <v>0</v>
      </c>
      <c r="E75" s="25">
        <v>0</v>
      </c>
      <c r="F75" s="25">
        <v>3</v>
      </c>
      <c r="G75" s="25">
        <v>1</v>
      </c>
      <c r="H75" s="31">
        <v>64</v>
      </c>
      <c r="I75" s="25">
        <v>2</v>
      </c>
      <c r="J75" s="25">
        <v>0</v>
      </c>
      <c r="K75" s="25">
        <v>0</v>
      </c>
      <c r="L75" s="25">
        <v>0</v>
      </c>
      <c r="M75" s="25">
        <v>0</v>
      </c>
      <c r="N75" s="31">
        <v>1</v>
      </c>
      <c r="O75" s="139">
        <f t="shared" si="0"/>
        <v>167</v>
      </c>
      <c r="P75" s="139">
        <f t="shared" si="1"/>
        <v>3</v>
      </c>
      <c r="Q75" s="139">
        <f t="shared" si="2"/>
        <v>170</v>
      </c>
      <c r="R75" s="25">
        <v>0</v>
      </c>
      <c r="S75" s="25">
        <v>0</v>
      </c>
      <c r="T75" s="139">
        <f t="shared" si="3"/>
        <v>0</v>
      </c>
      <c r="U75" s="363"/>
    </row>
    <row r="76" spans="1:21" ht="13.5" customHeight="1" x14ac:dyDescent="0.2">
      <c r="A76" s="140">
        <v>66</v>
      </c>
      <c r="B76" s="26" t="s">
        <v>1178</v>
      </c>
      <c r="C76" s="25">
        <v>221</v>
      </c>
      <c r="D76" s="25">
        <v>4</v>
      </c>
      <c r="E76" s="25">
        <v>7</v>
      </c>
      <c r="F76" s="25">
        <v>14</v>
      </c>
      <c r="G76" s="25">
        <v>2</v>
      </c>
      <c r="H76" s="31">
        <v>120</v>
      </c>
      <c r="I76" s="25">
        <v>2</v>
      </c>
      <c r="J76" s="25">
        <v>0</v>
      </c>
      <c r="K76" s="25">
        <v>0</v>
      </c>
      <c r="L76" s="25">
        <v>0</v>
      </c>
      <c r="M76" s="25">
        <v>0</v>
      </c>
      <c r="N76" s="31">
        <v>2</v>
      </c>
      <c r="O76" s="139">
        <f t="shared" ref="O76:O91" si="5">SUM(C76:H76)</f>
        <v>368</v>
      </c>
      <c r="P76" s="139">
        <f t="shared" ref="P76:P91" si="6">SUM(I76:N76)</f>
        <v>4</v>
      </c>
      <c r="Q76" s="139">
        <f t="shared" ref="Q76:Q91" si="7">+P76+O76</f>
        <v>372</v>
      </c>
      <c r="R76" s="25">
        <v>0</v>
      </c>
      <c r="S76" s="25">
        <v>0</v>
      </c>
      <c r="T76" s="139">
        <f t="shared" ref="T76:T92" si="8">+S76+R76</f>
        <v>0</v>
      </c>
      <c r="U76" s="363"/>
    </row>
    <row r="77" spans="1:21" ht="13.5" customHeight="1" x14ac:dyDescent="0.2">
      <c r="A77" s="140">
        <v>67</v>
      </c>
      <c r="B77" s="26" t="s">
        <v>1179</v>
      </c>
      <c r="C77" s="25">
        <v>1345</v>
      </c>
      <c r="D77" s="25">
        <v>65</v>
      </c>
      <c r="E77" s="25">
        <v>66</v>
      </c>
      <c r="F77" s="25">
        <v>202</v>
      </c>
      <c r="G77" s="25">
        <v>52</v>
      </c>
      <c r="H77" s="31">
        <v>2375</v>
      </c>
      <c r="I77" s="25">
        <v>31</v>
      </c>
      <c r="J77" s="25">
        <v>4</v>
      </c>
      <c r="K77" s="25">
        <v>2</v>
      </c>
      <c r="L77" s="25">
        <v>5</v>
      </c>
      <c r="M77" s="25">
        <v>1</v>
      </c>
      <c r="N77" s="31">
        <v>29</v>
      </c>
      <c r="O77" s="139">
        <f t="shared" si="5"/>
        <v>4105</v>
      </c>
      <c r="P77" s="139">
        <f t="shared" si="6"/>
        <v>72</v>
      </c>
      <c r="Q77" s="139">
        <f t="shared" si="7"/>
        <v>4177</v>
      </c>
      <c r="R77" s="25">
        <v>42</v>
      </c>
      <c r="S77" s="25">
        <v>0</v>
      </c>
      <c r="T77" s="139">
        <f t="shared" si="8"/>
        <v>42</v>
      </c>
      <c r="U77" s="363"/>
    </row>
    <row r="78" spans="1:21" ht="13.5" customHeight="1" x14ac:dyDescent="0.2">
      <c r="A78" s="140">
        <v>68</v>
      </c>
      <c r="B78" s="26" t="s">
        <v>1180</v>
      </c>
      <c r="C78" s="25">
        <v>244</v>
      </c>
      <c r="D78" s="25">
        <v>4</v>
      </c>
      <c r="E78" s="25">
        <v>10</v>
      </c>
      <c r="F78" s="25">
        <v>20</v>
      </c>
      <c r="G78" s="25">
        <v>4</v>
      </c>
      <c r="H78" s="31">
        <v>138</v>
      </c>
      <c r="I78" s="25">
        <v>15</v>
      </c>
      <c r="J78" s="25">
        <v>0</v>
      </c>
      <c r="K78" s="25">
        <v>0</v>
      </c>
      <c r="L78" s="25">
        <v>1</v>
      </c>
      <c r="M78" s="25">
        <v>1</v>
      </c>
      <c r="N78" s="31">
        <v>6</v>
      </c>
      <c r="O78" s="139">
        <f t="shared" si="5"/>
        <v>420</v>
      </c>
      <c r="P78" s="139">
        <f t="shared" si="6"/>
        <v>23</v>
      </c>
      <c r="Q78" s="139">
        <f t="shared" si="7"/>
        <v>443</v>
      </c>
      <c r="R78" s="25">
        <v>0</v>
      </c>
      <c r="S78" s="25">
        <v>0</v>
      </c>
      <c r="T78" s="139">
        <f t="shared" si="8"/>
        <v>0</v>
      </c>
      <c r="U78" s="363"/>
    </row>
    <row r="79" spans="1:21" ht="13.5" customHeight="1" x14ac:dyDescent="0.2">
      <c r="A79" s="140">
        <v>69</v>
      </c>
      <c r="B79" s="26" t="s">
        <v>1181</v>
      </c>
      <c r="C79" s="25">
        <v>5</v>
      </c>
      <c r="D79" s="25">
        <v>0</v>
      </c>
      <c r="E79" s="25">
        <v>1</v>
      </c>
      <c r="F79" s="25">
        <v>1</v>
      </c>
      <c r="G79" s="25">
        <v>0</v>
      </c>
      <c r="H79" s="31">
        <v>9</v>
      </c>
      <c r="I79" s="25">
        <v>0</v>
      </c>
      <c r="J79" s="25">
        <v>0</v>
      </c>
      <c r="K79" s="25">
        <v>0</v>
      </c>
      <c r="L79" s="25">
        <v>0</v>
      </c>
      <c r="M79" s="25">
        <v>0</v>
      </c>
      <c r="N79" s="31">
        <v>0</v>
      </c>
      <c r="O79" s="139">
        <f>SUM(C79:N79)</f>
        <v>16</v>
      </c>
      <c r="P79" s="139">
        <f t="shared" si="6"/>
        <v>0</v>
      </c>
      <c r="Q79" s="139">
        <f t="shared" si="7"/>
        <v>16</v>
      </c>
      <c r="R79" s="25">
        <v>0</v>
      </c>
      <c r="S79" s="25">
        <v>0</v>
      </c>
      <c r="T79" s="139">
        <f t="shared" si="8"/>
        <v>0</v>
      </c>
      <c r="U79" s="363"/>
    </row>
    <row r="80" spans="1:21" ht="13.5" customHeight="1" x14ac:dyDescent="0.2">
      <c r="A80" s="140">
        <v>70</v>
      </c>
      <c r="B80" s="26" t="s">
        <v>1182</v>
      </c>
      <c r="C80" s="25">
        <v>501</v>
      </c>
      <c r="D80" s="25">
        <v>2</v>
      </c>
      <c r="E80" s="25">
        <v>8</v>
      </c>
      <c r="F80" s="25">
        <v>41</v>
      </c>
      <c r="G80" s="25">
        <v>6</v>
      </c>
      <c r="H80" s="31">
        <v>331</v>
      </c>
      <c r="I80" s="25">
        <v>223</v>
      </c>
      <c r="J80" s="25">
        <v>0</v>
      </c>
      <c r="K80" s="25">
        <v>1</v>
      </c>
      <c r="L80" s="25">
        <v>20</v>
      </c>
      <c r="M80" s="25">
        <v>2</v>
      </c>
      <c r="N80" s="31">
        <v>60</v>
      </c>
      <c r="O80" s="139">
        <f t="shared" si="5"/>
        <v>889</v>
      </c>
      <c r="P80" s="139">
        <f t="shared" si="6"/>
        <v>306</v>
      </c>
      <c r="Q80" s="139">
        <f t="shared" si="7"/>
        <v>1195</v>
      </c>
      <c r="R80" s="25">
        <v>0</v>
      </c>
      <c r="S80" s="25">
        <v>0</v>
      </c>
      <c r="T80" s="139">
        <f t="shared" si="8"/>
        <v>0</v>
      </c>
      <c r="U80" s="363"/>
    </row>
    <row r="81" spans="1:21" ht="13.5" customHeight="1" x14ac:dyDescent="0.2">
      <c r="A81" s="140">
        <v>71</v>
      </c>
      <c r="B81" s="26" t="s">
        <v>1183</v>
      </c>
      <c r="C81" s="25">
        <v>227</v>
      </c>
      <c r="D81" s="25">
        <v>13</v>
      </c>
      <c r="E81" s="25">
        <v>16</v>
      </c>
      <c r="F81" s="25">
        <v>19</v>
      </c>
      <c r="G81" s="25">
        <v>7</v>
      </c>
      <c r="H81" s="31">
        <v>124</v>
      </c>
      <c r="I81" s="25">
        <v>5</v>
      </c>
      <c r="J81" s="25">
        <v>2</v>
      </c>
      <c r="K81" s="25">
        <v>0</v>
      </c>
      <c r="L81" s="25">
        <v>0</v>
      </c>
      <c r="M81" s="25">
        <v>1</v>
      </c>
      <c r="N81" s="31">
        <v>2</v>
      </c>
      <c r="O81" s="139">
        <f t="shared" si="5"/>
        <v>406</v>
      </c>
      <c r="P81" s="139">
        <f t="shared" si="6"/>
        <v>10</v>
      </c>
      <c r="Q81" s="139">
        <f t="shared" si="7"/>
        <v>416</v>
      </c>
      <c r="R81" s="25">
        <v>4</v>
      </c>
      <c r="S81" s="25">
        <v>0</v>
      </c>
      <c r="T81" s="139">
        <f t="shared" si="8"/>
        <v>4</v>
      </c>
      <c r="U81" s="363"/>
    </row>
    <row r="82" spans="1:21" ht="13.5" customHeight="1" x14ac:dyDescent="0.2">
      <c r="A82" s="140">
        <v>72</v>
      </c>
      <c r="B82" s="26" t="s">
        <v>1184</v>
      </c>
      <c r="C82" s="25">
        <v>61</v>
      </c>
      <c r="D82" s="25">
        <v>0</v>
      </c>
      <c r="E82" s="25">
        <v>0</v>
      </c>
      <c r="F82" s="25">
        <v>3</v>
      </c>
      <c r="G82" s="25">
        <v>1</v>
      </c>
      <c r="H82" s="31">
        <v>84</v>
      </c>
      <c r="I82" s="25">
        <v>1</v>
      </c>
      <c r="J82" s="25">
        <v>0</v>
      </c>
      <c r="K82" s="25">
        <v>0</v>
      </c>
      <c r="L82" s="25">
        <v>0</v>
      </c>
      <c r="M82" s="25">
        <v>0</v>
      </c>
      <c r="N82" s="31">
        <v>4</v>
      </c>
      <c r="O82" s="139">
        <f t="shared" si="5"/>
        <v>149</v>
      </c>
      <c r="P82" s="139">
        <f t="shared" si="6"/>
        <v>5</v>
      </c>
      <c r="Q82" s="139">
        <f t="shared" si="7"/>
        <v>154</v>
      </c>
      <c r="R82" s="25">
        <v>0</v>
      </c>
      <c r="S82" s="25">
        <v>0</v>
      </c>
      <c r="T82" s="139">
        <f t="shared" si="8"/>
        <v>0</v>
      </c>
      <c r="U82" s="363"/>
    </row>
    <row r="83" spans="1:21" ht="13.5" customHeight="1" x14ac:dyDescent="0.2">
      <c r="A83" s="140">
        <v>73</v>
      </c>
      <c r="B83" s="26" t="s">
        <v>1185</v>
      </c>
      <c r="C83" s="25">
        <v>84</v>
      </c>
      <c r="D83" s="25">
        <v>0</v>
      </c>
      <c r="E83" s="25">
        <v>0</v>
      </c>
      <c r="F83" s="25">
        <v>0</v>
      </c>
      <c r="G83" s="25">
        <v>0</v>
      </c>
      <c r="H83" s="31">
        <v>0</v>
      </c>
      <c r="I83" s="25">
        <v>1</v>
      </c>
      <c r="J83" s="25">
        <v>0</v>
      </c>
      <c r="K83" s="25">
        <v>0</v>
      </c>
      <c r="L83" s="25">
        <v>0</v>
      </c>
      <c r="M83" s="25">
        <v>0</v>
      </c>
      <c r="N83" s="31">
        <v>0</v>
      </c>
      <c r="O83" s="139">
        <f t="shared" si="5"/>
        <v>84</v>
      </c>
      <c r="P83" s="139">
        <f t="shared" si="6"/>
        <v>1</v>
      </c>
      <c r="Q83" s="139">
        <f t="shared" si="7"/>
        <v>85</v>
      </c>
      <c r="R83" s="25">
        <v>0</v>
      </c>
      <c r="S83" s="25">
        <v>0</v>
      </c>
      <c r="T83" s="139">
        <f t="shared" si="8"/>
        <v>0</v>
      </c>
      <c r="U83" s="363"/>
    </row>
    <row r="84" spans="1:21" ht="13.5" customHeight="1" x14ac:dyDescent="0.2">
      <c r="A84" s="140">
        <v>74</v>
      </c>
      <c r="B84" s="26" t="s">
        <v>1186</v>
      </c>
      <c r="C84" s="25">
        <v>164</v>
      </c>
      <c r="D84" s="25">
        <v>23</v>
      </c>
      <c r="E84" s="25">
        <v>34</v>
      </c>
      <c r="F84" s="25">
        <v>36</v>
      </c>
      <c r="G84" s="25">
        <v>16</v>
      </c>
      <c r="H84" s="31">
        <v>401</v>
      </c>
      <c r="I84" s="25">
        <v>17</v>
      </c>
      <c r="J84" s="25">
        <v>1</v>
      </c>
      <c r="K84" s="25">
        <v>0</v>
      </c>
      <c r="L84" s="25">
        <v>0</v>
      </c>
      <c r="M84" s="25">
        <v>0</v>
      </c>
      <c r="N84" s="31">
        <v>7</v>
      </c>
      <c r="O84" s="139">
        <f t="shared" si="5"/>
        <v>674</v>
      </c>
      <c r="P84" s="139">
        <f t="shared" si="6"/>
        <v>25</v>
      </c>
      <c r="Q84" s="139">
        <f t="shared" si="7"/>
        <v>699</v>
      </c>
      <c r="R84" s="25">
        <v>0</v>
      </c>
      <c r="S84" s="25">
        <v>0</v>
      </c>
      <c r="T84" s="139">
        <f t="shared" si="8"/>
        <v>0</v>
      </c>
      <c r="U84" s="363"/>
    </row>
    <row r="85" spans="1:21" ht="13.5" customHeight="1" x14ac:dyDescent="0.2">
      <c r="A85" s="140">
        <v>75</v>
      </c>
      <c r="B85" s="26" t="s">
        <v>1187</v>
      </c>
      <c r="C85" s="25">
        <v>13</v>
      </c>
      <c r="D85" s="25">
        <v>0</v>
      </c>
      <c r="E85" s="25">
        <v>0</v>
      </c>
      <c r="F85" s="25">
        <v>0</v>
      </c>
      <c r="G85" s="25">
        <v>1</v>
      </c>
      <c r="H85" s="31">
        <v>11</v>
      </c>
      <c r="I85" s="25">
        <v>0</v>
      </c>
      <c r="J85" s="25">
        <v>0</v>
      </c>
      <c r="K85" s="25">
        <v>0</v>
      </c>
      <c r="L85" s="25">
        <v>0</v>
      </c>
      <c r="M85" s="25">
        <v>0</v>
      </c>
      <c r="N85" s="31">
        <v>0</v>
      </c>
      <c r="O85" s="139">
        <f>SUM(C85:N85)</f>
        <v>25</v>
      </c>
      <c r="P85" s="139">
        <f t="shared" si="6"/>
        <v>0</v>
      </c>
      <c r="Q85" s="139">
        <f t="shared" si="7"/>
        <v>25</v>
      </c>
      <c r="R85" s="25">
        <v>0</v>
      </c>
      <c r="S85" s="25">
        <v>0</v>
      </c>
      <c r="T85" s="139">
        <f t="shared" si="8"/>
        <v>0</v>
      </c>
      <c r="U85" s="363"/>
    </row>
    <row r="86" spans="1:21" ht="13.5" customHeight="1" x14ac:dyDescent="0.2">
      <c r="A86" s="140">
        <v>76</v>
      </c>
      <c r="B86" s="26" t="s">
        <v>1188</v>
      </c>
      <c r="C86" s="25">
        <v>29</v>
      </c>
      <c r="D86" s="25">
        <v>0</v>
      </c>
      <c r="E86" s="25">
        <v>0</v>
      </c>
      <c r="F86" s="25">
        <v>0</v>
      </c>
      <c r="G86" s="25">
        <v>0</v>
      </c>
      <c r="H86" s="31">
        <v>5</v>
      </c>
      <c r="I86" s="25">
        <v>0</v>
      </c>
      <c r="J86" s="25">
        <v>0</v>
      </c>
      <c r="K86" s="25">
        <v>0</v>
      </c>
      <c r="L86" s="25">
        <v>0</v>
      </c>
      <c r="M86" s="25">
        <v>0</v>
      </c>
      <c r="N86" s="31">
        <v>0</v>
      </c>
      <c r="O86" s="139">
        <f>SUM(C86:N86)</f>
        <v>34</v>
      </c>
      <c r="P86" s="139">
        <f t="shared" si="6"/>
        <v>0</v>
      </c>
      <c r="Q86" s="139">
        <f t="shared" si="7"/>
        <v>34</v>
      </c>
      <c r="R86" s="25">
        <v>0</v>
      </c>
      <c r="S86" s="25">
        <v>0</v>
      </c>
      <c r="T86" s="139">
        <f t="shared" si="8"/>
        <v>0</v>
      </c>
      <c r="U86" s="363"/>
    </row>
    <row r="87" spans="1:21" ht="13.5" customHeight="1" x14ac:dyDescent="0.2">
      <c r="A87" s="140">
        <v>77</v>
      </c>
      <c r="B87" s="26" t="s">
        <v>1189</v>
      </c>
      <c r="C87" s="25">
        <v>207</v>
      </c>
      <c r="D87" s="25">
        <v>6</v>
      </c>
      <c r="E87" s="25">
        <v>30</v>
      </c>
      <c r="F87" s="25">
        <v>43</v>
      </c>
      <c r="G87" s="25">
        <v>15</v>
      </c>
      <c r="H87" s="31">
        <v>274</v>
      </c>
      <c r="I87" s="25">
        <v>18</v>
      </c>
      <c r="J87" s="25">
        <v>2</v>
      </c>
      <c r="K87" s="25">
        <v>1</v>
      </c>
      <c r="L87" s="25">
        <v>3</v>
      </c>
      <c r="M87" s="25">
        <v>0</v>
      </c>
      <c r="N87" s="31">
        <v>17</v>
      </c>
      <c r="O87" s="139">
        <f t="shared" si="5"/>
        <v>575</v>
      </c>
      <c r="P87" s="139">
        <f t="shared" si="6"/>
        <v>41</v>
      </c>
      <c r="Q87" s="139">
        <f t="shared" si="7"/>
        <v>616</v>
      </c>
      <c r="R87" s="25">
        <v>0</v>
      </c>
      <c r="S87" s="25">
        <v>0</v>
      </c>
      <c r="T87" s="139">
        <f t="shared" si="8"/>
        <v>0</v>
      </c>
      <c r="U87" s="363"/>
    </row>
    <row r="88" spans="1:21" ht="13.5" customHeight="1" x14ac:dyDescent="0.2">
      <c r="A88" s="140">
        <v>78</v>
      </c>
      <c r="B88" s="26" t="s">
        <v>1190</v>
      </c>
      <c r="C88" s="25">
        <v>450</v>
      </c>
      <c r="D88" s="25">
        <v>16</v>
      </c>
      <c r="E88" s="25">
        <v>57</v>
      </c>
      <c r="F88" s="25">
        <v>111</v>
      </c>
      <c r="G88" s="25">
        <v>44</v>
      </c>
      <c r="H88" s="31">
        <v>748</v>
      </c>
      <c r="I88" s="25">
        <v>9</v>
      </c>
      <c r="J88" s="25">
        <v>0</v>
      </c>
      <c r="K88" s="25">
        <v>0</v>
      </c>
      <c r="L88" s="25">
        <v>0</v>
      </c>
      <c r="M88" s="25">
        <v>2</v>
      </c>
      <c r="N88" s="31">
        <v>5</v>
      </c>
      <c r="O88" s="139">
        <f t="shared" si="5"/>
        <v>1426</v>
      </c>
      <c r="P88" s="139">
        <f t="shared" si="6"/>
        <v>16</v>
      </c>
      <c r="Q88" s="139">
        <f t="shared" si="7"/>
        <v>1442</v>
      </c>
      <c r="R88" s="25">
        <v>1</v>
      </c>
      <c r="S88" s="25">
        <v>0</v>
      </c>
      <c r="T88" s="139">
        <f t="shared" si="8"/>
        <v>1</v>
      </c>
      <c r="U88" s="363"/>
    </row>
    <row r="89" spans="1:21" ht="13.5" customHeight="1" x14ac:dyDescent="0.2">
      <c r="A89" s="140">
        <v>79</v>
      </c>
      <c r="B89" s="26" t="s">
        <v>1191</v>
      </c>
      <c r="C89" s="25">
        <v>17</v>
      </c>
      <c r="D89" s="25">
        <v>0</v>
      </c>
      <c r="E89" s="25">
        <v>0</v>
      </c>
      <c r="F89" s="25">
        <v>1</v>
      </c>
      <c r="G89" s="25">
        <v>2</v>
      </c>
      <c r="H89" s="31">
        <v>18</v>
      </c>
      <c r="I89" s="25">
        <v>0</v>
      </c>
      <c r="J89" s="25">
        <v>0</v>
      </c>
      <c r="K89" s="25">
        <v>0</v>
      </c>
      <c r="L89" s="25">
        <v>0</v>
      </c>
      <c r="M89" s="25">
        <v>0</v>
      </c>
      <c r="N89" s="31">
        <v>0</v>
      </c>
      <c r="O89" s="139">
        <f>SUM(C89:N89)</f>
        <v>38</v>
      </c>
      <c r="P89" s="139">
        <f t="shared" si="6"/>
        <v>0</v>
      </c>
      <c r="Q89" s="139">
        <f t="shared" si="7"/>
        <v>38</v>
      </c>
      <c r="R89" s="25">
        <v>0</v>
      </c>
      <c r="S89" s="25">
        <v>0</v>
      </c>
      <c r="T89" s="139">
        <f t="shared" si="8"/>
        <v>0</v>
      </c>
      <c r="U89" s="363"/>
    </row>
    <row r="90" spans="1:21" ht="13.5" customHeight="1" x14ac:dyDescent="0.2">
      <c r="A90" s="140">
        <v>80</v>
      </c>
      <c r="B90" s="26" t="s">
        <v>1192</v>
      </c>
      <c r="C90" s="25">
        <v>238</v>
      </c>
      <c r="D90" s="25">
        <v>9</v>
      </c>
      <c r="E90" s="25">
        <v>12</v>
      </c>
      <c r="F90" s="25">
        <v>38</v>
      </c>
      <c r="G90" s="25">
        <v>8</v>
      </c>
      <c r="H90" s="31">
        <v>368</v>
      </c>
      <c r="I90" s="25">
        <v>4</v>
      </c>
      <c r="J90" s="25">
        <v>0</v>
      </c>
      <c r="K90" s="25">
        <v>0</v>
      </c>
      <c r="L90" s="25">
        <v>0</v>
      </c>
      <c r="M90" s="25">
        <v>0</v>
      </c>
      <c r="N90" s="31">
        <v>7</v>
      </c>
      <c r="O90" s="139">
        <f t="shared" si="5"/>
        <v>673</v>
      </c>
      <c r="P90" s="139">
        <f t="shared" si="6"/>
        <v>11</v>
      </c>
      <c r="Q90" s="139">
        <f t="shared" si="7"/>
        <v>684</v>
      </c>
      <c r="R90" s="25">
        <v>0</v>
      </c>
      <c r="S90" s="25">
        <v>0</v>
      </c>
      <c r="T90" s="139">
        <f t="shared" si="8"/>
        <v>0</v>
      </c>
      <c r="U90" s="363"/>
    </row>
    <row r="91" spans="1:21" ht="13.5" customHeight="1" x14ac:dyDescent="0.2">
      <c r="A91" s="140">
        <v>81</v>
      </c>
      <c r="B91" s="26" t="s">
        <v>1193</v>
      </c>
      <c r="C91" s="25">
        <v>522</v>
      </c>
      <c r="D91" s="25">
        <v>50</v>
      </c>
      <c r="E91" s="25">
        <v>85</v>
      </c>
      <c r="F91" s="25">
        <v>94</v>
      </c>
      <c r="G91" s="25">
        <v>30</v>
      </c>
      <c r="H91" s="31">
        <v>709</v>
      </c>
      <c r="I91" s="25">
        <v>108</v>
      </c>
      <c r="J91" s="25">
        <v>6</v>
      </c>
      <c r="K91" s="25">
        <v>12</v>
      </c>
      <c r="L91" s="25">
        <v>6</v>
      </c>
      <c r="M91" s="25">
        <v>5</v>
      </c>
      <c r="N91" s="31">
        <v>53</v>
      </c>
      <c r="O91" s="139">
        <f t="shared" si="5"/>
        <v>1490</v>
      </c>
      <c r="P91" s="139">
        <f t="shared" si="6"/>
        <v>190</v>
      </c>
      <c r="Q91" s="139">
        <f t="shared" si="7"/>
        <v>1680</v>
      </c>
      <c r="R91" s="25">
        <v>0</v>
      </c>
      <c r="S91" s="25">
        <v>0</v>
      </c>
      <c r="T91" s="139">
        <f t="shared" si="8"/>
        <v>0</v>
      </c>
      <c r="U91" s="363"/>
    </row>
    <row r="92" spans="1:21" ht="26.25" customHeight="1" x14ac:dyDescent="0.2">
      <c r="A92" s="140"/>
      <c r="B92" s="533" t="s">
        <v>2929</v>
      </c>
      <c r="C92" s="534"/>
      <c r="D92" s="534"/>
      <c r="E92" s="534"/>
      <c r="F92" s="534"/>
      <c r="G92" s="534"/>
      <c r="H92" s="534"/>
      <c r="I92" s="534"/>
      <c r="J92" s="534"/>
      <c r="K92" s="534"/>
      <c r="L92" s="534"/>
      <c r="M92" s="534"/>
      <c r="N92" s="534"/>
      <c r="O92" s="534"/>
      <c r="P92" s="534"/>
      <c r="Q92" s="534"/>
      <c r="R92" s="360">
        <v>215</v>
      </c>
      <c r="S92" s="360">
        <v>0</v>
      </c>
      <c r="T92" s="361">
        <f t="shared" si="8"/>
        <v>215</v>
      </c>
      <c r="U92" s="363"/>
    </row>
    <row r="93" spans="1:21" ht="18" customHeight="1" x14ac:dyDescent="0.2">
      <c r="A93" s="357"/>
      <c r="B93" s="358" t="s">
        <v>1111</v>
      </c>
      <c r="C93" s="359">
        <f>SUM(C7:C91)</f>
        <v>79122</v>
      </c>
      <c r="D93" s="359">
        <f t="shared" ref="D93:Q93" si="9">SUM(D7:D91)</f>
        <v>3583</v>
      </c>
      <c r="E93" s="359">
        <f t="shared" si="9"/>
        <v>6193</v>
      </c>
      <c r="F93" s="359">
        <f t="shared" si="9"/>
        <v>8927</v>
      </c>
      <c r="G93" s="359">
        <f t="shared" si="9"/>
        <v>2829</v>
      </c>
      <c r="H93" s="359">
        <f t="shared" si="9"/>
        <v>69990</v>
      </c>
      <c r="I93" s="359">
        <f t="shared" si="9"/>
        <v>12225</v>
      </c>
      <c r="J93" s="359">
        <f t="shared" si="9"/>
        <v>524</v>
      </c>
      <c r="K93" s="359">
        <f t="shared" si="9"/>
        <v>754</v>
      </c>
      <c r="L93" s="359">
        <f t="shared" si="9"/>
        <v>1119</v>
      </c>
      <c r="M93" s="359">
        <f t="shared" si="9"/>
        <v>374</v>
      </c>
      <c r="N93" s="359">
        <f t="shared" si="9"/>
        <v>5749</v>
      </c>
      <c r="O93" s="359">
        <f t="shared" si="9"/>
        <v>170644</v>
      </c>
      <c r="P93" s="359">
        <f t="shared" si="9"/>
        <v>20745</v>
      </c>
      <c r="Q93" s="359">
        <f t="shared" si="9"/>
        <v>191389</v>
      </c>
      <c r="R93" s="359">
        <f>SUM(R7:R92)</f>
        <v>359</v>
      </c>
      <c r="S93" s="359">
        <f>SUM(S7:S92)</f>
        <v>12</v>
      </c>
      <c r="T93" s="359">
        <f>SUM(T7:T92)</f>
        <v>371</v>
      </c>
      <c r="U93" s="363"/>
    </row>
    <row r="94" spans="1:21" x14ac:dyDescent="0.2">
      <c r="A94" s="532" t="s">
        <v>3112</v>
      </c>
      <c r="B94" s="532"/>
      <c r="C94" s="532"/>
      <c r="D94" s="532"/>
      <c r="E94" s="532"/>
      <c r="F94" s="532"/>
      <c r="G94" s="532"/>
      <c r="H94" s="532"/>
      <c r="I94" s="532"/>
      <c r="J94" s="532"/>
      <c r="K94" s="532"/>
      <c r="L94" s="532"/>
      <c r="M94" s="532"/>
      <c r="N94" s="532"/>
      <c r="O94" s="532"/>
      <c r="P94" s="532"/>
      <c r="Q94" s="532"/>
      <c r="R94" s="532"/>
      <c r="S94" s="532"/>
      <c r="T94" s="532"/>
      <c r="U94" s="363"/>
    </row>
  </sheetData>
  <mergeCells count="18">
    <mergeCell ref="A1:T1"/>
    <mergeCell ref="A4:A6"/>
    <mergeCell ref="B4:B6"/>
    <mergeCell ref="C4:Q4"/>
    <mergeCell ref="R4:T5"/>
    <mergeCell ref="C5:H5"/>
    <mergeCell ref="I5:N5"/>
    <mergeCell ref="O5:Q5"/>
    <mergeCell ref="A2:T2"/>
    <mergeCell ref="C48:Q48"/>
    <mergeCell ref="R48:T49"/>
    <mergeCell ref="C49:H49"/>
    <mergeCell ref="I49:N49"/>
    <mergeCell ref="A94:T94"/>
    <mergeCell ref="O49:Q49"/>
    <mergeCell ref="B92:Q92"/>
    <mergeCell ref="A48:A50"/>
    <mergeCell ref="B48:B50"/>
  </mergeCells>
  <printOptions horizontalCentered="1" verticalCentered="1"/>
  <pageMargins left="0.23622047244094491" right="0.27559055118110237" top="0" bottom="0" header="0.31496062992125984" footer="0.27"/>
  <pageSetup paperSize="9" scale="79" orientation="landscape" horizontalDpi="4294967295" verticalDpi="4294967295" r:id="rId1"/>
  <rowBreaks count="1" manualBreakCount="1">
    <brk id="46" max="19" man="1"/>
  </rowBreaks>
  <ignoredErrors>
    <ignoredError sqref="O7:P35 O37:P41 P36 O51:P56 P42 O58:P78 P57 O80:P84 P79 O87:P88 P85:P86 O43:P46" formulaRange="1"/>
    <ignoredError sqref="R93 O89 Q91 Q90 Q89 O79 O42" formula="1"/>
    <ignoredError sqref="P89 O90:P90 O91:P91" formula="1" formulaRange="1"/>
    <ignoredError sqref="A7:A15 E6:G6 E50:G50 K6:M6 K50:M50 O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
  <sheetViews>
    <sheetView showGridLines="0" zoomScale="90" zoomScaleNormal="90" workbookViewId="0">
      <selection sqref="A1:T1"/>
    </sheetView>
  </sheetViews>
  <sheetFormatPr defaultRowHeight="12.75" outlineLevelRow="1" x14ac:dyDescent="0.2"/>
  <cols>
    <col min="1" max="1" width="6.140625" style="65" customWidth="1"/>
    <col min="2" max="2" width="32.7109375" style="65" customWidth="1"/>
    <col min="3" max="3" width="8.85546875" style="65" customWidth="1"/>
    <col min="4" max="4" width="10.7109375" style="65" customWidth="1"/>
    <col min="5" max="7" width="6" style="65" customWidth="1"/>
    <col min="8" max="8" width="6.5703125" style="65" customWidth="1"/>
    <col min="9" max="9" width="8.5703125" style="65" customWidth="1"/>
    <col min="10" max="10" width="10.28515625" style="65" customWidth="1"/>
    <col min="11" max="13" width="6.28515625" style="65" customWidth="1"/>
    <col min="14" max="14" width="6.5703125" style="65" customWidth="1"/>
    <col min="15" max="17" width="8" style="65" customWidth="1"/>
    <col min="18" max="20" width="8.85546875" style="65" customWidth="1"/>
    <col min="21" max="16384" width="9.140625" style="65"/>
  </cols>
  <sheetData>
    <row r="1" spans="1:20" s="53" customFormat="1" ht="24.75" customHeight="1" x14ac:dyDescent="0.25">
      <c r="A1" s="546" t="s">
        <v>3097</v>
      </c>
      <c r="B1" s="546"/>
      <c r="C1" s="546"/>
      <c r="D1" s="546"/>
      <c r="E1" s="546"/>
      <c r="F1" s="546"/>
      <c r="G1" s="546"/>
      <c r="H1" s="546"/>
      <c r="I1" s="546"/>
      <c r="J1" s="546"/>
      <c r="K1" s="546"/>
      <c r="L1" s="546"/>
      <c r="M1" s="546"/>
      <c r="N1" s="546"/>
      <c r="O1" s="546"/>
      <c r="P1" s="546"/>
      <c r="Q1" s="546"/>
      <c r="R1" s="546"/>
      <c r="S1" s="546"/>
      <c r="T1" s="546"/>
    </row>
    <row r="2" spans="1:20" s="53" customFormat="1" ht="24.75" customHeight="1" x14ac:dyDescent="0.25">
      <c r="A2" s="730" t="s">
        <v>3098</v>
      </c>
      <c r="B2" s="730"/>
      <c r="C2" s="730"/>
      <c r="D2" s="730"/>
      <c r="E2" s="730"/>
      <c r="F2" s="730"/>
      <c r="G2" s="730"/>
      <c r="H2" s="730"/>
      <c r="I2" s="730"/>
      <c r="J2" s="730"/>
      <c r="K2" s="730"/>
      <c r="L2" s="730"/>
      <c r="M2" s="730"/>
      <c r="N2" s="730"/>
      <c r="O2" s="730"/>
      <c r="P2" s="730"/>
      <c r="Q2" s="730"/>
      <c r="R2" s="730"/>
      <c r="S2" s="730"/>
      <c r="T2" s="730"/>
    </row>
    <row r="4" spans="1:20" s="48" customFormat="1" ht="30.75" customHeight="1" x14ac:dyDescent="0.2">
      <c r="A4" s="535" t="s">
        <v>2000</v>
      </c>
      <c r="B4" s="583" t="s">
        <v>2954</v>
      </c>
      <c r="C4" s="527" t="s">
        <v>2926</v>
      </c>
      <c r="D4" s="528"/>
      <c r="E4" s="528"/>
      <c r="F4" s="528"/>
      <c r="G4" s="528"/>
      <c r="H4" s="528"/>
      <c r="I4" s="528"/>
      <c r="J4" s="528"/>
      <c r="K4" s="528"/>
      <c r="L4" s="528"/>
      <c r="M4" s="528"/>
      <c r="N4" s="528"/>
      <c r="O4" s="528"/>
      <c r="P4" s="528"/>
      <c r="Q4" s="528"/>
      <c r="R4" s="679" t="s">
        <v>3132</v>
      </c>
      <c r="S4" s="680"/>
      <c r="T4" s="680"/>
    </row>
    <row r="5" spans="1:20" s="48" customFormat="1" ht="38.25" customHeight="1" x14ac:dyDescent="0.2">
      <c r="A5" s="536"/>
      <c r="B5" s="583"/>
      <c r="C5" s="527" t="s">
        <v>1109</v>
      </c>
      <c r="D5" s="528"/>
      <c r="E5" s="528"/>
      <c r="F5" s="528"/>
      <c r="G5" s="528"/>
      <c r="H5" s="528"/>
      <c r="I5" s="527" t="s">
        <v>1110</v>
      </c>
      <c r="J5" s="528"/>
      <c r="K5" s="528"/>
      <c r="L5" s="528"/>
      <c r="M5" s="528"/>
      <c r="N5" s="528"/>
      <c r="O5" s="527" t="s">
        <v>1111</v>
      </c>
      <c r="P5" s="528"/>
      <c r="Q5" s="584"/>
      <c r="R5" s="587" t="s">
        <v>1008</v>
      </c>
      <c r="S5" s="529" t="s">
        <v>1009</v>
      </c>
      <c r="T5" s="584" t="s">
        <v>1010</v>
      </c>
    </row>
    <row r="6" spans="1:20" s="48" customFormat="1" ht="87" customHeight="1" x14ac:dyDescent="0.2">
      <c r="A6" s="537"/>
      <c r="B6" s="583"/>
      <c r="C6" s="471" t="s">
        <v>3122</v>
      </c>
      <c r="D6" s="471" t="s">
        <v>3123</v>
      </c>
      <c r="E6" s="471" t="s">
        <v>2906</v>
      </c>
      <c r="F6" s="471" t="s">
        <v>2907</v>
      </c>
      <c r="G6" s="471" t="s">
        <v>2908</v>
      </c>
      <c r="H6" s="471" t="s">
        <v>3124</v>
      </c>
      <c r="I6" s="471" t="s">
        <v>3122</v>
      </c>
      <c r="J6" s="471" t="s">
        <v>3123</v>
      </c>
      <c r="K6" s="471" t="s">
        <v>2906</v>
      </c>
      <c r="L6" s="471" t="s">
        <v>2907</v>
      </c>
      <c r="M6" s="471" t="s">
        <v>2908</v>
      </c>
      <c r="N6" s="471" t="s">
        <v>3124</v>
      </c>
      <c r="O6" s="366" t="s">
        <v>1008</v>
      </c>
      <c r="P6" s="368" t="s">
        <v>1009</v>
      </c>
      <c r="Q6" s="365" t="s">
        <v>1010</v>
      </c>
      <c r="R6" s="712"/>
      <c r="S6" s="529"/>
      <c r="T6" s="713"/>
    </row>
    <row r="7" spans="1:20" ht="25.5" x14ac:dyDescent="0.2">
      <c r="A7" s="128" t="s">
        <v>2404</v>
      </c>
      <c r="B7" s="69" t="s">
        <v>2405</v>
      </c>
      <c r="C7" s="52">
        <f t="shared" ref="C7:T7" si="0">SUM(C8:C10)</f>
        <v>14735</v>
      </c>
      <c r="D7" s="52">
        <f t="shared" si="0"/>
        <v>661</v>
      </c>
      <c r="E7" s="52">
        <f t="shared" si="0"/>
        <v>1110</v>
      </c>
      <c r="F7" s="52">
        <f t="shared" si="0"/>
        <v>1733</v>
      </c>
      <c r="G7" s="129">
        <f t="shared" si="0"/>
        <v>509</v>
      </c>
      <c r="H7" s="129">
        <f t="shared" si="0"/>
        <v>13793</v>
      </c>
      <c r="I7" s="52">
        <f t="shared" si="0"/>
        <v>2335</v>
      </c>
      <c r="J7" s="52">
        <f t="shared" si="0"/>
        <v>84</v>
      </c>
      <c r="K7" s="52">
        <f t="shared" si="0"/>
        <v>165</v>
      </c>
      <c r="L7" s="52">
        <f t="shared" si="0"/>
        <v>236</v>
      </c>
      <c r="M7" s="129">
        <f t="shared" si="0"/>
        <v>72</v>
      </c>
      <c r="N7" s="129">
        <f t="shared" si="0"/>
        <v>1158</v>
      </c>
      <c r="O7" s="104">
        <f t="shared" si="0"/>
        <v>32541</v>
      </c>
      <c r="P7" s="104">
        <f t="shared" si="0"/>
        <v>4050</v>
      </c>
      <c r="Q7" s="104">
        <f t="shared" si="0"/>
        <v>36591</v>
      </c>
      <c r="R7" s="58">
        <f t="shared" si="0"/>
        <v>367</v>
      </c>
      <c r="S7" s="58">
        <f t="shared" si="0"/>
        <v>8</v>
      </c>
      <c r="T7" s="104">
        <f t="shared" si="0"/>
        <v>375</v>
      </c>
    </row>
    <row r="8" spans="1:20" ht="25.5" hidden="1" outlineLevel="1" x14ac:dyDescent="0.2">
      <c r="A8" s="128" t="s">
        <v>2406</v>
      </c>
      <c r="B8" s="67" t="s">
        <v>2407</v>
      </c>
      <c r="C8" s="53">
        <v>11222</v>
      </c>
      <c r="D8" s="53">
        <v>514</v>
      </c>
      <c r="E8" s="53">
        <v>902</v>
      </c>
      <c r="F8" s="53">
        <v>1355</v>
      </c>
      <c r="G8" s="130">
        <v>403</v>
      </c>
      <c r="H8" s="130">
        <v>10335</v>
      </c>
      <c r="I8" s="53">
        <v>1866</v>
      </c>
      <c r="J8" s="53">
        <v>72</v>
      </c>
      <c r="K8" s="53">
        <v>130</v>
      </c>
      <c r="L8" s="53">
        <v>188</v>
      </c>
      <c r="M8" s="130">
        <v>65</v>
      </c>
      <c r="N8" s="130">
        <v>946</v>
      </c>
      <c r="O8" s="104">
        <f>SUM(C8:H8)</f>
        <v>24731</v>
      </c>
      <c r="P8" s="104">
        <f>SUM(I8:N8)</f>
        <v>3267</v>
      </c>
      <c r="Q8" s="104">
        <f>+P8+O8</f>
        <v>27998</v>
      </c>
      <c r="R8" s="58">
        <v>241</v>
      </c>
      <c r="S8" s="58">
        <v>4</v>
      </c>
      <c r="T8" s="104">
        <f>+S8+R8</f>
        <v>245</v>
      </c>
    </row>
    <row r="9" spans="1:20" ht="25.5" hidden="1" outlineLevel="1" x14ac:dyDescent="0.2">
      <c r="A9" s="128" t="s">
        <v>2408</v>
      </c>
      <c r="B9" s="67" t="s">
        <v>2409</v>
      </c>
      <c r="C9" s="53">
        <v>3119</v>
      </c>
      <c r="D9" s="53">
        <v>119</v>
      </c>
      <c r="E9" s="53">
        <v>186</v>
      </c>
      <c r="F9" s="53">
        <v>337</v>
      </c>
      <c r="G9" s="130">
        <v>93</v>
      </c>
      <c r="H9" s="130">
        <v>3107</v>
      </c>
      <c r="I9" s="53">
        <v>404</v>
      </c>
      <c r="J9" s="53">
        <v>11</v>
      </c>
      <c r="K9" s="53">
        <v>31</v>
      </c>
      <c r="L9" s="53">
        <v>40</v>
      </c>
      <c r="M9" s="130">
        <v>5</v>
      </c>
      <c r="N9" s="130">
        <v>187</v>
      </c>
      <c r="O9" s="104">
        <f t="shared" ref="O9:O80" si="1">SUM(C9:H9)</f>
        <v>6961</v>
      </c>
      <c r="P9" s="104">
        <f t="shared" ref="P9:P80" si="2">SUM(I9:N9)</f>
        <v>678</v>
      </c>
      <c r="Q9" s="104">
        <f t="shared" ref="Q9:Q72" si="3">+P9+O9</f>
        <v>7639</v>
      </c>
      <c r="R9" s="58">
        <v>118</v>
      </c>
      <c r="S9" s="58">
        <v>3</v>
      </c>
      <c r="T9" s="104">
        <f t="shared" ref="T9:T72" si="4">+S9+R9</f>
        <v>121</v>
      </c>
    </row>
    <row r="10" spans="1:20" ht="51" hidden="1" outlineLevel="1" x14ac:dyDescent="0.2">
      <c r="A10" s="128" t="s">
        <v>2410</v>
      </c>
      <c r="B10" s="131" t="s">
        <v>2411</v>
      </c>
      <c r="C10" s="53">
        <v>394</v>
      </c>
      <c r="D10" s="53">
        <v>28</v>
      </c>
      <c r="E10" s="53">
        <v>22</v>
      </c>
      <c r="F10" s="53">
        <v>41</v>
      </c>
      <c r="G10" s="130">
        <v>13</v>
      </c>
      <c r="H10" s="130">
        <v>351</v>
      </c>
      <c r="I10" s="53">
        <v>65</v>
      </c>
      <c r="J10" s="53">
        <v>1</v>
      </c>
      <c r="K10" s="53">
        <v>4</v>
      </c>
      <c r="L10" s="53">
        <v>8</v>
      </c>
      <c r="M10" s="130">
        <v>2</v>
      </c>
      <c r="N10" s="130">
        <v>25</v>
      </c>
      <c r="O10" s="104">
        <f t="shared" si="1"/>
        <v>849</v>
      </c>
      <c r="P10" s="104">
        <f t="shared" si="2"/>
        <v>105</v>
      </c>
      <c r="Q10" s="104">
        <f t="shared" si="3"/>
        <v>954</v>
      </c>
      <c r="R10" s="58">
        <v>8</v>
      </c>
      <c r="S10" s="58">
        <v>1</v>
      </c>
      <c r="T10" s="104">
        <f t="shared" si="4"/>
        <v>9</v>
      </c>
    </row>
    <row r="11" spans="1:20" ht="89.25" collapsed="1" x14ac:dyDescent="0.2">
      <c r="A11" s="128" t="s">
        <v>2412</v>
      </c>
      <c r="B11" s="69" t="s">
        <v>2413</v>
      </c>
      <c r="C11" s="52">
        <f t="shared" ref="C11:T11" si="5">SUM(C12:C15)</f>
        <v>1327</v>
      </c>
      <c r="D11" s="52">
        <f t="shared" si="5"/>
        <v>28</v>
      </c>
      <c r="E11" s="52">
        <f t="shared" si="5"/>
        <v>49</v>
      </c>
      <c r="F11" s="52">
        <f t="shared" si="5"/>
        <v>87</v>
      </c>
      <c r="G11" s="129">
        <f t="shared" si="5"/>
        <v>13</v>
      </c>
      <c r="H11" s="129">
        <f t="shared" si="5"/>
        <v>1042</v>
      </c>
      <c r="I11" s="52">
        <f t="shared" si="5"/>
        <v>116</v>
      </c>
      <c r="J11" s="52">
        <f t="shared" si="5"/>
        <v>7</v>
      </c>
      <c r="K11" s="52">
        <f t="shared" si="5"/>
        <v>10</v>
      </c>
      <c r="L11" s="52">
        <f t="shared" si="5"/>
        <v>8</v>
      </c>
      <c r="M11" s="129">
        <f t="shared" si="5"/>
        <v>4</v>
      </c>
      <c r="N11" s="129">
        <f t="shared" si="5"/>
        <v>49</v>
      </c>
      <c r="O11" s="104">
        <f t="shared" si="5"/>
        <v>2546</v>
      </c>
      <c r="P11" s="104">
        <f t="shared" si="5"/>
        <v>194</v>
      </c>
      <c r="Q11" s="104">
        <f t="shared" si="5"/>
        <v>2740</v>
      </c>
      <c r="R11" s="58">
        <f t="shared" si="5"/>
        <v>39</v>
      </c>
      <c r="S11" s="58">
        <f t="shared" si="5"/>
        <v>0</v>
      </c>
      <c r="T11" s="104">
        <f t="shared" si="5"/>
        <v>39</v>
      </c>
    </row>
    <row r="12" spans="1:20" ht="89.25" hidden="1" outlineLevel="1" x14ac:dyDescent="0.2">
      <c r="A12" s="128" t="s">
        <v>2414</v>
      </c>
      <c r="B12" s="67" t="s">
        <v>2415</v>
      </c>
      <c r="C12" s="53">
        <v>710</v>
      </c>
      <c r="D12" s="53">
        <v>16</v>
      </c>
      <c r="E12" s="53">
        <v>20</v>
      </c>
      <c r="F12" s="53">
        <v>43</v>
      </c>
      <c r="G12" s="130">
        <v>4</v>
      </c>
      <c r="H12" s="130">
        <v>543</v>
      </c>
      <c r="I12" s="53">
        <v>42</v>
      </c>
      <c r="J12" s="53">
        <v>2</v>
      </c>
      <c r="K12" s="53">
        <v>2</v>
      </c>
      <c r="L12" s="53">
        <v>1</v>
      </c>
      <c r="M12" s="130">
        <v>2</v>
      </c>
      <c r="N12" s="130">
        <v>8</v>
      </c>
      <c r="O12" s="104">
        <f t="shared" si="1"/>
        <v>1336</v>
      </c>
      <c r="P12" s="104">
        <f t="shared" si="2"/>
        <v>57</v>
      </c>
      <c r="Q12" s="104">
        <f t="shared" si="3"/>
        <v>1393</v>
      </c>
      <c r="R12" s="58">
        <v>22</v>
      </c>
      <c r="S12" s="58">
        <v>0</v>
      </c>
      <c r="T12" s="104">
        <f t="shared" si="4"/>
        <v>22</v>
      </c>
    </row>
    <row r="13" spans="1:20" ht="102" hidden="1" outlineLevel="1" x14ac:dyDescent="0.2">
      <c r="A13" s="128" t="s">
        <v>2416</v>
      </c>
      <c r="B13" s="67" t="s">
        <v>2417</v>
      </c>
      <c r="C13" s="53">
        <v>272</v>
      </c>
      <c r="D13" s="53">
        <v>7</v>
      </c>
      <c r="E13" s="53">
        <v>15</v>
      </c>
      <c r="F13" s="53">
        <v>23</v>
      </c>
      <c r="G13" s="130">
        <v>3</v>
      </c>
      <c r="H13" s="130">
        <v>241</v>
      </c>
      <c r="I13" s="53">
        <v>52</v>
      </c>
      <c r="J13" s="53">
        <v>5</v>
      </c>
      <c r="K13" s="53">
        <v>6</v>
      </c>
      <c r="L13" s="53">
        <v>6</v>
      </c>
      <c r="M13" s="130">
        <v>2</v>
      </c>
      <c r="N13" s="130">
        <v>29</v>
      </c>
      <c r="O13" s="104">
        <f t="shared" si="1"/>
        <v>561</v>
      </c>
      <c r="P13" s="104">
        <f t="shared" si="2"/>
        <v>100</v>
      </c>
      <c r="Q13" s="104">
        <f t="shared" si="3"/>
        <v>661</v>
      </c>
      <c r="R13" s="58">
        <v>5</v>
      </c>
      <c r="S13" s="58">
        <v>0</v>
      </c>
      <c r="T13" s="104">
        <f t="shared" si="4"/>
        <v>5</v>
      </c>
    </row>
    <row r="14" spans="1:20" ht="25.5" hidden="1" outlineLevel="1" x14ac:dyDescent="0.2">
      <c r="A14" s="128" t="s">
        <v>2418</v>
      </c>
      <c r="B14" s="67" t="s">
        <v>2419</v>
      </c>
      <c r="C14" s="53">
        <v>102</v>
      </c>
      <c r="D14" s="53">
        <v>1</v>
      </c>
      <c r="E14" s="53">
        <v>4</v>
      </c>
      <c r="F14" s="53">
        <v>7</v>
      </c>
      <c r="G14" s="130">
        <v>2</v>
      </c>
      <c r="H14" s="130">
        <v>79</v>
      </c>
      <c r="I14" s="53">
        <v>5</v>
      </c>
      <c r="J14" s="53">
        <v>0</v>
      </c>
      <c r="K14" s="53">
        <v>0</v>
      </c>
      <c r="L14" s="53">
        <v>0</v>
      </c>
      <c r="M14" s="130">
        <v>0</v>
      </c>
      <c r="N14" s="130">
        <v>5</v>
      </c>
      <c r="O14" s="104">
        <f t="shared" si="1"/>
        <v>195</v>
      </c>
      <c r="P14" s="104">
        <f t="shared" si="2"/>
        <v>10</v>
      </c>
      <c r="Q14" s="104">
        <f t="shared" si="3"/>
        <v>205</v>
      </c>
      <c r="R14" s="58">
        <v>3</v>
      </c>
      <c r="S14" s="58">
        <v>0</v>
      </c>
      <c r="T14" s="104">
        <f t="shared" si="4"/>
        <v>3</v>
      </c>
    </row>
    <row r="15" spans="1:20" ht="76.5" hidden="1" outlineLevel="1" x14ac:dyDescent="0.2">
      <c r="A15" s="128" t="s">
        <v>2420</v>
      </c>
      <c r="B15" s="67" t="s">
        <v>2421</v>
      </c>
      <c r="C15" s="53">
        <v>243</v>
      </c>
      <c r="D15" s="53">
        <v>4</v>
      </c>
      <c r="E15" s="53">
        <v>10</v>
      </c>
      <c r="F15" s="53">
        <v>14</v>
      </c>
      <c r="G15" s="130">
        <v>4</v>
      </c>
      <c r="H15" s="130">
        <v>179</v>
      </c>
      <c r="I15" s="53">
        <v>17</v>
      </c>
      <c r="J15" s="53">
        <v>0</v>
      </c>
      <c r="K15" s="53">
        <v>2</v>
      </c>
      <c r="L15" s="53">
        <v>1</v>
      </c>
      <c r="M15" s="130">
        <v>0</v>
      </c>
      <c r="N15" s="130">
        <v>7</v>
      </c>
      <c r="O15" s="104">
        <f t="shared" si="1"/>
        <v>454</v>
      </c>
      <c r="P15" s="104">
        <f t="shared" si="2"/>
        <v>27</v>
      </c>
      <c r="Q15" s="104">
        <f t="shared" si="3"/>
        <v>481</v>
      </c>
      <c r="R15" s="58">
        <v>9</v>
      </c>
      <c r="S15" s="58">
        <v>0</v>
      </c>
      <c r="T15" s="104">
        <f t="shared" si="4"/>
        <v>9</v>
      </c>
    </row>
    <row r="16" spans="1:20" ht="76.5" collapsed="1" x14ac:dyDescent="0.2">
      <c r="A16" s="128" t="s">
        <v>2422</v>
      </c>
      <c r="B16" s="69" t="s">
        <v>2423</v>
      </c>
      <c r="C16" s="52">
        <f t="shared" ref="C16:T16" si="6">SUM(C17:C22)</f>
        <v>1250</v>
      </c>
      <c r="D16" s="52">
        <f t="shared" si="6"/>
        <v>17</v>
      </c>
      <c r="E16" s="52">
        <f t="shared" si="6"/>
        <v>34</v>
      </c>
      <c r="F16" s="52">
        <f t="shared" si="6"/>
        <v>77</v>
      </c>
      <c r="G16" s="129">
        <f t="shared" si="6"/>
        <v>27</v>
      </c>
      <c r="H16" s="129">
        <f t="shared" si="6"/>
        <v>951</v>
      </c>
      <c r="I16" s="52">
        <f t="shared" si="6"/>
        <v>78</v>
      </c>
      <c r="J16" s="52">
        <f t="shared" si="6"/>
        <v>4</v>
      </c>
      <c r="K16" s="52">
        <f t="shared" si="6"/>
        <v>8</v>
      </c>
      <c r="L16" s="52">
        <f t="shared" si="6"/>
        <v>4</v>
      </c>
      <c r="M16" s="129">
        <f t="shared" si="6"/>
        <v>1</v>
      </c>
      <c r="N16" s="129">
        <f t="shared" si="6"/>
        <v>42</v>
      </c>
      <c r="O16" s="104">
        <f t="shared" si="6"/>
        <v>2356</v>
      </c>
      <c r="P16" s="104">
        <f t="shared" si="6"/>
        <v>137</v>
      </c>
      <c r="Q16" s="104">
        <f t="shared" si="6"/>
        <v>2493</v>
      </c>
      <c r="R16" s="58">
        <f t="shared" si="6"/>
        <v>87</v>
      </c>
      <c r="S16" s="58">
        <f t="shared" si="6"/>
        <v>0</v>
      </c>
      <c r="T16" s="104">
        <f t="shared" si="6"/>
        <v>87</v>
      </c>
    </row>
    <row r="17" spans="1:20" ht="76.5" hidden="1" outlineLevel="1" x14ac:dyDescent="0.2">
      <c r="A17" s="128" t="s">
        <v>2424</v>
      </c>
      <c r="B17" s="67" t="s">
        <v>2425</v>
      </c>
      <c r="C17" s="53">
        <v>469</v>
      </c>
      <c r="D17" s="53">
        <v>7</v>
      </c>
      <c r="E17" s="53">
        <v>14</v>
      </c>
      <c r="F17" s="53">
        <v>19</v>
      </c>
      <c r="G17" s="130">
        <v>5</v>
      </c>
      <c r="H17" s="130">
        <v>303</v>
      </c>
      <c r="I17" s="53">
        <v>34</v>
      </c>
      <c r="J17" s="53">
        <v>3</v>
      </c>
      <c r="K17" s="53">
        <v>3</v>
      </c>
      <c r="L17" s="53">
        <v>1</v>
      </c>
      <c r="M17" s="130">
        <v>0</v>
      </c>
      <c r="N17" s="130">
        <v>11</v>
      </c>
      <c r="O17" s="104">
        <f t="shared" si="1"/>
        <v>817</v>
      </c>
      <c r="P17" s="104">
        <f t="shared" si="2"/>
        <v>52</v>
      </c>
      <c r="Q17" s="104">
        <f t="shared" si="3"/>
        <v>869</v>
      </c>
      <c r="R17" s="58">
        <v>40</v>
      </c>
      <c r="S17" s="58">
        <v>0</v>
      </c>
      <c r="T17" s="104">
        <f t="shared" si="4"/>
        <v>40</v>
      </c>
    </row>
    <row r="18" spans="1:20" ht="76.5" hidden="1" outlineLevel="1" x14ac:dyDescent="0.2">
      <c r="A18" s="128" t="s">
        <v>2426</v>
      </c>
      <c r="B18" s="67" t="s">
        <v>2427</v>
      </c>
      <c r="C18" s="53">
        <v>202</v>
      </c>
      <c r="D18" s="53">
        <v>7</v>
      </c>
      <c r="E18" s="53">
        <v>7</v>
      </c>
      <c r="F18" s="53">
        <v>31</v>
      </c>
      <c r="G18" s="130">
        <v>12</v>
      </c>
      <c r="H18" s="130">
        <v>180</v>
      </c>
      <c r="I18" s="53">
        <v>31</v>
      </c>
      <c r="J18" s="53">
        <v>1</v>
      </c>
      <c r="K18" s="53">
        <v>3</v>
      </c>
      <c r="L18" s="53">
        <v>2</v>
      </c>
      <c r="M18" s="130">
        <v>1</v>
      </c>
      <c r="N18" s="130">
        <v>20</v>
      </c>
      <c r="O18" s="104">
        <f t="shared" si="1"/>
        <v>439</v>
      </c>
      <c r="P18" s="104">
        <f t="shared" si="2"/>
        <v>58</v>
      </c>
      <c r="Q18" s="104">
        <f t="shared" si="3"/>
        <v>497</v>
      </c>
      <c r="R18" s="58">
        <v>10</v>
      </c>
      <c r="S18" s="58">
        <v>0</v>
      </c>
      <c r="T18" s="104">
        <f t="shared" si="4"/>
        <v>10</v>
      </c>
    </row>
    <row r="19" spans="1:20" ht="89.25" hidden="1" outlineLevel="1" x14ac:dyDescent="0.2">
      <c r="A19" s="128" t="s">
        <v>2428</v>
      </c>
      <c r="B19" s="67" t="s">
        <v>2429</v>
      </c>
      <c r="C19" s="53">
        <v>290</v>
      </c>
      <c r="D19" s="53">
        <v>3</v>
      </c>
      <c r="E19" s="53">
        <v>7</v>
      </c>
      <c r="F19" s="53">
        <v>13</v>
      </c>
      <c r="G19" s="130">
        <v>3</v>
      </c>
      <c r="H19" s="130">
        <v>245</v>
      </c>
      <c r="I19" s="53">
        <v>6</v>
      </c>
      <c r="J19" s="53">
        <v>0</v>
      </c>
      <c r="K19" s="53">
        <v>1</v>
      </c>
      <c r="L19" s="53">
        <v>1</v>
      </c>
      <c r="M19" s="130">
        <v>0</v>
      </c>
      <c r="N19" s="130">
        <v>2</v>
      </c>
      <c r="O19" s="104">
        <f t="shared" si="1"/>
        <v>561</v>
      </c>
      <c r="P19" s="104">
        <f t="shared" si="2"/>
        <v>10</v>
      </c>
      <c r="Q19" s="104">
        <f t="shared" si="3"/>
        <v>571</v>
      </c>
      <c r="R19" s="58">
        <v>19</v>
      </c>
      <c r="S19" s="58">
        <v>0</v>
      </c>
      <c r="T19" s="104">
        <f t="shared" si="4"/>
        <v>19</v>
      </c>
    </row>
    <row r="20" spans="1:20" ht="76.5" hidden="1" outlineLevel="1" x14ac:dyDescent="0.2">
      <c r="A20" s="128" t="s">
        <v>2430</v>
      </c>
      <c r="B20" s="67" t="s">
        <v>2431</v>
      </c>
      <c r="C20" s="53">
        <v>89</v>
      </c>
      <c r="D20" s="53">
        <v>0</v>
      </c>
      <c r="E20" s="53">
        <v>1</v>
      </c>
      <c r="F20" s="53">
        <v>0</v>
      </c>
      <c r="G20" s="130">
        <v>3</v>
      </c>
      <c r="H20" s="130">
        <v>69</v>
      </c>
      <c r="I20" s="53">
        <v>0</v>
      </c>
      <c r="J20" s="53">
        <v>0</v>
      </c>
      <c r="K20" s="53">
        <v>0</v>
      </c>
      <c r="L20" s="53">
        <v>0</v>
      </c>
      <c r="M20" s="130">
        <v>0</v>
      </c>
      <c r="N20" s="130">
        <v>0</v>
      </c>
      <c r="O20" s="104">
        <f>SUM(C20:N20)</f>
        <v>162</v>
      </c>
      <c r="P20" s="104">
        <f t="shared" si="2"/>
        <v>0</v>
      </c>
      <c r="Q20" s="104">
        <f t="shared" si="3"/>
        <v>162</v>
      </c>
      <c r="R20" s="58">
        <v>4</v>
      </c>
      <c r="S20" s="58">
        <v>0</v>
      </c>
      <c r="T20" s="104">
        <f t="shared" si="4"/>
        <v>4</v>
      </c>
    </row>
    <row r="21" spans="1:20" ht="76.5" hidden="1" outlineLevel="1" x14ac:dyDescent="0.2">
      <c r="A21" s="128" t="s">
        <v>2432</v>
      </c>
      <c r="B21" s="67" t="s">
        <v>2433</v>
      </c>
      <c r="C21" s="53">
        <v>9</v>
      </c>
      <c r="D21" s="53">
        <v>0</v>
      </c>
      <c r="E21" s="53">
        <v>0</v>
      </c>
      <c r="F21" s="53">
        <v>1</v>
      </c>
      <c r="G21" s="130">
        <v>1</v>
      </c>
      <c r="H21" s="130">
        <v>5</v>
      </c>
      <c r="I21" s="53">
        <v>0</v>
      </c>
      <c r="J21" s="53">
        <v>0</v>
      </c>
      <c r="K21" s="53">
        <v>0</v>
      </c>
      <c r="L21" s="53">
        <v>0</v>
      </c>
      <c r="M21" s="130">
        <v>0</v>
      </c>
      <c r="N21" s="130">
        <v>0</v>
      </c>
      <c r="O21" s="104">
        <f>SUM(C21:N21)</f>
        <v>16</v>
      </c>
      <c r="P21" s="104">
        <f t="shared" si="2"/>
        <v>0</v>
      </c>
      <c r="Q21" s="104">
        <f t="shared" si="3"/>
        <v>16</v>
      </c>
      <c r="R21" s="58">
        <v>1</v>
      </c>
      <c r="S21" s="58">
        <v>0</v>
      </c>
      <c r="T21" s="104">
        <f t="shared" si="4"/>
        <v>1</v>
      </c>
    </row>
    <row r="22" spans="1:20" ht="89.25" hidden="1" outlineLevel="1" x14ac:dyDescent="0.2">
      <c r="A22" s="128" t="s">
        <v>2434</v>
      </c>
      <c r="B22" s="67" t="s">
        <v>2435</v>
      </c>
      <c r="C22" s="53">
        <v>191</v>
      </c>
      <c r="D22" s="53">
        <v>0</v>
      </c>
      <c r="E22" s="53">
        <v>5</v>
      </c>
      <c r="F22" s="53">
        <v>13</v>
      </c>
      <c r="G22" s="130">
        <v>3</v>
      </c>
      <c r="H22" s="130">
        <v>149</v>
      </c>
      <c r="I22" s="53">
        <v>7</v>
      </c>
      <c r="J22" s="53">
        <v>0</v>
      </c>
      <c r="K22" s="53">
        <v>1</v>
      </c>
      <c r="L22" s="53">
        <v>0</v>
      </c>
      <c r="M22" s="130">
        <v>0</v>
      </c>
      <c r="N22" s="130">
        <v>9</v>
      </c>
      <c r="O22" s="104">
        <f t="shared" si="1"/>
        <v>361</v>
      </c>
      <c r="P22" s="104">
        <f t="shared" si="2"/>
        <v>17</v>
      </c>
      <c r="Q22" s="104">
        <f t="shared" si="3"/>
        <v>378</v>
      </c>
      <c r="R22" s="58">
        <v>13</v>
      </c>
      <c r="S22" s="58">
        <v>0</v>
      </c>
      <c r="T22" s="104">
        <f t="shared" si="4"/>
        <v>13</v>
      </c>
    </row>
    <row r="23" spans="1:20" ht="76.5" collapsed="1" x14ac:dyDescent="0.2">
      <c r="A23" s="128" t="s">
        <v>2436</v>
      </c>
      <c r="B23" s="69" t="s">
        <v>2437</v>
      </c>
      <c r="C23" s="52">
        <f t="shared" ref="C23:T23" si="7">SUM(C24:C27)</f>
        <v>175</v>
      </c>
      <c r="D23" s="52">
        <f t="shared" si="7"/>
        <v>5</v>
      </c>
      <c r="E23" s="52">
        <f t="shared" si="7"/>
        <v>5</v>
      </c>
      <c r="F23" s="52">
        <f t="shared" si="7"/>
        <v>16</v>
      </c>
      <c r="G23" s="129">
        <f t="shared" si="7"/>
        <v>2</v>
      </c>
      <c r="H23" s="129">
        <f t="shared" si="7"/>
        <v>139</v>
      </c>
      <c r="I23" s="52">
        <f t="shared" si="7"/>
        <v>3</v>
      </c>
      <c r="J23" s="52">
        <f t="shared" si="7"/>
        <v>0</v>
      </c>
      <c r="K23" s="52">
        <f t="shared" si="7"/>
        <v>0</v>
      </c>
      <c r="L23" s="52">
        <f t="shared" si="7"/>
        <v>1</v>
      </c>
      <c r="M23" s="129">
        <f t="shared" si="7"/>
        <v>0</v>
      </c>
      <c r="N23" s="129">
        <f t="shared" si="7"/>
        <v>0</v>
      </c>
      <c r="O23" s="104">
        <f t="shared" si="7"/>
        <v>342</v>
      </c>
      <c r="P23" s="104">
        <f t="shared" si="7"/>
        <v>4</v>
      </c>
      <c r="Q23" s="104">
        <f t="shared" si="7"/>
        <v>346</v>
      </c>
      <c r="R23" s="58">
        <f t="shared" si="7"/>
        <v>3</v>
      </c>
      <c r="S23" s="58">
        <f t="shared" si="7"/>
        <v>0</v>
      </c>
      <c r="T23" s="104">
        <f t="shared" si="7"/>
        <v>3</v>
      </c>
    </row>
    <row r="24" spans="1:20" ht="51" hidden="1" outlineLevel="1" x14ac:dyDescent="0.2">
      <c r="A24" s="128" t="s">
        <v>2438</v>
      </c>
      <c r="B24" s="67" t="s">
        <v>2439</v>
      </c>
      <c r="C24" s="53">
        <v>28</v>
      </c>
      <c r="D24" s="53">
        <v>0</v>
      </c>
      <c r="E24" s="53">
        <v>1</v>
      </c>
      <c r="F24" s="53">
        <v>5</v>
      </c>
      <c r="G24" s="130">
        <v>0</v>
      </c>
      <c r="H24" s="130">
        <v>10</v>
      </c>
      <c r="I24" s="53">
        <v>0</v>
      </c>
      <c r="J24" s="53">
        <v>0</v>
      </c>
      <c r="K24" s="53">
        <v>0</v>
      </c>
      <c r="L24" s="53">
        <v>0</v>
      </c>
      <c r="M24" s="130">
        <v>0</v>
      </c>
      <c r="N24" s="130">
        <v>0</v>
      </c>
      <c r="O24" s="104">
        <f>SUM(C24:N24)</f>
        <v>44</v>
      </c>
      <c r="P24" s="104">
        <f t="shared" si="2"/>
        <v>0</v>
      </c>
      <c r="Q24" s="104">
        <f t="shared" si="3"/>
        <v>44</v>
      </c>
      <c r="R24" s="58">
        <v>1</v>
      </c>
      <c r="S24" s="58">
        <v>0</v>
      </c>
      <c r="T24" s="104">
        <f t="shared" si="4"/>
        <v>1</v>
      </c>
    </row>
    <row r="25" spans="1:20" ht="25.5" hidden="1" outlineLevel="1" x14ac:dyDescent="0.2">
      <c r="A25" s="128" t="s">
        <v>2440</v>
      </c>
      <c r="B25" s="67" t="s">
        <v>2441</v>
      </c>
      <c r="C25" s="53">
        <v>95</v>
      </c>
      <c r="D25" s="53">
        <v>5</v>
      </c>
      <c r="E25" s="53">
        <v>2</v>
      </c>
      <c r="F25" s="53">
        <v>9</v>
      </c>
      <c r="G25" s="130">
        <v>2</v>
      </c>
      <c r="H25" s="130">
        <v>89</v>
      </c>
      <c r="I25" s="53">
        <v>0</v>
      </c>
      <c r="J25" s="53">
        <v>0</v>
      </c>
      <c r="K25" s="53">
        <v>0</v>
      </c>
      <c r="L25" s="53">
        <v>0</v>
      </c>
      <c r="M25" s="130">
        <v>0</v>
      </c>
      <c r="N25" s="130">
        <v>0</v>
      </c>
      <c r="O25" s="104">
        <f>SUM(C25:N25)</f>
        <v>202</v>
      </c>
      <c r="P25" s="104">
        <f t="shared" si="2"/>
        <v>0</v>
      </c>
      <c r="Q25" s="104">
        <f t="shared" si="3"/>
        <v>202</v>
      </c>
      <c r="R25" s="58">
        <v>2</v>
      </c>
      <c r="S25" s="58">
        <v>0</v>
      </c>
      <c r="T25" s="104">
        <f t="shared" si="4"/>
        <v>2</v>
      </c>
    </row>
    <row r="26" spans="1:20" ht="25.5" hidden="1" outlineLevel="1" x14ac:dyDescent="0.2">
      <c r="A26" s="128" t="s">
        <v>2442</v>
      </c>
      <c r="B26" s="67" t="s">
        <v>2443</v>
      </c>
      <c r="C26" s="53">
        <v>0</v>
      </c>
      <c r="D26" s="53">
        <v>0</v>
      </c>
      <c r="E26" s="53">
        <v>0</v>
      </c>
      <c r="F26" s="53">
        <v>0</v>
      </c>
      <c r="G26" s="130">
        <v>0</v>
      </c>
      <c r="H26" s="130">
        <v>1</v>
      </c>
      <c r="I26" s="53">
        <v>0</v>
      </c>
      <c r="J26" s="53">
        <v>0</v>
      </c>
      <c r="K26" s="53">
        <v>0</v>
      </c>
      <c r="L26" s="53">
        <v>0</v>
      </c>
      <c r="M26" s="130">
        <v>0</v>
      </c>
      <c r="N26" s="130">
        <v>0</v>
      </c>
      <c r="O26" s="104">
        <f>SUM(C26:N26)</f>
        <v>1</v>
      </c>
      <c r="P26" s="104">
        <f t="shared" si="2"/>
        <v>0</v>
      </c>
      <c r="Q26" s="104">
        <f t="shared" si="3"/>
        <v>1</v>
      </c>
      <c r="R26" s="58">
        <v>0</v>
      </c>
      <c r="S26" s="58">
        <v>0</v>
      </c>
      <c r="T26" s="104">
        <f t="shared" si="4"/>
        <v>0</v>
      </c>
    </row>
    <row r="27" spans="1:20" ht="76.5" hidden="1" outlineLevel="1" x14ac:dyDescent="0.2">
      <c r="A27" s="128" t="s">
        <v>2444</v>
      </c>
      <c r="B27" s="67" t="s">
        <v>2445</v>
      </c>
      <c r="C27" s="53">
        <v>52</v>
      </c>
      <c r="D27" s="53">
        <v>0</v>
      </c>
      <c r="E27" s="53">
        <v>2</v>
      </c>
      <c r="F27" s="53">
        <v>2</v>
      </c>
      <c r="G27" s="130">
        <v>0</v>
      </c>
      <c r="H27" s="130">
        <v>39</v>
      </c>
      <c r="I27" s="53">
        <v>3</v>
      </c>
      <c r="J27" s="53">
        <v>0</v>
      </c>
      <c r="K27" s="53">
        <v>0</v>
      </c>
      <c r="L27" s="53">
        <v>1</v>
      </c>
      <c r="M27" s="130">
        <v>0</v>
      </c>
      <c r="N27" s="130">
        <v>0</v>
      </c>
      <c r="O27" s="104">
        <f t="shared" si="1"/>
        <v>95</v>
      </c>
      <c r="P27" s="104">
        <f t="shared" si="2"/>
        <v>4</v>
      </c>
      <c r="Q27" s="104">
        <f t="shared" si="3"/>
        <v>99</v>
      </c>
      <c r="R27" s="58">
        <v>0</v>
      </c>
      <c r="S27" s="58">
        <v>0</v>
      </c>
      <c r="T27" s="104">
        <f t="shared" si="4"/>
        <v>0</v>
      </c>
    </row>
    <row r="28" spans="1:20" ht="63.75" collapsed="1" x14ac:dyDescent="0.2">
      <c r="A28" s="128" t="s">
        <v>2446</v>
      </c>
      <c r="B28" s="69" t="s">
        <v>2447</v>
      </c>
      <c r="C28" s="52">
        <f t="shared" ref="C28:T28" si="8">SUM(C29:C32)</f>
        <v>186</v>
      </c>
      <c r="D28" s="52">
        <f t="shared" si="8"/>
        <v>7</v>
      </c>
      <c r="E28" s="52">
        <f t="shared" si="8"/>
        <v>21</v>
      </c>
      <c r="F28" s="52">
        <f t="shared" si="8"/>
        <v>17</v>
      </c>
      <c r="G28" s="129">
        <f t="shared" si="8"/>
        <v>6</v>
      </c>
      <c r="H28" s="129">
        <f t="shared" si="8"/>
        <v>200</v>
      </c>
      <c r="I28" s="52">
        <f t="shared" si="8"/>
        <v>3</v>
      </c>
      <c r="J28" s="52">
        <f t="shared" si="8"/>
        <v>2</v>
      </c>
      <c r="K28" s="52">
        <f t="shared" si="8"/>
        <v>2</v>
      </c>
      <c r="L28" s="52">
        <f t="shared" si="8"/>
        <v>0</v>
      </c>
      <c r="M28" s="129">
        <f t="shared" si="8"/>
        <v>0</v>
      </c>
      <c r="N28" s="129">
        <f t="shared" si="8"/>
        <v>5</v>
      </c>
      <c r="O28" s="104">
        <f t="shared" si="8"/>
        <v>437</v>
      </c>
      <c r="P28" s="104">
        <f t="shared" si="8"/>
        <v>12</v>
      </c>
      <c r="Q28" s="104">
        <f t="shared" si="8"/>
        <v>449</v>
      </c>
      <c r="R28" s="58">
        <f t="shared" si="8"/>
        <v>1</v>
      </c>
      <c r="S28" s="58">
        <f t="shared" si="8"/>
        <v>0</v>
      </c>
      <c r="T28" s="104">
        <f t="shared" si="8"/>
        <v>1</v>
      </c>
    </row>
    <row r="29" spans="1:20" ht="89.25" hidden="1" outlineLevel="1" x14ac:dyDescent="0.2">
      <c r="A29" s="128" t="s">
        <v>2448</v>
      </c>
      <c r="B29" s="67" t="s">
        <v>2449</v>
      </c>
      <c r="C29" s="53">
        <v>56</v>
      </c>
      <c r="D29" s="53">
        <v>1</v>
      </c>
      <c r="E29" s="53">
        <v>2</v>
      </c>
      <c r="F29" s="53">
        <v>5</v>
      </c>
      <c r="G29" s="130">
        <v>2</v>
      </c>
      <c r="H29" s="130">
        <v>63</v>
      </c>
      <c r="I29" s="53">
        <v>0</v>
      </c>
      <c r="J29" s="53">
        <v>1</v>
      </c>
      <c r="K29" s="53">
        <v>0</v>
      </c>
      <c r="L29" s="53">
        <v>0</v>
      </c>
      <c r="M29" s="130">
        <v>0</v>
      </c>
      <c r="N29" s="130">
        <v>1</v>
      </c>
      <c r="O29" s="104">
        <f t="shared" si="1"/>
        <v>129</v>
      </c>
      <c r="P29" s="104">
        <f t="shared" si="2"/>
        <v>2</v>
      </c>
      <c r="Q29" s="104">
        <f t="shared" si="3"/>
        <v>131</v>
      </c>
      <c r="R29" s="58">
        <v>0</v>
      </c>
      <c r="S29" s="58">
        <v>0</v>
      </c>
      <c r="T29" s="104">
        <f t="shared" si="4"/>
        <v>0</v>
      </c>
    </row>
    <row r="30" spans="1:20" ht="51" hidden="1" outlineLevel="1" x14ac:dyDescent="0.2">
      <c r="A30" s="128" t="s">
        <v>2450</v>
      </c>
      <c r="B30" s="67" t="s">
        <v>2451</v>
      </c>
      <c r="C30" s="53">
        <v>95</v>
      </c>
      <c r="D30" s="53">
        <v>5</v>
      </c>
      <c r="E30" s="53">
        <v>17</v>
      </c>
      <c r="F30" s="53">
        <v>7</v>
      </c>
      <c r="G30" s="130">
        <v>3</v>
      </c>
      <c r="H30" s="130">
        <v>105</v>
      </c>
      <c r="I30" s="53">
        <v>3</v>
      </c>
      <c r="J30" s="53">
        <v>1</v>
      </c>
      <c r="K30" s="53">
        <v>2</v>
      </c>
      <c r="L30" s="53">
        <v>0</v>
      </c>
      <c r="M30" s="130">
        <v>0</v>
      </c>
      <c r="N30" s="130">
        <v>4</v>
      </c>
      <c r="O30" s="104">
        <f t="shared" si="1"/>
        <v>232</v>
      </c>
      <c r="P30" s="104">
        <f t="shared" si="2"/>
        <v>10</v>
      </c>
      <c r="Q30" s="104">
        <f t="shared" si="3"/>
        <v>242</v>
      </c>
      <c r="R30" s="58">
        <v>1</v>
      </c>
      <c r="S30" s="58">
        <v>0</v>
      </c>
      <c r="T30" s="104">
        <f t="shared" si="4"/>
        <v>1</v>
      </c>
    </row>
    <row r="31" spans="1:20" ht="25.5" hidden="1" outlineLevel="1" x14ac:dyDescent="0.2">
      <c r="A31" s="128" t="s">
        <v>2452</v>
      </c>
      <c r="B31" s="67" t="s">
        <v>2453</v>
      </c>
      <c r="C31" s="53">
        <v>6</v>
      </c>
      <c r="D31" s="53">
        <v>0</v>
      </c>
      <c r="E31" s="53">
        <v>1</v>
      </c>
      <c r="F31" s="53">
        <v>0</v>
      </c>
      <c r="G31" s="130">
        <v>0</v>
      </c>
      <c r="H31" s="130">
        <v>6</v>
      </c>
      <c r="I31" s="53">
        <v>0</v>
      </c>
      <c r="J31" s="53">
        <v>0</v>
      </c>
      <c r="K31" s="53">
        <v>0</v>
      </c>
      <c r="L31" s="53">
        <v>0</v>
      </c>
      <c r="M31" s="130">
        <v>0</v>
      </c>
      <c r="N31" s="130">
        <v>0</v>
      </c>
      <c r="O31" s="104">
        <f>SUM(C31:N31)</f>
        <v>13</v>
      </c>
      <c r="P31" s="104">
        <f t="shared" si="2"/>
        <v>0</v>
      </c>
      <c r="Q31" s="104">
        <f t="shared" si="3"/>
        <v>13</v>
      </c>
      <c r="R31" s="58">
        <v>0</v>
      </c>
      <c r="S31" s="58">
        <v>0</v>
      </c>
      <c r="T31" s="104">
        <f t="shared" si="4"/>
        <v>0</v>
      </c>
    </row>
    <row r="32" spans="1:20" ht="76.5" hidden="1" outlineLevel="1" x14ac:dyDescent="0.2">
      <c r="A32" s="128" t="s">
        <v>2454</v>
      </c>
      <c r="B32" s="67" t="s">
        <v>2455</v>
      </c>
      <c r="C32" s="53">
        <v>29</v>
      </c>
      <c r="D32" s="53">
        <v>1</v>
      </c>
      <c r="E32" s="53">
        <v>1</v>
      </c>
      <c r="F32" s="53">
        <v>5</v>
      </c>
      <c r="G32" s="130">
        <v>1</v>
      </c>
      <c r="H32" s="130">
        <v>26</v>
      </c>
      <c r="I32" s="53">
        <v>0</v>
      </c>
      <c r="J32" s="53">
        <v>0</v>
      </c>
      <c r="K32" s="53">
        <v>0</v>
      </c>
      <c r="L32" s="53">
        <v>0</v>
      </c>
      <c r="M32" s="130">
        <v>0</v>
      </c>
      <c r="N32" s="130">
        <v>0</v>
      </c>
      <c r="O32" s="104">
        <f>SUM(C32:N32)</f>
        <v>63</v>
      </c>
      <c r="P32" s="104">
        <f t="shared" si="2"/>
        <v>0</v>
      </c>
      <c r="Q32" s="104">
        <f t="shared" si="3"/>
        <v>63</v>
      </c>
      <c r="R32" s="58">
        <v>0</v>
      </c>
      <c r="S32" s="58">
        <v>0</v>
      </c>
      <c r="T32" s="104">
        <f t="shared" si="4"/>
        <v>0</v>
      </c>
    </row>
    <row r="33" spans="1:20" ht="51" collapsed="1" x14ac:dyDescent="0.2">
      <c r="A33" s="128" t="s">
        <v>2456</v>
      </c>
      <c r="B33" s="69" t="s">
        <v>2457</v>
      </c>
      <c r="C33" s="52">
        <f t="shared" ref="C33:T33" si="9">SUM(C34:C36)</f>
        <v>112</v>
      </c>
      <c r="D33" s="52">
        <f t="shared" si="9"/>
        <v>6</v>
      </c>
      <c r="E33" s="52">
        <f t="shared" si="9"/>
        <v>6</v>
      </c>
      <c r="F33" s="52">
        <f t="shared" si="9"/>
        <v>14</v>
      </c>
      <c r="G33" s="129">
        <f t="shared" si="9"/>
        <v>3</v>
      </c>
      <c r="H33" s="129">
        <f t="shared" si="9"/>
        <v>119</v>
      </c>
      <c r="I33" s="52">
        <f t="shared" si="9"/>
        <v>3</v>
      </c>
      <c r="J33" s="52">
        <f t="shared" si="9"/>
        <v>0</v>
      </c>
      <c r="K33" s="52">
        <f t="shared" si="9"/>
        <v>0</v>
      </c>
      <c r="L33" s="52">
        <f t="shared" si="9"/>
        <v>0</v>
      </c>
      <c r="M33" s="129">
        <f t="shared" si="9"/>
        <v>0</v>
      </c>
      <c r="N33" s="129">
        <f t="shared" si="9"/>
        <v>2</v>
      </c>
      <c r="O33" s="104">
        <f t="shared" si="9"/>
        <v>260</v>
      </c>
      <c r="P33" s="104">
        <f t="shared" si="9"/>
        <v>5</v>
      </c>
      <c r="Q33" s="104">
        <f t="shared" si="9"/>
        <v>265</v>
      </c>
      <c r="R33" s="58">
        <f t="shared" si="9"/>
        <v>5</v>
      </c>
      <c r="S33" s="58">
        <f t="shared" si="9"/>
        <v>0</v>
      </c>
      <c r="T33" s="104">
        <f t="shared" si="9"/>
        <v>5</v>
      </c>
    </row>
    <row r="34" spans="1:20" ht="51" hidden="1" outlineLevel="1" x14ac:dyDescent="0.2">
      <c r="A34" s="128" t="s">
        <v>2458</v>
      </c>
      <c r="B34" s="67" t="s">
        <v>2459</v>
      </c>
      <c r="C34" s="53">
        <v>43</v>
      </c>
      <c r="D34" s="53">
        <v>2</v>
      </c>
      <c r="E34" s="53">
        <v>0</v>
      </c>
      <c r="F34" s="53">
        <v>5</v>
      </c>
      <c r="G34" s="130">
        <v>2</v>
      </c>
      <c r="H34" s="130">
        <v>49</v>
      </c>
      <c r="I34" s="53">
        <v>1</v>
      </c>
      <c r="J34" s="53">
        <v>0</v>
      </c>
      <c r="K34" s="53">
        <v>0</v>
      </c>
      <c r="L34" s="53">
        <v>0</v>
      </c>
      <c r="M34" s="130">
        <v>0</v>
      </c>
      <c r="N34" s="130">
        <v>0</v>
      </c>
      <c r="O34" s="104">
        <f t="shared" si="1"/>
        <v>101</v>
      </c>
      <c r="P34" s="104">
        <f t="shared" si="2"/>
        <v>1</v>
      </c>
      <c r="Q34" s="104">
        <f t="shared" si="3"/>
        <v>102</v>
      </c>
      <c r="R34" s="58">
        <v>1</v>
      </c>
      <c r="S34" s="58">
        <v>0</v>
      </c>
      <c r="T34" s="104">
        <f t="shared" si="4"/>
        <v>1</v>
      </c>
    </row>
    <row r="35" spans="1:20" ht="89.25" hidden="1" outlineLevel="1" x14ac:dyDescent="0.2">
      <c r="A35" s="128" t="s">
        <v>2460</v>
      </c>
      <c r="B35" s="67" t="s">
        <v>2461</v>
      </c>
      <c r="C35" s="53">
        <v>49</v>
      </c>
      <c r="D35" s="53">
        <v>3</v>
      </c>
      <c r="E35" s="53">
        <v>4</v>
      </c>
      <c r="F35" s="53">
        <v>4</v>
      </c>
      <c r="G35" s="130">
        <v>0</v>
      </c>
      <c r="H35" s="130">
        <v>52</v>
      </c>
      <c r="I35" s="53">
        <v>2</v>
      </c>
      <c r="J35" s="53">
        <v>0</v>
      </c>
      <c r="K35" s="53">
        <v>0</v>
      </c>
      <c r="L35" s="53">
        <v>0</v>
      </c>
      <c r="M35" s="130">
        <v>0</v>
      </c>
      <c r="N35" s="130">
        <v>0</v>
      </c>
      <c r="O35" s="104">
        <f t="shared" si="1"/>
        <v>112</v>
      </c>
      <c r="P35" s="104">
        <f t="shared" si="2"/>
        <v>2</v>
      </c>
      <c r="Q35" s="104">
        <f t="shared" si="3"/>
        <v>114</v>
      </c>
      <c r="R35" s="58">
        <v>4</v>
      </c>
      <c r="S35" s="58">
        <v>0</v>
      </c>
      <c r="T35" s="104">
        <f t="shared" si="4"/>
        <v>4</v>
      </c>
    </row>
    <row r="36" spans="1:20" ht="76.5" hidden="1" outlineLevel="1" x14ac:dyDescent="0.2">
      <c r="A36" s="128" t="s">
        <v>2462</v>
      </c>
      <c r="B36" s="67" t="s">
        <v>2463</v>
      </c>
      <c r="C36" s="53">
        <v>20</v>
      </c>
      <c r="D36" s="53">
        <v>1</v>
      </c>
      <c r="E36" s="53">
        <v>2</v>
      </c>
      <c r="F36" s="53">
        <v>5</v>
      </c>
      <c r="G36" s="130">
        <v>1</v>
      </c>
      <c r="H36" s="130">
        <v>18</v>
      </c>
      <c r="I36" s="53">
        <v>0</v>
      </c>
      <c r="J36" s="53">
        <v>0</v>
      </c>
      <c r="K36" s="53">
        <v>0</v>
      </c>
      <c r="L36" s="53">
        <v>0</v>
      </c>
      <c r="M36" s="130">
        <v>0</v>
      </c>
      <c r="N36" s="130">
        <v>2</v>
      </c>
      <c r="O36" s="104">
        <f t="shared" si="1"/>
        <v>47</v>
      </c>
      <c r="P36" s="104">
        <f t="shared" si="2"/>
        <v>2</v>
      </c>
      <c r="Q36" s="104">
        <f t="shared" si="3"/>
        <v>49</v>
      </c>
      <c r="R36" s="58">
        <v>0</v>
      </c>
      <c r="S36" s="58">
        <v>0</v>
      </c>
      <c r="T36" s="104">
        <f t="shared" si="4"/>
        <v>0</v>
      </c>
    </row>
    <row r="37" spans="1:20" ht="25.5" collapsed="1" x14ac:dyDescent="0.2">
      <c r="A37" s="128" t="s">
        <v>2464</v>
      </c>
      <c r="B37" s="69" t="s">
        <v>2465</v>
      </c>
      <c r="C37" s="52">
        <f t="shared" ref="C37:T37" si="10">SUM(C38:C53)</f>
        <v>6682</v>
      </c>
      <c r="D37" s="52">
        <f t="shared" si="10"/>
        <v>330</v>
      </c>
      <c r="E37" s="52">
        <f t="shared" si="10"/>
        <v>588</v>
      </c>
      <c r="F37" s="52">
        <f t="shared" si="10"/>
        <v>797</v>
      </c>
      <c r="G37" s="129">
        <f t="shared" si="10"/>
        <v>298</v>
      </c>
      <c r="H37" s="129">
        <f t="shared" si="10"/>
        <v>5761</v>
      </c>
      <c r="I37" s="52">
        <f t="shared" si="10"/>
        <v>765</v>
      </c>
      <c r="J37" s="52">
        <f t="shared" si="10"/>
        <v>37</v>
      </c>
      <c r="K37" s="52">
        <f t="shared" si="10"/>
        <v>52</v>
      </c>
      <c r="L37" s="52">
        <f t="shared" si="10"/>
        <v>91</v>
      </c>
      <c r="M37" s="129">
        <f t="shared" si="10"/>
        <v>27</v>
      </c>
      <c r="N37" s="129">
        <f t="shared" si="10"/>
        <v>423</v>
      </c>
      <c r="O37" s="104">
        <f t="shared" si="10"/>
        <v>14456</v>
      </c>
      <c r="P37" s="104">
        <f t="shared" si="10"/>
        <v>1395</v>
      </c>
      <c r="Q37" s="104">
        <f t="shared" si="10"/>
        <v>15851</v>
      </c>
      <c r="R37" s="58">
        <f t="shared" si="10"/>
        <v>59</v>
      </c>
      <c r="S37" s="58">
        <f t="shared" si="10"/>
        <v>1</v>
      </c>
      <c r="T37" s="104">
        <f t="shared" si="10"/>
        <v>60</v>
      </c>
    </row>
    <row r="38" spans="1:20" ht="25.5" hidden="1" outlineLevel="1" x14ac:dyDescent="0.2">
      <c r="A38" s="128" t="s">
        <v>2466</v>
      </c>
      <c r="B38" s="67" t="s">
        <v>2467</v>
      </c>
      <c r="C38" s="53">
        <v>65</v>
      </c>
      <c r="D38" s="53">
        <v>0</v>
      </c>
      <c r="E38" s="53">
        <v>4</v>
      </c>
      <c r="F38" s="53">
        <v>4</v>
      </c>
      <c r="G38" s="130">
        <v>2</v>
      </c>
      <c r="H38" s="130">
        <v>72</v>
      </c>
      <c r="I38" s="53">
        <v>4</v>
      </c>
      <c r="J38" s="53">
        <v>0</v>
      </c>
      <c r="K38" s="53">
        <v>1</v>
      </c>
      <c r="L38" s="53">
        <v>1</v>
      </c>
      <c r="M38" s="130">
        <v>0</v>
      </c>
      <c r="N38" s="130">
        <v>1</v>
      </c>
      <c r="O38" s="104">
        <f t="shared" si="1"/>
        <v>147</v>
      </c>
      <c r="P38" s="104">
        <f t="shared" si="2"/>
        <v>7</v>
      </c>
      <c r="Q38" s="104">
        <f t="shared" si="3"/>
        <v>154</v>
      </c>
      <c r="R38" s="58">
        <v>0</v>
      </c>
      <c r="S38" s="58">
        <v>0</v>
      </c>
      <c r="T38" s="104">
        <f t="shared" si="4"/>
        <v>0</v>
      </c>
    </row>
    <row r="39" spans="1:20" ht="76.5" hidden="1" outlineLevel="1" x14ac:dyDescent="0.2">
      <c r="A39" s="128" t="s">
        <v>2468</v>
      </c>
      <c r="B39" s="67" t="s">
        <v>2469</v>
      </c>
      <c r="C39" s="53">
        <v>1880</v>
      </c>
      <c r="D39" s="53">
        <v>78</v>
      </c>
      <c r="E39" s="53">
        <v>166</v>
      </c>
      <c r="F39" s="53">
        <v>232</v>
      </c>
      <c r="G39" s="130">
        <v>77</v>
      </c>
      <c r="H39" s="130">
        <v>1387</v>
      </c>
      <c r="I39" s="53">
        <v>327</v>
      </c>
      <c r="J39" s="53">
        <v>20</v>
      </c>
      <c r="K39" s="53">
        <v>33</v>
      </c>
      <c r="L39" s="53">
        <v>50</v>
      </c>
      <c r="M39" s="130">
        <v>12</v>
      </c>
      <c r="N39" s="130">
        <v>219</v>
      </c>
      <c r="O39" s="104">
        <f t="shared" si="1"/>
        <v>3820</v>
      </c>
      <c r="P39" s="104">
        <f t="shared" si="2"/>
        <v>661</v>
      </c>
      <c r="Q39" s="104">
        <f t="shared" si="3"/>
        <v>4481</v>
      </c>
      <c r="R39" s="58">
        <v>2</v>
      </c>
      <c r="S39" s="58">
        <v>0</v>
      </c>
      <c r="T39" s="104">
        <f t="shared" si="4"/>
        <v>2</v>
      </c>
    </row>
    <row r="40" spans="1:20" ht="76.5" hidden="1" outlineLevel="1" x14ac:dyDescent="0.2">
      <c r="A40" s="128" t="s">
        <v>2470</v>
      </c>
      <c r="B40" s="67" t="s">
        <v>2471</v>
      </c>
      <c r="C40" s="53">
        <v>258</v>
      </c>
      <c r="D40" s="53">
        <v>16</v>
      </c>
      <c r="E40" s="53">
        <v>32</v>
      </c>
      <c r="F40" s="53">
        <v>40</v>
      </c>
      <c r="G40" s="130">
        <v>12</v>
      </c>
      <c r="H40" s="130">
        <v>259</v>
      </c>
      <c r="I40" s="53">
        <v>22</v>
      </c>
      <c r="J40" s="53">
        <v>0</v>
      </c>
      <c r="K40" s="53">
        <v>2</v>
      </c>
      <c r="L40" s="53">
        <v>4</v>
      </c>
      <c r="M40" s="130">
        <v>2</v>
      </c>
      <c r="N40" s="130">
        <v>10</v>
      </c>
      <c r="O40" s="104">
        <f t="shared" si="1"/>
        <v>617</v>
      </c>
      <c r="P40" s="104">
        <f t="shared" si="2"/>
        <v>40</v>
      </c>
      <c r="Q40" s="104">
        <f t="shared" si="3"/>
        <v>657</v>
      </c>
      <c r="R40" s="58">
        <v>3</v>
      </c>
      <c r="S40" s="58">
        <v>0</v>
      </c>
      <c r="T40" s="104">
        <f t="shared" si="4"/>
        <v>3</v>
      </c>
    </row>
    <row r="41" spans="1:20" ht="51" hidden="1" outlineLevel="1" x14ac:dyDescent="0.2">
      <c r="A41" s="128" t="s">
        <v>2472</v>
      </c>
      <c r="B41" s="67" t="s">
        <v>2473</v>
      </c>
      <c r="C41" s="53">
        <v>183</v>
      </c>
      <c r="D41" s="53">
        <v>4</v>
      </c>
      <c r="E41" s="53">
        <v>17</v>
      </c>
      <c r="F41" s="53">
        <v>23</v>
      </c>
      <c r="G41" s="130">
        <v>5</v>
      </c>
      <c r="H41" s="130">
        <v>147</v>
      </c>
      <c r="I41" s="53">
        <v>6</v>
      </c>
      <c r="J41" s="53">
        <v>1</v>
      </c>
      <c r="K41" s="53">
        <v>1</v>
      </c>
      <c r="L41" s="53">
        <v>0</v>
      </c>
      <c r="M41" s="130">
        <v>0</v>
      </c>
      <c r="N41" s="130">
        <v>6</v>
      </c>
      <c r="O41" s="104">
        <f t="shared" si="1"/>
        <v>379</v>
      </c>
      <c r="P41" s="104">
        <f t="shared" si="2"/>
        <v>14</v>
      </c>
      <c r="Q41" s="104">
        <f t="shared" si="3"/>
        <v>393</v>
      </c>
      <c r="R41" s="58">
        <v>2</v>
      </c>
      <c r="S41" s="58">
        <v>0</v>
      </c>
      <c r="T41" s="104">
        <f t="shared" si="4"/>
        <v>2</v>
      </c>
    </row>
    <row r="42" spans="1:20" ht="51" hidden="1" outlineLevel="1" x14ac:dyDescent="0.2">
      <c r="A42" s="128" t="s">
        <v>2474</v>
      </c>
      <c r="B42" s="67" t="s">
        <v>2475</v>
      </c>
      <c r="C42" s="53">
        <v>856</v>
      </c>
      <c r="D42" s="53">
        <v>42</v>
      </c>
      <c r="E42" s="53">
        <v>76</v>
      </c>
      <c r="F42" s="53">
        <v>110</v>
      </c>
      <c r="G42" s="130">
        <v>33</v>
      </c>
      <c r="H42" s="130">
        <v>710</v>
      </c>
      <c r="I42" s="53">
        <v>12</v>
      </c>
      <c r="J42" s="53">
        <v>1</v>
      </c>
      <c r="K42" s="53">
        <v>1</v>
      </c>
      <c r="L42" s="53">
        <v>5</v>
      </c>
      <c r="M42" s="130">
        <v>4</v>
      </c>
      <c r="N42" s="130">
        <v>13</v>
      </c>
      <c r="O42" s="104">
        <f t="shared" si="1"/>
        <v>1827</v>
      </c>
      <c r="P42" s="104">
        <f t="shared" si="2"/>
        <v>36</v>
      </c>
      <c r="Q42" s="104">
        <f t="shared" si="3"/>
        <v>1863</v>
      </c>
      <c r="R42" s="58">
        <v>12</v>
      </c>
      <c r="S42" s="58">
        <v>0</v>
      </c>
      <c r="T42" s="104">
        <f t="shared" si="4"/>
        <v>12</v>
      </c>
    </row>
    <row r="43" spans="1:20" ht="51" hidden="1" outlineLevel="1" x14ac:dyDescent="0.2">
      <c r="A43" s="128" t="s">
        <v>2476</v>
      </c>
      <c r="B43" s="67" t="s">
        <v>2477</v>
      </c>
      <c r="C43" s="53">
        <v>886</v>
      </c>
      <c r="D43" s="53">
        <v>61</v>
      </c>
      <c r="E43" s="53">
        <v>98</v>
      </c>
      <c r="F43" s="53">
        <v>119</v>
      </c>
      <c r="G43" s="130">
        <v>45</v>
      </c>
      <c r="H43" s="130">
        <v>838</v>
      </c>
      <c r="I43" s="53">
        <v>11</v>
      </c>
      <c r="J43" s="53">
        <v>2</v>
      </c>
      <c r="K43" s="53">
        <v>1</v>
      </c>
      <c r="L43" s="53">
        <v>3</v>
      </c>
      <c r="M43" s="130">
        <v>0</v>
      </c>
      <c r="N43" s="130">
        <v>20</v>
      </c>
      <c r="O43" s="104">
        <f t="shared" si="1"/>
        <v>2047</v>
      </c>
      <c r="P43" s="104">
        <f t="shared" si="2"/>
        <v>37</v>
      </c>
      <c r="Q43" s="104">
        <f t="shared" si="3"/>
        <v>2084</v>
      </c>
      <c r="R43" s="58">
        <v>4</v>
      </c>
      <c r="S43" s="58">
        <v>0</v>
      </c>
      <c r="T43" s="104">
        <f t="shared" si="4"/>
        <v>4</v>
      </c>
    </row>
    <row r="44" spans="1:20" ht="38.25" hidden="1" outlineLevel="1" x14ac:dyDescent="0.2">
      <c r="A44" s="128" t="s">
        <v>2478</v>
      </c>
      <c r="B44" s="67" t="s">
        <v>2479</v>
      </c>
      <c r="C44" s="53">
        <v>41</v>
      </c>
      <c r="D44" s="53">
        <v>0</v>
      </c>
      <c r="E44" s="53">
        <v>3</v>
      </c>
      <c r="F44" s="53">
        <v>1</v>
      </c>
      <c r="G44" s="130">
        <v>0</v>
      </c>
      <c r="H44" s="130">
        <v>26</v>
      </c>
      <c r="I44" s="53">
        <v>7</v>
      </c>
      <c r="J44" s="53">
        <v>0</v>
      </c>
      <c r="K44" s="53">
        <v>0</v>
      </c>
      <c r="L44" s="53">
        <v>1</v>
      </c>
      <c r="M44" s="130">
        <v>0</v>
      </c>
      <c r="N44" s="130">
        <v>9</v>
      </c>
      <c r="O44" s="104">
        <f t="shared" si="1"/>
        <v>71</v>
      </c>
      <c r="P44" s="104">
        <f t="shared" si="2"/>
        <v>17</v>
      </c>
      <c r="Q44" s="104">
        <f t="shared" si="3"/>
        <v>88</v>
      </c>
      <c r="R44" s="58">
        <v>1</v>
      </c>
      <c r="S44" s="58">
        <v>0</v>
      </c>
      <c r="T44" s="104">
        <f t="shared" si="4"/>
        <v>1</v>
      </c>
    </row>
    <row r="45" spans="1:20" ht="51" hidden="1" outlineLevel="1" x14ac:dyDescent="0.2">
      <c r="A45" s="128" t="s">
        <v>2480</v>
      </c>
      <c r="B45" s="67" t="s">
        <v>2481</v>
      </c>
      <c r="C45" s="53">
        <v>195</v>
      </c>
      <c r="D45" s="53">
        <v>11</v>
      </c>
      <c r="E45" s="53">
        <v>19</v>
      </c>
      <c r="F45" s="53">
        <v>15</v>
      </c>
      <c r="G45" s="130">
        <v>4</v>
      </c>
      <c r="H45" s="130">
        <v>132</v>
      </c>
      <c r="I45" s="53">
        <v>10</v>
      </c>
      <c r="J45" s="53">
        <v>1</v>
      </c>
      <c r="K45" s="53">
        <v>0</v>
      </c>
      <c r="L45" s="53">
        <v>2</v>
      </c>
      <c r="M45" s="130">
        <v>0</v>
      </c>
      <c r="N45" s="130">
        <v>9</v>
      </c>
      <c r="O45" s="104">
        <f t="shared" si="1"/>
        <v>376</v>
      </c>
      <c r="P45" s="104">
        <f t="shared" si="2"/>
        <v>22</v>
      </c>
      <c r="Q45" s="104">
        <f t="shared" si="3"/>
        <v>398</v>
      </c>
      <c r="R45" s="58">
        <v>0</v>
      </c>
      <c r="S45" s="58">
        <v>0</v>
      </c>
      <c r="T45" s="104">
        <f t="shared" si="4"/>
        <v>0</v>
      </c>
    </row>
    <row r="46" spans="1:20" ht="76.5" hidden="1" outlineLevel="1" x14ac:dyDescent="0.2">
      <c r="A46" s="128" t="s">
        <v>2482</v>
      </c>
      <c r="B46" s="67" t="s">
        <v>2483</v>
      </c>
      <c r="C46" s="53">
        <v>85</v>
      </c>
      <c r="D46" s="53">
        <v>8</v>
      </c>
      <c r="E46" s="53">
        <v>7</v>
      </c>
      <c r="F46" s="53">
        <v>5</v>
      </c>
      <c r="G46" s="130">
        <v>4</v>
      </c>
      <c r="H46" s="130">
        <v>109</v>
      </c>
      <c r="I46" s="53">
        <v>2</v>
      </c>
      <c r="J46" s="53">
        <v>0</v>
      </c>
      <c r="K46" s="53">
        <v>0</v>
      </c>
      <c r="L46" s="53">
        <v>0</v>
      </c>
      <c r="M46" s="130">
        <v>0</v>
      </c>
      <c r="N46" s="130">
        <v>2</v>
      </c>
      <c r="O46" s="104">
        <f t="shared" si="1"/>
        <v>218</v>
      </c>
      <c r="P46" s="104">
        <f t="shared" si="2"/>
        <v>4</v>
      </c>
      <c r="Q46" s="104">
        <f t="shared" si="3"/>
        <v>222</v>
      </c>
      <c r="R46" s="58">
        <v>4</v>
      </c>
      <c r="S46" s="58">
        <v>1</v>
      </c>
      <c r="T46" s="104">
        <f t="shared" si="4"/>
        <v>5</v>
      </c>
    </row>
    <row r="47" spans="1:20" ht="51" hidden="1" outlineLevel="1" x14ac:dyDescent="0.2">
      <c r="A47" s="128" t="s">
        <v>2484</v>
      </c>
      <c r="B47" s="67" t="s">
        <v>2485</v>
      </c>
      <c r="C47" s="53">
        <v>131</v>
      </c>
      <c r="D47" s="53">
        <v>9</v>
      </c>
      <c r="E47" s="53">
        <v>10</v>
      </c>
      <c r="F47" s="53">
        <v>14</v>
      </c>
      <c r="G47" s="130">
        <v>7</v>
      </c>
      <c r="H47" s="130">
        <v>116</v>
      </c>
      <c r="I47" s="53">
        <v>9</v>
      </c>
      <c r="J47" s="53">
        <v>2</v>
      </c>
      <c r="K47" s="53">
        <v>0</v>
      </c>
      <c r="L47" s="53">
        <v>1</v>
      </c>
      <c r="M47" s="130">
        <v>1</v>
      </c>
      <c r="N47" s="130">
        <v>10</v>
      </c>
      <c r="O47" s="104">
        <f t="shared" si="1"/>
        <v>287</v>
      </c>
      <c r="P47" s="104">
        <f t="shared" si="2"/>
        <v>23</v>
      </c>
      <c r="Q47" s="104">
        <f t="shared" si="3"/>
        <v>310</v>
      </c>
      <c r="R47" s="58">
        <v>1</v>
      </c>
      <c r="S47" s="58">
        <v>0</v>
      </c>
      <c r="T47" s="104">
        <f t="shared" si="4"/>
        <v>1</v>
      </c>
    </row>
    <row r="48" spans="1:20" ht="25.5" hidden="1" outlineLevel="1" x14ac:dyDescent="0.2">
      <c r="A48" s="128" t="s">
        <v>2486</v>
      </c>
      <c r="B48" s="67" t="s">
        <v>2487</v>
      </c>
      <c r="C48" s="53">
        <v>85</v>
      </c>
      <c r="D48" s="53">
        <v>5</v>
      </c>
      <c r="E48" s="53">
        <v>11</v>
      </c>
      <c r="F48" s="53">
        <v>6</v>
      </c>
      <c r="G48" s="130">
        <v>8</v>
      </c>
      <c r="H48" s="130">
        <v>78</v>
      </c>
      <c r="I48" s="53">
        <v>7</v>
      </c>
      <c r="J48" s="53">
        <v>0</v>
      </c>
      <c r="K48" s="53">
        <v>0</v>
      </c>
      <c r="L48" s="53">
        <v>0</v>
      </c>
      <c r="M48" s="130">
        <v>0</v>
      </c>
      <c r="N48" s="130">
        <v>1</v>
      </c>
      <c r="O48" s="104">
        <f t="shared" si="1"/>
        <v>193</v>
      </c>
      <c r="P48" s="104">
        <f t="shared" si="2"/>
        <v>8</v>
      </c>
      <c r="Q48" s="104">
        <f t="shared" si="3"/>
        <v>201</v>
      </c>
      <c r="R48" s="58">
        <v>2</v>
      </c>
      <c r="S48" s="58">
        <v>0</v>
      </c>
      <c r="T48" s="104">
        <f t="shared" si="4"/>
        <v>2</v>
      </c>
    </row>
    <row r="49" spans="1:20" ht="51" hidden="1" outlineLevel="1" x14ac:dyDescent="0.2">
      <c r="A49" s="128" t="s">
        <v>2488</v>
      </c>
      <c r="B49" s="67" t="s">
        <v>2489</v>
      </c>
      <c r="C49" s="53">
        <v>557</v>
      </c>
      <c r="D49" s="53">
        <v>26</v>
      </c>
      <c r="E49" s="53">
        <v>50</v>
      </c>
      <c r="F49" s="53">
        <v>60</v>
      </c>
      <c r="G49" s="130">
        <v>27</v>
      </c>
      <c r="H49" s="130">
        <v>482</v>
      </c>
      <c r="I49" s="53">
        <v>28</v>
      </c>
      <c r="J49" s="53">
        <v>1</v>
      </c>
      <c r="K49" s="53">
        <v>2</v>
      </c>
      <c r="L49" s="53">
        <v>3</v>
      </c>
      <c r="M49" s="130">
        <v>0</v>
      </c>
      <c r="N49" s="130">
        <v>18</v>
      </c>
      <c r="O49" s="104">
        <f t="shared" si="1"/>
        <v>1202</v>
      </c>
      <c r="P49" s="104">
        <f t="shared" si="2"/>
        <v>52</v>
      </c>
      <c r="Q49" s="104">
        <f t="shared" si="3"/>
        <v>1254</v>
      </c>
      <c r="R49" s="58">
        <v>7</v>
      </c>
      <c r="S49" s="58">
        <v>0</v>
      </c>
      <c r="T49" s="104">
        <f t="shared" si="4"/>
        <v>7</v>
      </c>
    </row>
    <row r="50" spans="1:20" ht="51" hidden="1" outlineLevel="1" x14ac:dyDescent="0.2">
      <c r="A50" s="128" t="s">
        <v>2490</v>
      </c>
      <c r="B50" s="67" t="s">
        <v>2491</v>
      </c>
      <c r="C50" s="53">
        <v>153</v>
      </c>
      <c r="D50" s="53">
        <v>4</v>
      </c>
      <c r="E50" s="53">
        <v>5</v>
      </c>
      <c r="F50" s="53">
        <v>5</v>
      </c>
      <c r="G50" s="130">
        <v>7</v>
      </c>
      <c r="H50" s="130">
        <v>77</v>
      </c>
      <c r="I50" s="53">
        <v>179</v>
      </c>
      <c r="J50" s="53">
        <v>4</v>
      </c>
      <c r="K50" s="53">
        <v>5</v>
      </c>
      <c r="L50" s="53">
        <v>9</v>
      </c>
      <c r="M50" s="130">
        <v>2</v>
      </c>
      <c r="N50" s="130">
        <v>62</v>
      </c>
      <c r="O50" s="104">
        <f t="shared" si="1"/>
        <v>251</v>
      </c>
      <c r="P50" s="104">
        <f t="shared" si="2"/>
        <v>261</v>
      </c>
      <c r="Q50" s="104">
        <f t="shared" si="3"/>
        <v>512</v>
      </c>
      <c r="R50" s="58">
        <v>0</v>
      </c>
      <c r="S50" s="58">
        <v>0</v>
      </c>
      <c r="T50" s="104">
        <f t="shared" si="4"/>
        <v>0</v>
      </c>
    </row>
    <row r="51" spans="1:20" ht="51" hidden="1" outlineLevel="1" x14ac:dyDescent="0.2">
      <c r="A51" s="128" t="s">
        <v>2492</v>
      </c>
      <c r="B51" s="67" t="s">
        <v>2493</v>
      </c>
      <c r="C51" s="53">
        <v>8</v>
      </c>
      <c r="D51" s="53">
        <v>0</v>
      </c>
      <c r="E51" s="53">
        <v>0</v>
      </c>
      <c r="F51" s="53">
        <v>1</v>
      </c>
      <c r="G51" s="130">
        <v>0</v>
      </c>
      <c r="H51" s="130">
        <v>2</v>
      </c>
      <c r="I51" s="53">
        <v>13</v>
      </c>
      <c r="J51" s="53">
        <v>0</v>
      </c>
      <c r="K51" s="53">
        <v>0</v>
      </c>
      <c r="L51" s="53">
        <v>1</v>
      </c>
      <c r="M51" s="130">
        <v>0</v>
      </c>
      <c r="N51" s="130">
        <v>0</v>
      </c>
      <c r="O51" s="104">
        <f t="shared" si="1"/>
        <v>11</v>
      </c>
      <c r="P51" s="104">
        <f t="shared" si="2"/>
        <v>14</v>
      </c>
      <c r="Q51" s="104">
        <f t="shared" si="3"/>
        <v>25</v>
      </c>
      <c r="R51" s="58">
        <v>0</v>
      </c>
      <c r="S51" s="58">
        <v>0</v>
      </c>
      <c r="T51" s="104">
        <f t="shared" si="4"/>
        <v>0</v>
      </c>
    </row>
    <row r="52" spans="1:20" ht="51" hidden="1" outlineLevel="1" x14ac:dyDescent="0.2">
      <c r="A52" s="128" t="s">
        <v>2494</v>
      </c>
      <c r="B52" s="67" t="s">
        <v>2495</v>
      </c>
      <c r="C52" s="53">
        <v>17</v>
      </c>
      <c r="D52" s="53">
        <v>0</v>
      </c>
      <c r="E52" s="53">
        <v>0</v>
      </c>
      <c r="F52" s="53">
        <v>0</v>
      </c>
      <c r="G52" s="130">
        <v>0</v>
      </c>
      <c r="H52" s="130">
        <v>4</v>
      </c>
      <c r="I52" s="53">
        <v>25</v>
      </c>
      <c r="J52" s="53">
        <v>0</v>
      </c>
      <c r="K52" s="53">
        <v>0</v>
      </c>
      <c r="L52" s="53">
        <v>0</v>
      </c>
      <c r="M52" s="130">
        <v>0</v>
      </c>
      <c r="N52" s="130">
        <v>2</v>
      </c>
      <c r="O52" s="104">
        <f t="shared" si="1"/>
        <v>21</v>
      </c>
      <c r="P52" s="104">
        <f t="shared" si="2"/>
        <v>27</v>
      </c>
      <c r="Q52" s="104">
        <f t="shared" si="3"/>
        <v>48</v>
      </c>
      <c r="R52" s="58">
        <v>0</v>
      </c>
      <c r="S52" s="58">
        <v>0</v>
      </c>
      <c r="T52" s="104">
        <f t="shared" si="4"/>
        <v>0</v>
      </c>
    </row>
    <row r="53" spans="1:20" ht="63.75" hidden="1" outlineLevel="1" x14ac:dyDescent="0.2">
      <c r="A53" s="128" t="s">
        <v>2496</v>
      </c>
      <c r="B53" s="67" t="s">
        <v>2497</v>
      </c>
      <c r="C53" s="53">
        <v>1282</v>
      </c>
      <c r="D53" s="53">
        <v>66</v>
      </c>
      <c r="E53" s="53">
        <v>90</v>
      </c>
      <c r="F53" s="53">
        <v>162</v>
      </c>
      <c r="G53" s="130">
        <v>67</v>
      </c>
      <c r="H53" s="130">
        <v>1322</v>
      </c>
      <c r="I53" s="53">
        <v>103</v>
      </c>
      <c r="J53" s="53">
        <v>5</v>
      </c>
      <c r="K53" s="53">
        <v>6</v>
      </c>
      <c r="L53" s="53">
        <v>11</v>
      </c>
      <c r="M53" s="130">
        <v>6</v>
      </c>
      <c r="N53" s="130">
        <v>41</v>
      </c>
      <c r="O53" s="104">
        <f t="shared" si="1"/>
        <v>2989</v>
      </c>
      <c r="P53" s="104">
        <f t="shared" si="2"/>
        <v>172</v>
      </c>
      <c r="Q53" s="104">
        <f t="shared" si="3"/>
        <v>3161</v>
      </c>
      <c r="R53" s="58">
        <v>21</v>
      </c>
      <c r="S53" s="58">
        <v>0</v>
      </c>
      <c r="T53" s="104">
        <f t="shared" si="4"/>
        <v>21</v>
      </c>
    </row>
    <row r="54" spans="1:20" ht="51" collapsed="1" x14ac:dyDescent="0.2">
      <c r="A54" s="128" t="s">
        <v>2498</v>
      </c>
      <c r="B54" s="69" t="s">
        <v>2499</v>
      </c>
      <c r="C54" s="52">
        <f t="shared" ref="C54:T54" si="11">SUM(C55:C72)</f>
        <v>4750</v>
      </c>
      <c r="D54" s="52">
        <f t="shared" si="11"/>
        <v>244</v>
      </c>
      <c r="E54" s="52">
        <f t="shared" si="11"/>
        <v>417</v>
      </c>
      <c r="F54" s="52">
        <f t="shared" si="11"/>
        <v>514</v>
      </c>
      <c r="G54" s="129">
        <f t="shared" si="11"/>
        <v>193</v>
      </c>
      <c r="H54" s="129">
        <f t="shared" si="11"/>
        <v>5334</v>
      </c>
      <c r="I54" s="52">
        <f t="shared" si="11"/>
        <v>437</v>
      </c>
      <c r="J54" s="52">
        <f t="shared" si="11"/>
        <v>37</v>
      </c>
      <c r="K54" s="52">
        <f t="shared" si="11"/>
        <v>33</v>
      </c>
      <c r="L54" s="52">
        <f t="shared" si="11"/>
        <v>61</v>
      </c>
      <c r="M54" s="129">
        <f t="shared" si="11"/>
        <v>20</v>
      </c>
      <c r="N54" s="129">
        <f t="shared" si="11"/>
        <v>351</v>
      </c>
      <c r="O54" s="104">
        <f t="shared" si="11"/>
        <v>11452</v>
      </c>
      <c r="P54" s="104">
        <f t="shared" si="11"/>
        <v>939</v>
      </c>
      <c r="Q54" s="104">
        <f t="shared" si="11"/>
        <v>12391</v>
      </c>
      <c r="R54" s="58">
        <f t="shared" si="11"/>
        <v>25</v>
      </c>
      <c r="S54" s="58">
        <f t="shared" si="11"/>
        <v>0</v>
      </c>
      <c r="T54" s="104">
        <f t="shared" si="11"/>
        <v>25</v>
      </c>
    </row>
    <row r="55" spans="1:20" ht="25.5" hidden="1" outlineLevel="1" x14ac:dyDescent="0.2">
      <c r="A55" s="128" t="s">
        <v>2500</v>
      </c>
      <c r="B55" s="67" t="s">
        <v>2501</v>
      </c>
      <c r="C55" s="53">
        <v>66</v>
      </c>
      <c r="D55" s="53">
        <v>1</v>
      </c>
      <c r="E55" s="53">
        <v>6</v>
      </c>
      <c r="F55" s="53">
        <v>15</v>
      </c>
      <c r="G55" s="130">
        <v>0</v>
      </c>
      <c r="H55" s="130">
        <v>149</v>
      </c>
      <c r="I55" s="53">
        <v>2</v>
      </c>
      <c r="J55" s="53">
        <v>0</v>
      </c>
      <c r="K55" s="53">
        <v>0</v>
      </c>
      <c r="L55" s="53">
        <v>0</v>
      </c>
      <c r="M55" s="130">
        <v>0</v>
      </c>
      <c r="N55" s="130">
        <v>3</v>
      </c>
      <c r="O55" s="104">
        <f t="shared" si="1"/>
        <v>237</v>
      </c>
      <c r="P55" s="104">
        <f t="shared" si="2"/>
        <v>5</v>
      </c>
      <c r="Q55" s="104">
        <f t="shared" si="3"/>
        <v>242</v>
      </c>
      <c r="R55" s="58">
        <v>0</v>
      </c>
      <c r="S55" s="58">
        <v>0</v>
      </c>
      <c r="T55" s="104">
        <f t="shared" si="4"/>
        <v>0</v>
      </c>
    </row>
    <row r="56" spans="1:20" ht="76.5" hidden="1" outlineLevel="1" x14ac:dyDescent="0.2">
      <c r="A56" s="128" t="s">
        <v>2502</v>
      </c>
      <c r="B56" s="67" t="s">
        <v>2503</v>
      </c>
      <c r="C56" s="53">
        <v>1180</v>
      </c>
      <c r="D56" s="53">
        <v>29</v>
      </c>
      <c r="E56" s="53">
        <v>85</v>
      </c>
      <c r="F56" s="53">
        <v>93</v>
      </c>
      <c r="G56" s="130">
        <v>34</v>
      </c>
      <c r="H56" s="130">
        <v>1499</v>
      </c>
      <c r="I56" s="53">
        <v>65</v>
      </c>
      <c r="J56" s="53">
        <v>5</v>
      </c>
      <c r="K56" s="53">
        <v>6</v>
      </c>
      <c r="L56" s="53">
        <v>9</v>
      </c>
      <c r="M56" s="130">
        <v>3</v>
      </c>
      <c r="N56" s="130">
        <v>70</v>
      </c>
      <c r="O56" s="104">
        <f t="shared" si="1"/>
        <v>2920</v>
      </c>
      <c r="P56" s="104">
        <f t="shared" si="2"/>
        <v>158</v>
      </c>
      <c r="Q56" s="104">
        <f t="shared" si="3"/>
        <v>3078</v>
      </c>
      <c r="R56" s="58">
        <v>3</v>
      </c>
      <c r="S56" s="58">
        <v>0</v>
      </c>
      <c r="T56" s="104">
        <f t="shared" si="4"/>
        <v>3</v>
      </c>
    </row>
    <row r="57" spans="1:20" ht="76.5" hidden="1" outlineLevel="1" x14ac:dyDescent="0.2">
      <c r="A57" s="128" t="s">
        <v>2504</v>
      </c>
      <c r="B57" s="67" t="s">
        <v>2505</v>
      </c>
      <c r="C57" s="53">
        <v>464</v>
      </c>
      <c r="D57" s="53">
        <v>28</v>
      </c>
      <c r="E57" s="53">
        <v>29</v>
      </c>
      <c r="F57" s="53">
        <v>47</v>
      </c>
      <c r="G57" s="130">
        <v>19</v>
      </c>
      <c r="H57" s="130">
        <v>346</v>
      </c>
      <c r="I57" s="53">
        <v>8</v>
      </c>
      <c r="J57" s="53">
        <v>0</v>
      </c>
      <c r="K57" s="53">
        <v>0</v>
      </c>
      <c r="L57" s="53">
        <v>0</v>
      </c>
      <c r="M57" s="130">
        <v>1</v>
      </c>
      <c r="N57" s="130">
        <v>6</v>
      </c>
      <c r="O57" s="104">
        <f t="shared" si="1"/>
        <v>933</v>
      </c>
      <c r="P57" s="104">
        <f t="shared" si="2"/>
        <v>15</v>
      </c>
      <c r="Q57" s="104">
        <f t="shared" si="3"/>
        <v>948</v>
      </c>
      <c r="R57" s="58">
        <v>2</v>
      </c>
      <c r="S57" s="58">
        <v>0</v>
      </c>
      <c r="T57" s="104">
        <f t="shared" si="4"/>
        <v>2</v>
      </c>
    </row>
    <row r="58" spans="1:20" ht="63.75" hidden="1" outlineLevel="1" x14ac:dyDescent="0.2">
      <c r="A58" s="128" t="s">
        <v>2506</v>
      </c>
      <c r="B58" s="67" t="s">
        <v>2507</v>
      </c>
      <c r="C58" s="53">
        <v>303</v>
      </c>
      <c r="D58" s="53">
        <v>28</v>
      </c>
      <c r="E58" s="53">
        <v>23</v>
      </c>
      <c r="F58" s="53">
        <v>29</v>
      </c>
      <c r="G58" s="130">
        <v>11</v>
      </c>
      <c r="H58" s="130">
        <v>227</v>
      </c>
      <c r="I58" s="53">
        <v>8</v>
      </c>
      <c r="J58" s="53">
        <v>0</v>
      </c>
      <c r="K58" s="53">
        <v>2</v>
      </c>
      <c r="L58" s="53">
        <v>0</v>
      </c>
      <c r="M58" s="130">
        <v>0</v>
      </c>
      <c r="N58" s="130">
        <v>3</v>
      </c>
      <c r="O58" s="104">
        <f t="shared" si="1"/>
        <v>621</v>
      </c>
      <c r="P58" s="104">
        <f t="shared" si="2"/>
        <v>13</v>
      </c>
      <c r="Q58" s="104">
        <f t="shared" si="3"/>
        <v>634</v>
      </c>
      <c r="R58" s="58">
        <v>2</v>
      </c>
      <c r="S58" s="58">
        <v>0</v>
      </c>
      <c r="T58" s="104">
        <f t="shared" si="4"/>
        <v>2</v>
      </c>
    </row>
    <row r="59" spans="1:20" ht="51" hidden="1" outlineLevel="1" x14ac:dyDescent="0.2">
      <c r="A59" s="128" t="s">
        <v>2508</v>
      </c>
      <c r="B59" s="67" t="s">
        <v>2509</v>
      </c>
      <c r="C59" s="53">
        <v>635</v>
      </c>
      <c r="D59" s="53">
        <v>32</v>
      </c>
      <c r="E59" s="53">
        <v>57</v>
      </c>
      <c r="F59" s="53">
        <v>75</v>
      </c>
      <c r="G59" s="130">
        <v>25</v>
      </c>
      <c r="H59" s="130">
        <v>572</v>
      </c>
      <c r="I59" s="53">
        <v>23</v>
      </c>
      <c r="J59" s="53">
        <v>0</v>
      </c>
      <c r="K59" s="53">
        <v>4</v>
      </c>
      <c r="L59" s="53">
        <v>5</v>
      </c>
      <c r="M59" s="130">
        <v>2</v>
      </c>
      <c r="N59" s="130">
        <v>18</v>
      </c>
      <c r="O59" s="104">
        <f t="shared" si="1"/>
        <v>1396</v>
      </c>
      <c r="P59" s="104">
        <f t="shared" si="2"/>
        <v>52</v>
      </c>
      <c r="Q59" s="104">
        <f t="shared" si="3"/>
        <v>1448</v>
      </c>
      <c r="R59" s="58">
        <v>4</v>
      </c>
      <c r="S59" s="58">
        <v>0</v>
      </c>
      <c r="T59" s="104">
        <f t="shared" si="4"/>
        <v>4</v>
      </c>
    </row>
    <row r="60" spans="1:20" ht="51" hidden="1" outlineLevel="1" x14ac:dyDescent="0.2">
      <c r="A60" s="128" t="s">
        <v>2510</v>
      </c>
      <c r="B60" s="67" t="s">
        <v>2511</v>
      </c>
      <c r="C60" s="53">
        <v>184</v>
      </c>
      <c r="D60" s="53">
        <v>11</v>
      </c>
      <c r="E60" s="53">
        <v>21</v>
      </c>
      <c r="F60" s="53">
        <v>17</v>
      </c>
      <c r="G60" s="130">
        <v>7</v>
      </c>
      <c r="H60" s="130">
        <v>220</v>
      </c>
      <c r="I60" s="53">
        <v>19</v>
      </c>
      <c r="J60" s="53">
        <v>0</v>
      </c>
      <c r="K60" s="53">
        <v>1</v>
      </c>
      <c r="L60" s="53">
        <v>3</v>
      </c>
      <c r="M60" s="130">
        <v>3</v>
      </c>
      <c r="N60" s="130">
        <v>34</v>
      </c>
      <c r="O60" s="104">
        <f t="shared" si="1"/>
        <v>460</v>
      </c>
      <c r="P60" s="104">
        <f t="shared" si="2"/>
        <v>60</v>
      </c>
      <c r="Q60" s="104">
        <f t="shared" si="3"/>
        <v>520</v>
      </c>
      <c r="R60" s="58">
        <v>1</v>
      </c>
      <c r="S60" s="58">
        <v>0</v>
      </c>
      <c r="T60" s="104">
        <f t="shared" si="4"/>
        <v>1</v>
      </c>
    </row>
    <row r="61" spans="1:20" ht="38.25" hidden="1" outlineLevel="1" x14ac:dyDescent="0.2">
      <c r="A61" s="128" t="s">
        <v>2512</v>
      </c>
      <c r="B61" s="67" t="s">
        <v>2513</v>
      </c>
      <c r="C61" s="53">
        <v>86</v>
      </c>
      <c r="D61" s="53">
        <v>3</v>
      </c>
      <c r="E61" s="53">
        <v>12</v>
      </c>
      <c r="F61" s="53">
        <v>12</v>
      </c>
      <c r="G61" s="130">
        <v>5</v>
      </c>
      <c r="H61" s="130">
        <v>69</v>
      </c>
      <c r="I61" s="53">
        <v>176</v>
      </c>
      <c r="J61" s="53">
        <v>22</v>
      </c>
      <c r="K61" s="53">
        <v>10</v>
      </c>
      <c r="L61" s="53">
        <v>25</v>
      </c>
      <c r="M61" s="130">
        <v>7</v>
      </c>
      <c r="N61" s="130">
        <v>99</v>
      </c>
      <c r="O61" s="104">
        <f t="shared" si="1"/>
        <v>187</v>
      </c>
      <c r="P61" s="104">
        <f t="shared" si="2"/>
        <v>339</v>
      </c>
      <c r="Q61" s="104">
        <f t="shared" si="3"/>
        <v>526</v>
      </c>
      <c r="R61" s="58">
        <v>0</v>
      </c>
      <c r="S61" s="58">
        <v>0</v>
      </c>
      <c r="T61" s="104">
        <f t="shared" si="4"/>
        <v>0</v>
      </c>
    </row>
    <row r="62" spans="1:20" ht="51" hidden="1" outlineLevel="1" x14ac:dyDescent="0.2">
      <c r="A62" s="128" t="s">
        <v>2514</v>
      </c>
      <c r="B62" s="67" t="s">
        <v>2515</v>
      </c>
      <c r="C62" s="53">
        <v>375</v>
      </c>
      <c r="D62" s="53">
        <v>37</v>
      </c>
      <c r="E62" s="53">
        <v>39</v>
      </c>
      <c r="F62" s="53">
        <v>36</v>
      </c>
      <c r="G62" s="130">
        <v>13</v>
      </c>
      <c r="H62" s="130">
        <v>323</v>
      </c>
      <c r="I62" s="53">
        <v>12</v>
      </c>
      <c r="J62" s="53">
        <v>1</v>
      </c>
      <c r="K62" s="53">
        <v>1</v>
      </c>
      <c r="L62" s="53">
        <v>2</v>
      </c>
      <c r="M62" s="130">
        <v>1</v>
      </c>
      <c r="N62" s="130">
        <v>14</v>
      </c>
      <c r="O62" s="104">
        <f t="shared" si="1"/>
        <v>823</v>
      </c>
      <c r="P62" s="104">
        <f t="shared" si="2"/>
        <v>31</v>
      </c>
      <c r="Q62" s="104">
        <f t="shared" si="3"/>
        <v>854</v>
      </c>
      <c r="R62" s="58">
        <v>2</v>
      </c>
      <c r="S62" s="58">
        <v>0</v>
      </c>
      <c r="T62" s="104">
        <f t="shared" si="4"/>
        <v>2</v>
      </c>
    </row>
    <row r="63" spans="1:20" ht="89.25" hidden="1" outlineLevel="1" x14ac:dyDescent="0.2">
      <c r="A63" s="128" t="s">
        <v>2516</v>
      </c>
      <c r="B63" s="67" t="s">
        <v>2517</v>
      </c>
      <c r="C63" s="53">
        <v>21</v>
      </c>
      <c r="D63" s="53">
        <v>0</v>
      </c>
      <c r="E63" s="53">
        <v>1</v>
      </c>
      <c r="F63" s="53">
        <v>0</v>
      </c>
      <c r="G63" s="130">
        <v>0</v>
      </c>
      <c r="H63" s="130">
        <v>37</v>
      </c>
      <c r="I63" s="53">
        <v>1</v>
      </c>
      <c r="J63" s="53">
        <v>0</v>
      </c>
      <c r="K63" s="53">
        <v>0</v>
      </c>
      <c r="L63" s="53">
        <v>1</v>
      </c>
      <c r="M63" s="130">
        <v>0</v>
      </c>
      <c r="N63" s="130">
        <v>0</v>
      </c>
      <c r="O63" s="104">
        <f t="shared" si="1"/>
        <v>59</v>
      </c>
      <c r="P63" s="104">
        <f t="shared" si="2"/>
        <v>2</v>
      </c>
      <c r="Q63" s="104">
        <f t="shared" si="3"/>
        <v>61</v>
      </c>
      <c r="R63" s="58">
        <v>0</v>
      </c>
      <c r="S63" s="58">
        <v>0</v>
      </c>
      <c r="T63" s="104">
        <f t="shared" si="4"/>
        <v>0</v>
      </c>
    </row>
    <row r="64" spans="1:20" ht="89.25" hidden="1" outlineLevel="1" x14ac:dyDescent="0.2">
      <c r="A64" s="128" t="s">
        <v>2518</v>
      </c>
      <c r="B64" s="67" t="s">
        <v>2519</v>
      </c>
      <c r="C64" s="53">
        <v>71</v>
      </c>
      <c r="D64" s="53">
        <v>3</v>
      </c>
      <c r="E64" s="53">
        <v>6</v>
      </c>
      <c r="F64" s="53">
        <v>12</v>
      </c>
      <c r="G64" s="130">
        <v>0</v>
      </c>
      <c r="H64" s="130">
        <v>60</v>
      </c>
      <c r="I64" s="53">
        <v>10</v>
      </c>
      <c r="J64" s="53">
        <v>1</v>
      </c>
      <c r="K64" s="53">
        <v>1</v>
      </c>
      <c r="L64" s="53">
        <v>3</v>
      </c>
      <c r="M64" s="130">
        <v>0</v>
      </c>
      <c r="N64" s="130">
        <v>6</v>
      </c>
      <c r="O64" s="104">
        <f t="shared" si="1"/>
        <v>152</v>
      </c>
      <c r="P64" s="104">
        <f t="shared" si="2"/>
        <v>21</v>
      </c>
      <c r="Q64" s="104">
        <f t="shared" si="3"/>
        <v>173</v>
      </c>
      <c r="R64" s="58">
        <v>0</v>
      </c>
      <c r="S64" s="58">
        <v>0</v>
      </c>
      <c r="T64" s="104">
        <f t="shared" si="4"/>
        <v>0</v>
      </c>
    </row>
    <row r="65" spans="1:20" ht="25.5" hidden="1" outlineLevel="1" x14ac:dyDescent="0.2">
      <c r="A65" s="128" t="s">
        <v>2520</v>
      </c>
      <c r="B65" s="67" t="s">
        <v>2521</v>
      </c>
      <c r="C65" s="53">
        <v>52</v>
      </c>
      <c r="D65" s="53">
        <v>3</v>
      </c>
      <c r="E65" s="53">
        <v>4</v>
      </c>
      <c r="F65" s="53">
        <v>5</v>
      </c>
      <c r="G65" s="130">
        <v>2</v>
      </c>
      <c r="H65" s="130">
        <v>45</v>
      </c>
      <c r="I65" s="53">
        <v>0</v>
      </c>
      <c r="J65" s="53">
        <v>0</v>
      </c>
      <c r="K65" s="53">
        <v>0</v>
      </c>
      <c r="L65" s="53">
        <v>0</v>
      </c>
      <c r="M65" s="130">
        <v>0</v>
      </c>
      <c r="N65" s="130">
        <v>2</v>
      </c>
      <c r="O65" s="104">
        <f t="shared" si="1"/>
        <v>111</v>
      </c>
      <c r="P65" s="104">
        <f t="shared" si="2"/>
        <v>2</v>
      </c>
      <c r="Q65" s="104">
        <f t="shared" si="3"/>
        <v>113</v>
      </c>
      <c r="R65" s="58">
        <v>1</v>
      </c>
      <c r="S65" s="58">
        <v>0</v>
      </c>
      <c r="T65" s="104">
        <f t="shared" si="4"/>
        <v>1</v>
      </c>
    </row>
    <row r="66" spans="1:20" ht="51" hidden="1" outlineLevel="1" x14ac:dyDescent="0.2">
      <c r="A66" s="128" t="s">
        <v>2522</v>
      </c>
      <c r="B66" s="67" t="s">
        <v>2523</v>
      </c>
      <c r="C66" s="53">
        <v>232</v>
      </c>
      <c r="D66" s="53">
        <v>13</v>
      </c>
      <c r="E66" s="53">
        <v>25</v>
      </c>
      <c r="F66" s="53">
        <v>28</v>
      </c>
      <c r="G66" s="130">
        <v>7</v>
      </c>
      <c r="H66" s="130">
        <v>287</v>
      </c>
      <c r="I66" s="53">
        <v>12</v>
      </c>
      <c r="J66" s="53">
        <v>2</v>
      </c>
      <c r="K66" s="53">
        <v>0</v>
      </c>
      <c r="L66" s="53">
        <v>0</v>
      </c>
      <c r="M66" s="130">
        <v>1</v>
      </c>
      <c r="N66" s="130">
        <v>6</v>
      </c>
      <c r="O66" s="104">
        <f t="shared" si="1"/>
        <v>592</v>
      </c>
      <c r="P66" s="104">
        <f t="shared" si="2"/>
        <v>21</v>
      </c>
      <c r="Q66" s="104">
        <f t="shared" si="3"/>
        <v>613</v>
      </c>
      <c r="R66" s="58">
        <v>3</v>
      </c>
      <c r="S66" s="58">
        <v>0</v>
      </c>
      <c r="T66" s="104">
        <f t="shared" si="4"/>
        <v>3</v>
      </c>
    </row>
    <row r="67" spans="1:20" ht="51" hidden="1" outlineLevel="1" x14ac:dyDescent="0.2">
      <c r="A67" s="128" t="s">
        <v>2524</v>
      </c>
      <c r="B67" s="67" t="s">
        <v>2525</v>
      </c>
      <c r="C67" s="53">
        <v>51</v>
      </c>
      <c r="D67" s="53">
        <v>1</v>
      </c>
      <c r="E67" s="53">
        <v>1</v>
      </c>
      <c r="F67" s="53">
        <v>2</v>
      </c>
      <c r="G67" s="130">
        <v>0</v>
      </c>
      <c r="H67" s="130">
        <v>71</v>
      </c>
      <c r="I67" s="53">
        <v>26</v>
      </c>
      <c r="J67" s="53">
        <v>1</v>
      </c>
      <c r="K67" s="53">
        <v>1</v>
      </c>
      <c r="L67" s="53">
        <v>3</v>
      </c>
      <c r="M67" s="130">
        <v>0</v>
      </c>
      <c r="N67" s="130">
        <v>19</v>
      </c>
      <c r="O67" s="104">
        <f t="shared" si="1"/>
        <v>126</v>
      </c>
      <c r="P67" s="104">
        <f t="shared" si="2"/>
        <v>50</v>
      </c>
      <c r="Q67" s="104">
        <f t="shared" si="3"/>
        <v>176</v>
      </c>
      <c r="R67" s="58">
        <v>0</v>
      </c>
      <c r="S67" s="58">
        <v>0</v>
      </c>
      <c r="T67" s="104">
        <f t="shared" si="4"/>
        <v>0</v>
      </c>
    </row>
    <row r="68" spans="1:20" ht="63.75" hidden="1" outlineLevel="1" x14ac:dyDescent="0.2">
      <c r="A68" s="128" t="s">
        <v>2526</v>
      </c>
      <c r="B68" s="67" t="s">
        <v>2527</v>
      </c>
      <c r="C68" s="53">
        <v>19</v>
      </c>
      <c r="D68" s="53">
        <v>1</v>
      </c>
      <c r="E68" s="53">
        <v>5</v>
      </c>
      <c r="F68" s="53">
        <v>3</v>
      </c>
      <c r="G68" s="130">
        <v>2</v>
      </c>
      <c r="H68" s="130">
        <v>18</v>
      </c>
      <c r="I68" s="53">
        <v>13</v>
      </c>
      <c r="J68" s="53">
        <v>1</v>
      </c>
      <c r="K68" s="53">
        <v>0</v>
      </c>
      <c r="L68" s="53">
        <v>0</v>
      </c>
      <c r="M68" s="130">
        <v>0</v>
      </c>
      <c r="N68" s="130">
        <v>6</v>
      </c>
      <c r="O68" s="104">
        <f t="shared" si="1"/>
        <v>48</v>
      </c>
      <c r="P68" s="104">
        <f t="shared" si="2"/>
        <v>20</v>
      </c>
      <c r="Q68" s="104">
        <f t="shared" si="3"/>
        <v>68</v>
      </c>
      <c r="R68" s="58">
        <v>0</v>
      </c>
      <c r="S68" s="58">
        <v>0</v>
      </c>
      <c r="T68" s="104">
        <f t="shared" si="4"/>
        <v>0</v>
      </c>
    </row>
    <row r="69" spans="1:20" ht="51" hidden="1" outlineLevel="1" x14ac:dyDescent="0.2">
      <c r="A69" s="128" t="s">
        <v>2528</v>
      </c>
      <c r="B69" s="67" t="s">
        <v>2529</v>
      </c>
      <c r="C69" s="53">
        <v>5</v>
      </c>
      <c r="D69" s="53">
        <v>0</v>
      </c>
      <c r="E69" s="53">
        <v>1</v>
      </c>
      <c r="F69" s="53">
        <v>0</v>
      </c>
      <c r="G69" s="130">
        <v>0</v>
      </c>
      <c r="H69" s="130">
        <v>0</v>
      </c>
      <c r="I69" s="53">
        <v>3</v>
      </c>
      <c r="J69" s="53">
        <v>0</v>
      </c>
      <c r="K69" s="53">
        <v>0</v>
      </c>
      <c r="L69" s="53">
        <v>0</v>
      </c>
      <c r="M69" s="130">
        <v>0</v>
      </c>
      <c r="N69" s="130">
        <v>1</v>
      </c>
      <c r="O69" s="104">
        <f t="shared" si="1"/>
        <v>6</v>
      </c>
      <c r="P69" s="104">
        <f t="shared" si="2"/>
        <v>4</v>
      </c>
      <c r="Q69" s="104">
        <f t="shared" si="3"/>
        <v>10</v>
      </c>
      <c r="R69" s="58">
        <v>0</v>
      </c>
      <c r="S69" s="58">
        <v>0</v>
      </c>
      <c r="T69" s="104">
        <f t="shared" si="4"/>
        <v>0</v>
      </c>
    </row>
    <row r="70" spans="1:20" ht="51" hidden="1" outlineLevel="1" x14ac:dyDescent="0.2">
      <c r="A70" s="128" t="s">
        <v>2530</v>
      </c>
      <c r="B70" s="67" t="s">
        <v>2531</v>
      </c>
      <c r="C70" s="53">
        <v>1</v>
      </c>
      <c r="D70" s="53">
        <v>0</v>
      </c>
      <c r="E70" s="53">
        <v>0</v>
      </c>
      <c r="F70" s="53">
        <v>0</v>
      </c>
      <c r="G70" s="130">
        <v>0</v>
      </c>
      <c r="H70" s="130">
        <v>1</v>
      </c>
      <c r="I70" s="53">
        <v>1</v>
      </c>
      <c r="J70" s="53">
        <v>0</v>
      </c>
      <c r="K70" s="53">
        <v>0</v>
      </c>
      <c r="L70" s="53">
        <v>0</v>
      </c>
      <c r="M70" s="130">
        <v>0</v>
      </c>
      <c r="N70" s="130">
        <v>0</v>
      </c>
      <c r="O70" s="104">
        <f t="shared" si="1"/>
        <v>2</v>
      </c>
      <c r="P70" s="104">
        <f t="shared" si="2"/>
        <v>1</v>
      </c>
      <c r="Q70" s="104">
        <f t="shared" si="3"/>
        <v>3</v>
      </c>
      <c r="R70" s="58">
        <v>0</v>
      </c>
      <c r="S70" s="58">
        <v>0</v>
      </c>
      <c r="T70" s="104">
        <f t="shared" si="4"/>
        <v>0</v>
      </c>
    </row>
    <row r="71" spans="1:20" ht="38.25" hidden="1" outlineLevel="1" x14ac:dyDescent="0.2">
      <c r="A71" s="128" t="s">
        <v>2532</v>
      </c>
      <c r="B71" s="67" t="s">
        <v>2533</v>
      </c>
      <c r="C71" s="53">
        <v>34</v>
      </c>
      <c r="D71" s="53">
        <v>1</v>
      </c>
      <c r="E71" s="53">
        <v>4</v>
      </c>
      <c r="F71" s="53">
        <v>9</v>
      </c>
      <c r="G71" s="130">
        <v>1</v>
      </c>
      <c r="H71" s="130">
        <v>36</v>
      </c>
      <c r="I71" s="53">
        <v>1</v>
      </c>
      <c r="J71" s="53">
        <v>0</v>
      </c>
      <c r="K71" s="53">
        <v>0</v>
      </c>
      <c r="L71" s="53">
        <v>0</v>
      </c>
      <c r="M71" s="130">
        <v>0</v>
      </c>
      <c r="N71" s="130">
        <v>3</v>
      </c>
      <c r="O71" s="104">
        <f t="shared" si="1"/>
        <v>85</v>
      </c>
      <c r="P71" s="104">
        <f t="shared" si="2"/>
        <v>4</v>
      </c>
      <c r="Q71" s="104">
        <f t="shared" si="3"/>
        <v>89</v>
      </c>
      <c r="R71" s="58">
        <v>0</v>
      </c>
      <c r="S71" s="58">
        <v>0</v>
      </c>
      <c r="T71" s="104">
        <f t="shared" si="4"/>
        <v>0</v>
      </c>
    </row>
    <row r="72" spans="1:20" ht="76.5" hidden="1" outlineLevel="1" x14ac:dyDescent="0.2">
      <c r="A72" s="128" t="s">
        <v>2534</v>
      </c>
      <c r="B72" s="67" t="s">
        <v>2535</v>
      </c>
      <c r="C72" s="53">
        <v>971</v>
      </c>
      <c r="D72" s="53">
        <v>53</v>
      </c>
      <c r="E72" s="53">
        <v>98</v>
      </c>
      <c r="F72" s="53">
        <v>131</v>
      </c>
      <c r="G72" s="130">
        <v>67</v>
      </c>
      <c r="H72" s="130">
        <v>1374</v>
      </c>
      <c r="I72" s="53">
        <v>57</v>
      </c>
      <c r="J72" s="53">
        <v>4</v>
      </c>
      <c r="K72" s="53">
        <v>7</v>
      </c>
      <c r="L72" s="53">
        <v>10</v>
      </c>
      <c r="M72" s="130">
        <v>2</v>
      </c>
      <c r="N72" s="130">
        <v>61</v>
      </c>
      <c r="O72" s="104">
        <f t="shared" si="1"/>
        <v>2694</v>
      </c>
      <c r="P72" s="104">
        <f t="shared" si="2"/>
        <v>141</v>
      </c>
      <c r="Q72" s="104">
        <f t="shared" si="3"/>
        <v>2835</v>
      </c>
      <c r="R72" s="58">
        <v>7</v>
      </c>
      <c r="S72" s="58">
        <v>0</v>
      </c>
      <c r="T72" s="104">
        <f t="shared" si="4"/>
        <v>7</v>
      </c>
    </row>
    <row r="73" spans="1:20" ht="51" collapsed="1" x14ac:dyDescent="0.2">
      <c r="A73" s="128" t="s">
        <v>2536</v>
      </c>
      <c r="B73" s="69" t="s">
        <v>2537</v>
      </c>
      <c r="C73" s="52">
        <f t="shared" ref="C73:T73" si="12">SUM(C74:C89)</f>
        <v>961</v>
      </c>
      <c r="D73" s="52">
        <f t="shared" si="12"/>
        <v>44</v>
      </c>
      <c r="E73" s="52">
        <f t="shared" si="12"/>
        <v>75</v>
      </c>
      <c r="F73" s="52">
        <f t="shared" si="12"/>
        <v>108</v>
      </c>
      <c r="G73" s="129">
        <f t="shared" si="12"/>
        <v>34</v>
      </c>
      <c r="H73" s="129">
        <f t="shared" si="12"/>
        <v>871</v>
      </c>
      <c r="I73" s="52">
        <f t="shared" si="12"/>
        <v>162</v>
      </c>
      <c r="J73" s="52">
        <f t="shared" si="12"/>
        <v>30</v>
      </c>
      <c r="K73" s="52">
        <f t="shared" si="12"/>
        <v>7</v>
      </c>
      <c r="L73" s="52">
        <f t="shared" si="12"/>
        <v>14</v>
      </c>
      <c r="M73" s="129">
        <f t="shared" si="12"/>
        <v>7</v>
      </c>
      <c r="N73" s="129">
        <f t="shared" si="12"/>
        <v>44</v>
      </c>
      <c r="O73" s="104">
        <f t="shared" si="12"/>
        <v>2093</v>
      </c>
      <c r="P73" s="104">
        <f t="shared" si="12"/>
        <v>264</v>
      </c>
      <c r="Q73" s="104">
        <f t="shared" si="12"/>
        <v>2357</v>
      </c>
      <c r="R73" s="58">
        <f t="shared" si="12"/>
        <v>15</v>
      </c>
      <c r="S73" s="58">
        <f t="shared" si="12"/>
        <v>0</v>
      </c>
      <c r="T73" s="104">
        <f t="shared" si="12"/>
        <v>15</v>
      </c>
    </row>
    <row r="74" spans="1:20" ht="51" hidden="1" outlineLevel="1" x14ac:dyDescent="0.2">
      <c r="A74" s="128" t="s">
        <v>2538</v>
      </c>
      <c r="B74" s="67" t="s">
        <v>2539</v>
      </c>
      <c r="C74" s="53">
        <v>11</v>
      </c>
      <c r="D74" s="53">
        <v>0</v>
      </c>
      <c r="E74" s="53">
        <v>0</v>
      </c>
      <c r="F74" s="53">
        <v>1</v>
      </c>
      <c r="G74" s="130">
        <v>0</v>
      </c>
      <c r="H74" s="130">
        <v>11</v>
      </c>
      <c r="I74" s="53">
        <v>0</v>
      </c>
      <c r="J74" s="53">
        <v>0</v>
      </c>
      <c r="K74" s="53">
        <v>0</v>
      </c>
      <c r="L74" s="53">
        <v>0</v>
      </c>
      <c r="M74" s="130">
        <v>0</v>
      </c>
      <c r="N74" s="130">
        <v>0</v>
      </c>
      <c r="O74" s="104">
        <f>SUM(C74:N74)</f>
        <v>23</v>
      </c>
      <c r="P74" s="104">
        <f t="shared" si="2"/>
        <v>0</v>
      </c>
      <c r="Q74" s="104">
        <f t="shared" ref="Q74:Q137" si="13">+P74+O74</f>
        <v>23</v>
      </c>
      <c r="R74" s="58">
        <v>0</v>
      </c>
      <c r="S74" s="58">
        <v>0</v>
      </c>
      <c r="T74" s="104">
        <f t="shared" ref="T74:T137" si="14">+S74+R74</f>
        <v>0</v>
      </c>
    </row>
    <row r="75" spans="1:20" ht="76.5" hidden="1" outlineLevel="1" x14ac:dyDescent="0.2">
      <c r="A75" s="128" t="s">
        <v>2540</v>
      </c>
      <c r="B75" s="67" t="s">
        <v>2541</v>
      </c>
      <c r="C75" s="53">
        <v>242</v>
      </c>
      <c r="D75" s="53">
        <v>7</v>
      </c>
      <c r="E75" s="53">
        <v>17</v>
      </c>
      <c r="F75" s="53">
        <v>21</v>
      </c>
      <c r="G75" s="130">
        <v>11</v>
      </c>
      <c r="H75" s="130">
        <v>231</v>
      </c>
      <c r="I75" s="53">
        <v>33</v>
      </c>
      <c r="J75" s="53">
        <v>7</v>
      </c>
      <c r="K75" s="53">
        <v>1</v>
      </c>
      <c r="L75" s="53">
        <v>0</v>
      </c>
      <c r="M75" s="130">
        <v>0</v>
      </c>
      <c r="N75" s="130">
        <v>18</v>
      </c>
      <c r="O75" s="104">
        <f t="shared" si="1"/>
        <v>529</v>
      </c>
      <c r="P75" s="104">
        <f t="shared" si="2"/>
        <v>59</v>
      </c>
      <c r="Q75" s="104">
        <f t="shared" si="13"/>
        <v>588</v>
      </c>
      <c r="R75" s="58">
        <v>3</v>
      </c>
      <c r="S75" s="58">
        <v>0</v>
      </c>
      <c r="T75" s="104">
        <f t="shared" si="14"/>
        <v>3</v>
      </c>
    </row>
    <row r="76" spans="1:20" ht="76.5" hidden="1" outlineLevel="1" x14ac:dyDescent="0.2">
      <c r="A76" s="128" t="s">
        <v>2542</v>
      </c>
      <c r="B76" s="67" t="s">
        <v>2543</v>
      </c>
      <c r="C76" s="53">
        <v>86</v>
      </c>
      <c r="D76" s="53">
        <v>7</v>
      </c>
      <c r="E76" s="53">
        <v>6</v>
      </c>
      <c r="F76" s="53">
        <v>9</v>
      </c>
      <c r="G76" s="130">
        <v>2</v>
      </c>
      <c r="H76" s="130">
        <v>66</v>
      </c>
      <c r="I76" s="53">
        <v>1</v>
      </c>
      <c r="J76" s="53">
        <v>0</v>
      </c>
      <c r="K76" s="53">
        <v>0</v>
      </c>
      <c r="L76" s="53">
        <v>0</v>
      </c>
      <c r="M76" s="130">
        <v>0</v>
      </c>
      <c r="N76" s="130">
        <v>1</v>
      </c>
      <c r="O76" s="104">
        <f t="shared" si="1"/>
        <v>176</v>
      </c>
      <c r="P76" s="104">
        <f t="shared" si="2"/>
        <v>2</v>
      </c>
      <c r="Q76" s="104">
        <f t="shared" si="13"/>
        <v>178</v>
      </c>
      <c r="R76" s="58">
        <v>1</v>
      </c>
      <c r="S76" s="58">
        <v>0</v>
      </c>
      <c r="T76" s="104">
        <f t="shared" si="14"/>
        <v>1</v>
      </c>
    </row>
    <row r="77" spans="1:20" ht="63.75" hidden="1" outlineLevel="1" x14ac:dyDescent="0.2">
      <c r="A77" s="128" t="s">
        <v>2544</v>
      </c>
      <c r="B77" s="67" t="s">
        <v>2545</v>
      </c>
      <c r="C77" s="53">
        <v>36</v>
      </c>
      <c r="D77" s="53">
        <v>3</v>
      </c>
      <c r="E77" s="53">
        <v>2</v>
      </c>
      <c r="F77" s="53">
        <v>3</v>
      </c>
      <c r="G77" s="130">
        <v>2</v>
      </c>
      <c r="H77" s="130">
        <v>34</v>
      </c>
      <c r="I77" s="53">
        <v>2</v>
      </c>
      <c r="J77" s="53">
        <v>0</v>
      </c>
      <c r="K77" s="53">
        <v>0</v>
      </c>
      <c r="L77" s="53">
        <v>0</v>
      </c>
      <c r="M77" s="130">
        <v>0</v>
      </c>
      <c r="N77" s="130">
        <v>2</v>
      </c>
      <c r="O77" s="104">
        <f t="shared" si="1"/>
        <v>80</v>
      </c>
      <c r="P77" s="104">
        <f t="shared" si="2"/>
        <v>4</v>
      </c>
      <c r="Q77" s="104">
        <f t="shared" si="13"/>
        <v>84</v>
      </c>
      <c r="R77" s="58">
        <v>0</v>
      </c>
      <c r="S77" s="58">
        <v>0</v>
      </c>
      <c r="T77" s="104">
        <f t="shared" si="14"/>
        <v>0</v>
      </c>
    </row>
    <row r="78" spans="1:20" ht="63.75" hidden="1" outlineLevel="1" x14ac:dyDescent="0.2">
      <c r="A78" s="128" t="s">
        <v>2546</v>
      </c>
      <c r="B78" s="67" t="s">
        <v>2547</v>
      </c>
      <c r="C78" s="53">
        <v>114</v>
      </c>
      <c r="D78" s="53">
        <v>8</v>
      </c>
      <c r="E78" s="53">
        <v>11</v>
      </c>
      <c r="F78" s="53">
        <v>15</v>
      </c>
      <c r="G78" s="130">
        <v>4</v>
      </c>
      <c r="H78" s="130">
        <v>121</v>
      </c>
      <c r="I78" s="53">
        <v>6</v>
      </c>
      <c r="J78" s="53">
        <v>1</v>
      </c>
      <c r="K78" s="53">
        <v>0</v>
      </c>
      <c r="L78" s="53">
        <v>1</v>
      </c>
      <c r="M78" s="130">
        <v>0</v>
      </c>
      <c r="N78" s="130">
        <v>0</v>
      </c>
      <c r="O78" s="104">
        <f t="shared" si="1"/>
        <v>273</v>
      </c>
      <c r="P78" s="104">
        <f t="shared" si="2"/>
        <v>8</v>
      </c>
      <c r="Q78" s="104">
        <f t="shared" si="13"/>
        <v>281</v>
      </c>
      <c r="R78" s="58">
        <v>1</v>
      </c>
      <c r="S78" s="58">
        <v>0</v>
      </c>
      <c r="T78" s="104">
        <f t="shared" si="14"/>
        <v>1</v>
      </c>
    </row>
    <row r="79" spans="1:20" ht="63.75" hidden="1" outlineLevel="1" x14ac:dyDescent="0.2">
      <c r="A79" s="128" t="s">
        <v>2548</v>
      </c>
      <c r="B79" s="67" t="s">
        <v>2549</v>
      </c>
      <c r="C79" s="53">
        <v>84</v>
      </c>
      <c r="D79" s="53">
        <v>3</v>
      </c>
      <c r="E79" s="53">
        <v>5</v>
      </c>
      <c r="F79" s="53">
        <v>12</v>
      </c>
      <c r="G79" s="130">
        <v>1</v>
      </c>
      <c r="H79" s="130">
        <v>63</v>
      </c>
      <c r="I79" s="53">
        <v>3</v>
      </c>
      <c r="J79" s="53">
        <v>0</v>
      </c>
      <c r="K79" s="53">
        <v>0</v>
      </c>
      <c r="L79" s="53">
        <v>0</v>
      </c>
      <c r="M79" s="130">
        <v>0</v>
      </c>
      <c r="N79" s="130">
        <v>2</v>
      </c>
      <c r="O79" s="104">
        <f t="shared" si="1"/>
        <v>168</v>
      </c>
      <c r="P79" s="104">
        <f t="shared" si="2"/>
        <v>5</v>
      </c>
      <c r="Q79" s="104">
        <f t="shared" si="13"/>
        <v>173</v>
      </c>
      <c r="R79" s="58">
        <v>0</v>
      </c>
      <c r="S79" s="58">
        <v>0</v>
      </c>
      <c r="T79" s="104">
        <f t="shared" si="14"/>
        <v>0</v>
      </c>
    </row>
    <row r="80" spans="1:20" ht="51" hidden="1" outlineLevel="1" x14ac:dyDescent="0.2">
      <c r="A80" s="128" t="s">
        <v>2550</v>
      </c>
      <c r="B80" s="67" t="s">
        <v>2551</v>
      </c>
      <c r="C80" s="53">
        <v>9</v>
      </c>
      <c r="D80" s="53">
        <v>0</v>
      </c>
      <c r="E80" s="53">
        <v>1</v>
      </c>
      <c r="F80" s="53">
        <v>0</v>
      </c>
      <c r="G80" s="130">
        <v>1</v>
      </c>
      <c r="H80" s="130">
        <v>10</v>
      </c>
      <c r="I80" s="53">
        <v>42</v>
      </c>
      <c r="J80" s="53">
        <v>20</v>
      </c>
      <c r="K80" s="53">
        <v>6</v>
      </c>
      <c r="L80" s="53">
        <v>10</v>
      </c>
      <c r="M80" s="130">
        <v>3</v>
      </c>
      <c r="N80" s="130">
        <v>9</v>
      </c>
      <c r="O80" s="104">
        <f t="shared" si="1"/>
        <v>21</v>
      </c>
      <c r="P80" s="104">
        <f t="shared" si="2"/>
        <v>90</v>
      </c>
      <c r="Q80" s="104">
        <f t="shared" si="13"/>
        <v>111</v>
      </c>
      <c r="R80" s="58">
        <v>0</v>
      </c>
      <c r="S80" s="58">
        <v>0</v>
      </c>
      <c r="T80" s="104">
        <f t="shared" si="14"/>
        <v>0</v>
      </c>
    </row>
    <row r="81" spans="1:20" ht="51" hidden="1" outlineLevel="1" x14ac:dyDescent="0.2">
      <c r="A81" s="128" t="s">
        <v>2552</v>
      </c>
      <c r="B81" s="67" t="s">
        <v>2553</v>
      </c>
      <c r="C81" s="53">
        <v>108</v>
      </c>
      <c r="D81" s="53">
        <v>7</v>
      </c>
      <c r="E81" s="53">
        <v>7</v>
      </c>
      <c r="F81" s="53">
        <v>14</v>
      </c>
      <c r="G81" s="130">
        <v>3</v>
      </c>
      <c r="H81" s="130">
        <v>77</v>
      </c>
      <c r="I81" s="53">
        <v>1</v>
      </c>
      <c r="J81" s="53">
        <v>0</v>
      </c>
      <c r="K81" s="53">
        <v>0</v>
      </c>
      <c r="L81" s="53">
        <v>0</v>
      </c>
      <c r="M81" s="130">
        <v>0</v>
      </c>
      <c r="N81" s="130">
        <v>0</v>
      </c>
      <c r="O81" s="104">
        <f t="shared" ref="O81:O150" si="15">SUM(C81:H81)</f>
        <v>216</v>
      </c>
      <c r="P81" s="104">
        <f t="shared" ref="P81:P150" si="16">SUM(I81:N81)</f>
        <v>1</v>
      </c>
      <c r="Q81" s="104">
        <f t="shared" si="13"/>
        <v>217</v>
      </c>
      <c r="R81" s="58">
        <v>3</v>
      </c>
      <c r="S81" s="58">
        <v>0</v>
      </c>
      <c r="T81" s="104">
        <f t="shared" si="14"/>
        <v>3</v>
      </c>
    </row>
    <row r="82" spans="1:20" ht="89.25" hidden="1" outlineLevel="1" x14ac:dyDescent="0.2">
      <c r="A82" s="128" t="s">
        <v>2554</v>
      </c>
      <c r="B82" s="67" t="s">
        <v>2555</v>
      </c>
      <c r="C82" s="53">
        <v>12</v>
      </c>
      <c r="D82" s="53">
        <v>1</v>
      </c>
      <c r="E82" s="53">
        <v>0</v>
      </c>
      <c r="F82" s="53">
        <v>0</v>
      </c>
      <c r="G82" s="130">
        <v>0</v>
      </c>
      <c r="H82" s="130">
        <v>12</v>
      </c>
      <c r="I82" s="53">
        <v>0</v>
      </c>
      <c r="J82" s="53">
        <v>0</v>
      </c>
      <c r="K82" s="53">
        <v>0</v>
      </c>
      <c r="L82" s="53">
        <v>1</v>
      </c>
      <c r="M82" s="130">
        <v>1</v>
      </c>
      <c r="N82" s="130">
        <v>0</v>
      </c>
      <c r="O82" s="104">
        <f t="shared" si="15"/>
        <v>25</v>
      </c>
      <c r="P82" s="104">
        <f t="shared" si="16"/>
        <v>2</v>
      </c>
      <c r="Q82" s="104">
        <f t="shared" si="13"/>
        <v>27</v>
      </c>
      <c r="R82" s="58">
        <v>1</v>
      </c>
      <c r="S82" s="58">
        <v>0</v>
      </c>
      <c r="T82" s="104">
        <f t="shared" si="14"/>
        <v>1</v>
      </c>
    </row>
    <row r="83" spans="1:20" ht="76.5" hidden="1" outlineLevel="1" x14ac:dyDescent="0.2">
      <c r="A83" s="128" t="s">
        <v>2556</v>
      </c>
      <c r="B83" s="67" t="s">
        <v>2557</v>
      </c>
      <c r="C83" s="53">
        <v>23</v>
      </c>
      <c r="D83" s="53">
        <v>0</v>
      </c>
      <c r="E83" s="53">
        <v>1</v>
      </c>
      <c r="F83" s="53">
        <v>3</v>
      </c>
      <c r="G83" s="130">
        <v>0</v>
      </c>
      <c r="H83" s="130">
        <v>15</v>
      </c>
      <c r="I83" s="53">
        <v>2</v>
      </c>
      <c r="J83" s="53">
        <v>0</v>
      </c>
      <c r="K83" s="53">
        <v>0</v>
      </c>
      <c r="L83" s="53">
        <v>0</v>
      </c>
      <c r="M83" s="130">
        <v>0</v>
      </c>
      <c r="N83" s="130">
        <v>1</v>
      </c>
      <c r="O83" s="104">
        <f t="shared" si="15"/>
        <v>42</v>
      </c>
      <c r="P83" s="104">
        <f t="shared" si="16"/>
        <v>3</v>
      </c>
      <c r="Q83" s="104">
        <f t="shared" si="13"/>
        <v>45</v>
      </c>
      <c r="R83" s="58">
        <v>1</v>
      </c>
      <c r="S83" s="58">
        <v>0</v>
      </c>
      <c r="T83" s="104">
        <f t="shared" si="14"/>
        <v>1</v>
      </c>
    </row>
    <row r="84" spans="1:20" ht="51" hidden="1" outlineLevel="1" x14ac:dyDescent="0.2">
      <c r="A84" s="128" t="s">
        <v>2558</v>
      </c>
      <c r="B84" s="67" t="s">
        <v>2559</v>
      </c>
      <c r="C84" s="53">
        <v>11</v>
      </c>
      <c r="D84" s="53">
        <v>0</v>
      </c>
      <c r="E84" s="53">
        <v>2</v>
      </c>
      <c r="F84" s="53">
        <v>0</v>
      </c>
      <c r="G84" s="130">
        <v>1</v>
      </c>
      <c r="H84" s="130">
        <v>15</v>
      </c>
      <c r="I84" s="53">
        <v>0</v>
      </c>
      <c r="J84" s="53">
        <v>0</v>
      </c>
      <c r="K84" s="53">
        <v>0</v>
      </c>
      <c r="L84" s="53">
        <v>0</v>
      </c>
      <c r="M84" s="130">
        <v>0</v>
      </c>
      <c r="N84" s="130">
        <v>0</v>
      </c>
      <c r="O84" s="104">
        <f>SUM(C84:N84)</f>
        <v>29</v>
      </c>
      <c r="P84" s="104">
        <f t="shared" si="16"/>
        <v>0</v>
      </c>
      <c r="Q84" s="104">
        <f t="shared" si="13"/>
        <v>29</v>
      </c>
      <c r="R84" s="58">
        <v>0</v>
      </c>
      <c r="S84" s="58">
        <v>0</v>
      </c>
      <c r="T84" s="104">
        <f t="shared" si="14"/>
        <v>0</v>
      </c>
    </row>
    <row r="85" spans="1:20" ht="63.75" hidden="1" outlineLevel="1" x14ac:dyDescent="0.2">
      <c r="A85" s="128" t="s">
        <v>2560</v>
      </c>
      <c r="B85" s="67" t="s">
        <v>2561</v>
      </c>
      <c r="C85" s="53">
        <v>53</v>
      </c>
      <c r="D85" s="53">
        <v>3</v>
      </c>
      <c r="E85" s="53">
        <v>5</v>
      </c>
      <c r="F85" s="53">
        <v>10</v>
      </c>
      <c r="G85" s="130">
        <v>4</v>
      </c>
      <c r="H85" s="130">
        <v>51</v>
      </c>
      <c r="I85" s="53">
        <v>1</v>
      </c>
      <c r="J85" s="53">
        <v>1</v>
      </c>
      <c r="K85" s="53">
        <v>0</v>
      </c>
      <c r="L85" s="53">
        <v>0</v>
      </c>
      <c r="M85" s="130">
        <v>1</v>
      </c>
      <c r="N85" s="130">
        <v>0</v>
      </c>
      <c r="O85" s="104">
        <f t="shared" si="15"/>
        <v>126</v>
      </c>
      <c r="P85" s="104">
        <f t="shared" si="16"/>
        <v>3</v>
      </c>
      <c r="Q85" s="104">
        <f t="shared" si="13"/>
        <v>129</v>
      </c>
      <c r="R85" s="58">
        <v>1</v>
      </c>
      <c r="S85" s="58">
        <v>0</v>
      </c>
      <c r="T85" s="104">
        <f t="shared" si="14"/>
        <v>1</v>
      </c>
    </row>
    <row r="86" spans="1:20" ht="63.75" hidden="1" outlineLevel="1" x14ac:dyDescent="0.2">
      <c r="A86" s="128" t="s">
        <v>2562</v>
      </c>
      <c r="B86" s="67" t="s">
        <v>2563</v>
      </c>
      <c r="C86" s="53">
        <v>15</v>
      </c>
      <c r="D86" s="53">
        <v>1</v>
      </c>
      <c r="E86" s="53">
        <v>6</v>
      </c>
      <c r="F86" s="53">
        <v>3</v>
      </c>
      <c r="G86" s="130">
        <v>0</v>
      </c>
      <c r="H86" s="130">
        <v>10</v>
      </c>
      <c r="I86" s="53">
        <v>7</v>
      </c>
      <c r="J86" s="53">
        <v>0</v>
      </c>
      <c r="K86" s="53">
        <v>0</v>
      </c>
      <c r="L86" s="53">
        <v>1</v>
      </c>
      <c r="M86" s="130">
        <v>0</v>
      </c>
      <c r="N86" s="130">
        <v>2</v>
      </c>
      <c r="O86" s="104">
        <f t="shared" si="15"/>
        <v>35</v>
      </c>
      <c r="P86" s="104">
        <f t="shared" si="16"/>
        <v>10</v>
      </c>
      <c r="Q86" s="104">
        <f t="shared" si="13"/>
        <v>45</v>
      </c>
      <c r="R86" s="58">
        <v>0</v>
      </c>
      <c r="S86" s="58">
        <v>0</v>
      </c>
      <c r="T86" s="104">
        <f t="shared" si="14"/>
        <v>0</v>
      </c>
    </row>
    <row r="87" spans="1:20" ht="76.5" hidden="1" outlineLevel="1" x14ac:dyDescent="0.2">
      <c r="A87" s="128" t="s">
        <v>2564</v>
      </c>
      <c r="B87" s="67" t="s">
        <v>2565</v>
      </c>
      <c r="C87" s="53">
        <v>2</v>
      </c>
      <c r="D87" s="53">
        <v>0</v>
      </c>
      <c r="E87" s="53">
        <v>0</v>
      </c>
      <c r="F87" s="53">
        <v>0</v>
      </c>
      <c r="G87" s="130">
        <v>0</v>
      </c>
      <c r="H87" s="130">
        <v>1</v>
      </c>
      <c r="I87" s="53">
        <v>5</v>
      </c>
      <c r="J87" s="53">
        <v>0</v>
      </c>
      <c r="K87" s="53">
        <v>0</v>
      </c>
      <c r="L87" s="53">
        <v>0</v>
      </c>
      <c r="M87" s="130">
        <v>0</v>
      </c>
      <c r="N87" s="130">
        <v>0</v>
      </c>
      <c r="O87" s="104">
        <f t="shared" si="15"/>
        <v>3</v>
      </c>
      <c r="P87" s="104">
        <f t="shared" si="16"/>
        <v>5</v>
      </c>
      <c r="Q87" s="104">
        <f t="shared" si="13"/>
        <v>8</v>
      </c>
      <c r="R87" s="58">
        <v>0</v>
      </c>
      <c r="S87" s="58">
        <v>0</v>
      </c>
      <c r="T87" s="104">
        <f t="shared" si="14"/>
        <v>0</v>
      </c>
    </row>
    <row r="88" spans="1:20" ht="76.5" hidden="1" outlineLevel="1" x14ac:dyDescent="0.2">
      <c r="A88" s="128" t="s">
        <v>2566</v>
      </c>
      <c r="B88" s="67" t="s">
        <v>2567</v>
      </c>
      <c r="C88" s="53">
        <v>15</v>
      </c>
      <c r="D88" s="53">
        <v>0</v>
      </c>
      <c r="E88" s="53">
        <v>0</v>
      </c>
      <c r="F88" s="53">
        <v>0</v>
      </c>
      <c r="G88" s="130">
        <v>0</v>
      </c>
      <c r="H88" s="130">
        <v>2</v>
      </c>
      <c r="I88" s="53">
        <v>43</v>
      </c>
      <c r="J88" s="53">
        <v>0</v>
      </c>
      <c r="K88" s="53">
        <v>0</v>
      </c>
      <c r="L88" s="53">
        <v>0</v>
      </c>
      <c r="M88" s="130">
        <v>0</v>
      </c>
      <c r="N88" s="130">
        <v>0</v>
      </c>
      <c r="O88" s="104">
        <f t="shared" si="15"/>
        <v>17</v>
      </c>
      <c r="P88" s="104">
        <f t="shared" si="16"/>
        <v>43</v>
      </c>
      <c r="Q88" s="104">
        <f t="shared" si="13"/>
        <v>60</v>
      </c>
      <c r="R88" s="58">
        <v>0</v>
      </c>
      <c r="S88" s="58">
        <v>0</v>
      </c>
      <c r="T88" s="104">
        <f t="shared" si="14"/>
        <v>0</v>
      </c>
    </row>
    <row r="89" spans="1:20" ht="76.5" hidden="1" outlineLevel="1" x14ac:dyDescent="0.2">
      <c r="A89" s="128" t="s">
        <v>2568</v>
      </c>
      <c r="B89" s="67" t="s">
        <v>2569</v>
      </c>
      <c r="C89" s="53">
        <v>140</v>
      </c>
      <c r="D89" s="53">
        <v>4</v>
      </c>
      <c r="E89" s="53">
        <v>12</v>
      </c>
      <c r="F89" s="53">
        <v>17</v>
      </c>
      <c r="G89" s="130">
        <v>5</v>
      </c>
      <c r="H89" s="130">
        <v>152</v>
      </c>
      <c r="I89" s="53">
        <v>16</v>
      </c>
      <c r="J89" s="53">
        <v>1</v>
      </c>
      <c r="K89" s="53">
        <v>0</v>
      </c>
      <c r="L89" s="53">
        <v>1</v>
      </c>
      <c r="M89" s="130">
        <v>2</v>
      </c>
      <c r="N89" s="130">
        <v>9</v>
      </c>
      <c r="O89" s="104">
        <f t="shared" si="15"/>
        <v>330</v>
      </c>
      <c r="P89" s="104">
        <f t="shared" si="16"/>
        <v>29</v>
      </c>
      <c r="Q89" s="104">
        <f t="shared" si="13"/>
        <v>359</v>
      </c>
      <c r="R89" s="58">
        <v>4</v>
      </c>
      <c r="S89" s="58">
        <v>0</v>
      </c>
      <c r="T89" s="104">
        <f t="shared" si="14"/>
        <v>4</v>
      </c>
    </row>
    <row r="90" spans="1:20" ht="51" collapsed="1" x14ac:dyDescent="0.2">
      <c r="A90" s="128" t="s">
        <v>2570</v>
      </c>
      <c r="B90" s="69" t="s">
        <v>2571</v>
      </c>
      <c r="C90" s="52">
        <f t="shared" ref="C90:T90" si="17">SUM(C91:C95)</f>
        <v>1929</v>
      </c>
      <c r="D90" s="52">
        <f t="shared" si="17"/>
        <v>89</v>
      </c>
      <c r="E90" s="52">
        <f t="shared" si="17"/>
        <v>132</v>
      </c>
      <c r="F90" s="52">
        <f t="shared" si="17"/>
        <v>227</v>
      </c>
      <c r="G90" s="129">
        <f t="shared" si="17"/>
        <v>76</v>
      </c>
      <c r="H90" s="129">
        <f t="shared" si="17"/>
        <v>1994</v>
      </c>
      <c r="I90" s="52">
        <f t="shared" si="17"/>
        <v>144</v>
      </c>
      <c r="J90" s="52">
        <f t="shared" si="17"/>
        <v>6</v>
      </c>
      <c r="K90" s="52">
        <f t="shared" si="17"/>
        <v>12</v>
      </c>
      <c r="L90" s="52">
        <f t="shared" si="17"/>
        <v>17</v>
      </c>
      <c r="M90" s="129">
        <f t="shared" si="17"/>
        <v>5</v>
      </c>
      <c r="N90" s="129">
        <f t="shared" si="17"/>
        <v>115</v>
      </c>
      <c r="O90" s="104">
        <f t="shared" si="17"/>
        <v>4447</v>
      </c>
      <c r="P90" s="104">
        <f t="shared" si="17"/>
        <v>299</v>
      </c>
      <c r="Q90" s="104">
        <f t="shared" si="17"/>
        <v>4746</v>
      </c>
      <c r="R90" s="58">
        <f t="shared" si="17"/>
        <v>33</v>
      </c>
      <c r="S90" s="58">
        <f t="shared" si="17"/>
        <v>0</v>
      </c>
      <c r="T90" s="104">
        <f t="shared" si="17"/>
        <v>33</v>
      </c>
    </row>
    <row r="91" spans="1:20" ht="102" hidden="1" outlineLevel="1" x14ac:dyDescent="0.2">
      <c r="A91" s="128" t="s">
        <v>2572</v>
      </c>
      <c r="B91" s="67" t="s">
        <v>2573</v>
      </c>
      <c r="C91" s="53">
        <v>398</v>
      </c>
      <c r="D91" s="53">
        <v>17</v>
      </c>
      <c r="E91" s="53">
        <v>22</v>
      </c>
      <c r="F91" s="53">
        <v>51</v>
      </c>
      <c r="G91" s="130">
        <v>13</v>
      </c>
      <c r="H91" s="130">
        <v>404</v>
      </c>
      <c r="I91" s="53">
        <v>8</v>
      </c>
      <c r="J91" s="53">
        <v>1</v>
      </c>
      <c r="K91" s="53">
        <v>1</v>
      </c>
      <c r="L91" s="53">
        <v>1</v>
      </c>
      <c r="M91" s="130">
        <v>1</v>
      </c>
      <c r="N91" s="130">
        <v>8</v>
      </c>
      <c r="O91" s="104">
        <f t="shared" si="15"/>
        <v>905</v>
      </c>
      <c r="P91" s="104">
        <f t="shared" si="16"/>
        <v>20</v>
      </c>
      <c r="Q91" s="104">
        <f t="shared" si="13"/>
        <v>925</v>
      </c>
      <c r="R91" s="58">
        <v>9</v>
      </c>
      <c r="S91" s="58">
        <v>0</v>
      </c>
      <c r="T91" s="104">
        <f t="shared" si="14"/>
        <v>9</v>
      </c>
    </row>
    <row r="92" spans="1:20" ht="51" hidden="1" outlineLevel="1" x14ac:dyDescent="0.2">
      <c r="A92" s="128" t="s">
        <v>2574</v>
      </c>
      <c r="B92" s="67" t="s">
        <v>2575</v>
      </c>
      <c r="C92" s="53">
        <v>33</v>
      </c>
      <c r="D92" s="53">
        <v>3</v>
      </c>
      <c r="E92" s="53">
        <v>0</v>
      </c>
      <c r="F92" s="53">
        <v>3</v>
      </c>
      <c r="G92" s="130">
        <v>1</v>
      </c>
      <c r="H92" s="130">
        <v>31</v>
      </c>
      <c r="I92" s="53">
        <v>2</v>
      </c>
      <c r="J92" s="53">
        <v>0</v>
      </c>
      <c r="K92" s="53">
        <v>0</v>
      </c>
      <c r="L92" s="53">
        <v>0</v>
      </c>
      <c r="M92" s="130">
        <v>0</v>
      </c>
      <c r="N92" s="130">
        <v>0</v>
      </c>
      <c r="O92" s="104">
        <f t="shared" si="15"/>
        <v>71</v>
      </c>
      <c r="P92" s="104">
        <f t="shared" si="16"/>
        <v>2</v>
      </c>
      <c r="Q92" s="104">
        <f t="shared" si="13"/>
        <v>73</v>
      </c>
      <c r="R92" s="58">
        <v>2</v>
      </c>
      <c r="S92" s="58">
        <v>0</v>
      </c>
      <c r="T92" s="104">
        <f t="shared" si="14"/>
        <v>2</v>
      </c>
    </row>
    <row r="93" spans="1:20" ht="63.75" hidden="1" outlineLevel="1" x14ac:dyDescent="0.2">
      <c r="A93" s="128" t="s">
        <v>2576</v>
      </c>
      <c r="B93" s="67" t="s">
        <v>2577</v>
      </c>
      <c r="C93" s="53">
        <v>253</v>
      </c>
      <c r="D93" s="53">
        <v>8</v>
      </c>
      <c r="E93" s="53">
        <v>11</v>
      </c>
      <c r="F93" s="53">
        <v>19</v>
      </c>
      <c r="G93" s="130">
        <v>5</v>
      </c>
      <c r="H93" s="130">
        <v>221</v>
      </c>
      <c r="I93" s="53">
        <v>1</v>
      </c>
      <c r="J93" s="53">
        <v>1</v>
      </c>
      <c r="K93" s="53">
        <v>0</v>
      </c>
      <c r="L93" s="53">
        <v>0</v>
      </c>
      <c r="M93" s="130">
        <v>1</v>
      </c>
      <c r="N93" s="130">
        <v>4</v>
      </c>
      <c r="O93" s="104">
        <f t="shared" si="15"/>
        <v>517</v>
      </c>
      <c r="P93" s="104">
        <f t="shared" si="16"/>
        <v>7</v>
      </c>
      <c r="Q93" s="104">
        <f t="shared" si="13"/>
        <v>524</v>
      </c>
      <c r="R93" s="58">
        <v>6</v>
      </c>
      <c r="S93" s="58">
        <v>0</v>
      </c>
      <c r="T93" s="104">
        <f t="shared" si="14"/>
        <v>6</v>
      </c>
    </row>
    <row r="94" spans="1:20" ht="25.5" hidden="1" outlineLevel="1" x14ac:dyDescent="0.2">
      <c r="A94" s="128" t="s">
        <v>2578</v>
      </c>
      <c r="B94" s="67" t="s">
        <v>2579</v>
      </c>
      <c r="C94" s="53">
        <v>54</v>
      </c>
      <c r="D94" s="53">
        <v>5</v>
      </c>
      <c r="E94" s="53">
        <v>2</v>
      </c>
      <c r="F94" s="53">
        <v>6</v>
      </c>
      <c r="G94" s="130">
        <v>2</v>
      </c>
      <c r="H94" s="130">
        <v>40</v>
      </c>
      <c r="I94" s="53">
        <v>3</v>
      </c>
      <c r="J94" s="53">
        <v>0</v>
      </c>
      <c r="K94" s="53">
        <v>0</v>
      </c>
      <c r="L94" s="53">
        <v>1</v>
      </c>
      <c r="M94" s="130">
        <v>1</v>
      </c>
      <c r="N94" s="130">
        <v>5</v>
      </c>
      <c r="O94" s="104">
        <f t="shared" si="15"/>
        <v>109</v>
      </c>
      <c r="P94" s="104">
        <f t="shared" si="16"/>
        <v>10</v>
      </c>
      <c r="Q94" s="104">
        <f t="shared" si="13"/>
        <v>119</v>
      </c>
      <c r="R94" s="58">
        <v>2</v>
      </c>
      <c r="S94" s="58">
        <v>0</v>
      </c>
      <c r="T94" s="104">
        <f t="shared" si="14"/>
        <v>2</v>
      </c>
    </row>
    <row r="95" spans="1:20" ht="76.5" hidden="1" outlineLevel="1" x14ac:dyDescent="0.2">
      <c r="A95" s="128" t="s">
        <v>2580</v>
      </c>
      <c r="B95" s="67" t="s">
        <v>2581</v>
      </c>
      <c r="C95" s="53">
        <v>1191</v>
      </c>
      <c r="D95" s="53">
        <v>56</v>
      </c>
      <c r="E95" s="53">
        <v>97</v>
      </c>
      <c r="F95" s="53">
        <v>148</v>
      </c>
      <c r="G95" s="130">
        <v>55</v>
      </c>
      <c r="H95" s="130">
        <v>1298</v>
      </c>
      <c r="I95" s="53">
        <v>130</v>
      </c>
      <c r="J95" s="53">
        <v>4</v>
      </c>
      <c r="K95" s="53">
        <v>11</v>
      </c>
      <c r="L95" s="53">
        <v>15</v>
      </c>
      <c r="M95" s="130">
        <v>2</v>
      </c>
      <c r="N95" s="130">
        <v>98</v>
      </c>
      <c r="O95" s="104">
        <f t="shared" si="15"/>
        <v>2845</v>
      </c>
      <c r="P95" s="104">
        <f t="shared" si="16"/>
        <v>260</v>
      </c>
      <c r="Q95" s="104">
        <f t="shared" si="13"/>
        <v>3105</v>
      </c>
      <c r="R95" s="58">
        <v>14</v>
      </c>
      <c r="S95" s="58">
        <v>0</v>
      </c>
      <c r="T95" s="104">
        <f t="shared" si="14"/>
        <v>14</v>
      </c>
    </row>
    <row r="96" spans="1:20" ht="51" collapsed="1" x14ac:dyDescent="0.2">
      <c r="A96" s="128" t="s">
        <v>2582</v>
      </c>
      <c r="B96" s="69" t="s">
        <v>2583</v>
      </c>
      <c r="C96" s="52">
        <f t="shared" ref="C96:T96" si="18">SUM(C97:C115)</f>
        <v>4479</v>
      </c>
      <c r="D96" s="52">
        <f t="shared" si="18"/>
        <v>283</v>
      </c>
      <c r="E96" s="52">
        <f t="shared" si="18"/>
        <v>500</v>
      </c>
      <c r="F96" s="52">
        <f t="shared" si="18"/>
        <v>676</v>
      </c>
      <c r="G96" s="129">
        <f t="shared" si="18"/>
        <v>235</v>
      </c>
      <c r="H96" s="129">
        <f t="shared" si="18"/>
        <v>6625</v>
      </c>
      <c r="I96" s="52">
        <f t="shared" si="18"/>
        <v>628</v>
      </c>
      <c r="J96" s="52">
        <f t="shared" si="18"/>
        <v>52</v>
      </c>
      <c r="K96" s="52">
        <f t="shared" si="18"/>
        <v>77</v>
      </c>
      <c r="L96" s="52">
        <f t="shared" si="18"/>
        <v>80</v>
      </c>
      <c r="M96" s="129">
        <f t="shared" si="18"/>
        <v>39</v>
      </c>
      <c r="N96" s="129">
        <f t="shared" si="18"/>
        <v>696</v>
      </c>
      <c r="O96" s="104">
        <f t="shared" si="18"/>
        <v>12798</v>
      </c>
      <c r="P96" s="104">
        <f t="shared" si="18"/>
        <v>1572</v>
      </c>
      <c r="Q96" s="104">
        <f t="shared" si="18"/>
        <v>14370</v>
      </c>
      <c r="R96" s="58">
        <f t="shared" si="18"/>
        <v>29</v>
      </c>
      <c r="S96" s="58">
        <f t="shared" si="18"/>
        <v>1</v>
      </c>
      <c r="T96" s="104">
        <f t="shared" si="18"/>
        <v>30</v>
      </c>
    </row>
    <row r="97" spans="1:20" ht="51" hidden="1" outlineLevel="1" x14ac:dyDescent="0.2">
      <c r="A97" s="128" t="s">
        <v>2584</v>
      </c>
      <c r="B97" s="67" t="s">
        <v>2585</v>
      </c>
      <c r="C97" s="53">
        <v>36</v>
      </c>
      <c r="D97" s="53">
        <v>2</v>
      </c>
      <c r="E97" s="53">
        <v>2</v>
      </c>
      <c r="F97" s="53">
        <v>5</v>
      </c>
      <c r="G97" s="130">
        <v>2</v>
      </c>
      <c r="H97" s="130">
        <v>46</v>
      </c>
      <c r="I97" s="53">
        <v>1</v>
      </c>
      <c r="J97" s="53">
        <v>1</v>
      </c>
      <c r="K97" s="53">
        <v>1</v>
      </c>
      <c r="L97" s="53">
        <v>0</v>
      </c>
      <c r="M97" s="130">
        <v>0</v>
      </c>
      <c r="N97" s="130">
        <v>1</v>
      </c>
      <c r="O97" s="104">
        <f t="shared" si="15"/>
        <v>93</v>
      </c>
      <c r="P97" s="104">
        <f t="shared" si="16"/>
        <v>4</v>
      </c>
      <c r="Q97" s="104">
        <f t="shared" si="13"/>
        <v>97</v>
      </c>
      <c r="R97" s="58">
        <v>3</v>
      </c>
      <c r="S97" s="58">
        <v>0</v>
      </c>
      <c r="T97" s="104">
        <f t="shared" si="14"/>
        <v>3</v>
      </c>
    </row>
    <row r="98" spans="1:20" ht="76.5" hidden="1" outlineLevel="1" x14ac:dyDescent="0.2">
      <c r="A98" s="128" t="s">
        <v>2586</v>
      </c>
      <c r="B98" s="67" t="s">
        <v>2587</v>
      </c>
      <c r="C98" s="53">
        <v>281</v>
      </c>
      <c r="D98" s="53">
        <v>7</v>
      </c>
      <c r="E98" s="53">
        <v>26</v>
      </c>
      <c r="F98" s="53">
        <v>38</v>
      </c>
      <c r="G98" s="130">
        <v>17</v>
      </c>
      <c r="H98" s="130">
        <v>418</v>
      </c>
      <c r="I98" s="53">
        <v>29</v>
      </c>
      <c r="J98" s="53">
        <v>2</v>
      </c>
      <c r="K98" s="53">
        <v>0</v>
      </c>
      <c r="L98" s="53">
        <v>6</v>
      </c>
      <c r="M98" s="130">
        <v>5</v>
      </c>
      <c r="N98" s="130">
        <v>27</v>
      </c>
      <c r="O98" s="104">
        <f t="shared" si="15"/>
        <v>787</v>
      </c>
      <c r="P98" s="104">
        <f t="shared" si="16"/>
        <v>69</v>
      </c>
      <c r="Q98" s="104">
        <f t="shared" si="13"/>
        <v>856</v>
      </c>
      <c r="R98" s="58">
        <v>5</v>
      </c>
      <c r="S98" s="58">
        <v>0</v>
      </c>
      <c r="T98" s="104">
        <f t="shared" si="14"/>
        <v>5</v>
      </c>
    </row>
    <row r="99" spans="1:20" ht="63.75" hidden="1" outlineLevel="1" x14ac:dyDescent="0.2">
      <c r="A99" s="128" t="s">
        <v>2588</v>
      </c>
      <c r="B99" s="67" t="s">
        <v>2589</v>
      </c>
      <c r="C99" s="53">
        <v>44</v>
      </c>
      <c r="D99" s="53">
        <v>5</v>
      </c>
      <c r="E99" s="53">
        <v>3</v>
      </c>
      <c r="F99" s="53">
        <v>4</v>
      </c>
      <c r="G99" s="130">
        <v>2</v>
      </c>
      <c r="H99" s="130">
        <v>53</v>
      </c>
      <c r="I99" s="53">
        <v>3</v>
      </c>
      <c r="J99" s="53">
        <v>1</v>
      </c>
      <c r="K99" s="53">
        <v>1</v>
      </c>
      <c r="L99" s="53">
        <v>0</v>
      </c>
      <c r="M99" s="130">
        <v>0</v>
      </c>
      <c r="N99" s="130">
        <v>1</v>
      </c>
      <c r="O99" s="104">
        <f t="shared" si="15"/>
        <v>111</v>
      </c>
      <c r="P99" s="104">
        <f t="shared" si="16"/>
        <v>6</v>
      </c>
      <c r="Q99" s="104">
        <f t="shared" si="13"/>
        <v>117</v>
      </c>
      <c r="R99" s="58">
        <v>0</v>
      </c>
      <c r="S99" s="58">
        <v>0</v>
      </c>
      <c r="T99" s="104">
        <f t="shared" si="14"/>
        <v>0</v>
      </c>
    </row>
    <row r="100" spans="1:20" ht="51" hidden="1" outlineLevel="1" x14ac:dyDescent="0.2">
      <c r="A100" s="128" t="s">
        <v>2590</v>
      </c>
      <c r="B100" s="67" t="s">
        <v>2591</v>
      </c>
      <c r="C100" s="53">
        <v>135</v>
      </c>
      <c r="D100" s="53">
        <v>3</v>
      </c>
      <c r="E100" s="53">
        <v>11</v>
      </c>
      <c r="F100" s="53">
        <v>16</v>
      </c>
      <c r="G100" s="130">
        <v>5</v>
      </c>
      <c r="H100" s="130">
        <v>176</v>
      </c>
      <c r="I100" s="53">
        <v>9</v>
      </c>
      <c r="J100" s="53">
        <v>0</v>
      </c>
      <c r="K100" s="53">
        <v>2</v>
      </c>
      <c r="L100" s="53">
        <v>2</v>
      </c>
      <c r="M100" s="130">
        <v>0</v>
      </c>
      <c r="N100" s="130">
        <v>7</v>
      </c>
      <c r="O100" s="104">
        <f t="shared" si="15"/>
        <v>346</v>
      </c>
      <c r="P100" s="104">
        <f t="shared" si="16"/>
        <v>20</v>
      </c>
      <c r="Q100" s="104">
        <f t="shared" si="13"/>
        <v>366</v>
      </c>
      <c r="R100" s="58">
        <v>2</v>
      </c>
      <c r="S100" s="58">
        <v>0</v>
      </c>
      <c r="T100" s="104">
        <f t="shared" si="14"/>
        <v>2</v>
      </c>
    </row>
    <row r="101" spans="1:20" ht="51" hidden="1" outlineLevel="1" x14ac:dyDescent="0.2">
      <c r="A101" s="128" t="s">
        <v>2592</v>
      </c>
      <c r="B101" s="67" t="s">
        <v>2593</v>
      </c>
      <c r="C101" s="53">
        <v>69</v>
      </c>
      <c r="D101" s="53">
        <v>2</v>
      </c>
      <c r="E101" s="53">
        <v>7</v>
      </c>
      <c r="F101" s="53">
        <v>6</v>
      </c>
      <c r="G101" s="130">
        <v>1</v>
      </c>
      <c r="H101" s="130">
        <v>69</v>
      </c>
      <c r="I101" s="53">
        <v>1</v>
      </c>
      <c r="J101" s="53">
        <v>0</v>
      </c>
      <c r="K101" s="53">
        <v>0</v>
      </c>
      <c r="L101" s="53">
        <v>1</v>
      </c>
      <c r="M101" s="130">
        <v>0</v>
      </c>
      <c r="N101" s="130">
        <v>7</v>
      </c>
      <c r="O101" s="104">
        <f t="shared" si="15"/>
        <v>154</v>
      </c>
      <c r="P101" s="104">
        <f t="shared" si="16"/>
        <v>9</v>
      </c>
      <c r="Q101" s="104">
        <f t="shared" si="13"/>
        <v>163</v>
      </c>
      <c r="R101" s="58">
        <v>0</v>
      </c>
      <c r="S101" s="58">
        <v>0</v>
      </c>
      <c r="T101" s="104">
        <f t="shared" si="14"/>
        <v>0</v>
      </c>
    </row>
    <row r="102" spans="1:20" ht="51" hidden="1" outlineLevel="1" x14ac:dyDescent="0.2">
      <c r="A102" s="128" t="s">
        <v>2594</v>
      </c>
      <c r="B102" s="67" t="s">
        <v>2595</v>
      </c>
      <c r="C102" s="53">
        <v>935</v>
      </c>
      <c r="D102" s="53">
        <v>60</v>
      </c>
      <c r="E102" s="53">
        <v>116</v>
      </c>
      <c r="F102" s="53">
        <v>126</v>
      </c>
      <c r="G102" s="130">
        <v>52</v>
      </c>
      <c r="H102" s="130">
        <v>1437</v>
      </c>
      <c r="I102" s="53">
        <v>141</v>
      </c>
      <c r="J102" s="53">
        <v>7</v>
      </c>
      <c r="K102" s="53">
        <v>22</v>
      </c>
      <c r="L102" s="53">
        <v>17</v>
      </c>
      <c r="M102" s="130">
        <v>5</v>
      </c>
      <c r="N102" s="130">
        <v>162</v>
      </c>
      <c r="O102" s="104">
        <f t="shared" si="15"/>
        <v>2726</v>
      </c>
      <c r="P102" s="104">
        <f t="shared" si="16"/>
        <v>354</v>
      </c>
      <c r="Q102" s="104">
        <f t="shared" si="13"/>
        <v>3080</v>
      </c>
      <c r="R102" s="58">
        <v>3</v>
      </c>
      <c r="S102" s="58">
        <v>1</v>
      </c>
      <c r="T102" s="104">
        <f t="shared" si="14"/>
        <v>4</v>
      </c>
    </row>
    <row r="103" spans="1:20" ht="51" hidden="1" outlineLevel="1" x14ac:dyDescent="0.2">
      <c r="A103" s="128" t="s">
        <v>2596</v>
      </c>
      <c r="B103" s="67" t="s">
        <v>2597</v>
      </c>
      <c r="C103" s="53">
        <v>224</v>
      </c>
      <c r="D103" s="53">
        <v>14</v>
      </c>
      <c r="E103" s="53">
        <v>24</v>
      </c>
      <c r="F103" s="53">
        <v>30</v>
      </c>
      <c r="G103" s="130">
        <v>11</v>
      </c>
      <c r="H103" s="130">
        <v>485</v>
      </c>
      <c r="I103" s="53">
        <v>27</v>
      </c>
      <c r="J103" s="53">
        <v>2</v>
      </c>
      <c r="K103" s="53">
        <v>1</v>
      </c>
      <c r="L103" s="53">
        <v>2</v>
      </c>
      <c r="M103" s="130">
        <v>2</v>
      </c>
      <c r="N103" s="130">
        <v>44</v>
      </c>
      <c r="O103" s="104">
        <f t="shared" si="15"/>
        <v>788</v>
      </c>
      <c r="P103" s="104">
        <f t="shared" si="16"/>
        <v>78</v>
      </c>
      <c r="Q103" s="104">
        <f t="shared" si="13"/>
        <v>866</v>
      </c>
      <c r="R103" s="58">
        <v>3</v>
      </c>
      <c r="S103" s="58">
        <v>0</v>
      </c>
      <c r="T103" s="104">
        <f t="shared" si="14"/>
        <v>3</v>
      </c>
    </row>
    <row r="104" spans="1:20" ht="76.5" hidden="1" outlineLevel="1" x14ac:dyDescent="0.2">
      <c r="A104" s="128" t="s">
        <v>2598</v>
      </c>
      <c r="B104" s="67" t="s">
        <v>2599</v>
      </c>
      <c r="C104" s="53">
        <v>141</v>
      </c>
      <c r="D104" s="53">
        <v>8</v>
      </c>
      <c r="E104" s="53">
        <v>17</v>
      </c>
      <c r="F104" s="53">
        <v>25</v>
      </c>
      <c r="G104" s="130">
        <v>6</v>
      </c>
      <c r="H104" s="130">
        <v>301</v>
      </c>
      <c r="I104" s="53">
        <v>12</v>
      </c>
      <c r="J104" s="53">
        <v>0</v>
      </c>
      <c r="K104" s="53">
        <v>0</v>
      </c>
      <c r="L104" s="53">
        <v>2</v>
      </c>
      <c r="M104" s="130">
        <v>1</v>
      </c>
      <c r="N104" s="130">
        <v>20</v>
      </c>
      <c r="O104" s="104">
        <f t="shared" si="15"/>
        <v>498</v>
      </c>
      <c r="P104" s="104">
        <f t="shared" si="16"/>
        <v>35</v>
      </c>
      <c r="Q104" s="104">
        <f t="shared" si="13"/>
        <v>533</v>
      </c>
      <c r="R104" s="58">
        <v>1</v>
      </c>
      <c r="S104" s="58">
        <v>0</v>
      </c>
      <c r="T104" s="104">
        <f t="shared" si="14"/>
        <v>1</v>
      </c>
    </row>
    <row r="105" spans="1:20" ht="76.5" hidden="1" outlineLevel="1" x14ac:dyDescent="0.2">
      <c r="A105" s="128" t="s">
        <v>2600</v>
      </c>
      <c r="B105" s="67" t="s">
        <v>2601</v>
      </c>
      <c r="C105" s="53">
        <v>156</v>
      </c>
      <c r="D105" s="53">
        <v>11</v>
      </c>
      <c r="E105" s="53">
        <v>16</v>
      </c>
      <c r="F105" s="53">
        <v>26</v>
      </c>
      <c r="G105" s="130">
        <v>12</v>
      </c>
      <c r="H105" s="130">
        <v>241</v>
      </c>
      <c r="I105" s="53">
        <v>32</v>
      </c>
      <c r="J105" s="53">
        <v>6</v>
      </c>
      <c r="K105" s="53">
        <v>6</v>
      </c>
      <c r="L105" s="53">
        <v>6</v>
      </c>
      <c r="M105" s="130">
        <v>0</v>
      </c>
      <c r="N105" s="130">
        <v>42</v>
      </c>
      <c r="O105" s="104">
        <f t="shared" si="15"/>
        <v>462</v>
      </c>
      <c r="P105" s="104">
        <f t="shared" si="16"/>
        <v>92</v>
      </c>
      <c r="Q105" s="104">
        <f t="shared" si="13"/>
        <v>554</v>
      </c>
      <c r="R105" s="58">
        <v>1</v>
      </c>
      <c r="S105" s="58">
        <v>0</v>
      </c>
      <c r="T105" s="104">
        <f t="shared" si="14"/>
        <v>1</v>
      </c>
    </row>
    <row r="106" spans="1:20" ht="76.5" hidden="1" outlineLevel="1" x14ac:dyDescent="0.2">
      <c r="A106" s="128" t="s">
        <v>2602</v>
      </c>
      <c r="B106" s="67" t="s">
        <v>2603</v>
      </c>
      <c r="C106" s="53">
        <v>429</v>
      </c>
      <c r="D106" s="53">
        <v>22</v>
      </c>
      <c r="E106" s="53">
        <v>46</v>
      </c>
      <c r="F106" s="53">
        <v>55</v>
      </c>
      <c r="G106" s="130">
        <v>23</v>
      </c>
      <c r="H106" s="130">
        <v>537</v>
      </c>
      <c r="I106" s="53">
        <v>7</v>
      </c>
      <c r="J106" s="53">
        <v>0</v>
      </c>
      <c r="K106" s="53">
        <v>0</v>
      </c>
      <c r="L106" s="53">
        <v>1</v>
      </c>
      <c r="M106" s="130">
        <v>0</v>
      </c>
      <c r="N106" s="130">
        <v>17</v>
      </c>
      <c r="O106" s="104">
        <f t="shared" si="15"/>
        <v>1112</v>
      </c>
      <c r="P106" s="104">
        <f t="shared" si="16"/>
        <v>25</v>
      </c>
      <c r="Q106" s="104">
        <f t="shared" si="13"/>
        <v>1137</v>
      </c>
      <c r="R106" s="58">
        <v>0</v>
      </c>
      <c r="S106" s="58">
        <v>0</v>
      </c>
      <c r="T106" s="104">
        <f t="shared" si="14"/>
        <v>0</v>
      </c>
    </row>
    <row r="107" spans="1:20" ht="25.5" hidden="1" outlineLevel="1" x14ac:dyDescent="0.2">
      <c r="A107" s="128" t="s">
        <v>2604</v>
      </c>
      <c r="B107" s="67" t="s">
        <v>2605</v>
      </c>
      <c r="C107" s="53">
        <v>22</v>
      </c>
      <c r="D107" s="53">
        <v>4</v>
      </c>
      <c r="E107" s="53">
        <v>2</v>
      </c>
      <c r="F107" s="53">
        <v>2</v>
      </c>
      <c r="G107" s="130">
        <v>1</v>
      </c>
      <c r="H107" s="130">
        <v>46</v>
      </c>
      <c r="I107" s="53">
        <v>1</v>
      </c>
      <c r="J107" s="53">
        <v>0</v>
      </c>
      <c r="K107" s="53">
        <v>0</v>
      </c>
      <c r="L107" s="53">
        <v>0</v>
      </c>
      <c r="M107" s="130">
        <v>0</v>
      </c>
      <c r="N107" s="130">
        <v>2</v>
      </c>
      <c r="O107" s="104">
        <f t="shared" si="15"/>
        <v>77</v>
      </c>
      <c r="P107" s="104">
        <f t="shared" si="16"/>
        <v>3</v>
      </c>
      <c r="Q107" s="104">
        <f t="shared" si="13"/>
        <v>80</v>
      </c>
      <c r="R107" s="58">
        <v>0</v>
      </c>
      <c r="S107" s="58">
        <v>0</v>
      </c>
      <c r="T107" s="104">
        <f t="shared" si="14"/>
        <v>0</v>
      </c>
    </row>
    <row r="108" spans="1:20" ht="102" hidden="1" outlineLevel="1" x14ac:dyDescent="0.2">
      <c r="A108" s="128" t="s">
        <v>2606</v>
      </c>
      <c r="B108" s="67" t="s">
        <v>2607</v>
      </c>
      <c r="C108" s="53">
        <v>433</v>
      </c>
      <c r="D108" s="53">
        <v>29</v>
      </c>
      <c r="E108" s="53">
        <v>46</v>
      </c>
      <c r="F108" s="53">
        <v>60</v>
      </c>
      <c r="G108" s="130">
        <v>27</v>
      </c>
      <c r="H108" s="130">
        <v>694</v>
      </c>
      <c r="I108" s="53">
        <v>12</v>
      </c>
      <c r="J108" s="53">
        <v>0</v>
      </c>
      <c r="K108" s="53">
        <v>2</v>
      </c>
      <c r="L108" s="53">
        <v>0</v>
      </c>
      <c r="M108" s="130">
        <v>0</v>
      </c>
      <c r="N108" s="130">
        <v>17</v>
      </c>
      <c r="O108" s="104">
        <f t="shared" si="15"/>
        <v>1289</v>
      </c>
      <c r="P108" s="104">
        <f t="shared" si="16"/>
        <v>31</v>
      </c>
      <c r="Q108" s="104">
        <f t="shared" si="13"/>
        <v>1320</v>
      </c>
      <c r="R108" s="58">
        <v>0</v>
      </c>
      <c r="S108" s="58">
        <v>0</v>
      </c>
      <c r="T108" s="104">
        <f t="shared" si="14"/>
        <v>0</v>
      </c>
    </row>
    <row r="109" spans="1:20" ht="63.75" hidden="1" outlineLevel="1" x14ac:dyDescent="0.2">
      <c r="A109" s="128" t="s">
        <v>2608</v>
      </c>
      <c r="B109" s="67" t="s">
        <v>2609</v>
      </c>
      <c r="C109" s="53">
        <v>145</v>
      </c>
      <c r="D109" s="53">
        <v>22</v>
      </c>
      <c r="E109" s="53">
        <v>9</v>
      </c>
      <c r="F109" s="53">
        <v>27</v>
      </c>
      <c r="G109" s="130">
        <v>10</v>
      </c>
      <c r="H109" s="130">
        <v>158</v>
      </c>
      <c r="I109" s="53">
        <v>11</v>
      </c>
      <c r="J109" s="53">
        <v>1</v>
      </c>
      <c r="K109" s="53">
        <v>1</v>
      </c>
      <c r="L109" s="53">
        <v>2</v>
      </c>
      <c r="M109" s="130">
        <v>0</v>
      </c>
      <c r="N109" s="130">
        <v>12</v>
      </c>
      <c r="O109" s="104">
        <f t="shared" si="15"/>
        <v>371</v>
      </c>
      <c r="P109" s="104">
        <f t="shared" si="16"/>
        <v>27</v>
      </c>
      <c r="Q109" s="104">
        <f t="shared" si="13"/>
        <v>398</v>
      </c>
      <c r="R109" s="58">
        <v>0</v>
      </c>
      <c r="S109" s="58">
        <v>0</v>
      </c>
      <c r="T109" s="104">
        <f t="shared" si="14"/>
        <v>0</v>
      </c>
    </row>
    <row r="110" spans="1:20" ht="63.75" hidden="1" outlineLevel="1" x14ac:dyDescent="0.2">
      <c r="A110" s="128" t="s">
        <v>2610</v>
      </c>
      <c r="B110" s="67" t="s">
        <v>2611</v>
      </c>
      <c r="C110" s="53">
        <v>6</v>
      </c>
      <c r="D110" s="53">
        <v>1</v>
      </c>
      <c r="E110" s="53">
        <v>0</v>
      </c>
      <c r="F110" s="53">
        <v>1</v>
      </c>
      <c r="G110" s="130">
        <v>1</v>
      </c>
      <c r="H110" s="130">
        <v>11</v>
      </c>
      <c r="I110" s="53">
        <v>0</v>
      </c>
      <c r="J110" s="53">
        <v>0</v>
      </c>
      <c r="K110" s="53">
        <v>0</v>
      </c>
      <c r="L110" s="53">
        <v>0</v>
      </c>
      <c r="M110" s="130">
        <v>0</v>
      </c>
      <c r="N110" s="130">
        <v>0</v>
      </c>
      <c r="O110" s="104">
        <f>SUM(C110:N110)</f>
        <v>20</v>
      </c>
      <c r="P110" s="104">
        <f t="shared" si="16"/>
        <v>0</v>
      </c>
      <c r="Q110" s="104">
        <f t="shared" si="13"/>
        <v>20</v>
      </c>
      <c r="R110" s="58">
        <v>0</v>
      </c>
      <c r="S110" s="58">
        <v>0</v>
      </c>
      <c r="T110" s="104">
        <f t="shared" si="14"/>
        <v>0</v>
      </c>
    </row>
    <row r="111" spans="1:20" ht="76.5" hidden="1" outlineLevel="1" x14ac:dyDescent="0.2">
      <c r="A111" s="128" t="s">
        <v>2612</v>
      </c>
      <c r="B111" s="67" t="s">
        <v>2613</v>
      </c>
      <c r="C111" s="53">
        <v>274</v>
      </c>
      <c r="D111" s="53">
        <v>15</v>
      </c>
      <c r="E111" s="53">
        <v>31</v>
      </c>
      <c r="F111" s="53">
        <v>36</v>
      </c>
      <c r="G111" s="130">
        <v>12</v>
      </c>
      <c r="H111" s="130">
        <v>354</v>
      </c>
      <c r="I111" s="53">
        <v>79</v>
      </c>
      <c r="J111" s="53">
        <v>4</v>
      </c>
      <c r="K111" s="53">
        <v>4</v>
      </c>
      <c r="L111" s="53">
        <v>4</v>
      </c>
      <c r="M111" s="130">
        <v>3</v>
      </c>
      <c r="N111" s="130">
        <v>54</v>
      </c>
      <c r="O111" s="104">
        <f t="shared" si="15"/>
        <v>722</v>
      </c>
      <c r="P111" s="104">
        <f t="shared" si="16"/>
        <v>148</v>
      </c>
      <c r="Q111" s="104">
        <f t="shared" si="13"/>
        <v>870</v>
      </c>
      <c r="R111" s="58">
        <v>1</v>
      </c>
      <c r="S111" s="58">
        <v>0</v>
      </c>
      <c r="T111" s="104">
        <f t="shared" si="14"/>
        <v>1</v>
      </c>
    </row>
    <row r="112" spans="1:20" ht="51" hidden="1" outlineLevel="1" x14ac:dyDescent="0.2">
      <c r="A112" s="128" t="s">
        <v>2614</v>
      </c>
      <c r="B112" s="67" t="s">
        <v>2615</v>
      </c>
      <c r="C112" s="53">
        <v>234</v>
      </c>
      <c r="D112" s="53">
        <v>21</v>
      </c>
      <c r="E112" s="53">
        <v>31</v>
      </c>
      <c r="F112" s="53">
        <v>45</v>
      </c>
      <c r="G112" s="130">
        <v>18</v>
      </c>
      <c r="H112" s="130">
        <v>317</v>
      </c>
      <c r="I112" s="53">
        <v>90</v>
      </c>
      <c r="J112" s="53">
        <v>11</v>
      </c>
      <c r="K112" s="53">
        <v>18</v>
      </c>
      <c r="L112" s="53">
        <v>14</v>
      </c>
      <c r="M112" s="130">
        <v>7</v>
      </c>
      <c r="N112" s="130">
        <v>114</v>
      </c>
      <c r="O112" s="104">
        <f t="shared" si="15"/>
        <v>666</v>
      </c>
      <c r="P112" s="104">
        <f t="shared" si="16"/>
        <v>254</v>
      </c>
      <c r="Q112" s="104">
        <f t="shared" si="13"/>
        <v>920</v>
      </c>
      <c r="R112" s="58">
        <v>1</v>
      </c>
      <c r="S112" s="58">
        <v>0</v>
      </c>
      <c r="T112" s="104">
        <f t="shared" si="14"/>
        <v>1</v>
      </c>
    </row>
    <row r="113" spans="1:20" ht="63.75" hidden="1" outlineLevel="1" x14ac:dyDescent="0.2">
      <c r="A113" s="128" t="s">
        <v>2616</v>
      </c>
      <c r="B113" s="67" t="s">
        <v>2617</v>
      </c>
      <c r="C113" s="53">
        <v>95</v>
      </c>
      <c r="D113" s="53">
        <v>12</v>
      </c>
      <c r="E113" s="53">
        <v>19</v>
      </c>
      <c r="F113" s="53">
        <v>25</v>
      </c>
      <c r="G113" s="130">
        <v>5</v>
      </c>
      <c r="H113" s="130">
        <v>137</v>
      </c>
      <c r="I113" s="53">
        <v>33</v>
      </c>
      <c r="J113" s="53">
        <v>3</v>
      </c>
      <c r="K113" s="53">
        <v>2</v>
      </c>
      <c r="L113" s="53">
        <v>4</v>
      </c>
      <c r="M113" s="130">
        <v>5</v>
      </c>
      <c r="N113" s="130">
        <v>27</v>
      </c>
      <c r="O113" s="104">
        <f t="shared" si="15"/>
        <v>293</v>
      </c>
      <c r="P113" s="104">
        <f t="shared" si="16"/>
        <v>74</v>
      </c>
      <c r="Q113" s="104">
        <f t="shared" si="13"/>
        <v>367</v>
      </c>
      <c r="R113" s="58">
        <v>1</v>
      </c>
      <c r="S113" s="58">
        <v>0</v>
      </c>
      <c r="T113" s="104">
        <f t="shared" si="14"/>
        <v>1</v>
      </c>
    </row>
    <row r="114" spans="1:20" ht="63.75" hidden="1" outlineLevel="1" x14ac:dyDescent="0.2">
      <c r="A114" s="128" t="s">
        <v>2618</v>
      </c>
      <c r="B114" s="67" t="s">
        <v>2619</v>
      </c>
      <c r="C114" s="53">
        <v>6</v>
      </c>
      <c r="D114" s="53">
        <v>1</v>
      </c>
      <c r="E114" s="53">
        <v>0</v>
      </c>
      <c r="F114" s="53">
        <v>2</v>
      </c>
      <c r="G114" s="130">
        <v>0</v>
      </c>
      <c r="H114" s="130">
        <v>5</v>
      </c>
      <c r="I114" s="53">
        <v>0</v>
      </c>
      <c r="J114" s="53">
        <v>0</v>
      </c>
      <c r="K114" s="53">
        <v>0</v>
      </c>
      <c r="L114" s="53">
        <v>0</v>
      </c>
      <c r="M114" s="130">
        <v>0</v>
      </c>
      <c r="N114" s="130">
        <v>0</v>
      </c>
      <c r="O114" s="104">
        <f>SUM(C114:N114)</f>
        <v>14</v>
      </c>
      <c r="P114" s="104">
        <f t="shared" si="16"/>
        <v>0</v>
      </c>
      <c r="Q114" s="104">
        <f t="shared" si="13"/>
        <v>14</v>
      </c>
      <c r="R114" s="58">
        <v>0</v>
      </c>
      <c r="S114" s="58">
        <v>0</v>
      </c>
      <c r="T114" s="104">
        <f t="shared" si="14"/>
        <v>0</v>
      </c>
    </row>
    <row r="115" spans="1:20" ht="63.75" hidden="1" outlineLevel="1" x14ac:dyDescent="0.2">
      <c r="A115" s="128" t="s">
        <v>2620</v>
      </c>
      <c r="B115" s="67" t="s">
        <v>2621</v>
      </c>
      <c r="C115" s="53">
        <v>814</v>
      </c>
      <c r="D115" s="53">
        <v>44</v>
      </c>
      <c r="E115" s="53">
        <v>94</v>
      </c>
      <c r="F115" s="53">
        <v>147</v>
      </c>
      <c r="G115" s="130">
        <v>30</v>
      </c>
      <c r="H115" s="130">
        <v>1140</v>
      </c>
      <c r="I115" s="53">
        <v>140</v>
      </c>
      <c r="J115" s="53">
        <v>14</v>
      </c>
      <c r="K115" s="53">
        <v>17</v>
      </c>
      <c r="L115" s="53">
        <v>19</v>
      </c>
      <c r="M115" s="130">
        <v>11</v>
      </c>
      <c r="N115" s="130">
        <v>142</v>
      </c>
      <c r="O115" s="104">
        <f t="shared" si="15"/>
        <v>2269</v>
      </c>
      <c r="P115" s="104">
        <f t="shared" si="16"/>
        <v>343</v>
      </c>
      <c r="Q115" s="104">
        <f t="shared" si="13"/>
        <v>2612</v>
      </c>
      <c r="R115" s="58">
        <v>8</v>
      </c>
      <c r="S115" s="58">
        <v>0</v>
      </c>
      <c r="T115" s="104">
        <f t="shared" si="14"/>
        <v>8</v>
      </c>
    </row>
    <row r="116" spans="1:20" ht="51" collapsed="1" x14ac:dyDescent="0.2">
      <c r="A116" s="128" t="s">
        <v>2622</v>
      </c>
      <c r="B116" s="69" t="s">
        <v>2623</v>
      </c>
      <c r="C116" s="52">
        <f t="shared" ref="C116:T116" si="19">SUM(C117:C126)</f>
        <v>2443</v>
      </c>
      <c r="D116" s="52">
        <f t="shared" si="19"/>
        <v>174</v>
      </c>
      <c r="E116" s="52">
        <f t="shared" si="19"/>
        <v>262</v>
      </c>
      <c r="F116" s="52">
        <f t="shared" si="19"/>
        <v>388</v>
      </c>
      <c r="G116" s="129">
        <f t="shared" si="19"/>
        <v>112</v>
      </c>
      <c r="H116" s="129">
        <f t="shared" si="19"/>
        <v>2532</v>
      </c>
      <c r="I116" s="52">
        <f t="shared" si="19"/>
        <v>248</v>
      </c>
      <c r="J116" s="52">
        <f t="shared" si="19"/>
        <v>12</v>
      </c>
      <c r="K116" s="52">
        <f t="shared" si="19"/>
        <v>12</v>
      </c>
      <c r="L116" s="52">
        <f t="shared" si="19"/>
        <v>39</v>
      </c>
      <c r="M116" s="129">
        <f t="shared" si="19"/>
        <v>8</v>
      </c>
      <c r="N116" s="129">
        <f t="shared" si="19"/>
        <v>138</v>
      </c>
      <c r="O116" s="104">
        <f t="shared" si="19"/>
        <v>5911</v>
      </c>
      <c r="P116" s="104">
        <f t="shared" si="19"/>
        <v>457</v>
      </c>
      <c r="Q116" s="104">
        <f t="shared" si="19"/>
        <v>6368</v>
      </c>
      <c r="R116" s="58">
        <f t="shared" si="19"/>
        <v>23</v>
      </c>
      <c r="S116" s="58">
        <f t="shared" si="19"/>
        <v>2</v>
      </c>
      <c r="T116" s="104">
        <f t="shared" si="19"/>
        <v>25</v>
      </c>
    </row>
    <row r="117" spans="1:20" ht="76.5" hidden="1" outlineLevel="1" x14ac:dyDescent="0.2">
      <c r="A117" s="128" t="s">
        <v>2624</v>
      </c>
      <c r="B117" s="67" t="s">
        <v>2625</v>
      </c>
      <c r="C117" s="53">
        <v>98</v>
      </c>
      <c r="D117" s="53">
        <v>5</v>
      </c>
      <c r="E117" s="53">
        <v>12</v>
      </c>
      <c r="F117" s="53">
        <v>13</v>
      </c>
      <c r="G117" s="130">
        <v>4</v>
      </c>
      <c r="H117" s="130">
        <v>128</v>
      </c>
      <c r="I117" s="53">
        <v>15</v>
      </c>
      <c r="J117" s="53">
        <v>0</v>
      </c>
      <c r="K117" s="53">
        <v>1</v>
      </c>
      <c r="L117" s="53">
        <v>2</v>
      </c>
      <c r="M117" s="130">
        <v>0</v>
      </c>
      <c r="N117" s="130">
        <v>9</v>
      </c>
      <c r="O117" s="104">
        <f t="shared" si="15"/>
        <v>260</v>
      </c>
      <c r="P117" s="104">
        <f t="shared" si="16"/>
        <v>27</v>
      </c>
      <c r="Q117" s="104">
        <f t="shared" si="13"/>
        <v>287</v>
      </c>
      <c r="R117" s="58">
        <v>1</v>
      </c>
      <c r="S117" s="58">
        <v>0</v>
      </c>
      <c r="T117" s="104">
        <f t="shared" si="14"/>
        <v>1</v>
      </c>
    </row>
    <row r="118" spans="1:20" ht="51" hidden="1" outlineLevel="1" x14ac:dyDescent="0.2">
      <c r="A118" s="128" t="s">
        <v>2626</v>
      </c>
      <c r="B118" s="67" t="s">
        <v>2627</v>
      </c>
      <c r="C118" s="53">
        <v>80</v>
      </c>
      <c r="D118" s="53">
        <v>3</v>
      </c>
      <c r="E118" s="53">
        <v>7</v>
      </c>
      <c r="F118" s="53">
        <v>10</v>
      </c>
      <c r="G118" s="130">
        <v>3</v>
      </c>
      <c r="H118" s="130">
        <v>136</v>
      </c>
      <c r="I118" s="53">
        <v>8</v>
      </c>
      <c r="J118" s="53">
        <v>0</v>
      </c>
      <c r="K118" s="53">
        <v>0</v>
      </c>
      <c r="L118" s="53">
        <v>2</v>
      </c>
      <c r="M118" s="130">
        <v>0</v>
      </c>
      <c r="N118" s="130">
        <v>6</v>
      </c>
      <c r="O118" s="104">
        <f t="shared" si="15"/>
        <v>239</v>
      </c>
      <c r="P118" s="104">
        <f t="shared" si="16"/>
        <v>16</v>
      </c>
      <c r="Q118" s="104">
        <f t="shared" si="13"/>
        <v>255</v>
      </c>
      <c r="R118" s="58">
        <v>4</v>
      </c>
      <c r="S118" s="58">
        <v>2</v>
      </c>
      <c r="T118" s="104">
        <f t="shared" si="14"/>
        <v>6</v>
      </c>
    </row>
    <row r="119" spans="1:20" ht="89.25" hidden="1" outlineLevel="1" x14ac:dyDescent="0.2">
      <c r="A119" s="128" t="s">
        <v>2628</v>
      </c>
      <c r="B119" s="67" t="s">
        <v>2629</v>
      </c>
      <c r="C119" s="53">
        <v>236</v>
      </c>
      <c r="D119" s="53">
        <v>17</v>
      </c>
      <c r="E119" s="53">
        <v>26</v>
      </c>
      <c r="F119" s="53">
        <v>27</v>
      </c>
      <c r="G119" s="130">
        <v>12</v>
      </c>
      <c r="H119" s="130">
        <v>334</v>
      </c>
      <c r="I119" s="53">
        <v>1</v>
      </c>
      <c r="J119" s="53">
        <v>0</v>
      </c>
      <c r="K119" s="53">
        <v>0</v>
      </c>
      <c r="L119" s="53">
        <v>0</v>
      </c>
      <c r="M119" s="130">
        <v>0</v>
      </c>
      <c r="N119" s="130">
        <v>4</v>
      </c>
      <c r="O119" s="104">
        <f t="shared" si="15"/>
        <v>652</v>
      </c>
      <c r="P119" s="104">
        <f t="shared" si="16"/>
        <v>5</v>
      </c>
      <c r="Q119" s="104">
        <f t="shared" si="13"/>
        <v>657</v>
      </c>
      <c r="R119" s="58">
        <v>10</v>
      </c>
      <c r="S119" s="58">
        <v>0</v>
      </c>
      <c r="T119" s="104">
        <f t="shared" si="14"/>
        <v>10</v>
      </c>
    </row>
    <row r="120" spans="1:20" ht="76.5" hidden="1" outlineLevel="1" x14ac:dyDescent="0.2">
      <c r="A120" s="128" t="s">
        <v>2630</v>
      </c>
      <c r="B120" s="67" t="s">
        <v>2631</v>
      </c>
      <c r="C120" s="53">
        <v>296</v>
      </c>
      <c r="D120" s="53">
        <v>21</v>
      </c>
      <c r="E120" s="53">
        <v>26</v>
      </c>
      <c r="F120" s="53">
        <v>46</v>
      </c>
      <c r="G120" s="130">
        <v>13</v>
      </c>
      <c r="H120" s="130">
        <v>285</v>
      </c>
      <c r="I120" s="53">
        <v>41</v>
      </c>
      <c r="J120" s="53">
        <v>3</v>
      </c>
      <c r="K120" s="53">
        <v>3</v>
      </c>
      <c r="L120" s="53">
        <v>5</v>
      </c>
      <c r="M120" s="130">
        <v>2</v>
      </c>
      <c r="N120" s="130">
        <v>18</v>
      </c>
      <c r="O120" s="104">
        <f t="shared" si="15"/>
        <v>687</v>
      </c>
      <c r="P120" s="104">
        <f t="shared" si="16"/>
        <v>72</v>
      </c>
      <c r="Q120" s="104">
        <f t="shared" si="13"/>
        <v>759</v>
      </c>
      <c r="R120" s="58">
        <v>1</v>
      </c>
      <c r="S120" s="58">
        <v>0</v>
      </c>
      <c r="T120" s="104">
        <f t="shared" si="14"/>
        <v>1</v>
      </c>
    </row>
    <row r="121" spans="1:20" ht="76.5" hidden="1" outlineLevel="1" x14ac:dyDescent="0.2">
      <c r="A121" s="128" t="s">
        <v>2632</v>
      </c>
      <c r="B121" s="67" t="s">
        <v>2633</v>
      </c>
      <c r="C121" s="53">
        <v>219</v>
      </c>
      <c r="D121" s="53">
        <v>37</v>
      </c>
      <c r="E121" s="53">
        <v>36</v>
      </c>
      <c r="F121" s="53">
        <v>34</v>
      </c>
      <c r="G121" s="130">
        <v>13</v>
      </c>
      <c r="H121" s="130">
        <v>271</v>
      </c>
      <c r="I121" s="53">
        <v>3</v>
      </c>
      <c r="J121" s="53">
        <v>1</v>
      </c>
      <c r="K121" s="53">
        <v>0</v>
      </c>
      <c r="L121" s="53">
        <v>0</v>
      </c>
      <c r="M121" s="130">
        <v>1</v>
      </c>
      <c r="N121" s="130">
        <v>4</v>
      </c>
      <c r="O121" s="104">
        <f t="shared" si="15"/>
        <v>610</v>
      </c>
      <c r="P121" s="104">
        <f t="shared" si="16"/>
        <v>9</v>
      </c>
      <c r="Q121" s="104">
        <f t="shared" si="13"/>
        <v>619</v>
      </c>
      <c r="R121" s="58">
        <v>3</v>
      </c>
      <c r="S121" s="58">
        <v>0</v>
      </c>
      <c r="T121" s="104">
        <f t="shared" si="14"/>
        <v>3</v>
      </c>
    </row>
    <row r="122" spans="1:20" ht="76.5" hidden="1" outlineLevel="1" x14ac:dyDescent="0.2">
      <c r="A122" s="128" t="s">
        <v>2634</v>
      </c>
      <c r="B122" s="67" t="s">
        <v>2635</v>
      </c>
      <c r="C122" s="53">
        <v>171</v>
      </c>
      <c r="D122" s="53">
        <v>11</v>
      </c>
      <c r="E122" s="53">
        <v>16</v>
      </c>
      <c r="F122" s="53">
        <v>25</v>
      </c>
      <c r="G122" s="130">
        <v>14</v>
      </c>
      <c r="H122" s="130">
        <v>162</v>
      </c>
      <c r="I122" s="53">
        <v>38</v>
      </c>
      <c r="J122" s="53">
        <v>1</v>
      </c>
      <c r="K122" s="53">
        <v>1</v>
      </c>
      <c r="L122" s="53">
        <v>5</v>
      </c>
      <c r="M122" s="130">
        <v>1</v>
      </c>
      <c r="N122" s="130">
        <v>8</v>
      </c>
      <c r="O122" s="104">
        <f t="shared" si="15"/>
        <v>399</v>
      </c>
      <c r="P122" s="104">
        <f t="shared" si="16"/>
        <v>54</v>
      </c>
      <c r="Q122" s="104">
        <f t="shared" si="13"/>
        <v>453</v>
      </c>
      <c r="R122" s="58">
        <v>0</v>
      </c>
      <c r="S122" s="58">
        <v>0</v>
      </c>
      <c r="T122" s="104">
        <f t="shared" si="14"/>
        <v>0</v>
      </c>
    </row>
    <row r="123" spans="1:20" ht="51" hidden="1" outlineLevel="1" x14ac:dyDescent="0.2">
      <c r="A123" s="128" t="s">
        <v>2636</v>
      </c>
      <c r="B123" s="67" t="s">
        <v>2637</v>
      </c>
      <c r="C123" s="53">
        <v>205</v>
      </c>
      <c r="D123" s="53">
        <v>12</v>
      </c>
      <c r="E123" s="53">
        <v>27</v>
      </c>
      <c r="F123" s="53">
        <v>34</v>
      </c>
      <c r="G123" s="130">
        <v>6</v>
      </c>
      <c r="H123" s="130">
        <v>165</v>
      </c>
      <c r="I123" s="53">
        <v>38</v>
      </c>
      <c r="J123" s="53">
        <v>2</v>
      </c>
      <c r="K123" s="53">
        <v>2</v>
      </c>
      <c r="L123" s="53">
        <v>3</v>
      </c>
      <c r="M123" s="130">
        <v>2</v>
      </c>
      <c r="N123" s="130">
        <v>24</v>
      </c>
      <c r="O123" s="104">
        <f t="shared" si="15"/>
        <v>449</v>
      </c>
      <c r="P123" s="104">
        <f t="shared" si="16"/>
        <v>71</v>
      </c>
      <c r="Q123" s="104">
        <f t="shared" si="13"/>
        <v>520</v>
      </c>
      <c r="R123" s="58">
        <v>0</v>
      </c>
      <c r="S123" s="58">
        <v>0</v>
      </c>
      <c r="T123" s="104">
        <f t="shared" si="14"/>
        <v>0</v>
      </c>
    </row>
    <row r="124" spans="1:20" ht="38.25" hidden="1" outlineLevel="1" x14ac:dyDescent="0.2">
      <c r="A124" s="128" t="s">
        <v>2638</v>
      </c>
      <c r="B124" s="67" t="s">
        <v>2639</v>
      </c>
      <c r="C124" s="53">
        <v>466</v>
      </c>
      <c r="D124" s="53">
        <v>28</v>
      </c>
      <c r="E124" s="53">
        <v>45</v>
      </c>
      <c r="F124" s="53">
        <v>67</v>
      </c>
      <c r="G124" s="130">
        <v>20</v>
      </c>
      <c r="H124" s="130">
        <v>373</v>
      </c>
      <c r="I124" s="53">
        <v>35</v>
      </c>
      <c r="J124" s="53">
        <v>4</v>
      </c>
      <c r="K124" s="53">
        <v>1</v>
      </c>
      <c r="L124" s="53">
        <v>9</v>
      </c>
      <c r="M124" s="130">
        <v>1</v>
      </c>
      <c r="N124" s="130">
        <v>34</v>
      </c>
      <c r="O124" s="104">
        <f t="shared" si="15"/>
        <v>999</v>
      </c>
      <c r="P124" s="104">
        <f t="shared" si="16"/>
        <v>84</v>
      </c>
      <c r="Q124" s="104">
        <f t="shared" si="13"/>
        <v>1083</v>
      </c>
      <c r="R124" s="58">
        <v>0</v>
      </c>
      <c r="S124" s="58">
        <v>0</v>
      </c>
      <c r="T124" s="104">
        <f t="shared" si="14"/>
        <v>0</v>
      </c>
    </row>
    <row r="125" spans="1:20" ht="76.5" hidden="1" outlineLevel="1" x14ac:dyDescent="0.2">
      <c r="A125" s="128" t="s">
        <v>2640</v>
      </c>
      <c r="B125" s="67" t="s">
        <v>2641</v>
      </c>
      <c r="C125" s="53">
        <v>86</v>
      </c>
      <c r="D125" s="53">
        <v>2</v>
      </c>
      <c r="E125" s="53">
        <v>11</v>
      </c>
      <c r="F125" s="53">
        <v>12</v>
      </c>
      <c r="G125" s="130">
        <v>1</v>
      </c>
      <c r="H125" s="130">
        <v>71</v>
      </c>
      <c r="I125" s="53">
        <v>19</v>
      </c>
      <c r="J125" s="53">
        <v>1</v>
      </c>
      <c r="K125" s="53">
        <v>0</v>
      </c>
      <c r="L125" s="53">
        <v>6</v>
      </c>
      <c r="M125" s="130">
        <v>0</v>
      </c>
      <c r="N125" s="130">
        <v>10</v>
      </c>
      <c r="O125" s="104">
        <f t="shared" si="15"/>
        <v>183</v>
      </c>
      <c r="P125" s="104">
        <f t="shared" si="16"/>
        <v>36</v>
      </c>
      <c r="Q125" s="104">
        <f t="shared" si="13"/>
        <v>219</v>
      </c>
      <c r="R125" s="58">
        <v>0</v>
      </c>
      <c r="S125" s="58">
        <v>0</v>
      </c>
      <c r="T125" s="104">
        <f t="shared" si="14"/>
        <v>0</v>
      </c>
    </row>
    <row r="126" spans="1:20" ht="76.5" hidden="1" outlineLevel="1" x14ac:dyDescent="0.2">
      <c r="A126" s="128" t="s">
        <v>2642</v>
      </c>
      <c r="B126" s="67" t="s">
        <v>2643</v>
      </c>
      <c r="C126" s="53">
        <v>586</v>
      </c>
      <c r="D126" s="53">
        <v>38</v>
      </c>
      <c r="E126" s="53">
        <v>56</v>
      </c>
      <c r="F126" s="53">
        <v>120</v>
      </c>
      <c r="G126" s="130">
        <v>26</v>
      </c>
      <c r="H126" s="130">
        <v>607</v>
      </c>
      <c r="I126" s="53">
        <v>50</v>
      </c>
      <c r="J126" s="53">
        <v>0</v>
      </c>
      <c r="K126" s="53">
        <v>4</v>
      </c>
      <c r="L126" s="53">
        <v>7</v>
      </c>
      <c r="M126" s="130">
        <v>1</v>
      </c>
      <c r="N126" s="130">
        <v>21</v>
      </c>
      <c r="O126" s="104">
        <f t="shared" si="15"/>
        <v>1433</v>
      </c>
      <c r="P126" s="104">
        <f t="shared" si="16"/>
        <v>83</v>
      </c>
      <c r="Q126" s="104">
        <f t="shared" si="13"/>
        <v>1516</v>
      </c>
      <c r="R126" s="58">
        <v>4</v>
      </c>
      <c r="S126" s="58">
        <v>0</v>
      </c>
      <c r="T126" s="104">
        <f t="shared" si="14"/>
        <v>4</v>
      </c>
    </row>
    <row r="127" spans="1:20" ht="25.5" collapsed="1" x14ac:dyDescent="0.2">
      <c r="A127" s="128" t="s">
        <v>2644</v>
      </c>
      <c r="B127" s="69" t="s">
        <v>2645</v>
      </c>
      <c r="C127" s="52">
        <f t="shared" ref="C127:T127" si="20">SUM(C128:C132)</f>
        <v>4987</v>
      </c>
      <c r="D127" s="52">
        <f t="shared" si="20"/>
        <v>108</v>
      </c>
      <c r="E127" s="52">
        <f t="shared" si="20"/>
        <v>149</v>
      </c>
      <c r="F127" s="52">
        <f t="shared" si="20"/>
        <v>233</v>
      </c>
      <c r="G127" s="129">
        <f t="shared" si="20"/>
        <v>70</v>
      </c>
      <c r="H127" s="129">
        <f t="shared" si="20"/>
        <v>2500</v>
      </c>
      <c r="I127" s="52">
        <f t="shared" si="20"/>
        <v>416</v>
      </c>
      <c r="J127" s="52">
        <f t="shared" si="20"/>
        <v>20</v>
      </c>
      <c r="K127" s="52">
        <f t="shared" si="20"/>
        <v>8</v>
      </c>
      <c r="L127" s="52">
        <f t="shared" si="20"/>
        <v>19</v>
      </c>
      <c r="M127" s="129">
        <f t="shared" si="20"/>
        <v>7</v>
      </c>
      <c r="N127" s="129">
        <f t="shared" si="20"/>
        <v>96</v>
      </c>
      <c r="O127" s="104">
        <f t="shared" si="20"/>
        <v>8047</v>
      </c>
      <c r="P127" s="104">
        <f t="shared" si="20"/>
        <v>566</v>
      </c>
      <c r="Q127" s="104">
        <f t="shared" si="20"/>
        <v>8613</v>
      </c>
      <c r="R127" s="58">
        <f t="shared" si="20"/>
        <v>269</v>
      </c>
      <c r="S127" s="58">
        <f t="shared" si="20"/>
        <v>2</v>
      </c>
      <c r="T127" s="104">
        <f t="shared" si="20"/>
        <v>271</v>
      </c>
    </row>
    <row r="128" spans="1:20" ht="51" hidden="1" outlineLevel="1" x14ac:dyDescent="0.2">
      <c r="A128" s="128" t="s">
        <v>2646</v>
      </c>
      <c r="B128" s="67" t="s">
        <v>2647</v>
      </c>
      <c r="C128" s="53">
        <v>1797</v>
      </c>
      <c r="D128" s="53">
        <v>49</v>
      </c>
      <c r="E128" s="53">
        <v>53</v>
      </c>
      <c r="F128" s="53">
        <v>95</v>
      </c>
      <c r="G128" s="130">
        <v>30</v>
      </c>
      <c r="H128" s="130">
        <v>1138</v>
      </c>
      <c r="I128" s="53">
        <v>142</v>
      </c>
      <c r="J128" s="53">
        <v>9</v>
      </c>
      <c r="K128" s="53">
        <v>3</v>
      </c>
      <c r="L128" s="53">
        <v>6</v>
      </c>
      <c r="M128" s="130">
        <v>3</v>
      </c>
      <c r="N128" s="130">
        <v>43</v>
      </c>
      <c r="O128" s="104">
        <f t="shared" si="15"/>
        <v>3162</v>
      </c>
      <c r="P128" s="104">
        <f t="shared" si="16"/>
        <v>206</v>
      </c>
      <c r="Q128" s="104">
        <f t="shared" si="13"/>
        <v>3368</v>
      </c>
      <c r="R128" s="58">
        <v>153</v>
      </c>
      <c r="S128" s="58">
        <v>1</v>
      </c>
      <c r="T128" s="104">
        <f t="shared" si="14"/>
        <v>154</v>
      </c>
    </row>
    <row r="129" spans="1:20" ht="25.5" hidden="1" outlineLevel="1" x14ac:dyDescent="0.2">
      <c r="A129" s="128" t="s">
        <v>2648</v>
      </c>
      <c r="B129" s="67" t="s">
        <v>2649</v>
      </c>
      <c r="C129" s="53">
        <v>1559</v>
      </c>
      <c r="D129" s="53">
        <v>25</v>
      </c>
      <c r="E129" s="53">
        <v>41</v>
      </c>
      <c r="F129" s="53">
        <v>54</v>
      </c>
      <c r="G129" s="130">
        <v>11</v>
      </c>
      <c r="H129" s="130">
        <v>530</v>
      </c>
      <c r="I129" s="53">
        <v>245</v>
      </c>
      <c r="J129" s="53">
        <v>11</v>
      </c>
      <c r="K129" s="53">
        <v>3</v>
      </c>
      <c r="L129" s="53">
        <v>12</v>
      </c>
      <c r="M129" s="130">
        <v>4</v>
      </c>
      <c r="N129" s="130">
        <v>45</v>
      </c>
      <c r="O129" s="104">
        <f t="shared" si="15"/>
        <v>2220</v>
      </c>
      <c r="P129" s="104">
        <f t="shared" si="16"/>
        <v>320</v>
      </c>
      <c r="Q129" s="104">
        <f t="shared" si="13"/>
        <v>2540</v>
      </c>
      <c r="R129" s="58">
        <v>73</v>
      </c>
      <c r="S129" s="58">
        <v>1</v>
      </c>
      <c r="T129" s="104">
        <f t="shared" si="14"/>
        <v>74</v>
      </c>
    </row>
    <row r="130" spans="1:20" ht="51" hidden="1" outlineLevel="1" x14ac:dyDescent="0.2">
      <c r="A130" s="128" t="s">
        <v>2650</v>
      </c>
      <c r="B130" s="67" t="s">
        <v>2651</v>
      </c>
      <c r="C130" s="53">
        <v>1217</v>
      </c>
      <c r="D130" s="53">
        <v>31</v>
      </c>
      <c r="E130" s="53">
        <v>35</v>
      </c>
      <c r="F130" s="53">
        <v>65</v>
      </c>
      <c r="G130" s="130">
        <v>19</v>
      </c>
      <c r="H130" s="130">
        <v>573</v>
      </c>
      <c r="I130" s="53">
        <v>15</v>
      </c>
      <c r="J130" s="53">
        <v>0</v>
      </c>
      <c r="K130" s="53">
        <v>2</v>
      </c>
      <c r="L130" s="53">
        <v>1</v>
      </c>
      <c r="M130" s="130">
        <v>0</v>
      </c>
      <c r="N130" s="130">
        <v>5</v>
      </c>
      <c r="O130" s="104">
        <f t="shared" si="15"/>
        <v>1940</v>
      </c>
      <c r="P130" s="104">
        <f t="shared" si="16"/>
        <v>23</v>
      </c>
      <c r="Q130" s="104">
        <f t="shared" si="13"/>
        <v>1963</v>
      </c>
      <c r="R130" s="58">
        <v>9</v>
      </c>
      <c r="S130" s="58">
        <v>0</v>
      </c>
      <c r="T130" s="104">
        <f t="shared" si="14"/>
        <v>9</v>
      </c>
    </row>
    <row r="131" spans="1:20" ht="25.5" hidden="1" outlineLevel="1" x14ac:dyDescent="0.2">
      <c r="A131" s="128" t="s">
        <v>2652</v>
      </c>
      <c r="B131" s="67" t="s">
        <v>2653</v>
      </c>
      <c r="C131" s="53">
        <v>28</v>
      </c>
      <c r="D131" s="53">
        <v>0</v>
      </c>
      <c r="E131" s="53">
        <v>2</v>
      </c>
      <c r="F131" s="53">
        <v>3</v>
      </c>
      <c r="G131" s="130">
        <v>1</v>
      </c>
      <c r="H131" s="130">
        <v>18</v>
      </c>
      <c r="I131" s="53">
        <v>0</v>
      </c>
      <c r="J131" s="53">
        <v>0</v>
      </c>
      <c r="K131" s="53">
        <v>0</v>
      </c>
      <c r="L131" s="53">
        <v>0</v>
      </c>
      <c r="M131" s="130">
        <v>0</v>
      </c>
      <c r="N131" s="130">
        <v>0</v>
      </c>
      <c r="O131" s="104">
        <f>SUM(C131:N131)</f>
        <v>52</v>
      </c>
      <c r="P131" s="104">
        <f t="shared" si="16"/>
        <v>0</v>
      </c>
      <c r="Q131" s="104">
        <f t="shared" si="13"/>
        <v>52</v>
      </c>
      <c r="R131" s="58">
        <v>3</v>
      </c>
      <c r="S131" s="58">
        <v>0</v>
      </c>
      <c r="T131" s="104">
        <f t="shared" si="14"/>
        <v>3</v>
      </c>
    </row>
    <row r="132" spans="1:20" ht="51" hidden="1" outlineLevel="1" x14ac:dyDescent="0.2">
      <c r="A132" s="128" t="s">
        <v>2654</v>
      </c>
      <c r="B132" s="67" t="s">
        <v>2655</v>
      </c>
      <c r="C132" s="53">
        <v>386</v>
      </c>
      <c r="D132" s="53">
        <v>3</v>
      </c>
      <c r="E132" s="53">
        <v>18</v>
      </c>
      <c r="F132" s="53">
        <v>16</v>
      </c>
      <c r="G132" s="130">
        <v>9</v>
      </c>
      <c r="H132" s="130">
        <v>241</v>
      </c>
      <c r="I132" s="53">
        <v>14</v>
      </c>
      <c r="J132" s="53">
        <v>0</v>
      </c>
      <c r="K132" s="53">
        <v>0</v>
      </c>
      <c r="L132" s="53">
        <v>0</v>
      </c>
      <c r="M132" s="130">
        <v>0</v>
      </c>
      <c r="N132" s="130">
        <v>3</v>
      </c>
      <c r="O132" s="104">
        <f t="shared" si="15"/>
        <v>673</v>
      </c>
      <c r="P132" s="104">
        <f t="shared" si="16"/>
        <v>17</v>
      </c>
      <c r="Q132" s="104">
        <f t="shared" si="13"/>
        <v>690</v>
      </c>
      <c r="R132" s="58">
        <v>31</v>
      </c>
      <c r="S132" s="58">
        <v>0</v>
      </c>
      <c r="T132" s="104">
        <f t="shared" si="14"/>
        <v>31</v>
      </c>
    </row>
    <row r="133" spans="1:20" ht="25.5" collapsed="1" x14ac:dyDescent="0.2">
      <c r="A133" s="128" t="s">
        <v>2656</v>
      </c>
      <c r="B133" s="69" t="s">
        <v>2657</v>
      </c>
      <c r="C133" s="52">
        <f t="shared" ref="C133:T133" si="21">SUM(C134:C141)</f>
        <v>433</v>
      </c>
      <c r="D133" s="52">
        <f t="shared" si="21"/>
        <v>10</v>
      </c>
      <c r="E133" s="52">
        <f t="shared" si="21"/>
        <v>22</v>
      </c>
      <c r="F133" s="52">
        <f t="shared" si="21"/>
        <v>30</v>
      </c>
      <c r="G133" s="129">
        <f t="shared" si="21"/>
        <v>12</v>
      </c>
      <c r="H133" s="129">
        <f t="shared" si="21"/>
        <v>307</v>
      </c>
      <c r="I133" s="52">
        <f t="shared" si="21"/>
        <v>50</v>
      </c>
      <c r="J133" s="52">
        <f t="shared" si="21"/>
        <v>6</v>
      </c>
      <c r="K133" s="52">
        <f t="shared" si="21"/>
        <v>2</v>
      </c>
      <c r="L133" s="52">
        <f t="shared" si="21"/>
        <v>0</v>
      </c>
      <c r="M133" s="129">
        <f t="shared" si="21"/>
        <v>2</v>
      </c>
      <c r="N133" s="129">
        <f t="shared" si="21"/>
        <v>13</v>
      </c>
      <c r="O133" s="104">
        <f t="shared" si="21"/>
        <v>814</v>
      </c>
      <c r="P133" s="104">
        <f t="shared" si="21"/>
        <v>73</v>
      </c>
      <c r="Q133" s="104">
        <f t="shared" si="21"/>
        <v>887</v>
      </c>
      <c r="R133" s="58">
        <f t="shared" si="21"/>
        <v>18</v>
      </c>
      <c r="S133" s="58">
        <f t="shared" si="21"/>
        <v>1</v>
      </c>
      <c r="T133" s="104">
        <f t="shared" si="21"/>
        <v>19</v>
      </c>
    </row>
    <row r="134" spans="1:20" ht="51" hidden="1" outlineLevel="1" x14ac:dyDescent="0.2">
      <c r="A134" s="128" t="s">
        <v>2658</v>
      </c>
      <c r="B134" s="67" t="s">
        <v>2659</v>
      </c>
      <c r="C134" s="53">
        <v>37</v>
      </c>
      <c r="D134" s="53">
        <v>2</v>
      </c>
      <c r="E134" s="53">
        <v>3</v>
      </c>
      <c r="F134" s="53">
        <v>3</v>
      </c>
      <c r="G134" s="130">
        <v>1</v>
      </c>
      <c r="H134" s="130">
        <v>30</v>
      </c>
      <c r="I134" s="53">
        <v>0</v>
      </c>
      <c r="J134" s="53">
        <v>0</v>
      </c>
      <c r="K134" s="53">
        <v>0</v>
      </c>
      <c r="L134" s="53">
        <v>0</v>
      </c>
      <c r="M134" s="130">
        <v>0</v>
      </c>
      <c r="N134" s="130">
        <v>0</v>
      </c>
      <c r="O134" s="104">
        <f>SUM(C134:N134)</f>
        <v>76</v>
      </c>
      <c r="P134" s="104">
        <f t="shared" si="16"/>
        <v>0</v>
      </c>
      <c r="Q134" s="104">
        <f t="shared" si="13"/>
        <v>76</v>
      </c>
      <c r="R134" s="58">
        <v>2</v>
      </c>
      <c r="S134" s="58">
        <v>0</v>
      </c>
      <c r="T134" s="104">
        <f t="shared" si="14"/>
        <v>2</v>
      </c>
    </row>
    <row r="135" spans="1:20" ht="51" hidden="1" outlineLevel="1" x14ac:dyDescent="0.2">
      <c r="A135" s="128" t="s">
        <v>2660</v>
      </c>
      <c r="B135" s="67" t="s">
        <v>2661</v>
      </c>
      <c r="C135" s="53">
        <v>15</v>
      </c>
      <c r="D135" s="53">
        <v>0</v>
      </c>
      <c r="E135" s="53">
        <v>2</v>
      </c>
      <c r="F135" s="53">
        <v>0</v>
      </c>
      <c r="G135" s="130">
        <v>0</v>
      </c>
      <c r="H135" s="130">
        <v>6</v>
      </c>
      <c r="I135" s="53">
        <v>2</v>
      </c>
      <c r="J135" s="53">
        <v>0</v>
      </c>
      <c r="K135" s="53">
        <v>0</v>
      </c>
      <c r="L135" s="53">
        <v>0</v>
      </c>
      <c r="M135" s="130">
        <v>0</v>
      </c>
      <c r="N135" s="130">
        <v>0</v>
      </c>
      <c r="O135" s="104">
        <f t="shared" si="15"/>
        <v>23</v>
      </c>
      <c r="P135" s="104">
        <f t="shared" si="16"/>
        <v>2</v>
      </c>
      <c r="Q135" s="104">
        <f t="shared" si="13"/>
        <v>25</v>
      </c>
      <c r="R135" s="58">
        <v>0</v>
      </c>
      <c r="S135" s="58">
        <v>0</v>
      </c>
      <c r="T135" s="104">
        <f t="shared" si="14"/>
        <v>0</v>
      </c>
    </row>
    <row r="136" spans="1:20" ht="25.5" hidden="1" outlineLevel="1" x14ac:dyDescent="0.2">
      <c r="A136" s="128" t="s">
        <v>2662</v>
      </c>
      <c r="B136" s="67" t="s">
        <v>2663</v>
      </c>
      <c r="C136" s="53">
        <v>17</v>
      </c>
      <c r="D136" s="53">
        <v>0</v>
      </c>
      <c r="E136" s="53">
        <v>0</v>
      </c>
      <c r="F136" s="53">
        <v>0</v>
      </c>
      <c r="G136" s="130">
        <v>0</v>
      </c>
      <c r="H136" s="130">
        <v>9</v>
      </c>
      <c r="I136" s="53">
        <v>0</v>
      </c>
      <c r="J136" s="53">
        <v>0</v>
      </c>
      <c r="K136" s="53">
        <v>0</v>
      </c>
      <c r="L136" s="53">
        <v>0</v>
      </c>
      <c r="M136" s="130">
        <v>0</v>
      </c>
      <c r="N136" s="130">
        <v>0</v>
      </c>
      <c r="O136" s="104">
        <f>SUM(C136:N136)</f>
        <v>26</v>
      </c>
      <c r="P136" s="104">
        <f t="shared" si="16"/>
        <v>0</v>
      </c>
      <c r="Q136" s="104">
        <f t="shared" si="13"/>
        <v>26</v>
      </c>
      <c r="R136" s="58">
        <v>2</v>
      </c>
      <c r="S136" s="58">
        <v>0</v>
      </c>
      <c r="T136" s="104">
        <f t="shared" si="14"/>
        <v>2</v>
      </c>
    </row>
    <row r="137" spans="1:20" ht="25.5" hidden="1" outlineLevel="1" x14ac:dyDescent="0.2">
      <c r="A137" s="128" t="s">
        <v>2664</v>
      </c>
      <c r="B137" s="67" t="s">
        <v>2665</v>
      </c>
      <c r="C137" s="53">
        <v>6</v>
      </c>
      <c r="D137" s="53">
        <v>0</v>
      </c>
      <c r="E137" s="53">
        <v>0</v>
      </c>
      <c r="F137" s="53">
        <v>0</v>
      </c>
      <c r="G137" s="130">
        <v>0</v>
      </c>
      <c r="H137" s="130">
        <v>6</v>
      </c>
      <c r="I137" s="53">
        <v>0</v>
      </c>
      <c r="J137" s="53">
        <v>0</v>
      </c>
      <c r="K137" s="53">
        <v>0</v>
      </c>
      <c r="L137" s="53">
        <v>0</v>
      </c>
      <c r="M137" s="130">
        <v>0</v>
      </c>
      <c r="N137" s="130">
        <v>0</v>
      </c>
      <c r="O137" s="104">
        <f>SUM(C137:N137)</f>
        <v>12</v>
      </c>
      <c r="P137" s="104">
        <f t="shared" si="16"/>
        <v>0</v>
      </c>
      <c r="Q137" s="104">
        <f t="shared" si="13"/>
        <v>12</v>
      </c>
      <c r="R137" s="58">
        <v>0</v>
      </c>
      <c r="S137" s="58">
        <v>0</v>
      </c>
      <c r="T137" s="104">
        <f t="shared" si="14"/>
        <v>0</v>
      </c>
    </row>
    <row r="138" spans="1:20" ht="25.5" hidden="1" outlineLevel="1" x14ac:dyDescent="0.2">
      <c r="A138" s="128" t="s">
        <v>2666</v>
      </c>
      <c r="B138" s="67" t="s">
        <v>2667</v>
      </c>
      <c r="C138" s="53">
        <v>9</v>
      </c>
      <c r="D138" s="53">
        <v>0</v>
      </c>
      <c r="E138" s="53">
        <v>1</v>
      </c>
      <c r="F138" s="53">
        <v>1</v>
      </c>
      <c r="G138" s="130">
        <v>0</v>
      </c>
      <c r="H138" s="130">
        <v>1</v>
      </c>
      <c r="I138" s="53">
        <v>0</v>
      </c>
      <c r="J138" s="53">
        <v>0</v>
      </c>
      <c r="K138" s="53">
        <v>0</v>
      </c>
      <c r="L138" s="53">
        <v>0</v>
      </c>
      <c r="M138" s="130">
        <v>0</v>
      </c>
      <c r="N138" s="130">
        <v>0</v>
      </c>
      <c r="O138" s="104">
        <f>SUM(C138:N138)</f>
        <v>12</v>
      </c>
      <c r="P138" s="104">
        <f t="shared" si="16"/>
        <v>0</v>
      </c>
      <c r="Q138" s="104">
        <f t="shared" ref="Q138:Q199" si="22">+P138+O138</f>
        <v>12</v>
      </c>
      <c r="R138" s="58">
        <v>1</v>
      </c>
      <c r="S138" s="58">
        <v>0</v>
      </c>
      <c r="T138" s="104">
        <f t="shared" ref="T138:T199" si="23">+S138+R138</f>
        <v>1</v>
      </c>
    </row>
    <row r="139" spans="1:20" ht="25.5" hidden="1" outlineLevel="1" x14ac:dyDescent="0.2">
      <c r="A139" s="128" t="s">
        <v>2668</v>
      </c>
      <c r="B139" s="67" t="s">
        <v>2669</v>
      </c>
      <c r="C139" s="53">
        <v>40</v>
      </c>
      <c r="D139" s="53">
        <v>0</v>
      </c>
      <c r="E139" s="53">
        <v>1</v>
      </c>
      <c r="F139" s="53">
        <v>4</v>
      </c>
      <c r="G139" s="130">
        <v>1</v>
      </c>
      <c r="H139" s="130">
        <v>15</v>
      </c>
      <c r="I139" s="53">
        <v>11</v>
      </c>
      <c r="J139" s="53">
        <v>1</v>
      </c>
      <c r="K139" s="53">
        <v>0</v>
      </c>
      <c r="L139" s="53">
        <v>0</v>
      </c>
      <c r="M139" s="130">
        <v>1</v>
      </c>
      <c r="N139" s="130">
        <v>0</v>
      </c>
      <c r="O139" s="104">
        <f t="shared" si="15"/>
        <v>61</v>
      </c>
      <c r="P139" s="104">
        <f t="shared" si="16"/>
        <v>13</v>
      </c>
      <c r="Q139" s="104">
        <f t="shared" si="22"/>
        <v>74</v>
      </c>
      <c r="R139" s="58">
        <v>2</v>
      </c>
      <c r="S139" s="58">
        <v>0</v>
      </c>
      <c r="T139" s="104">
        <f t="shared" si="23"/>
        <v>2</v>
      </c>
    </row>
    <row r="140" spans="1:20" ht="25.5" hidden="1" outlineLevel="1" x14ac:dyDescent="0.2">
      <c r="A140" s="128" t="s">
        <v>2670</v>
      </c>
      <c r="B140" s="67" t="s">
        <v>2671</v>
      </c>
      <c r="C140" s="53">
        <v>41</v>
      </c>
      <c r="D140" s="53">
        <v>0</v>
      </c>
      <c r="E140" s="53">
        <v>0</v>
      </c>
      <c r="F140" s="53">
        <v>0</v>
      </c>
      <c r="G140" s="130">
        <v>1</v>
      </c>
      <c r="H140" s="130">
        <v>9</v>
      </c>
      <c r="I140" s="53">
        <v>17</v>
      </c>
      <c r="J140" s="53">
        <v>3</v>
      </c>
      <c r="K140" s="53">
        <v>2</v>
      </c>
      <c r="L140" s="53">
        <v>0</v>
      </c>
      <c r="M140" s="130">
        <v>1</v>
      </c>
      <c r="N140" s="130">
        <v>5</v>
      </c>
      <c r="O140" s="104">
        <f t="shared" si="15"/>
        <v>51</v>
      </c>
      <c r="P140" s="104">
        <f t="shared" si="16"/>
        <v>28</v>
      </c>
      <c r="Q140" s="104">
        <f t="shared" si="22"/>
        <v>79</v>
      </c>
      <c r="R140" s="58">
        <v>0</v>
      </c>
      <c r="S140" s="58">
        <v>0</v>
      </c>
      <c r="T140" s="104">
        <f t="shared" si="23"/>
        <v>0</v>
      </c>
    </row>
    <row r="141" spans="1:20" ht="51" hidden="1" outlineLevel="1" x14ac:dyDescent="0.2">
      <c r="A141" s="128" t="s">
        <v>2672</v>
      </c>
      <c r="B141" s="67" t="s">
        <v>2673</v>
      </c>
      <c r="C141" s="53">
        <v>268</v>
      </c>
      <c r="D141" s="53">
        <v>8</v>
      </c>
      <c r="E141" s="53">
        <v>15</v>
      </c>
      <c r="F141" s="53">
        <v>22</v>
      </c>
      <c r="G141" s="130">
        <v>9</v>
      </c>
      <c r="H141" s="130">
        <v>231</v>
      </c>
      <c r="I141" s="53">
        <v>20</v>
      </c>
      <c r="J141" s="53">
        <v>2</v>
      </c>
      <c r="K141" s="53">
        <v>0</v>
      </c>
      <c r="L141" s="53">
        <v>0</v>
      </c>
      <c r="M141" s="130">
        <v>0</v>
      </c>
      <c r="N141" s="130">
        <v>8</v>
      </c>
      <c r="O141" s="104">
        <f t="shared" si="15"/>
        <v>553</v>
      </c>
      <c r="P141" s="104">
        <f t="shared" si="16"/>
        <v>30</v>
      </c>
      <c r="Q141" s="104">
        <f t="shared" si="22"/>
        <v>583</v>
      </c>
      <c r="R141" s="58">
        <v>11</v>
      </c>
      <c r="S141" s="58">
        <v>1</v>
      </c>
      <c r="T141" s="104">
        <f t="shared" si="23"/>
        <v>12</v>
      </c>
    </row>
    <row r="142" spans="1:20" ht="77.25" customHeight="1" collapsed="1" x14ac:dyDescent="0.2">
      <c r="A142" s="128" t="s">
        <v>2674</v>
      </c>
      <c r="B142" s="69" t="s">
        <v>2675</v>
      </c>
      <c r="C142" s="52">
        <f t="shared" ref="C142:T142" si="24">SUM(C143:C155)</f>
        <v>5827</v>
      </c>
      <c r="D142" s="52">
        <f t="shared" si="24"/>
        <v>380</v>
      </c>
      <c r="E142" s="52">
        <f t="shared" si="24"/>
        <v>619</v>
      </c>
      <c r="F142" s="52">
        <f t="shared" si="24"/>
        <v>858</v>
      </c>
      <c r="G142" s="129">
        <f t="shared" si="24"/>
        <v>299</v>
      </c>
      <c r="H142" s="129">
        <f t="shared" si="24"/>
        <v>5596</v>
      </c>
      <c r="I142" s="52">
        <f t="shared" si="24"/>
        <v>507</v>
      </c>
      <c r="J142" s="52">
        <f t="shared" si="24"/>
        <v>28</v>
      </c>
      <c r="K142" s="52">
        <f t="shared" si="24"/>
        <v>52</v>
      </c>
      <c r="L142" s="52">
        <f t="shared" si="24"/>
        <v>59</v>
      </c>
      <c r="M142" s="129">
        <f t="shared" si="24"/>
        <v>34</v>
      </c>
      <c r="N142" s="129">
        <f t="shared" si="24"/>
        <v>271</v>
      </c>
      <c r="O142" s="104">
        <f t="shared" si="24"/>
        <v>13579</v>
      </c>
      <c r="P142" s="104">
        <f t="shared" si="24"/>
        <v>951</v>
      </c>
      <c r="Q142" s="104">
        <f t="shared" si="24"/>
        <v>14530</v>
      </c>
      <c r="R142" s="58">
        <f t="shared" si="24"/>
        <v>24</v>
      </c>
      <c r="S142" s="58">
        <f t="shared" si="24"/>
        <v>0</v>
      </c>
      <c r="T142" s="104">
        <f t="shared" si="24"/>
        <v>24</v>
      </c>
    </row>
    <row r="143" spans="1:20" ht="76.5" hidden="1" outlineLevel="1" x14ac:dyDescent="0.2">
      <c r="A143" s="128" t="s">
        <v>2676</v>
      </c>
      <c r="B143" s="67" t="s">
        <v>2677</v>
      </c>
      <c r="C143" s="53">
        <v>642</v>
      </c>
      <c r="D143" s="53">
        <v>18</v>
      </c>
      <c r="E143" s="53">
        <v>43</v>
      </c>
      <c r="F143" s="53">
        <v>95</v>
      </c>
      <c r="G143" s="130">
        <v>22</v>
      </c>
      <c r="H143" s="130">
        <v>623</v>
      </c>
      <c r="I143" s="53">
        <v>20</v>
      </c>
      <c r="J143" s="53">
        <v>4</v>
      </c>
      <c r="K143" s="53">
        <v>4</v>
      </c>
      <c r="L143" s="53">
        <v>6</v>
      </c>
      <c r="M143" s="130">
        <v>1</v>
      </c>
      <c r="N143" s="130">
        <v>24</v>
      </c>
      <c r="O143" s="104">
        <f t="shared" si="15"/>
        <v>1443</v>
      </c>
      <c r="P143" s="104">
        <f t="shared" si="16"/>
        <v>59</v>
      </c>
      <c r="Q143" s="104">
        <f t="shared" si="22"/>
        <v>1502</v>
      </c>
      <c r="R143" s="58">
        <v>8</v>
      </c>
      <c r="S143" s="58">
        <v>0</v>
      </c>
      <c r="T143" s="104">
        <f t="shared" si="23"/>
        <v>8</v>
      </c>
    </row>
    <row r="144" spans="1:20" ht="63.75" hidden="1" outlineLevel="1" x14ac:dyDescent="0.2">
      <c r="A144" s="128" t="s">
        <v>2678</v>
      </c>
      <c r="B144" s="67" t="s">
        <v>2679</v>
      </c>
      <c r="C144" s="53">
        <v>342</v>
      </c>
      <c r="D144" s="53">
        <v>26</v>
      </c>
      <c r="E144" s="53">
        <v>44</v>
      </c>
      <c r="F144" s="53">
        <v>58</v>
      </c>
      <c r="G144" s="130">
        <v>19</v>
      </c>
      <c r="H144" s="130">
        <v>335</v>
      </c>
      <c r="I144" s="53">
        <v>8</v>
      </c>
      <c r="J144" s="53">
        <v>2</v>
      </c>
      <c r="K144" s="53">
        <v>1</v>
      </c>
      <c r="L144" s="53">
        <v>3</v>
      </c>
      <c r="M144" s="130">
        <v>3</v>
      </c>
      <c r="N144" s="130">
        <v>11</v>
      </c>
      <c r="O144" s="104">
        <f t="shared" si="15"/>
        <v>824</v>
      </c>
      <c r="P144" s="104">
        <f t="shared" si="16"/>
        <v>28</v>
      </c>
      <c r="Q144" s="104">
        <f t="shared" si="22"/>
        <v>852</v>
      </c>
      <c r="R144" s="58">
        <v>2</v>
      </c>
      <c r="S144" s="58">
        <v>0</v>
      </c>
      <c r="T144" s="104">
        <f t="shared" si="23"/>
        <v>2</v>
      </c>
    </row>
    <row r="145" spans="1:20" ht="76.5" hidden="1" outlineLevel="1" x14ac:dyDescent="0.2">
      <c r="A145" s="128" t="s">
        <v>2680</v>
      </c>
      <c r="B145" s="67" t="s">
        <v>2681</v>
      </c>
      <c r="C145" s="53">
        <v>434</v>
      </c>
      <c r="D145" s="53">
        <v>38</v>
      </c>
      <c r="E145" s="53">
        <v>73</v>
      </c>
      <c r="F145" s="53">
        <v>86</v>
      </c>
      <c r="G145" s="130">
        <v>29</v>
      </c>
      <c r="H145" s="130">
        <v>578</v>
      </c>
      <c r="I145" s="53">
        <v>19</v>
      </c>
      <c r="J145" s="53">
        <v>1</v>
      </c>
      <c r="K145" s="53">
        <v>2</v>
      </c>
      <c r="L145" s="53">
        <v>1</v>
      </c>
      <c r="M145" s="130">
        <v>1</v>
      </c>
      <c r="N145" s="130">
        <v>25</v>
      </c>
      <c r="O145" s="104">
        <f t="shared" si="15"/>
        <v>1238</v>
      </c>
      <c r="P145" s="104">
        <f t="shared" si="16"/>
        <v>49</v>
      </c>
      <c r="Q145" s="104">
        <f t="shared" si="22"/>
        <v>1287</v>
      </c>
      <c r="R145" s="58">
        <v>3</v>
      </c>
      <c r="S145" s="58">
        <v>0</v>
      </c>
      <c r="T145" s="104">
        <f t="shared" si="23"/>
        <v>3</v>
      </c>
    </row>
    <row r="146" spans="1:20" ht="51" hidden="1" outlineLevel="1" x14ac:dyDescent="0.2">
      <c r="A146" s="128" t="s">
        <v>2682</v>
      </c>
      <c r="B146" s="67" t="s">
        <v>2683</v>
      </c>
      <c r="C146" s="53">
        <v>207</v>
      </c>
      <c r="D146" s="53">
        <v>19</v>
      </c>
      <c r="E146" s="53">
        <v>16</v>
      </c>
      <c r="F146" s="53">
        <v>27</v>
      </c>
      <c r="G146" s="130">
        <v>9</v>
      </c>
      <c r="H146" s="130">
        <v>160</v>
      </c>
      <c r="I146" s="53">
        <v>19</v>
      </c>
      <c r="J146" s="53">
        <v>3</v>
      </c>
      <c r="K146" s="53">
        <v>5</v>
      </c>
      <c r="L146" s="53">
        <v>3</v>
      </c>
      <c r="M146" s="130">
        <v>2</v>
      </c>
      <c r="N146" s="130">
        <v>10</v>
      </c>
      <c r="O146" s="104">
        <f t="shared" si="15"/>
        <v>438</v>
      </c>
      <c r="P146" s="104">
        <f t="shared" si="16"/>
        <v>42</v>
      </c>
      <c r="Q146" s="104">
        <f t="shared" si="22"/>
        <v>480</v>
      </c>
      <c r="R146" s="58">
        <v>0</v>
      </c>
      <c r="S146" s="58">
        <v>0</v>
      </c>
      <c r="T146" s="104">
        <f t="shared" si="23"/>
        <v>0</v>
      </c>
    </row>
    <row r="147" spans="1:20" ht="51" hidden="1" outlineLevel="1" x14ac:dyDescent="0.2">
      <c r="A147" s="128" t="s">
        <v>2684</v>
      </c>
      <c r="B147" s="67" t="s">
        <v>2685</v>
      </c>
      <c r="C147" s="53">
        <v>458</v>
      </c>
      <c r="D147" s="53">
        <v>36</v>
      </c>
      <c r="E147" s="53">
        <v>51</v>
      </c>
      <c r="F147" s="53">
        <v>42</v>
      </c>
      <c r="G147" s="130">
        <v>20</v>
      </c>
      <c r="H147" s="130">
        <v>296</v>
      </c>
      <c r="I147" s="53">
        <v>30</v>
      </c>
      <c r="J147" s="53">
        <v>1</v>
      </c>
      <c r="K147" s="53">
        <v>4</v>
      </c>
      <c r="L147" s="53">
        <v>2</v>
      </c>
      <c r="M147" s="130">
        <v>3</v>
      </c>
      <c r="N147" s="130">
        <v>11</v>
      </c>
      <c r="O147" s="104">
        <f t="shared" si="15"/>
        <v>903</v>
      </c>
      <c r="P147" s="104">
        <f t="shared" si="16"/>
        <v>51</v>
      </c>
      <c r="Q147" s="104">
        <f t="shared" si="22"/>
        <v>954</v>
      </c>
      <c r="R147" s="58">
        <v>0</v>
      </c>
      <c r="S147" s="58">
        <v>0</v>
      </c>
      <c r="T147" s="104">
        <f t="shared" si="23"/>
        <v>0</v>
      </c>
    </row>
    <row r="148" spans="1:20" ht="51" hidden="1" outlineLevel="1" x14ac:dyDescent="0.2">
      <c r="A148" s="128" t="s">
        <v>2686</v>
      </c>
      <c r="B148" s="67" t="s">
        <v>2687</v>
      </c>
      <c r="C148" s="53">
        <v>3</v>
      </c>
      <c r="D148" s="53">
        <v>0</v>
      </c>
      <c r="E148" s="53">
        <v>0</v>
      </c>
      <c r="F148" s="53">
        <v>0</v>
      </c>
      <c r="G148" s="130">
        <v>1</v>
      </c>
      <c r="H148" s="130">
        <v>2</v>
      </c>
      <c r="I148" s="53">
        <v>2</v>
      </c>
      <c r="J148" s="53">
        <v>0</v>
      </c>
      <c r="K148" s="53">
        <v>0</v>
      </c>
      <c r="L148" s="53">
        <v>1</v>
      </c>
      <c r="M148" s="130">
        <v>0</v>
      </c>
      <c r="N148" s="130">
        <v>0</v>
      </c>
      <c r="O148" s="104">
        <f t="shared" si="15"/>
        <v>6</v>
      </c>
      <c r="P148" s="104">
        <f t="shared" si="16"/>
        <v>3</v>
      </c>
      <c r="Q148" s="104">
        <f t="shared" si="22"/>
        <v>9</v>
      </c>
      <c r="R148" s="58">
        <v>0</v>
      </c>
      <c r="S148" s="58">
        <v>0</v>
      </c>
      <c r="T148" s="104">
        <f t="shared" si="23"/>
        <v>0</v>
      </c>
    </row>
    <row r="149" spans="1:20" ht="63.75" hidden="1" outlineLevel="1" x14ac:dyDescent="0.2">
      <c r="A149" s="128" t="s">
        <v>2688</v>
      </c>
      <c r="B149" s="67" t="s">
        <v>2689</v>
      </c>
      <c r="C149" s="53">
        <v>3</v>
      </c>
      <c r="D149" s="53">
        <v>0</v>
      </c>
      <c r="E149" s="53">
        <v>1</v>
      </c>
      <c r="F149" s="53">
        <v>1</v>
      </c>
      <c r="G149" s="130">
        <v>0</v>
      </c>
      <c r="H149" s="130">
        <v>1</v>
      </c>
      <c r="I149" s="53">
        <v>1</v>
      </c>
      <c r="J149" s="53">
        <v>0</v>
      </c>
      <c r="K149" s="53">
        <v>0</v>
      </c>
      <c r="L149" s="53">
        <v>0</v>
      </c>
      <c r="M149" s="130">
        <v>1</v>
      </c>
      <c r="N149" s="130">
        <v>2</v>
      </c>
      <c r="O149" s="104">
        <f t="shared" si="15"/>
        <v>6</v>
      </c>
      <c r="P149" s="104">
        <f t="shared" si="16"/>
        <v>4</v>
      </c>
      <c r="Q149" s="104">
        <f t="shared" si="22"/>
        <v>10</v>
      </c>
      <c r="R149" s="58">
        <v>0</v>
      </c>
      <c r="S149" s="58">
        <v>0</v>
      </c>
      <c r="T149" s="104">
        <f t="shared" si="23"/>
        <v>0</v>
      </c>
    </row>
    <row r="150" spans="1:20" ht="63.75" hidden="1" outlineLevel="1" x14ac:dyDescent="0.2">
      <c r="A150" s="128" t="s">
        <v>2690</v>
      </c>
      <c r="B150" s="67" t="s">
        <v>2691</v>
      </c>
      <c r="C150" s="53">
        <v>533</v>
      </c>
      <c r="D150" s="53">
        <v>24</v>
      </c>
      <c r="E150" s="53">
        <v>42</v>
      </c>
      <c r="F150" s="53">
        <v>60</v>
      </c>
      <c r="G150" s="130">
        <v>20</v>
      </c>
      <c r="H150" s="130">
        <v>358</v>
      </c>
      <c r="I150" s="53">
        <v>66</v>
      </c>
      <c r="J150" s="53">
        <v>6</v>
      </c>
      <c r="K150" s="53">
        <v>6</v>
      </c>
      <c r="L150" s="53">
        <v>7</v>
      </c>
      <c r="M150" s="130">
        <v>3</v>
      </c>
      <c r="N150" s="130">
        <v>34</v>
      </c>
      <c r="O150" s="104">
        <f t="shared" si="15"/>
        <v>1037</v>
      </c>
      <c r="P150" s="104">
        <f t="shared" si="16"/>
        <v>122</v>
      </c>
      <c r="Q150" s="104">
        <f t="shared" si="22"/>
        <v>1159</v>
      </c>
      <c r="R150" s="58">
        <v>1</v>
      </c>
      <c r="S150" s="58">
        <v>0</v>
      </c>
      <c r="T150" s="104">
        <f t="shared" si="23"/>
        <v>1</v>
      </c>
    </row>
    <row r="151" spans="1:20" ht="25.5" hidden="1" outlineLevel="1" x14ac:dyDescent="0.2">
      <c r="A151" s="128" t="s">
        <v>2692</v>
      </c>
      <c r="B151" s="67" t="s">
        <v>2693</v>
      </c>
      <c r="C151" s="53">
        <v>99</v>
      </c>
      <c r="D151" s="53">
        <v>9</v>
      </c>
      <c r="E151" s="53">
        <v>24</v>
      </c>
      <c r="F151" s="53">
        <v>25</v>
      </c>
      <c r="G151" s="130">
        <v>6</v>
      </c>
      <c r="H151" s="130">
        <v>113</v>
      </c>
      <c r="I151" s="53">
        <v>13</v>
      </c>
      <c r="J151" s="53">
        <v>0</v>
      </c>
      <c r="K151" s="53">
        <v>2</v>
      </c>
      <c r="L151" s="53">
        <v>3</v>
      </c>
      <c r="M151" s="130">
        <v>0</v>
      </c>
      <c r="N151" s="130">
        <v>11</v>
      </c>
      <c r="O151" s="104">
        <f t="shared" ref="O151:O199" si="25">SUM(C151:H151)</f>
        <v>276</v>
      </c>
      <c r="P151" s="104">
        <f t="shared" ref="P151:P199" si="26">SUM(I151:N151)</f>
        <v>29</v>
      </c>
      <c r="Q151" s="104">
        <f t="shared" si="22"/>
        <v>305</v>
      </c>
      <c r="R151" s="58">
        <v>0</v>
      </c>
      <c r="S151" s="58">
        <v>0</v>
      </c>
      <c r="T151" s="104">
        <f t="shared" si="23"/>
        <v>0</v>
      </c>
    </row>
    <row r="152" spans="1:20" ht="51" hidden="1" outlineLevel="1" x14ac:dyDescent="0.2">
      <c r="A152" s="128" t="s">
        <v>2694</v>
      </c>
      <c r="B152" s="67" t="s">
        <v>2695</v>
      </c>
      <c r="C152" s="53">
        <v>73</v>
      </c>
      <c r="D152" s="53">
        <v>8</v>
      </c>
      <c r="E152" s="53">
        <v>9</v>
      </c>
      <c r="F152" s="53">
        <v>20</v>
      </c>
      <c r="G152" s="130">
        <v>9</v>
      </c>
      <c r="H152" s="130">
        <v>92</v>
      </c>
      <c r="I152" s="53">
        <v>3</v>
      </c>
      <c r="J152" s="53">
        <v>0</v>
      </c>
      <c r="K152" s="53">
        <v>0</v>
      </c>
      <c r="L152" s="53">
        <v>1</v>
      </c>
      <c r="M152" s="130">
        <v>1</v>
      </c>
      <c r="N152" s="130">
        <v>1</v>
      </c>
      <c r="O152" s="104">
        <f t="shared" si="25"/>
        <v>211</v>
      </c>
      <c r="P152" s="104">
        <f t="shared" si="26"/>
        <v>6</v>
      </c>
      <c r="Q152" s="104">
        <f t="shared" si="22"/>
        <v>217</v>
      </c>
      <c r="R152" s="58">
        <v>0</v>
      </c>
      <c r="S152" s="58">
        <v>0</v>
      </c>
      <c r="T152" s="104">
        <f t="shared" si="23"/>
        <v>0</v>
      </c>
    </row>
    <row r="153" spans="1:20" ht="51" hidden="1" outlineLevel="1" x14ac:dyDescent="0.2">
      <c r="A153" s="128" t="s">
        <v>2696</v>
      </c>
      <c r="B153" s="67" t="s">
        <v>2697</v>
      </c>
      <c r="C153" s="53">
        <v>88</v>
      </c>
      <c r="D153" s="53">
        <v>5</v>
      </c>
      <c r="E153" s="53">
        <v>10</v>
      </c>
      <c r="F153" s="53">
        <v>8</v>
      </c>
      <c r="G153" s="130">
        <v>5</v>
      </c>
      <c r="H153" s="130">
        <v>98</v>
      </c>
      <c r="I153" s="53">
        <v>1</v>
      </c>
      <c r="J153" s="53">
        <v>0</v>
      </c>
      <c r="K153" s="53">
        <v>0</v>
      </c>
      <c r="L153" s="53">
        <v>0</v>
      </c>
      <c r="M153" s="130">
        <v>0</v>
      </c>
      <c r="N153" s="130">
        <v>0</v>
      </c>
      <c r="O153" s="104">
        <f t="shared" si="25"/>
        <v>214</v>
      </c>
      <c r="P153" s="104">
        <f t="shared" si="26"/>
        <v>1</v>
      </c>
      <c r="Q153" s="104">
        <f t="shared" si="22"/>
        <v>215</v>
      </c>
      <c r="R153" s="58">
        <v>3</v>
      </c>
      <c r="S153" s="58">
        <v>0</v>
      </c>
      <c r="T153" s="104">
        <f t="shared" si="23"/>
        <v>3</v>
      </c>
    </row>
    <row r="154" spans="1:20" ht="25.5" hidden="1" outlineLevel="1" x14ac:dyDescent="0.2">
      <c r="A154" s="128" t="s">
        <v>2698</v>
      </c>
      <c r="B154" s="67" t="s">
        <v>2699</v>
      </c>
      <c r="C154" s="53">
        <v>1012</v>
      </c>
      <c r="D154" s="53">
        <v>57</v>
      </c>
      <c r="E154" s="53">
        <v>88</v>
      </c>
      <c r="F154" s="53">
        <v>117</v>
      </c>
      <c r="G154" s="130">
        <v>27</v>
      </c>
      <c r="H154" s="130">
        <v>624</v>
      </c>
      <c r="I154" s="53">
        <v>65</v>
      </c>
      <c r="J154" s="53">
        <v>2</v>
      </c>
      <c r="K154" s="53">
        <v>5</v>
      </c>
      <c r="L154" s="53">
        <v>10</v>
      </c>
      <c r="M154" s="130">
        <v>3</v>
      </c>
      <c r="N154" s="130">
        <v>36</v>
      </c>
      <c r="O154" s="104">
        <f t="shared" si="25"/>
        <v>1925</v>
      </c>
      <c r="P154" s="104">
        <f t="shared" si="26"/>
        <v>121</v>
      </c>
      <c r="Q154" s="104">
        <f t="shared" si="22"/>
        <v>2046</v>
      </c>
      <c r="R154" s="58">
        <v>1</v>
      </c>
      <c r="S154" s="58">
        <v>0</v>
      </c>
      <c r="T154" s="104">
        <f t="shared" si="23"/>
        <v>1</v>
      </c>
    </row>
    <row r="155" spans="1:20" ht="76.5" hidden="1" outlineLevel="1" x14ac:dyDescent="0.2">
      <c r="A155" s="128" t="s">
        <v>2700</v>
      </c>
      <c r="B155" s="67" t="s">
        <v>2701</v>
      </c>
      <c r="C155" s="53">
        <v>1933</v>
      </c>
      <c r="D155" s="53">
        <v>140</v>
      </c>
      <c r="E155" s="53">
        <v>218</v>
      </c>
      <c r="F155" s="53">
        <v>319</v>
      </c>
      <c r="G155" s="130">
        <v>132</v>
      </c>
      <c r="H155" s="130">
        <v>2316</v>
      </c>
      <c r="I155" s="53">
        <v>260</v>
      </c>
      <c r="J155" s="53">
        <v>9</v>
      </c>
      <c r="K155" s="53">
        <v>23</v>
      </c>
      <c r="L155" s="53">
        <v>22</v>
      </c>
      <c r="M155" s="130">
        <v>16</v>
      </c>
      <c r="N155" s="130">
        <v>106</v>
      </c>
      <c r="O155" s="104">
        <f t="shared" si="25"/>
        <v>5058</v>
      </c>
      <c r="P155" s="104">
        <f t="shared" si="26"/>
        <v>436</v>
      </c>
      <c r="Q155" s="104">
        <f t="shared" si="22"/>
        <v>5494</v>
      </c>
      <c r="R155" s="58">
        <v>6</v>
      </c>
      <c r="S155" s="58">
        <v>0</v>
      </c>
      <c r="T155" s="104">
        <f t="shared" si="23"/>
        <v>6</v>
      </c>
    </row>
    <row r="156" spans="1:20" ht="51" collapsed="1" x14ac:dyDescent="0.2">
      <c r="A156" s="128" t="s">
        <v>2702</v>
      </c>
      <c r="B156" s="69" t="s">
        <v>2703</v>
      </c>
      <c r="C156" s="52">
        <f t="shared" ref="C156:T156" si="27">SUM(C157:C165)</f>
        <v>519</v>
      </c>
      <c r="D156" s="52">
        <f t="shared" si="27"/>
        <v>31</v>
      </c>
      <c r="E156" s="52">
        <f t="shared" si="27"/>
        <v>51</v>
      </c>
      <c r="F156" s="52">
        <f t="shared" si="27"/>
        <v>43</v>
      </c>
      <c r="G156" s="129">
        <f t="shared" si="27"/>
        <v>13</v>
      </c>
      <c r="H156" s="129">
        <f t="shared" si="27"/>
        <v>231</v>
      </c>
      <c r="I156" s="52">
        <f t="shared" si="27"/>
        <v>152</v>
      </c>
      <c r="J156" s="52">
        <f t="shared" si="27"/>
        <v>4</v>
      </c>
      <c r="K156" s="52">
        <f t="shared" si="27"/>
        <v>8</v>
      </c>
      <c r="L156" s="52">
        <f t="shared" si="27"/>
        <v>7</v>
      </c>
      <c r="M156" s="129">
        <f t="shared" si="27"/>
        <v>2</v>
      </c>
      <c r="N156" s="129">
        <f t="shared" si="27"/>
        <v>21</v>
      </c>
      <c r="O156" s="104">
        <f t="shared" si="27"/>
        <v>888</v>
      </c>
      <c r="P156" s="104">
        <f t="shared" si="27"/>
        <v>194</v>
      </c>
      <c r="Q156" s="104">
        <f t="shared" si="27"/>
        <v>1082</v>
      </c>
      <c r="R156" s="58">
        <f t="shared" si="27"/>
        <v>2</v>
      </c>
      <c r="S156" s="58">
        <f t="shared" si="27"/>
        <v>0</v>
      </c>
      <c r="T156" s="104">
        <f t="shared" si="27"/>
        <v>2</v>
      </c>
    </row>
    <row r="157" spans="1:20" ht="51" hidden="1" outlineLevel="1" x14ac:dyDescent="0.2">
      <c r="A157" s="128" t="s">
        <v>2704</v>
      </c>
      <c r="B157" s="67" t="s">
        <v>2705</v>
      </c>
      <c r="C157" s="53">
        <v>142</v>
      </c>
      <c r="D157" s="53">
        <v>10</v>
      </c>
      <c r="E157" s="53">
        <v>23</v>
      </c>
      <c r="F157" s="53">
        <v>15</v>
      </c>
      <c r="G157" s="130">
        <v>6</v>
      </c>
      <c r="H157" s="130">
        <v>78</v>
      </c>
      <c r="I157" s="53">
        <v>26</v>
      </c>
      <c r="J157" s="53">
        <v>0</v>
      </c>
      <c r="K157" s="53">
        <v>1</v>
      </c>
      <c r="L157" s="53">
        <v>1</v>
      </c>
      <c r="M157" s="130">
        <v>0</v>
      </c>
      <c r="N157" s="130">
        <v>9</v>
      </c>
      <c r="O157" s="104">
        <f t="shared" si="25"/>
        <v>274</v>
      </c>
      <c r="P157" s="104">
        <f t="shared" si="26"/>
        <v>37</v>
      </c>
      <c r="Q157" s="104">
        <f t="shared" si="22"/>
        <v>311</v>
      </c>
      <c r="R157" s="58">
        <v>0</v>
      </c>
      <c r="S157" s="58">
        <v>0</v>
      </c>
      <c r="T157" s="104">
        <f t="shared" si="23"/>
        <v>0</v>
      </c>
    </row>
    <row r="158" spans="1:20" ht="51" hidden="1" outlineLevel="1" x14ac:dyDescent="0.2">
      <c r="A158" s="128" t="s">
        <v>2706</v>
      </c>
      <c r="B158" s="67" t="s">
        <v>2707</v>
      </c>
      <c r="C158" s="53">
        <v>176</v>
      </c>
      <c r="D158" s="53">
        <v>9</v>
      </c>
      <c r="E158" s="53">
        <v>11</v>
      </c>
      <c r="F158" s="53">
        <v>11</v>
      </c>
      <c r="G158" s="130">
        <v>3</v>
      </c>
      <c r="H158" s="130">
        <v>43</v>
      </c>
      <c r="I158" s="53">
        <v>67</v>
      </c>
      <c r="J158" s="53">
        <v>4</v>
      </c>
      <c r="K158" s="53">
        <v>3</v>
      </c>
      <c r="L158" s="53">
        <v>2</v>
      </c>
      <c r="M158" s="130">
        <v>2</v>
      </c>
      <c r="N158" s="130">
        <v>4</v>
      </c>
      <c r="O158" s="104">
        <f t="shared" si="25"/>
        <v>253</v>
      </c>
      <c r="P158" s="104">
        <f t="shared" si="26"/>
        <v>82</v>
      </c>
      <c r="Q158" s="104">
        <f t="shared" si="22"/>
        <v>335</v>
      </c>
      <c r="R158" s="58">
        <v>1</v>
      </c>
      <c r="S158" s="58">
        <v>0</v>
      </c>
      <c r="T158" s="104">
        <f t="shared" si="23"/>
        <v>1</v>
      </c>
    </row>
    <row r="159" spans="1:20" ht="51" hidden="1" outlineLevel="1" x14ac:dyDescent="0.2">
      <c r="A159" s="128" t="s">
        <v>2708</v>
      </c>
      <c r="B159" s="67" t="s">
        <v>2709</v>
      </c>
      <c r="C159" s="53">
        <v>47</v>
      </c>
      <c r="D159" s="53">
        <v>2</v>
      </c>
      <c r="E159" s="53">
        <v>5</v>
      </c>
      <c r="F159" s="53">
        <v>2</v>
      </c>
      <c r="G159" s="130">
        <v>1</v>
      </c>
      <c r="H159" s="130">
        <v>41</v>
      </c>
      <c r="I159" s="53">
        <v>9</v>
      </c>
      <c r="J159" s="53">
        <v>0</v>
      </c>
      <c r="K159" s="53">
        <v>1</v>
      </c>
      <c r="L159" s="53">
        <v>1</v>
      </c>
      <c r="M159" s="130">
        <v>0</v>
      </c>
      <c r="N159" s="130">
        <v>2</v>
      </c>
      <c r="O159" s="104">
        <f t="shared" si="25"/>
        <v>98</v>
      </c>
      <c r="P159" s="104">
        <f t="shared" si="26"/>
        <v>13</v>
      </c>
      <c r="Q159" s="104">
        <f t="shared" si="22"/>
        <v>111</v>
      </c>
      <c r="R159" s="58">
        <v>0</v>
      </c>
      <c r="S159" s="58">
        <v>0</v>
      </c>
      <c r="T159" s="104">
        <f t="shared" si="23"/>
        <v>0</v>
      </c>
    </row>
    <row r="160" spans="1:20" ht="51" hidden="1" outlineLevel="1" x14ac:dyDescent="0.2">
      <c r="A160" s="128" t="s">
        <v>2710</v>
      </c>
      <c r="B160" s="67" t="s">
        <v>2711</v>
      </c>
      <c r="C160" s="53">
        <v>20</v>
      </c>
      <c r="D160" s="53">
        <v>0</v>
      </c>
      <c r="E160" s="53">
        <v>1</v>
      </c>
      <c r="F160" s="53">
        <v>4</v>
      </c>
      <c r="G160" s="130">
        <v>0</v>
      </c>
      <c r="H160" s="130">
        <v>17</v>
      </c>
      <c r="I160" s="53">
        <v>1</v>
      </c>
      <c r="J160" s="53">
        <v>0</v>
      </c>
      <c r="K160" s="53">
        <v>0</v>
      </c>
      <c r="L160" s="53">
        <v>0</v>
      </c>
      <c r="M160" s="130">
        <v>0</v>
      </c>
      <c r="N160" s="130">
        <v>0</v>
      </c>
      <c r="O160" s="104">
        <f t="shared" si="25"/>
        <v>42</v>
      </c>
      <c r="P160" s="104">
        <f t="shared" si="26"/>
        <v>1</v>
      </c>
      <c r="Q160" s="104">
        <f t="shared" si="22"/>
        <v>43</v>
      </c>
      <c r="R160" s="58">
        <v>1</v>
      </c>
      <c r="S160" s="58">
        <v>0</v>
      </c>
      <c r="T160" s="104">
        <f t="shared" si="23"/>
        <v>1</v>
      </c>
    </row>
    <row r="161" spans="1:20" ht="63.75" hidden="1" outlineLevel="1" x14ac:dyDescent="0.2">
      <c r="A161" s="128" t="s">
        <v>2712</v>
      </c>
      <c r="B161" s="67" t="s">
        <v>2713</v>
      </c>
      <c r="C161" s="53">
        <v>16</v>
      </c>
      <c r="D161" s="53">
        <v>0</v>
      </c>
      <c r="E161" s="53">
        <v>3</v>
      </c>
      <c r="F161" s="53">
        <v>0</v>
      </c>
      <c r="G161" s="130">
        <v>0</v>
      </c>
      <c r="H161" s="130">
        <v>2</v>
      </c>
      <c r="I161" s="53">
        <v>3</v>
      </c>
      <c r="J161" s="53">
        <v>0</v>
      </c>
      <c r="K161" s="53">
        <v>0</v>
      </c>
      <c r="L161" s="53">
        <v>1</v>
      </c>
      <c r="M161" s="130">
        <v>0</v>
      </c>
      <c r="N161" s="130">
        <v>0</v>
      </c>
      <c r="O161" s="104">
        <f t="shared" si="25"/>
        <v>21</v>
      </c>
      <c r="P161" s="104">
        <f t="shared" si="26"/>
        <v>4</v>
      </c>
      <c r="Q161" s="104">
        <f t="shared" si="22"/>
        <v>25</v>
      </c>
      <c r="R161" s="58">
        <v>0</v>
      </c>
      <c r="S161" s="58">
        <v>0</v>
      </c>
      <c r="T161" s="104">
        <f t="shared" si="23"/>
        <v>0</v>
      </c>
    </row>
    <row r="162" spans="1:20" ht="25.5" hidden="1" outlineLevel="1" x14ac:dyDescent="0.2">
      <c r="A162" s="128" t="s">
        <v>2714</v>
      </c>
      <c r="B162" s="67" t="s">
        <v>2715</v>
      </c>
      <c r="C162" s="53">
        <v>5</v>
      </c>
      <c r="D162" s="53">
        <v>0</v>
      </c>
      <c r="E162" s="53">
        <v>0</v>
      </c>
      <c r="F162" s="53">
        <v>0</v>
      </c>
      <c r="G162" s="130">
        <v>0</v>
      </c>
      <c r="H162" s="130">
        <v>1</v>
      </c>
      <c r="I162" s="53">
        <v>1</v>
      </c>
      <c r="J162" s="53">
        <v>0</v>
      </c>
      <c r="K162" s="53">
        <v>0</v>
      </c>
      <c r="L162" s="53">
        <v>0</v>
      </c>
      <c r="M162" s="130">
        <v>0</v>
      </c>
      <c r="N162" s="130">
        <v>0</v>
      </c>
      <c r="O162" s="104">
        <f t="shared" si="25"/>
        <v>6</v>
      </c>
      <c r="P162" s="104">
        <f t="shared" si="26"/>
        <v>1</v>
      </c>
      <c r="Q162" s="104">
        <f t="shared" si="22"/>
        <v>7</v>
      </c>
      <c r="R162" s="58">
        <v>0</v>
      </c>
      <c r="S162" s="58">
        <v>0</v>
      </c>
      <c r="T162" s="104">
        <f t="shared" si="23"/>
        <v>0</v>
      </c>
    </row>
    <row r="163" spans="1:20" ht="25.5" hidden="1" outlineLevel="1" x14ac:dyDescent="0.2">
      <c r="A163" s="128" t="s">
        <v>2716</v>
      </c>
      <c r="B163" s="67" t="s">
        <v>2717</v>
      </c>
      <c r="C163" s="53">
        <v>6</v>
      </c>
      <c r="D163" s="53">
        <v>2</v>
      </c>
      <c r="E163" s="53">
        <v>0</v>
      </c>
      <c r="F163" s="53">
        <v>0</v>
      </c>
      <c r="G163" s="130">
        <v>0</v>
      </c>
      <c r="H163" s="130">
        <v>1</v>
      </c>
      <c r="I163" s="53">
        <v>5</v>
      </c>
      <c r="J163" s="53">
        <v>0</v>
      </c>
      <c r="K163" s="53">
        <v>0</v>
      </c>
      <c r="L163" s="53">
        <v>0</v>
      </c>
      <c r="M163" s="130">
        <v>0</v>
      </c>
      <c r="N163" s="130">
        <v>0</v>
      </c>
      <c r="O163" s="104">
        <f t="shared" si="25"/>
        <v>9</v>
      </c>
      <c r="P163" s="104">
        <f t="shared" si="26"/>
        <v>5</v>
      </c>
      <c r="Q163" s="104">
        <f t="shared" si="22"/>
        <v>14</v>
      </c>
      <c r="R163" s="58">
        <v>0</v>
      </c>
      <c r="S163" s="58">
        <v>0</v>
      </c>
      <c r="T163" s="104">
        <f t="shared" si="23"/>
        <v>0</v>
      </c>
    </row>
    <row r="164" spans="1:20" ht="51" hidden="1" outlineLevel="1" x14ac:dyDescent="0.2">
      <c r="A164" s="128" t="s">
        <v>2718</v>
      </c>
      <c r="B164" s="67" t="s">
        <v>2719</v>
      </c>
      <c r="C164" s="53">
        <v>30</v>
      </c>
      <c r="D164" s="53">
        <v>4</v>
      </c>
      <c r="E164" s="53">
        <v>2</v>
      </c>
      <c r="F164" s="53">
        <v>3</v>
      </c>
      <c r="G164" s="130">
        <v>1</v>
      </c>
      <c r="H164" s="130">
        <v>13</v>
      </c>
      <c r="I164" s="53">
        <v>14</v>
      </c>
      <c r="J164" s="53">
        <v>0</v>
      </c>
      <c r="K164" s="53">
        <v>1</v>
      </c>
      <c r="L164" s="53">
        <v>0</v>
      </c>
      <c r="M164" s="130">
        <v>0</v>
      </c>
      <c r="N164" s="130">
        <v>1</v>
      </c>
      <c r="O164" s="104">
        <f t="shared" si="25"/>
        <v>53</v>
      </c>
      <c r="P164" s="104">
        <f t="shared" si="26"/>
        <v>16</v>
      </c>
      <c r="Q164" s="104">
        <f t="shared" si="22"/>
        <v>69</v>
      </c>
      <c r="R164" s="58">
        <v>0</v>
      </c>
      <c r="S164" s="58">
        <v>0</v>
      </c>
      <c r="T164" s="104">
        <f t="shared" si="23"/>
        <v>0</v>
      </c>
    </row>
    <row r="165" spans="1:20" ht="76.5" hidden="1" outlineLevel="1" x14ac:dyDescent="0.2">
      <c r="A165" s="128" t="s">
        <v>2720</v>
      </c>
      <c r="B165" s="67" t="s">
        <v>2721</v>
      </c>
      <c r="C165" s="53">
        <v>77</v>
      </c>
      <c r="D165" s="53">
        <v>4</v>
      </c>
      <c r="E165" s="53">
        <v>6</v>
      </c>
      <c r="F165" s="53">
        <v>8</v>
      </c>
      <c r="G165" s="130">
        <v>2</v>
      </c>
      <c r="H165" s="130">
        <v>35</v>
      </c>
      <c r="I165" s="53">
        <v>26</v>
      </c>
      <c r="J165" s="53">
        <v>0</v>
      </c>
      <c r="K165" s="53">
        <v>2</v>
      </c>
      <c r="L165" s="53">
        <v>2</v>
      </c>
      <c r="M165" s="130">
        <v>0</v>
      </c>
      <c r="N165" s="130">
        <v>5</v>
      </c>
      <c r="O165" s="104">
        <f t="shared" si="25"/>
        <v>132</v>
      </c>
      <c r="P165" s="104">
        <f t="shared" si="26"/>
        <v>35</v>
      </c>
      <c r="Q165" s="104">
        <f t="shared" si="22"/>
        <v>167</v>
      </c>
      <c r="R165" s="58">
        <v>0</v>
      </c>
      <c r="S165" s="58">
        <v>0</v>
      </c>
      <c r="T165" s="104">
        <f t="shared" si="23"/>
        <v>0</v>
      </c>
    </row>
    <row r="166" spans="1:20" ht="56.25" customHeight="1" collapsed="1" x14ac:dyDescent="0.2">
      <c r="A166" s="128" t="s">
        <v>2722</v>
      </c>
      <c r="B166" s="69" t="s">
        <v>2723</v>
      </c>
      <c r="C166" s="52">
        <f t="shared" ref="C166:T166" si="28">SUM(C167:C170)</f>
        <v>132</v>
      </c>
      <c r="D166" s="52">
        <f t="shared" si="28"/>
        <v>7</v>
      </c>
      <c r="E166" s="52">
        <f t="shared" si="28"/>
        <v>6</v>
      </c>
      <c r="F166" s="52">
        <f t="shared" si="28"/>
        <v>13</v>
      </c>
      <c r="G166" s="129">
        <f t="shared" si="28"/>
        <v>0</v>
      </c>
      <c r="H166" s="129">
        <f t="shared" si="28"/>
        <v>71</v>
      </c>
      <c r="I166" s="52">
        <f t="shared" si="28"/>
        <v>9</v>
      </c>
      <c r="J166" s="52">
        <f t="shared" si="28"/>
        <v>0</v>
      </c>
      <c r="K166" s="52">
        <f t="shared" si="28"/>
        <v>2</v>
      </c>
      <c r="L166" s="52">
        <f t="shared" si="28"/>
        <v>0</v>
      </c>
      <c r="M166" s="129">
        <f t="shared" si="28"/>
        <v>0</v>
      </c>
      <c r="N166" s="129">
        <f t="shared" si="28"/>
        <v>1</v>
      </c>
      <c r="O166" s="104">
        <f t="shared" si="28"/>
        <v>229</v>
      </c>
      <c r="P166" s="104">
        <f t="shared" si="28"/>
        <v>12</v>
      </c>
      <c r="Q166" s="104">
        <f t="shared" si="28"/>
        <v>241</v>
      </c>
      <c r="R166" s="58">
        <f t="shared" si="28"/>
        <v>9</v>
      </c>
      <c r="S166" s="58">
        <f t="shared" si="28"/>
        <v>0</v>
      </c>
      <c r="T166" s="104">
        <f t="shared" si="28"/>
        <v>9</v>
      </c>
    </row>
    <row r="167" spans="1:20" ht="25.5" hidden="1" outlineLevel="1" x14ac:dyDescent="0.2">
      <c r="A167" s="128" t="s">
        <v>2724</v>
      </c>
      <c r="B167" s="67" t="s">
        <v>2725</v>
      </c>
      <c r="C167" s="53">
        <v>39</v>
      </c>
      <c r="D167" s="53">
        <v>2</v>
      </c>
      <c r="E167" s="53">
        <v>0</v>
      </c>
      <c r="F167" s="53">
        <v>2</v>
      </c>
      <c r="G167" s="130">
        <v>0</v>
      </c>
      <c r="H167" s="130">
        <v>19</v>
      </c>
      <c r="I167" s="53">
        <v>2</v>
      </c>
      <c r="J167" s="53">
        <v>0</v>
      </c>
      <c r="K167" s="53">
        <v>0</v>
      </c>
      <c r="L167" s="53">
        <v>0</v>
      </c>
      <c r="M167" s="130">
        <v>0</v>
      </c>
      <c r="N167" s="130">
        <v>1</v>
      </c>
      <c r="O167" s="104">
        <f t="shared" si="25"/>
        <v>62</v>
      </c>
      <c r="P167" s="104">
        <f t="shared" si="26"/>
        <v>3</v>
      </c>
      <c r="Q167" s="104">
        <f t="shared" si="22"/>
        <v>65</v>
      </c>
      <c r="R167" s="58">
        <v>4</v>
      </c>
      <c r="S167" s="58">
        <v>0</v>
      </c>
      <c r="T167" s="104">
        <f t="shared" si="23"/>
        <v>4</v>
      </c>
    </row>
    <row r="168" spans="1:20" ht="25.5" hidden="1" outlineLevel="1" x14ac:dyDescent="0.2">
      <c r="A168" s="128" t="s">
        <v>2726</v>
      </c>
      <c r="B168" s="67" t="s">
        <v>2727</v>
      </c>
      <c r="C168" s="53">
        <v>69</v>
      </c>
      <c r="D168" s="53">
        <v>4</v>
      </c>
      <c r="E168" s="53">
        <v>3</v>
      </c>
      <c r="F168" s="53">
        <v>7</v>
      </c>
      <c r="G168" s="130">
        <v>0</v>
      </c>
      <c r="H168" s="130">
        <v>38</v>
      </c>
      <c r="I168" s="53">
        <v>2</v>
      </c>
      <c r="J168" s="53">
        <v>0</v>
      </c>
      <c r="K168" s="53">
        <v>1</v>
      </c>
      <c r="L168" s="53">
        <v>0</v>
      </c>
      <c r="M168" s="130">
        <v>0</v>
      </c>
      <c r="N168" s="130">
        <v>0</v>
      </c>
      <c r="O168" s="104">
        <f t="shared" si="25"/>
        <v>121</v>
      </c>
      <c r="P168" s="104">
        <f t="shared" si="26"/>
        <v>3</v>
      </c>
      <c r="Q168" s="104">
        <f t="shared" si="22"/>
        <v>124</v>
      </c>
      <c r="R168" s="58">
        <v>2</v>
      </c>
      <c r="S168" s="58">
        <v>0</v>
      </c>
      <c r="T168" s="104">
        <f t="shared" si="23"/>
        <v>2</v>
      </c>
    </row>
    <row r="169" spans="1:20" ht="25.5" hidden="1" outlineLevel="1" x14ac:dyDescent="0.2">
      <c r="A169" s="128" t="s">
        <v>2728</v>
      </c>
      <c r="B169" s="67" t="s">
        <v>2729</v>
      </c>
      <c r="C169" s="53">
        <v>6</v>
      </c>
      <c r="D169" s="53">
        <v>0</v>
      </c>
      <c r="E169" s="53">
        <v>0</v>
      </c>
      <c r="F169" s="53">
        <v>1</v>
      </c>
      <c r="G169" s="130">
        <v>0</v>
      </c>
      <c r="H169" s="130">
        <v>0</v>
      </c>
      <c r="I169" s="53">
        <v>0</v>
      </c>
      <c r="J169" s="53">
        <v>0</v>
      </c>
      <c r="K169" s="53">
        <v>0</v>
      </c>
      <c r="L169" s="53">
        <v>0</v>
      </c>
      <c r="M169" s="130">
        <v>0</v>
      </c>
      <c r="N169" s="130">
        <v>0</v>
      </c>
      <c r="O169" s="104">
        <f>SUM(C169:N169)</f>
        <v>7</v>
      </c>
      <c r="P169" s="104">
        <f t="shared" si="26"/>
        <v>0</v>
      </c>
      <c r="Q169" s="104">
        <f t="shared" si="22"/>
        <v>7</v>
      </c>
      <c r="R169" s="58">
        <v>0</v>
      </c>
      <c r="S169" s="58">
        <v>0</v>
      </c>
      <c r="T169" s="104">
        <f t="shared" si="23"/>
        <v>0</v>
      </c>
    </row>
    <row r="170" spans="1:20" ht="63.75" hidden="1" outlineLevel="1" x14ac:dyDescent="0.2">
      <c r="A170" s="128" t="s">
        <v>2730</v>
      </c>
      <c r="B170" s="67" t="s">
        <v>2731</v>
      </c>
      <c r="C170" s="53">
        <v>18</v>
      </c>
      <c r="D170" s="53">
        <v>1</v>
      </c>
      <c r="E170" s="53">
        <v>3</v>
      </c>
      <c r="F170" s="53">
        <v>3</v>
      </c>
      <c r="G170" s="130">
        <v>0</v>
      </c>
      <c r="H170" s="130">
        <v>14</v>
      </c>
      <c r="I170" s="53">
        <v>5</v>
      </c>
      <c r="J170" s="53">
        <v>0</v>
      </c>
      <c r="K170" s="53">
        <v>1</v>
      </c>
      <c r="L170" s="53">
        <v>0</v>
      </c>
      <c r="M170" s="130">
        <v>0</v>
      </c>
      <c r="N170" s="130">
        <v>0</v>
      </c>
      <c r="O170" s="104">
        <f t="shared" si="25"/>
        <v>39</v>
      </c>
      <c r="P170" s="104">
        <f t="shared" si="26"/>
        <v>6</v>
      </c>
      <c r="Q170" s="104">
        <f t="shared" si="22"/>
        <v>45</v>
      </c>
      <c r="R170" s="58">
        <v>3</v>
      </c>
      <c r="S170" s="58">
        <v>0</v>
      </c>
      <c r="T170" s="104">
        <f t="shared" si="23"/>
        <v>3</v>
      </c>
    </row>
    <row r="171" spans="1:20" ht="81" customHeight="1" collapsed="1" x14ac:dyDescent="0.2">
      <c r="A171" s="128" t="s">
        <v>2732</v>
      </c>
      <c r="B171" s="69" t="s">
        <v>2733</v>
      </c>
      <c r="C171" s="52">
        <f t="shared" ref="C171:T171" si="29">SUM(C172:C180)</f>
        <v>263</v>
      </c>
      <c r="D171" s="52">
        <f t="shared" si="29"/>
        <v>4</v>
      </c>
      <c r="E171" s="52">
        <f t="shared" si="29"/>
        <v>17</v>
      </c>
      <c r="F171" s="52">
        <f t="shared" si="29"/>
        <v>20</v>
      </c>
      <c r="G171" s="129">
        <f t="shared" si="29"/>
        <v>6</v>
      </c>
      <c r="H171" s="129">
        <f t="shared" si="29"/>
        <v>156</v>
      </c>
      <c r="I171" s="52">
        <f t="shared" si="29"/>
        <v>191</v>
      </c>
      <c r="J171" s="52">
        <f t="shared" si="29"/>
        <v>9</v>
      </c>
      <c r="K171" s="52">
        <f t="shared" si="29"/>
        <v>17</v>
      </c>
      <c r="L171" s="52">
        <f t="shared" si="29"/>
        <v>10</v>
      </c>
      <c r="M171" s="129">
        <f t="shared" si="29"/>
        <v>2</v>
      </c>
      <c r="N171" s="129">
        <f t="shared" si="29"/>
        <v>69</v>
      </c>
      <c r="O171" s="104">
        <f t="shared" si="29"/>
        <v>466</v>
      </c>
      <c r="P171" s="104">
        <f t="shared" si="29"/>
        <v>298</v>
      </c>
      <c r="Q171" s="104">
        <f t="shared" si="29"/>
        <v>764</v>
      </c>
      <c r="R171" s="58">
        <f t="shared" si="29"/>
        <v>2</v>
      </c>
      <c r="S171" s="58">
        <f t="shared" si="29"/>
        <v>1</v>
      </c>
      <c r="T171" s="104">
        <f t="shared" si="29"/>
        <v>3</v>
      </c>
    </row>
    <row r="172" spans="1:20" ht="25.5" hidden="1" outlineLevel="1" x14ac:dyDescent="0.2">
      <c r="A172" s="128" t="s">
        <v>2734</v>
      </c>
      <c r="B172" s="67" t="s">
        <v>2735</v>
      </c>
      <c r="C172" s="53">
        <v>72</v>
      </c>
      <c r="D172" s="53">
        <v>0</v>
      </c>
      <c r="E172" s="53">
        <v>5</v>
      </c>
      <c r="F172" s="53">
        <v>9</v>
      </c>
      <c r="G172" s="130">
        <v>2</v>
      </c>
      <c r="H172" s="130">
        <v>37</v>
      </c>
      <c r="I172" s="53">
        <v>32</v>
      </c>
      <c r="J172" s="53">
        <v>0</v>
      </c>
      <c r="K172" s="53">
        <v>4</v>
      </c>
      <c r="L172" s="53">
        <v>0</v>
      </c>
      <c r="M172" s="130">
        <v>1</v>
      </c>
      <c r="N172" s="130">
        <v>16</v>
      </c>
      <c r="O172" s="104">
        <f t="shared" si="25"/>
        <v>125</v>
      </c>
      <c r="P172" s="104">
        <f t="shared" si="26"/>
        <v>53</v>
      </c>
      <c r="Q172" s="104">
        <f t="shared" si="22"/>
        <v>178</v>
      </c>
      <c r="R172" s="58">
        <v>0</v>
      </c>
      <c r="S172" s="58">
        <v>0</v>
      </c>
      <c r="T172" s="104">
        <f t="shared" si="23"/>
        <v>0</v>
      </c>
    </row>
    <row r="173" spans="1:20" ht="63.75" hidden="1" outlineLevel="1" x14ac:dyDescent="0.2">
      <c r="A173" s="128" t="s">
        <v>2736</v>
      </c>
      <c r="B173" s="67" t="s">
        <v>2737</v>
      </c>
      <c r="C173" s="53">
        <v>50</v>
      </c>
      <c r="D173" s="53">
        <v>0</v>
      </c>
      <c r="E173" s="53">
        <v>1</v>
      </c>
      <c r="F173" s="53">
        <v>1</v>
      </c>
      <c r="G173" s="130">
        <v>1</v>
      </c>
      <c r="H173" s="130">
        <v>25</v>
      </c>
      <c r="I173" s="53">
        <v>37</v>
      </c>
      <c r="J173" s="53">
        <v>1</v>
      </c>
      <c r="K173" s="53">
        <v>1</v>
      </c>
      <c r="L173" s="53">
        <v>2</v>
      </c>
      <c r="M173" s="130">
        <v>0</v>
      </c>
      <c r="N173" s="130">
        <v>10</v>
      </c>
      <c r="O173" s="104">
        <f t="shared" si="25"/>
        <v>78</v>
      </c>
      <c r="P173" s="104">
        <f t="shared" si="26"/>
        <v>51</v>
      </c>
      <c r="Q173" s="104">
        <f t="shared" si="22"/>
        <v>129</v>
      </c>
      <c r="R173" s="58">
        <v>0</v>
      </c>
      <c r="S173" s="58">
        <v>1</v>
      </c>
      <c r="T173" s="104">
        <f t="shared" si="23"/>
        <v>1</v>
      </c>
    </row>
    <row r="174" spans="1:20" ht="102" hidden="1" outlineLevel="1" x14ac:dyDescent="0.2">
      <c r="A174" s="128" t="s">
        <v>2738</v>
      </c>
      <c r="B174" s="67" t="s">
        <v>2739</v>
      </c>
      <c r="C174" s="53">
        <v>5</v>
      </c>
      <c r="D174" s="53">
        <v>1</v>
      </c>
      <c r="E174" s="53">
        <v>0</v>
      </c>
      <c r="F174" s="53">
        <v>2</v>
      </c>
      <c r="G174" s="130">
        <v>0</v>
      </c>
      <c r="H174" s="130">
        <v>2</v>
      </c>
      <c r="I174" s="53">
        <v>9</v>
      </c>
      <c r="J174" s="53">
        <v>0</v>
      </c>
      <c r="K174" s="53">
        <v>3</v>
      </c>
      <c r="L174" s="53">
        <v>0</v>
      </c>
      <c r="M174" s="130">
        <v>0</v>
      </c>
      <c r="N174" s="130">
        <v>0</v>
      </c>
      <c r="O174" s="104">
        <f t="shared" si="25"/>
        <v>10</v>
      </c>
      <c r="P174" s="104">
        <f t="shared" si="26"/>
        <v>12</v>
      </c>
      <c r="Q174" s="104">
        <f t="shared" si="22"/>
        <v>22</v>
      </c>
      <c r="R174" s="58">
        <v>0</v>
      </c>
      <c r="S174" s="58">
        <v>0</v>
      </c>
      <c r="T174" s="104">
        <f t="shared" si="23"/>
        <v>0</v>
      </c>
    </row>
    <row r="175" spans="1:20" ht="38.25" hidden="1" outlineLevel="1" x14ac:dyDescent="0.2">
      <c r="A175" s="128" t="s">
        <v>2740</v>
      </c>
      <c r="B175" s="67" t="s">
        <v>2741</v>
      </c>
      <c r="C175" s="53">
        <v>10</v>
      </c>
      <c r="D175" s="53">
        <v>0</v>
      </c>
      <c r="E175" s="53">
        <v>1</v>
      </c>
      <c r="F175" s="53">
        <v>0</v>
      </c>
      <c r="G175" s="130">
        <v>1</v>
      </c>
      <c r="H175" s="130">
        <v>14</v>
      </c>
      <c r="I175" s="53">
        <v>2</v>
      </c>
      <c r="J175" s="53">
        <v>0</v>
      </c>
      <c r="K175" s="53">
        <v>0</v>
      </c>
      <c r="L175" s="53">
        <v>0</v>
      </c>
      <c r="M175" s="130">
        <v>0</v>
      </c>
      <c r="N175" s="130">
        <v>2</v>
      </c>
      <c r="O175" s="104">
        <f t="shared" si="25"/>
        <v>26</v>
      </c>
      <c r="P175" s="104">
        <f t="shared" si="26"/>
        <v>4</v>
      </c>
      <c r="Q175" s="104">
        <f t="shared" si="22"/>
        <v>30</v>
      </c>
      <c r="R175" s="58">
        <v>0</v>
      </c>
      <c r="S175" s="58">
        <v>0</v>
      </c>
      <c r="T175" s="104">
        <f t="shared" si="23"/>
        <v>0</v>
      </c>
    </row>
    <row r="176" spans="1:20" ht="25.5" hidden="1" outlineLevel="1" x14ac:dyDescent="0.2">
      <c r="A176" s="128" t="s">
        <v>2742</v>
      </c>
      <c r="B176" s="67" t="s">
        <v>2743</v>
      </c>
      <c r="C176" s="53">
        <v>2</v>
      </c>
      <c r="D176" s="53">
        <v>0</v>
      </c>
      <c r="E176" s="53">
        <v>0</v>
      </c>
      <c r="F176" s="53">
        <v>0</v>
      </c>
      <c r="G176" s="130">
        <v>0</v>
      </c>
      <c r="H176" s="130">
        <v>2</v>
      </c>
      <c r="I176" s="53">
        <v>0</v>
      </c>
      <c r="J176" s="53">
        <v>0</v>
      </c>
      <c r="K176" s="53">
        <v>0</v>
      </c>
      <c r="L176" s="53">
        <v>0</v>
      </c>
      <c r="M176" s="130">
        <v>0</v>
      </c>
      <c r="N176" s="130">
        <v>0</v>
      </c>
      <c r="O176" s="104">
        <f>SUM(C176:N176)</f>
        <v>4</v>
      </c>
      <c r="P176" s="104">
        <f t="shared" si="26"/>
        <v>0</v>
      </c>
      <c r="Q176" s="104">
        <f t="shared" si="22"/>
        <v>4</v>
      </c>
      <c r="R176" s="58">
        <v>0</v>
      </c>
      <c r="S176" s="58">
        <v>0</v>
      </c>
      <c r="T176" s="104">
        <f t="shared" si="23"/>
        <v>0</v>
      </c>
    </row>
    <row r="177" spans="1:20" ht="25.5" hidden="1" outlineLevel="1" x14ac:dyDescent="0.2">
      <c r="A177" s="128" t="s">
        <v>2744</v>
      </c>
      <c r="B177" s="67" t="s">
        <v>2745</v>
      </c>
      <c r="C177" s="53">
        <v>14</v>
      </c>
      <c r="D177" s="53">
        <v>2</v>
      </c>
      <c r="E177" s="53">
        <v>0</v>
      </c>
      <c r="F177" s="53">
        <v>0</v>
      </c>
      <c r="G177" s="130">
        <v>0</v>
      </c>
      <c r="H177" s="130">
        <v>10</v>
      </c>
      <c r="I177" s="53">
        <v>17</v>
      </c>
      <c r="J177" s="53">
        <v>3</v>
      </c>
      <c r="K177" s="53">
        <v>1</v>
      </c>
      <c r="L177" s="53">
        <v>1</v>
      </c>
      <c r="M177" s="130">
        <v>0</v>
      </c>
      <c r="N177" s="130">
        <v>4</v>
      </c>
      <c r="O177" s="104">
        <f t="shared" si="25"/>
        <v>26</v>
      </c>
      <c r="P177" s="104">
        <f t="shared" si="26"/>
        <v>26</v>
      </c>
      <c r="Q177" s="104">
        <f t="shared" si="22"/>
        <v>52</v>
      </c>
      <c r="R177" s="58">
        <v>0</v>
      </c>
      <c r="S177" s="58">
        <v>0</v>
      </c>
      <c r="T177" s="104">
        <f t="shared" si="23"/>
        <v>0</v>
      </c>
    </row>
    <row r="178" spans="1:20" ht="25.5" hidden="1" outlineLevel="1" x14ac:dyDescent="0.2">
      <c r="A178" s="128" t="s">
        <v>2746</v>
      </c>
      <c r="B178" s="67" t="s">
        <v>2747</v>
      </c>
      <c r="C178" s="53">
        <v>0</v>
      </c>
      <c r="D178" s="53">
        <v>0</v>
      </c>
      <c r="E178" s="53">
        <v>1</v>
      </c>
      <c r="F178" s="53">
        <v>0</v>
      </c>
      <c r="G178" s="130">
        <v>0</v>
      </c>
      <c r="H178" s="130">
        <v>0</v>
      </c>
      <c r="I178" s="53">
        <v>1</v>
      </c>
      <c r="J178" s="53">
        <v>0</v>
      </c>
      <c r="K178" s="53">
        <v>0</v>
      </c>
      <c r="L178" s="53">
        <v>0</v>
      </c>
      <c r="M178" s="130">
        <v>0</v>
      </c>
      <c r="N178" s="130">
        <v>0</v>
      </c>
      <c r="O178" s="104">
        <f t="shared" si="25"/>
        <v>1</v>
      </c>
      <c r="P178" s="104">
        <f t="shared" si="26"/>
        <v>1</v>
      </c>
      <c r="Q178" s="104">
        <f t="shared" si="22"/>
        <v>2</v>
      </c>
      <c r="R178" s="58">
        <v>0</v>
      </c>
      <c r="S178" s="58">
        <v>0</v>
      </c>
      <c r="T178" s="104">
        <f t="shared" si="23"/>
        <v>0</v>
      </c>
    </row>
    <row r="179" spans="1:20" ht="51" hidden="1" outlineLevel="1" x14ac:dyDescent="0.2">
      <c r="A179" s="128" t="s">
        <v>2748</v>
      </c>
      <c r="B179" s="67" t="s">
        <v>2749</v>
      </c>
      <c r="C179" s="53">
        <v>48</v>
      </c>
      <c r="D179" s="53">
        <v>1</v>
      </c>
      <c r="E179" s="53">
        <v>5</v>
      </c>
      <c r="F179" s="53">
        <v>4</v>
      </c>
      <c r="G179" s="130">
        <v>0</v>
      </c>
      <c r="H179" s="130">
        <v>31</v>
      </c>
      <c r="I179" s="53">
        <v>51</v>
      </c>
      <c r="J179" s="53">
        <v>3</v>
      </c>
      <c r="K179" s="53">
        <v>6</v>
      </c>
      <c r="L179" s="53">
        <v>4</v>
      </c>
      <c r="M179" s="130">
        <v>0</v>
      </c>
      <c r="N179" s="130">
        <v>25</v>
      </c>
      <c r="O179" s="104">
        <f t="shared" si="25"/>
        <v>89</v>
      </c>
      <c r="P179" s="104">
        <f t="shared" si="26"/>
        <v>89</v>
      </c>
      <c r="Q179" s="104">
        <f t="shared" si="22"/>
        <v>178</v>
      </c>
      <c r="R179" s="58">
        <v>1</v>
      </c>
      <c r="S179" s="58">
        <v>0</v>
      </c>
      <c r="T179" s="104">
        <f t="shared" si="23"/>
        <v>1</v>
      </c>
    </row>
    <row r="180" spans="1:20" ht="89.25" hidden="1" outlineLevel="1" x14ac:dyDescent="0.2">
      <c r="A180" s="128" t="s">
        <v>2750</v>
      </c>
      <c r="B180" s="67" t="s">
        <v>2751</v>
      </c>
      <c r="C180" s="53">
        <v>62</v>
      </c>
      <c r="D180" s="53">
        <v>0</v>
      </c>
      <c r="E180" s="53">
        <v>4</v>
      </c>
      <c r="F180" s="53">
        <v>4</v>
      </c>
      <c r="G180" s="130">
        <v>2</v>
      </c>
      <c r="H180" s="130">
        <v>35</v>
      </c>
      <c r="I180" s="53">
        <v>42</v>
      </c>
      <c r="J180" s="53">
        <v>2</v>
      </c>
      <c r="K180" s="53">
        <v>2</v>
      </c>
      <c r="L180" s="53">
        <v>3</v>
      </c>
      <c r="M180" s="130">
        <v>1</v>
      </c>
      <c r="N180" s="130">
        <v>12</v>
      </c>
      <c r="O180" s="104">
        <f t="shared" si="25"/>
        <v>107</v>
      </c>
      <c r="P180" s="104">
        <f t="shared" si="26"/>
        <v>62</v>
      </c>
      <c r="Q180" s="104">
        <f t="shared" si="22"/>
        <v>169</v>
      </c>
      <c r="R180" s="58">
        <v>1</v>
      </c>
      <c r="S180" s="58">
        <v>0</v>
      </c>
      <c r="T180" s="104">
        <f t="shared" si="23"/>
        <v>1</v>
      </c>
    </row>
    <row r="181" spans="1:20" ht="38.25" collapsed="1" x14ac:dyDescent="0.2">
      <c r="A181" s="128" t="s">
        <v>2752</v>
      </c>
      <c r="B181" s="69" t="s">
        <v>2753</v>
      </c>
      <c r="C181" s="52">
        <f t="shared" ref="C181:T181" si="30">SUM(C182:C188)</f>
        <v>156</v>
      </c>
      <c r="D181" s="52">
        <f t="shared" si="30"/>
        <v>2</v>
      </c>
      <c r="E181" s="52">
        <f t="shared" si="30"/>
        <v>6</v>
      </c>
      <c r="F181" s="52">
        <f t="shared" si="30"/>
        <v>14</v>
      </c>
      <c r="G181" s="129">
        <f t="shared" si="30"/>
        <v>2</v>
      </c>
      <c r="H181" s="129">
        <f t="shared" si="30"/>
        <v>101</v>
      </c>
      <c r="I181" s="52">
        <f t="shared" si="30"/>
        <v>47</v>
      </c>
      <c r="J181" s="52">
        <f t="shared" si="30"/>
        <v>3</v>
      </c>
      <c r="K181" s="52">
        <f t="shared" si="30"/>
        <v>1</v>
      </c>
      <c r="L181" s="52">
        <f t="shared" si="30"/>
        <v>3</v>
      </c>
      <c r="M181" s="129">
        <f t="shared" si="30"/>
        <v>2</v>
      </c>
      <c r="N181" s="129">
        <f t="shared" si="30"/>
        <v>9</v>
      </c>
      <c r="O181" s="104">
        <f t="shared" si="30"/>
        <v>281</v>
      </c>
      <c r="P181" s="104">
        <f t="shared" si="30"/>
        <v>65</v>
      </c>
      <c r="Q181" s="104">
        <f t="shared" si="30"/>
        <v>346</v>
      </c>
      <c r="R181" s="58">
        <f t="shared" si="30"/>
        <v>0</v>
      </c>
      <c r="S181" s="58">
        <f t="shared" si="30"/>
        <v>0</v>
      </c>
      <c r="T181" s="104">
        <f t="shared" si="30"/>
        <v>0</v>
      </c>
    </row>
    <row r="182" spans="1:20" ht="25.5" hidden="1" outlineLevel="1" x14ac:dyDescent="0.2">
      <c r="A182" s="128" t="s">
        <v>2754</v>
      </c>
      <c r="B182" s="67" t="s">
        <v>2755</v>
      </c>
      <c r="C182" s="53">
        <v>4</v>
      </c>
      <c r="D182" s="53">
        <v>0</v>
      </c>
      <c r="E182" s="53">
        <v>1</v>
      </c>
      <c r="F182" s="53">
        <v>0</v>
      </c>
      <c r="G182" s="130">
        <v>0</v>
      </c>
      <c r="H182" s="130">
        <v>0</v>
      </c>
      <c r="I182" s="53">
        <v>0</v>
      </c>
      <c r="J182" s="53">
        <v>0</v>
      </c>
      <c r="K182" s="53">
        <v>0</v>
      </c>
      <c r="L182" s="53">
        <v>0</v>
      </c>
      <c r="M182" s="130">
        <v>0</v>
      </c>
      <c r="N182" s="130">
        <v>1</v>
      </c>
      <c r="O182" s="104">
        <f t="shared" si="25"/>
        <v>5</v>
      </c>
      <c r="P182" s="104">
        <f t="shared" si="26"/>
        <v>1</v>
      </c>
      <c r="Q182" s="104">
        <f t="shared" si="22"/>
        <v>6</v>
      </c>
      <c r="R182" s="58">
        <v>0</v>
      </c>
      <c r="S182" s="58">
        <v>0</v>
      </c>
      <c r="T182" s="104">
        <f t="shared" si="23"/>
        <v>0</v>
      </c>
    </row>
    <row r="183" spans="1:20" ht="25.5" hidden="1" outlineLevel="1" x14ac:dyDescent="0.2">
      <c r="A183" s="128" t="s">
        <v>2756</v>
      </c>
      <c r="B183" s="67" t="s">
        <v>2757</v>
      </c>
      <c r="C183" s="53">
        <v>22</v>
      </c>
      <c r="D183" s="53">
        <v>0</v>
      </c>
      <c r="E183" s="53">
        <v>0</v>
      </c>
      <c r="F183" s="53">
        <v>3</v>
      </c>
      <c r="G183" s="130">
        <v>0</v>
      </c>
      <c r="H183" s="130">
        <v>19</v>
      </c>
      <c r="I183" s="53">
        <v>3</v>
      </c>
      <c r="J183" s="53">
        <v>0</v>
      </c>
      <c r="K183" s="53">
        <v>1</v>
      </c>
      <c r="L183" s="53">
        <v>1</v>
      </c>
      <c r="M183" s="130">
        <v>1</v>
      </c>
      <c r="N183" s="130">
        <v>3</v>
      </c>
      <c r="O183" s="104">
        <f t="shared" si="25"/>
        <v>44</v>
      </c>
      <c r="P183" s="104">
        <f t="shared" si="26"/>
        <v>9</v>
      </c>
      <c r="Q183" s="104">
        <f t="shared" si="22"/>
        <v>53</v>
      </c>
      <c r="R183" s="58">
        <v>0</v>
      </c>
      <c r="S183" s="58">
        <v>0</v>
      </c>
      <c r="T183" s="104">
        <f t="shared" si="23"/>
        <v>0</v>
      </c>
    </row>
    <row r="184" spans="1:20" ht="38.25" hidden="1" outlineLevel="1" x14ac:dyDescent="0.2">
      <c r="A184" s="128" t="s">
        <v>2758</v>
      </c>
      <c r="B184" s="67" t="s">
        <v>2759</v>
      </c>
      <c r="C184" s="53">
        <v>17</v>
      </c>
      <c r="D184" s="53">
        <v>1</v>
      </c>
      <c r="E184" s="53">
        <v>1</v>
      </c>
      <c r="F184" s="53">
        <v>0</v>
      </c>
      <c r="G184" s="130">
        <v>0</v>
      </c>
      <c r="H184" s="130">
        <v>4</v>
      </c>
      <c r="I184" s="53">
        <v>4</v>
      </c>
      <c r="J184" s="53">
        <v>3</v>
      </c>
      <c r="K184" s="53">
        <v>0</v>
      </c>
      <c r="L184" s="53">
        <v>0</v>
      </c>
      <c r="M184" s="130">
        <v>0</v>
      </c>
      <c r="N184" s="130">
        <v>0</v>
      </c>
      <c r="O184" s="104">
        <f t="shared" si="25"/>
        <v>23</v>
      </c>
      <c r="P184" s="104">
        <f t="shared" si="26"/>
        <v>7</v>
      </c>
      <c r="Q184" s="104">
        <f t="shared" si="22"/>
        <v>30</v>
      </c>
      <c r="R184" s="58">
        <v>0</v>
      </c>
      <c r="S184" s="58">
        <v>0</v>
      </c>
      <c r="T184" s="104">
        <f t="shared" si="23"/>
        <v>0</v>
      </c>
    </row>
    <row r="185" spans="1:20" ht="25.5" hidden="1" outlineLevel="1" x14ac:dyDescent="0.2">
      <c r="A185" s="128" t="s">
        <v>2760</v>
      </c>
      <c r="B185" s="67" t="s">
        <v>2761</v>
      </c>
      <c r="C185" s="53">
        <v>18</v>
      </c>
      <c r="D185" s="53">
        <v>0</v>
      </c>
      <c r="E185" s="53">
        <v>0</v>
      </c>
      <c r="F185" s="53">
        <v>0</v>
      </c>
      <c r="G185" s="130">
        <v>0</v>
      </c>
      <c r="H185" s="130">
        <v>0</v>
      </c>
      <c r="I185" s="53">
        <v>16</v>
      </c>
      <c r="J185" s="53">
        <v>0</v>
      </c>
      <c r="K185" s="53">
        <v>0</v>
      </c>
      <c r="L185" s="53">
        <v>0</v>
      </c>
      <c r="M185" s="130">
        <v>0</v>
      </c>
      <c r="N185" s="130">
        <v>0</v>
      </c>
      <c r="O185" s="104">
        <f t="shared" si="25"/>
        <v>18</v>
      </c>
      <c r="P185" s="104">
        <f t="shared" si="26"/>
        <v>16</v>
      </c>
      <c r="Q185" s="104">
        <f t="shared" si="22"/>
        <v>34</v>
      </c>
      <c r="R185" s="58">
        <v>0</v>
      </c>
      <c r="S185" s="58">
        <v>0</v>
      </c>
      <c r="T185" s="104">
        <f t="shared" si="23"/>
        <v>0</v>
      </c>
    </row>
    <row r="186" spans="1:20" ht="25.5" hidden="1" outlineLevel="1" x14ac:dyDescent="0.2">
      <c r="A186" s="128" t="s">
        <v>2762</v>
      </c>
      <c r="B186" s="67" t="s">
        <v>2763</v>
      </c>
      <c r="C186" s="53">
        <v>5</v>
      </c>
      <c r="D186" s="53">
        <v>0</v>
      </c>
      <c r="E186" s="53">
        <v>0</v>
      </c>
      <c r="F186" s="53">
        <v>0</v>
      </c>
      <c r="G186" s="130">
        <v>0</v>
      </c>
      <c r="H186" s="130">
        <v>1</v>
      </c>
      <c r="I186" s="53">
        <v>2</v>
      </c>
      <c r="J186" s="53">
        <v>0</v>
      </c>
      <c r="K186" s="53">
        <v>0</v>
      </c>
      <c r="L186" s="53">
        <v>0</v>
      </c>
      <c r="M186" s="130">
        <v>0</v>
      </c>
      <c r="N186" s="130">
        <v>0</v>
      </c>
      <c r="O186" s="104">
        <f t="shared" si="25"/>
        <v>6</v>
      </c>
      <c r="P186" s="104">
        <f t="shared" si="26"/>
        <v>2</v>
      </c>
      <c r="Q186" s="104">
        <f t="shared" si="22"/>
        <v>8</v>
      </c>
      <c r="R186" s="58">
        <v>0</v>
      </c>
      <c r="S186" s="58">
        <v>0</v>
      </c>
      <c r="T186" s="104">
        <f t="shared" si="23"/>
        <v>0</v>
      </c>
    </row>
    <row r="187" spans="1:20" ht="25.5" hidden="1" outlineLevel="1" x14ac:dyDescent="0.2">
      <c r="A187" s="128" t="s">
        <v>2764</v>
      </c>
      <c r="B187" s="67" t="s">
        <v>2765</v>
      </c>
      <c r="C187" s="53">
        <v>85</v>
      </c>
      <c r="D187" s="53">
        <v>1</v>
      </c>
      <c r="E187" s="53">
        <v>3</v>
      </c>
      <c r="F187" s="53">
        <v>9</v>
      </c>
      <c r="G187" s="130">
        <v>2</v>
      </c>
      <c r="H187" s="130">
        <v>75</v>
      </c>
      <c r="I187" s="53">
        <v>22</v>
      </c>
      <c r="J187" s="53">
        <v>0</v>
      </c>
      <c r="K187" s="53">
        <v>0</v>
      </c>
      <c r="L187" s="53">
        <v>2</v>
      </c>
      <c r="M187" s="130">
        <v>1</v>
      </c>
      <c r="N187" s="130">
        <v>5</v>
      </c>
      <c r="O187" s="104">
        <f t="shared" si="25"/>
        <v>175</v>
      </c>
      <c r="P187" s="104">
        <f t="shared" si="26"/>
        <v>30</v>
      </c>
      <c r="Q187" s="104">
        <f t="shared" si="22"/>
        <v>205</v>
      </c>
      <c r="R187" s="58">
        <v>0</v>
      </c>
      <c r="S187" s="58">
        <v>0</v>
      </c>
      <c r="T187" s="104">
        <f t="shared" si="23"/>
        <v>0</v>
      </c>
    </row>
    <row r="188" spans="1:20" ht="63.75" hidden="1" outlineLevel="1" x14ac:dyDescent="0.2">
      <c r="A188" s="128" t="s">
        <v>2766</v>
      </c>
      <c r="B188" s="67" t="s">
        <v>2767</v>
      </c>
      <c r="C188" s="53">
        <v>5</v>
      </c>
      <c r="D188" s="53">
        <v>0</v>
      </c>
      <c r="E188" s="53">
        <v>1</v>
      </c>
      <c r="F188" s="53">
        <v>2</v>
      </c>
      <c r="G188" s="130">
        <v>0</v>
      </c>
      <c r="H188" s="130">
        <v>2</v>
      </c>
      <c r="I188" s="53">
        <v>0</v>
      </c>
      <c r="J188" s="53">
        <v>0</v>
      </c>
      <c r="K188" s="53">
        <v>0</v>
      </c>
      <c r="L188" s="53">
        <v>0</v>
      </c>
      <c r="M188" s="130">
        <v>0</v>
      </c>
      <c r="N188" s="130">
        <v>0</v>
      </c>
      <c r="O188" s="104">
        <f>SUM(C188:N188)</f>
        <v>10</v>
      </c>
      <c r="P188" s="104">
        <f t="shared" si="26"/>
        <v>0</v>
      </c>
      <c r="Q188" s="104">
        <f t="shared" si="22"/>
        <v>10</v>
      </c>
      <c r="R188" s="58">
        <v>0</v>
      </c>
      <c r="S188" s="58">
        <v>0</v>
      </c>
      <c r="T188" s="104">
        <f t="shared" si="23"/>
        <v>0</v>
      </c>
    </row>
    <row r="189" spans="1:20" ht="25.5" collapsed="1" x14ac:dyDescent="0.2">
      <c r="A189" s="128" t="s">
        <v>2768</v>
      </c>
      <c r="B189" s="69" t="s">
        <v>2769</v>
      </c>
      <c r="C189" s="52">
        <f t="shared" ref="C189:T189" si="31">SUM(C190:C193)</f>
        <v>197</v>
      </c>
      <c r="D189" s="52">
        <f t="shared" si="31"/>
        <v>12</v>
      </c>
      <c r="E189" s="52">
        <f t="shared" si="31"/>
        <v>21</v>
      </c>
      <c r="F189" s="52">
        <f t="shared" si="31"/>
        <v>24</v>
      </c>
      <c r="G189" s="129">
        <f t="shared" si="31"/>
        <v>7</v>
      </c>
      <c r="H189" s="129">
        <f t="shared" si="31"/>
        <v>183</v>
      </c>
      <c r="I189" s="52">
        <f t="shared" si="31"/>
        <v>23</v>
      </c>
      <c r="J189" s="52">
        <f t="shared" si="31"/>
        <v>0</v>
      </c>
      <c r="K189" s="52">
        <f t="shared" si="31"/>
        <v>2</v>
      </c>
      <c r="L189" s="52">
        <f t="shared" si="31"/>
        <v>1</v>
      </c>
      <c r="M189" s="129">
        <f t="shared" si="31"/>
        <v>0</v>
      </c>
      <c r="N189" s="129">
        <f t="shared" si="31"/>
        <v>6</v>
      </c>
      <c r="O189" s="104">
        <f t="shared" si="31"/>
        <v>444</v>
      </c>
      <c r="P189" s="104">
        <f t="shared" si="31"/>
        <v>32</v>
      </c>
      <c r="Q189" s="104">
        <f t="shared" si="31"/>
        <v>476</v>
      </c>
      <c r="R189" s="58">
        <f t="shared" si="31"/>
        <v>2</v>
      </c>
      <c r="S189" s="58">
        <f t="shared" si="31"/>
        <v>0</v>
      </c>
      <c r="T189" s="104">
        <f t="shared" si="31"/>
        <v>2</v>
      </c>
    </row>
    <row r="190" spans="1:20" ht="51" hidden="1" outlineLevel="1" x14ac:dyDescent="0.2">
      <c r="A190" s="128" t="s">
        <v>2770</v>
      </c>
      <c r="B190" s="67" t="s">
        <v>2771</v>
      </c>
      <c r="C190" s="53">
        <v>155</v>
      </c>
      <c r="D190" s="53">
        <v>12</v>
      </c>
      <c r="E190" s="53">
        <v>18</v>
      </c>
      <c r="F190" s="53">
        <v>18</v>
      </c>
      <c r="G190" s="130">
        <v>7</v>
      </c>
      <c r="H190" s="130">
        <v>153</v>
      </c>
      <c r="I190" s="53">
        <v>14</v>
      </c>
      <c r="J190" s="53">
        <v>0</v>
      </c>
      <c r="K190" s="53">
        <v>2</v>
      </c>
      <c r="L190" s="53">
        <v>1</v>
      </c>
      <c r="M190" s="130">
        <v>0</v>
      </c>
      <c r="N190" s="130">
        <v>5</v>
      </c>
      <c r="O190" s="104">
        <f t="shared" si="25"/>
        <v>363</v>
      </c>
      <c r="P190" s="104">
        <f t="shared" si="26"/>
        <v>22</v>
      </c>
      <c r="Q190" s="104">
        <f t="shared" si="22"/>
        <v>385</v>
      </c>
      <c r="R190" s="58">
        <v>1</v>
      </c>
      <c r="S190" s="58">
        <v>0</v>
      </c>
      <c r="T190" s="104">
        <f t="shared" si="23"/>
        <v>1</v>
      </c>
    </row>
    <row r="191" spans="1:20" ht="25.5" hidden="1" outlineLevel="1" x14ac:dyDescent="0.2">
      <c r="A191" s="128" t="s">
        <v>2772</v>
      </c>
      <c r="B191" s="67" t="s">
        <v>2773</v>
      </c>
      <c r="C191" s="53">
        <v>13</v>
      </c>
      <c r="D191" s="53">
        <v>0</v>
      </c>
      <c r="E191" s="53">
        <v>0</v>
      </c>
      <c r="F191" s="53">
        <v>1</v>
      </c>
      <c r="G191" s="130">
        <v>0</v>
      </c>
      <c r="H191" s="130">
        <v>10</v>
      </c>
      <c r="I191" s="53">
        <v>4</v>
      </c>
      <c r="J191" s="53">
        <v>0</v>
      </c>
      <c r="K191" s="53">
        <v>0</v>
      </c>
      <c r="L191" s="53">
        <v>0</v>
      </c>
      <c r="M191" s="130">
        <v>0</v>
      </c>
      <c r="N191" s="130">
        <v>0</v>
      </c>
      <c r="O191" s="104">
        <f t="shared" si="25"/>
        <v>24</v>
      </c>
      <c r="P191" s="104">
        <f t="shared" si="26"/>
        <v>4</v>
      </c>
      <c r="Q191" s="104">
        <f t="shared" si="22"/>
        <v>28</v>
      </c>
      <c r="R191" s="58">
        <v>0</v>
      </c>
      <c r="S191" s="58">
        <v>0</v>
      </c>
      <c r="T191" s="104">
        <f t="shared" si="23"/>
        <v>0</v>
      </c>
    </row>
    <row r="192" spans="1:20" ht="51" hidden="1" outlineLevel="1" x14ac:dyDescent="0.2">
      <c r="A192" s="128" t="s">
        <v>2774</v>
      </c>
      <c r="B192" s="67" t="s">
        <v>2775</v>
      </c>
      <c r="C192" s="53">
        <v>2</v>
      </c>
      <c r="D192" s="53">
        <v>0</v>
      </c>
      <c r="E192" s="53">
        <v>1</v>
      </c>
      <c r="F192" s="53">
        <v>0</v>
      </c>
      <c r="G192" s="130">
        <v>0</v>
      </c>
      <c r="H192" s="130">
        <v>1</v>
      </c>
      <c r="I192" s="53">
        <v>1</v>
      </c>
      <c r="J192" s="53">
        <v>0</v>
      </c>
      <c r="K192" s="53">
        <v>0</v>
      </c>
      <c r="L192" s="53">
        <v>0</v>
      </c>
      <c r="M192" s="130">
        <v>0</v>
      </c>
      <c r="N192" s="130">
        <v>0</v>
      </c>
      <c r="O192" s="104">
        <f t="shared" si="25"/>
        <v>4</v>
      </c>
      <c r="P192" s="104">
        <f t="shared" si="26"/>
        <v>1</v>
      </c>
      <c r="Q192" s="104">
        <f t="shared" si="22"/>
        <v>5</v>
      </c>
      <c r="R192" s="58">
        <v>1</v>
      </c>
      <c r="S192" s="58">
        <v>0</v>
      </c>
      <c r="T192" s="104">
        <f t="shared" si="23"/>
        <v>1</v>
      </c>
    </row>
    <row r="193" spans="1:20" ht="51" hidden="1" outlineLevel="1" x14ac:dyDescent="0.2">
      <c r="A193" s="128" t="s">
        <v>2776</v>
      </c>
      <c r="B193" s="67" t="s">
        <v>2777</v>
      </c>
      <c r="C193" s="53">
        <v>27</v>
      </c>
      <c r="D193" s="53">
        <v>0</v>
      </c>
      <c r="E193" s="53">
        <v>2</v>
      </c>
      <c r="F193" s="53">
        <v>5</v>
      </c>
      <c r="G193" s="130">
        <v>0</v>
      </c>
      <c r="H193" s="130">
        <v>19</v>
      </c>
      <c r="I193" s="53">
        <v>4</v>
      </c>
      <c r="J193" s="53">
        <v>0</v>
      </c>
      <c r="K193" s="53">
        <v>0</v>
      </c>
      <c r="L193" s="53">
        <v>0</v>
      </c>
      <c r="M193" s="130">
        <v>0</v>
      </c>
      <c r="N193" s="130">
        <v>1</v>
      </c>
      <c r="O193" s="104">
        <f t="shared" si="25"/>
        <v>53</v>
      </c>
      <c r="P193" s="104">
        <f t="shared" si="26"/>
        <v>5</v>
      </c>
      <c r="Q193" s="104">
        <f t="shared" si="22"/>
        <v>58</v>
      </c>
      <c r="R193" s="58">
        <v>0</v>
      </c>
      <c r="S193" s="58">
        <v>0</v>
      </c>
      <c r="T193" s="104">
        <f t="shared" si="23"/>
        <v>0</v>
      </c>
    </row>
    <row r="194" spans="1:20" ht="51" collapsed="1" x14ac:dyDescent="0.2">
      <c r="A194" s="128" t="s">
        <v>2778</v>
      </c>
      <c r="B194" s="69" t="s">
        <v>2779</v>
      </c>
      <c r="C194" s="52">
        <f t="shared" ref="C194:T194" si="32">SUM(C195:C198)</f>
        <v>457</v>
      </c>
      <c r="D194" s="52">
        <f t="shared" si="32"/>
        <v>18</v>
      </c>
      <c r="E194" s="52">
        <f t="shared" si="32"/>
        <v>49</v>
      </c>
      <c r="F194" s="52">
        <f t="shared" si="32"/>
        <v>48</v>
      </c>
      <c r="G194" s="129">
        <f t="shared" si="32"/>
        <v>12</v>
      </c>
      <c r="H194" s="129">
        <f t="shared" si="32"/>
        <v>355</v>
      </c>
      <c r="I194" s="52">
        <f t="shared" si="32"/>
        <v>69</v>
      </c>
      <c r="J194" s="52">
        <f t="shared" si="32"/>
        <v>4</v>
      </c>
      <c r="K194" s="52">
        <f t="shared" si="32"/>
        <v>2</v>
      </c>
      <c r="L194" s="52">
        <f t="shared" si="32"/>
        <v>6</v>
      </c>
      <c r="M194" s="129">
        <f t="shared" si="32"/>
        <v>2</v>
      </c>
      <c r="N194" s="129">
        <f t="shared" si="32"/>
        <v>53</v>
      </c>
      <c r="O194" s="104">
        <f t="shared" si="32"/>
        <v>939</v>
      </c>
      <c r="P194" s="104">
        <f t="shared" si="32"/>
        <v>136</v>
      </c>
      <c r="Q194" s="104">
        <f t="shared" si="32"/>
        <v>1075</v>
      </c>
      <c r="R194" s="58">
        <f t="shared" si="32"/>
        <v>13</v>
      </c>
      <c r="S194" s="58">
        <f t="shared" si="32"/>
        <v>0</v>
      </c>
      <c r="T194" s="104">
        <f t="shared" si="32"/>
        <v>13</v>
      </c>
    </row>
    <row r="195" spans="1:20" ht="76.5" hidden="1" outlineLevel="1" x14ac:dyDescent="0.2">
      <c r="A195" s="128" t="s">
        <v>2780</v>
      </c>
      <c r="B195" s="67" t="s">
        <v>2781</v>
      </c>
      <c r="C195" s="53">
        <v>85</v>
      </c>
      <c r="D195" s="53">
        <v>2</v>
      </c>
      <c r="E195" s="53">
        <v>14</v>
      </c>
      <c r="F195" s="53">
        <v>20</v>
      </c>
      <c r="G195" s="130">
        <v>4</v>
      </c>
      <c r="H195" s="130">
        <v>105</v>
      </c>
      <c r="I195" s="53">
        <v>15</v>
      </c>
      <c r="J195" s="53">
        <v>1</v>
      </c>
      <c r="K195" s="53">
        <v>0</v>
      </c>
      <c r="L195" s="53">
        <v>3</v>
      </c>
      <c r="M195" s="130">
        <v>0</v>
      </c>
      <c r="N195" s="130">
        <v>15</v>
      </c>
      <c r="O195" s="104">
        <f t="shared" si="25"/>
        <v>230</v>
      </c>
      <c r="P195" s="104">
        <f t="shared" si="26"/>
        <v>34</v>
      </c>
      <c r="Q195" s="104">
        <f t="shared" si="22"/>
        <v>264</v>
      </c>
      <c r="R195" s="58">
        <v>0</v>
      </c>
      <c r="S195" s="58">
        <v>0</v>
      </c>
      <c r="T195" s="104">
        <f t="shared" si="23"/>
        <v>0</v>
      </c>
    </row>
    <row r="196" spans="1:20" ht="76.5" hidden="1" outlineLevel="1" x14ac:dyDescent="0.2">
      <c r="A196" s="128" t="s">
        <v>2782</v>
      </c>
      <c r="B196" s="67" t="s">
        <v>2783</v>
      </c>
      <c r="C196" s="53">
        <v>48</v>
      </c>
      <c r="D196" s="53">
        <v>3</v>
      </c>
      <c r="E196" s="53">
        <v>6</v>
      </c>
      <c r="F196" s="53">
        <v>2</v>
      </c>
      <c r="G196" s="130">
        <v>1</v>
      </c>
      <c r="H196" s="130">
        <v>29</v>
      </c>
      <c r="I196" s="53">
        <v>11</v>
      </c>
      <c r="J196" s="53">
        <v>0</v>
      </c>
      <c r="K196" s="53">
        <v>1</v>
      </c>
      <c r="L196" s="53">
        <v>0</v>
      </c>
      <c r="M196" s="130">
        <v>0</v>
      </c>
      <c r="N196" s="130">
        <v>2</v>
      </c>
      <c r="O196" s="104">
        <f t="shared" si="25"/>
        <v>89</v>
      </c>
      <c r="P196" s="104">
        <f t="shared" si="26"/>
        <v>14</v>
      </c>
      <c r="Q196" s="104">
        <f t="shared" si="22"/>
        <v>103</v>
      </c>
      <c r="R196" s="58">
        <v>1</v>
      </c>
      <c r="S196" s="58">
        <v>0</v>
      </c>
      <c r="T196" s="104">
        <f t="shared" si="23"/>
        <v>1</v>
      </c>
    </row>
    <row r="197" spans="1:20" ht="76.5" hidden="1" outlineLevel="1" x14ac:dyDescent="0.2">
      <c r="A197" s="128" t="s">
        <v>2784</v>
      </c>
      <c r="B197" s="67" t="s">
        <v>2785</v>
      </c>
      <c r="C197" s="53">
        <v>8</v>
      </c>
      <c r="D197" s="53">
        <v>0</v>
      </c>
      <c r="E197" s="53">
        <v>0</v>
      </c>
      <c r="F197" s="53">
        <v>0</v>
      </c>
      <c r="G197" s="130">
        <v>0</v>
      </c>
      <c r="H197" s="130">
        <v>3</v>
      </c>
      <c r="I197" s="53">
        <v>1</v>
      </c>
      <c r="J197" s="53">
        <v>0</v>
      </c>
      <c r="K197" s="53">
        <v>0</v>
      </c>
      <c r="L197" s="53">
        <v>0</v>
      </c>
      <c r="M197" s="130">
        <v>0</v>
      </c>
      <c r="N197" s="130">
        <v>0</v>
      </c>
      <c r="O197" s="104">
        <f t="shared" si="25"/>
        <v>11</v>
      </c>
      <c r="P197" s="104">
        <f t="shared" si="26"/>
        <v>1</v>
      </c>
      <c r="Q197" s="104">
        <f t="shared" si="22"/>
        <v>12</v>
      </c>
      <c r="R197" s="58">
        <v>1</v>
      </c>
      <c r="S197" s="58">
        <v>0</v>
      </c>
      <c r="T197" s="104">
        <f t="shared" si="23"/>
        <v>1</v>
      </c>
    </row>
    <row r="198" spans="1:20" ht="63.75" hidden="1" outlineLevel="1" x14ac:dyDescent="0.2">
      <c r="A198" s="128" t="s">
        <v>2786</v>
      </c>
      <c r="B198" s="67" t="s">
        <v>2787</v>
      </c>
      <c r="C198" s="53">
        <v>316</v>
      </c>
      <c r="D198" s="53">
        <v>13</v>
      </c>
      <c r="E198" s="53">
        <v>29</v>
      </c>
      <c r="F198" s="53">
        <v>26</v>
      </c>
      <c r="G198" s="130">
        <v>7</v>
      </c>
      <c r="H198" s="130">
        <v>218</v>
      </c>
      <c r="I198" s="53">
        <v>42</v>
      </c>
      <c r="J198" s="53">
        <v>3</v>
      </c>
      <c r="K198" s="53">
        <v>1</v>
      </c>
      <c r="L198" s="53">
        <v>3</v>
      </c>
      <c r="M198" s="130">
        <v>2</v>
      </c>
      <c r="N198" s="130">
        <v>36</v>
      </c>
      <c r="O198" s="104">
        <f t="shared" si="25"/>
        <v>609</v>
      </c>
      <c r="P198" s="104">
        <f t="shared" si="26"/>
        <v>87</v>
      </c>
      <c r="Q198" s="104">
        <f t="shared" si="22"/>
        <v>696</v>
      </c>
      <c r="R198" s="58">
        <v>11</v>
      </c>
      <c r="S198" s="58">
        <v>0</v>
      </c>
      <c r="T198" s="104">
        <f t="shared" si="23"/>
        <v>11</v>
      </c>
    </row>
    <row r="199" spans="1:20" ht="51" collapsed="1" x14ac:dyDescent="0.2">
      <c r="A199" s="128" t="s">
        <v>2788</v>
      </c>
      <c r="B199" s="69" t="s">
        <v>2789</v>
      </c>
      <c r="C199" s="52">
        <v>27122</v>
      </c>
      <c r="D199" s="52">
        <v>1123</v>
      </c>
      <c r="E199" s="52">
        <v>2054</v>
      </c>
      <c r="F199" s="52">
        <v>2990</v>
      </c>
      <c r="G199" s="129">
        <v>900</v>
      </c>
      <c r="H199" s="129">
        <v>21129</v>
      </c>
      <c r="I199" s="52">
        <v>5839</v>
      </c>
      <c r="J199" s="52">
        <v>179</v>
      </c>
      <c r="K199" s="52">
        <v>282</v>
      </c>
      <c r="L199" s="52">
        <v>463</v>
      </c>
      <c r="M199" s="129">
        <v>140</v>
      </c>
      <c r="N199" s="129">
        <v>2187</v>
      </c>
      <c r="O199" s="104">
        <f t="shared" si="25"/>
        <v>55318</v>
      </c>
      <c r="P199" s="104">
        <f t="shared" si="26"/>
        <v>9090</v>
      </c>
      <c r="Q199" s="104">
        <f t="shared" si="22"/>
        <v>64408</v>
      </c>
      <c r="R199" s="58">
        <v>311</v>
      </c>
      <c r="S199" s="58">
        <v>8</v>
      </c>
      <c r="T199" s="104">
        <f t="shared" si="23"/>
        <v>319</v>
      </c>
    </row>
    <row r="200" spans="1:20" ht="24.75" customHeight="1" x14ac:dyDescent="0.2">
      <c r="A200" s="120"/>
      <c r="B200" s="121" t="s">
        <v>3056</v>
      </c>
      <c r="C200" s="126">
        <f>+C199+C194+C189+C181+C171+C166+C156+C142+C133+C127+C116+C96+C90+C73+C54+C37+C33+C28+C23+C16+C11+C7</f>
        <v>79122</v>
      </c>
      <c r="D200" s="126">
        <f t="shared" ref="D200:T200" si="33">+D199+D194+D189+D181+D171+D166+D156+D142+D133+D127+D116+D96+D90+D73+D54+D37+D33+D28+D23+D16+D11+D7</f>
        <v>3583</v>
      </c>
      <c r="E200" s="126">
        <f t="shared" si="33"/>
        <v>6193</v>
      </c>
      <c r="F200" s="126">
        <f t="shared" si="33"/>
        <v>8927</v>
      </c>
      <c r="G200" s="127">
        <f t="shared" si="33"/>
        <v>2829</v>
      </c>
      <c r="H200" s="126">
        <f t="shared" si="33"/>
        <v>69990</v>
      </c>
      <c r="I200" s="126">
        <f t="shared" si="33"/>
        <v>12225</v>
      </c>
      <c r="J200" s="126">
        <f t="shared" si="33"/>
        <v>524</v>
      </c>
      <c r="K200" s="126">
        <f t="shared" si="33"/>
        <v>754</v>
      </c>
      <c r="L200" s="126">
        <f t="shared" si="33"/>
        <v>1119</v>
      </c>
      <c r="M200" s="127">
        <f t="shared" si="33"/>
        <v>374</v>
      </c>
      <c r="N200" s="126">
        <f t="shared" si="33"/>
        <v>5749</v>
      </c>
      <c r="O200" s="126">
        <f t="shared" si="33"/>
        <v>170644</v>
      </c>
      <c r="P200" s="126">
        <f t="shared" si="33"/>
        <v>20745</v>
      </c>
      <c r="Q200" s="126">
        <f t="shared" si="33"/>
        <v>191389</v>
      </c>
      <c r="R200" s="126">
        <f t="shared" si="33"/>
        <v>1336</v>
      </c>
      <c r="S200" s="126">
        <f t="shared" si="33"/>
        <v>24</v>
      </c>
      <c r="T200" s="126">
        <f t="shared" si="33"/>
        <v>1360</v>
      </c>
    </row>
    <row r="201" spans="1:20" x14ac:dyDescent="0.2">
      <c r="A201" s="715" t="s">
        <v>3055</v>
      </c>
      <c r="B201" s="715"/>
      <c r="C201" s="715"/>
      <c r="D201" s="715"/>
      <c r="E201" s="715"/>
      <c r="F201" s="715"/>
      <c r="G201" s="715"/>
      <c r="H201" s="715"/>
      <c r="I201" s="715"/>
      <c r="J201" s="715"/>
      <c r="K201" s="715"/>
      <c r="L201" s="715"/>
      <c r="M201" s="715"/>
      <c r="N201" s="715"/>
      <c r="O201" s="715"/>
      <c r="P201" s="715"/>
      <c r="Q201" s="715"/>
      <c r="R201" s="715"/>
      <c r="S201" s="715"/>
      <c r="T201" s="715"/>
    </row>
  </sheetData>
  <mergeCells count="13">
    <mergeCell ref="A201:T201"/>
    <mergeCell ref="A1:T1"/>
    <mergeCell ref="R4:T4"/>
    <mergeCell ref="R5:R6"/>
    <mergeCell ref="S5:S6"/>
    <mergeCell ref="T5:T6"/>
    <mergeCell ref="A2:T2"/>
    <mergeCell ref="A4:A6"/>
    <mergeCell ref="B4:B6"/>
    <mergeCell ref="C4:Q4"/>
    <mergeCell ref="C5:H5"/>
    <mergeCell ref="I5:N5"/>
    <mergeCell ref="O5:Q5"/>
  </mergeCells>
  <printOptions horizontalCentered="1" verticalCentered="1"/>
  <pageMargins left="0.31496062992125984" right="0.27559055118110237" top="0.39370078740157483" bottom="0" header="0.31496062992125984" footer="0.31496062992125984"/>
  <pageSetup paperSize="9" scale="55" fitToHeight="8" orientation="portrait" r:id="rId1"/>
  <ignoredErrors>
    <ignoredError sqref="O11:T96 O116:T189" formula="1"/>
    <ignoredError sqref="C195:T199 C194:N194" formulaRange="1"/>
    <ignoredError sqref="E6:N6" numberStoredAsText="1"/>
    <ignoredError sqref="O194:T194"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showGridLines="0" zoomScaleNormal="100" workbookViewId="0">
      <selection activeCell="A2" sqref="A2:R2"/>
    </sheetView>
  </sheetViews>
  <sheetFormatPr defaultRowHeight="12.75" x14ac:dyDescent="0.2"/>
  <cols>
    <col min="1" max="1" width="5.85546875" style="78" customWidth="1"/>
    <col min="2" max="3" width="9.140625" style="78" customWidth="1"/>
    <col min="4" max="5" width="10.42578125" style="78" customWidth="1"/>
    <col min="6" max="9" width="8.5703125" style="78" customWidth="1"/>
    <col min="10" max="11" width="10.7109375" style="78" customWidth="1"/>
    <col min="12" max="15" width="8.5703125" style="78" customWidth="1"/>
    <col min="16" max="16" width="9.5703125" style="78" customWidth="1"/>
    <col min="17" max="18" width="10.7109375" style="78" bestFit="1" customWidth="1"/>
    <col min="19" max="16384" width="9.140625" style="78"/>
  </cols>
  <sheetData>
    <row r="1" spans="1:18" ht="19.5" customHeight="1" x14ac:dyDescent="0.2">
      <c r="A1" s="732" t="s">
        <v>3100</v>
      </c>
      <c r="B1" s="732"/>
      <c r="C1" s="732"/>
      <c r="D1" s="732"/>
      <c r="E1" s="732"/>
      <c r="F1" s="732"/>
      <c r="G1" s="732"/>
      <c r="H1" s="732"/>
      <c r="I1" s="732"/>
      <c r="J1" s="732"/>
      <c r="K1" s="732"/>
      <c r="L1" s="732"/>
      <c r="M1" s="732"/>
      <c r="N1" s="732"/>
      <c r="O1" s="732"/>
      <c r="P1" s="732"/>
      <c r="Q1" s="732"/>
      <c r="R1" s="732"/>
    </row>
    <row r="2" spans="1:18" s="79" customFormat="1" ht="19.5" customHeight="1" x14ac:dyDescent="0.2">
      <c r="A2" s="735" t="s">
        <v>3184</v>
      </c>
      <c r="B2" s="735"/>
      <c r="C2" s="735"/>
      <c r="D2" s="735"/>
      <c r="E2" s="735"/>
      <c r="F2" s="735"/>
      <c r="G2" s="735"/>
      <c r="H2" s="735"/>
      <c r="I2" s="735"/>
      <c r="J2" s="735"/>
      <c r="K2" s="735"/>
      <c r="L2" s="735"/>
      <c r="M2" s="735"/>
      <c r="N2" s="735"/>
      <c r="O2" s="735"/>
      <c r="P2" s="735"/>
      <c r="Q2" s="735"/>
      <c r="R2" s="735"/>
    </row>
    <row r="3" spans="1:18" ht="15.75" customHeight="1" x14ac:dyDescent="0.2">
      <c r="A3" s="736"/>
      <c r="B3" s="736"/>
      <c r="C3" s="736"/>
      <c r="D3" s="736"/>
      <c r="E3" s="736"/>
      <c r="F3" s="736"/>
      <c r="G3" s="736"/>
      <c r="H3" s="736"/>
      <c r="I3" s="736"/>
      <c r="J3" s="736"/>
      <c r="K3" s="736"/>
      <c r="L3" s="736"/>
      <c r="M3" s="736"/>
      <c r="N3" s="736"/>
      <c r="O3" s="736"/>
      <c r="P3" s="736"/>
      <c r="Q3" s="736"/>
      <c r="R3" s="736"/>
    </row>
    <row r="4" spans="1:18" ht="30" customHeight="1" x14ac:dyDescent="0.2">
      <c r="A4" s="535" t="s">
        <v>2000</v>
      </c>
      <c r="B4" s="737" t="s">
        <v>2945</v>
      </c>
      <c r="C4" s="738"/>
      <c r="D4" s="527" t="s">
        <v>2926</v>
      </c>
      <c r="E4" s="528"/>
      <c r="F4" s="528"/>
      <c r="G4" s="528"/>
      <c r="H4" s="528"/>
      <c r="I4" s="528"/>
      <c r="J4" s="528"/>
      <c r="K4" s="528"/>
      <c r="L4" s="528"/>
      <c r="M4" s="528"/>
      <c r="N4" s="528"/>
      <c r="O4" s="528"/>
      <c r="P4" s="528"/>
      <c r="Q4" s="528"/>
      <c r="R4" s="528"/>
    </row>
    <row r="5" spans="1:18" ht="30" customHeight="1" x14ac:dyDescent="0.2">
      <c r="A5" s="536"/>
      <c r="B5" s="739"/>
      <c r="C5" s="740"/>
      <c r="D5" s="527" t="s">
        <v>1109</v>
      </c>
      <c r="E5" s="528"/>
      <c r="F5" s="528"/>
      <c r="G5" s="528"/>
      <c r="H5" s="528"/>
      <c r="I5" s="528"/>
      <c r="J5" s="527" t="s">
        <v>1110</v>
      </c>
      <c r="K5" s="528"/>
      <c r="L5" s="528"/>
      <c r="M5" s="528"/>
      <c r="N5" s="528"/>
      <c r="O5" s="528"/>
      <c r="P5" s="527" t="s">
        <v>1111</v>
      </c>
      <c r="Q5" s="528"/>
      <c r="R5" s="584"/>
    </row>
    <row r="6" spans="1:18" ht="72" customHeight="1" x14ac:dyDescent="0.2">
      <c r="A6" s="537"/>
      <c r="B6" s="741"/>
      <c r="C6" s="742"/>
      <c r="D6" s="471" t="s">
        <v>3122</v>
      </c>
      <c r="E6" s="471" t="s">
        <v>3123</v>
      </c>
      <c r="F6" s="471" t="s">
        <v>2906</v>
      </c>
      <c r="G6" s="471" t="s">
        <v>2907</v>
      </c>
      <c r="H6" s="471" t="s">
        <v>2908</v>
      </c>
      <c r="I6" s="471" t="s">
        <v>3124</v>
      </c>
      <c r="J6" s="471" t="s">
        <v>3122</v>
      </c>
      <c r="K6" s="471" t="s">
        <v>3123</v>
      </c>
      <c r="L6" s="471" t="s">
        <v>2906</v>
      </c>
      <c r="M6" s="471" t="s">
        <v>2907</v>
      </c>
      <c r="N6" s="471" t="s">
        <v>2908</v>
      </c>
      <c r="O6" s="471" t="s">
        <v>3124</v>
      </c>
      <c r="P6" s="8" t="s">
        <v>1008</v>
      </c>
      <c r="Q6" s="9" t="s">
        <v>1009</v>
      </c>
      <c r="R6" s="194" t="s">
        <v>1010</v>
      </c>
    </row>
    <row r="7" spans="1:18" ht="18" customHeight="1" x14ac:dyDescent="0.2">
      <c r="A7" s="80" t="s">
        <v>2092</v>
      </c>
      <c r="B7" s="81">
        <v>0</v>
      </c>
      <c r="C7" s="82">
        <v>4.0972222222222222E-2</v>
      </c>
      <c r="D7" s="44">
        <v>1132</v>
      </c>
      <c r="E7" s="44">
        <v>82</v>
      </c>
      <c r="F7" s="44">
        <v>123</v>
      </c>
      <c r="G7" s="44">
        <v>146</v>
      </c>
      <c r="H7" s="44">
        <v>42</v>
      </c>
      <c r="I7" s="205">
        <v>972</v>
      </c>
      <c r="J7" s="83">
        <v>202</v>
      </c>
      <c r="K7" s="83">
        <v>12</v>
      </c>
      <c r="L7" s="83">
        <v>17</v>
      </c>
      <c r="M7" s="83">
        <v>15</v>
      </c>
      <c r="N7" s="44">
        <v>4</v>
      </c>
      <c r="O7" s="205">
        <v>90</v>
      </c>
      <c r="P7" s="72">
        <f>SUM(D7:I7)</f>
        <v>2497</v>
      </c>
      <c r="Q7" s="72">
        <f>SUM(J7:O7)</f>
        <v>340</v>
      </c>
      <c r="R7" s="72">
        <f>+Q7+P7</f>
        <v>2837</v>
      </c>
    </row>
    <row r="8" spans="1:18" ht="18" customHeight="1" x14ac:dyDescent="0.2">
      <c r="A8" s="80" t="s">
        <v>1011</v>
      </c>
      <c r="B8" s="81">
        <v>4.1666666666666664E-2</v>
      </c>
      <c r="C8" s="82">
        <v>8.2638888888888887E-2</v>
      </c>
      <c r="D8" s="44">
        <v>1279</v>
      </c>
      <c r="E8" s="44">
        <v>84</v>
      </c>
      <c r="F8" s="44">
        <v>141</v>
      </c>
      <c r="G8" s="44">
        <v>189</v>
      </c>
      <c r="H8" s="44">
        <v>63</v>
      </c>
      <c r="I8" s="205">
        <v>1289</v>
      </c>
      <c r="J8" s="83">
        <v>195</v>
      </c>
      <c r="K8" s="83">
        <v>10</v>
      </c>
      <c r="L8" s="83">
        <v>17</v>
      </c>
      <c r="M8" s="83">
        <v>20</v>
      </c>
      <c r="N8" s="44">
        <v>7</v>
      </c>
      <c r="O8" s="205">
        <v>92</v>
      </c>
      <c r="P8" s="72">
        <f t="shared" ref="P8:P30" si="0">SUM(D8:I8)</f>
        <v>3045</v>
      </c>
      <c r="Q8" s="72">
        <f t="shared" ref="Q8:Q31" si="1">SUM(J8:O8)</f>
        <v>341</v>
      </c>
      <c r="R8" s="72">
        <f t="shared" ref="R8:R31" si="2">+Q8+P8</f>
        <v>3386</v>
      </c>
    </row>
    <row r="9" spans="1:18" ht="18" customHeight="1" x14ac:dyDescent="0.2">
      <c r="A9" s="80" t="s">
        <v>1013</v>
      </c>
      <c r="B9" s="81">
        <v>8.3333333333333329E-2</v>
      </c>
      <c r="C9" s="82">
        <v>0.12430555555555556</v>
      </c>
      <c r="D9" s="44">
        <v>1169</v>
      </c>
      <c r="E9" s="44">
        <v>79</v>
      </c>
      <c r="F9" s="44">
        <v>132</v>
      </c>
      <c r="G9" s="44">
        <v>179</v>
      </c>
      <c r="H9" s="44">
        <v>57</v>
      </c>
      <c r="I9" s="205">
        <v>1221</v>
      </c>
      <c r="J9" s="83">
        <v>178</v>
      </c>
      <c r="K9" s="83">
        <v>10</v>
      </c>
      <c r="L9" s="83">
        <v>15</v>
      </c>
      <c r="M9" s="83">
        <v>13</v>
      </c>
      <c r="N9" s="44">
        <v>7</v>
      </c>
      <c r="O9" s="205">
        <v>77</v>
      </c>
      <c r="P9" s="72">
        <f t="shared" si="0"/>
        <v>2837</v>
      </c>
      <c r="Q9" s="72">
        <f t="shared" si="1"/>
        <v>300</v>
      </c>
      <c r="R9" s="72">
        <f t="shared" si="2"/>
        <v>3137</v>
      </c>
    </row>
    <row r="10" spans="1:18" ht="18" customHeight="1" x14ac:dyDescent="0.2">
      <c r="A10" s="80" t="s">
        <v>1015</v>
      </c>
      <c r="B10" s="81">
        <v>0.125</v>
      </c>
      <c r="C10" s="82">
        <v>0.16597222222222222</v>
      </c>
      <c r="D10" s="44">
        <v>1089</v>
      </c>
      <c r="E10" s="44">
        <v>49</v>
      </c>
      <c r="F10" s="44">
        <v>101</v>
      </c>
      <c r="G10" s="44">
        <v>118</v>
      </c>
      <c r="H10" s="44">
        <v>54</v>
      </c>
      <c r="I10" s="205">
        <v>1135</v>
      </c>
      <c r="J10" s="83">
        <v>177</v>
      </c>
      <c r="K10" s="83">
        <v>5</v>
      </c>
      <c r="L10" s="83">
        <v>12</v>
      </c>
      <c r="M10" s="83">
        <v>12</v>
      </c>
      <c r="N10" s="44">
        <v>5</v>
      </c>
      <c r="O10" s="205">
        <v>90</v>
      </c>
      <c r="P10" s="72">
        <f t="shared" si="0"/>
        <v>2546</v>
      </c>
      <c r="Q10" s="72">
        <f t="shared" si="1"/>
        <v>301</v>
      </c>
      <c r="R10" s="72">
        <f t="shared" si="2"/>
        <v>2847</v>
      </c>
    </row>
    <row r="11" spans="1:18" ht="18" customHeight="1" x14ac:dyDescent="0.2">
      <c r="A11" s="80" t="s">
        <v>1115</v>
      </c>
      <c r="B11" s="81">
        <v>0.16666666666666666</v>
      </c>
      <c r="C11" s="82">
        <v>0.2076388888888889</v>
      </c>
      <c r="D11" s="44">
        <v>934</v>
      </c>
      <c r="E11" s="44">
        <v>56</v>
      </c>
      <c r="F11" s="44">
        <v>109</v>
      </c>
      <c r="G11" s="44">
        <v>136</v>
      </c>
      <c r="H11" s="44">
        <v>44</v>
      </c>
      <c r="I11" s="205">
        <v>1002</v>
      </c>
      <c r="J11" s="83">
        <v>164</v>
      </c>
      <c r="K11" s="83">
        <v>11</v>
      </c>
      <c r="L11" s="83">
        <v>9</v>
      </c>
      <c r="M11" s="83">
        <v>19</v>
      </c>
      <c r="N11" s="44">
        <v>4</v>
      </c>
      <c r="O11" s="205">
        <v>79</v>
      </c>
      <c r="P11" s="72">
        <f t="shared" si="0"/>
        <v>2281</v>
      </c>
      <c r="Q11" s="72">
        <f t="shared" si="1"/>
        <v>286</v>
      </c>
      <c r="R11" s="72">
        <f t="shared" si="2"/>
        <v>2567</v>
      </c>
    </row>
    <row r="12" spans="1:18" ht="18" customHeight="1" x14ac:dyDescent="0.2">
      <c r="A12" s="80" t="s">
        <v>1017</v>
      </c>
      <c r="B12" s="81">
        <v>0.20833333333333334</v>
      </c>
      <c r="C12" s="82">
        <v>0.24930555555555556</v>
      </c>
      <c r="D12" s="44">
        <v>1022</v>
      </c>
      <c r="E12" s="44">
        <v>55</v>
      </c>
      <c r="F12" s="44">
        <v>98</v>
      </c>
      <c r="G12" s="44">
        <v>138</v>
      </c>
      <c r="H12" s="44">
        <v>40</v>
      </c>
      <c r="I12" s="205">
        <v>1039</v>
      </c>
      <c r="J12" s="83">
        <v>167</v>
      </c>
      <c r="K12" s="83">
        <v>7</v>
      </c>
      <c r="L12" s="83">
        <v>13</v>
      </c>
      <c r="M12" s="83">
        <v>15</v>
      </c>
      <c r="N12" s="44">
        <v>13</v>
      </c>
      <c r="O12" s="205">
        <v>102</v>
      </c>
      <c r="P12" s="72">
        <f t="shared" si="0"/>
        <v>2392</v>
      </c>
      <c r="Q12" s="72">
        <f t="shared" si="1"/>
        <v>317</v>
      </c>
      <c r="R12" s="72">
        <f t="shared" si="2"/>
        <v>2709</v>
      </c>
    </row>
    <row r="13" spans="1:18" ht="18" customHeight="1" x14ac:dyDescent="0.2">
      <c r="A13" s="80" t="s">
        <v>1019</v>
      </c>
      <c r="B13" s="81">
        <v>0.25</v>
      </c>
      <c r="C13" s="82">
        <v>0.29097222222222224</v>
      </c>
      <c r="D13" s="44">
        <v>989</v>
      </c>
      <c r="E13" s="44">
        <v>63</v>
      </c>
      <c r="F13" s="44">
        <v>98</v>
      </c>
      <c r="G13" s="44">
        <v>139</v>
      </c>
      <c r="H13" s="44">
        <v>45</v>
      </c>
      <c r="I13" s="205">
        <v>1120</v>
      </c>
      <c r="J13" s="83">
        <v>217</v>
      </c>
      <c r="K13" s="83">
        <v>17</v>
      </c>
      <c r="L13" s="83">
        <v>21</v>
      </c>
      <c r="M13" s="83">
        <v>17</v>
      </c>
      <c r="N13" s="44">
        <v>10</v>
      </c>
      <c r="O13" s="205">
        <v>133</v>
      </c>
      <c r="P13" s="72">
        <f t="shared" si="0"/>
        <v>2454</v>
      </c>
      <c r="Q13" s="72">
        <f t="shared" si="1"/>
        <v>415</v>
      </c>
      <c r="R13" s="72">
        <f t="shared" si="2"/>
        <v>2869</v>
      </c>
    </row>
    <row r="14" spans="1:18" ht="18" customHeight="1" x14ac:dyDescent="0.2">
      <c r="A14" s="80" t="s">
        <v>1021</v>
      </c>
      <c r="B14" s="81">
        <v>0.29166666666666669</v>
      </c>
      <c r="C14" s="82">
        <v>0.33263888888888887</v>
      </c>
      <c r="D14" s="44">
        <v>1766</v>
      </c>
      <c r="E14" s="44">
        <v>118</v>
      </c>
      <c r="F14" s="44">
        <v>142</v>
      </c>
      <c r="G14" s="44">
        <v>167</v>
      </c>
      <c r="H14" s="44">
        <v>60</v>
      </c>
      <c r="I14" s="205">
        <v>1335</v>
      </c>
      <c r="J14" s="83">
        <v>492</v>
      </c>
      <c r="K14" s="83">
        <v>34</v>
      </c>
      <c r="L14" s="83">
        <v>28</v>
      </c>
      <c r="M14" s="83">
        <v>52</v>
      </c>
      <c r="N14" s="44">
        <v>9</v>
      </c>
      <c r="O14" s="205">
        <v>229</v>
      </c>
      <c r="P14" s="72">
        <f t="shared" si="0"/>
        <v>3588</v>
      </c>
      <c r="Q14" s="72">
        <f t="shared" si="1"/>
        <v>844</v>
      </c>
      <c r="R14" s="72">
        <f t="shared" si="2"/>
        <v>4432</v>
      </c>
    </row>
    <row r="15" spans="1:18" ht="18" customHeight="1" x14ac:dyDescent="0.2">
      <c r="A15" s="80" t="s">
        <v>1023</v>
      </c>
      <c r="B15" s="81">
        <v>0.33333333333333331</v>
      </c>
      <c r="C15" s="82">
        <v>0.3743055555555555</v>
      </c>
      <c r="D15" s="44">
        <v>4155</v>
      </c>
      <c r="E15" s="44">
        <v>221</v>
      </c>
      <c r="F15" s="44">
        <v>353</v>
      </c>
      <c r="G15" s="44">
        <v>499</v>
      </c>
      <c r="H15" s="44">
        <v>144</v>
      </c>
      <c r="I15" s="205">
        <v>3823</v>
      </c>
      <c r="J15" s="83">
        <v>694</v>
      </c>
      <c r="K15" s="83">
        <v>39</v>
      </c>
      <c r="L15" s="83">
        <v>49</v>
      </c>
      <c r="M15" s="83">
        <v>76</v>
      </c>
      <c r="N15" s="44">
        <v>22</v>
      </c>
      <c r="O15" s="205">
        <v>334</v>
      </c>
      <c r="P15" s="72">
        <f t="shared" si="0"/>
        <v>9195</v>
      </c>
      <c r="Q15" s="72">
        <f t="shared" si="1"/>
        <v>1214</v>
      </c>
      <c r="R15" s="72">
        <f t="shared" si="2"/>
        <v>10409</v>
      </c>
    </row>
    <row r="16" spans="1:18" ht="18" customHeight="1" x14ac:dyDescent="0.2">
      <c r="A16" s="80" t="s">
        <v>1025</v>
      </c>
      <c r="B16" s="81">
        <v>0.375</v>
      </c>
      <c r="C16" s="82">
        <v>0.41597222222222219</v>
      </c>
      <c r="D16" s="44">
        <v>6289</v>
      </c>
      <c r="E16" s="44">
        <v>347</v>
      </c>
      <c r="F16" s="44">
        <v>537</v>
      </c>
      <c r="G16" s="44">
        <v>789</v>
      </c>
      <c r="H16" s="44">
        <v>224</v>
      </c>
      <c r="I16" s="205">
        <v>5855</v>
      </c>
      <c r="J16" s="83">
        <v>831</v>
      </c>
      <c r="K16" s="83">
        <v>55</v>
      </c>
      <c r="L16" s="83">
        <v>50</v>
      </c>
      <c r="M16" s="83">
        <v>78</v>
      </c>
      <c r="N16" s="44">
        <v>29</v>
      </c>
      <c r="O16" s="205">
        <v>428</v>
      </c>
      <c r="P16" s="72">
        <f t="shared" si="0"/>
        <v>14041</v>
      </c>
      <c r="Q16" s="72">
        <f t="shared" si="1"/>
        <v>1471</v>
      </c>
      <c r="R16" s="72">
        <f t="shared" si="2"/>
        <v>15512</v>
      </c>
    </row>
    <row r="17" spans="1:18" ht="18" customHeight="1" x14ac:dyDescent="0.2">
      <c r="A17" s="80">
        <v>10</v>
      </c>
      <c r="B17" s="81">
        <v>0.41666666666666669</v>
      </c>
      <c r="C17" s="82">
        <v>0.45763888888888887</v>
      </c>
      <c r="D17" s="44">
        <v>7263</v>
      </c>
      <c r="E17" s="44">
        <v>412</v>
      </c>
      <c r="F17" s="44">
        <v>593</v>
      </c>
      <c r="G17" s="44">
        <v>837</v>
      </c>
      <c r="H17" s="44">
        <v>268</v>
      </c>
      <c r="I17" s="205">
        <v>6673</v>
      </c>
      <c r="J17" s="83">
        <v>921</v>
      </c>
      <c r="K17" s="83">
        <v>41</v>
      </c>
      <c r="L17" s="83">
        <v>73</v>
      </c>
      <c r="M17" s="83">
        <v>98</v>
      </c>
      <c r="N17" s="44">
        <v>30</v>
      </c>
      <c r="O17" s="205">
        <v>482</v>
      </c>
      <c r="P17" s="72">
        <f t="shared" si="0"/>
        <v>16046</v>
      </c>
      <c r="Q17" s="72">
        <f t="shared" si="1"/>
        <v>1645</v>
      </c>
      <c r="R17" s="72">
        <f t="shared" si="2"/>
        <v>17691</v>
      </c>
    </row>
    <row r="18" spans="1:18" ht="18" customHeight="1" x14ac:dyDescent="0.2">
      <c r="A18" s="80">
        <f t="shared" ref="A18:A30" si="3">+A17+1</f>
        <v>11</v>
      </c>
      <c r="B18" s="81">
        <v>0.45833333333333331</v>
      </c>
      <c r="C18" s="82">
        <v>0.4993055555555555</v>
      </c>
      <c r="D18" s="44">
        <v>7886</v>
      </c>
      <c r="E18" s="44">
        <v>355</v>
      </c>
      <c r="F18" s="44">
        <v>649</v>
      </c>
      <c r="G18" s="44">
        <v>925</v>
      </c>
      <c r="H18" s="44">
        <v>274</v>
      </c>
      <c r="I18" s="205">
        <v>6974</v>
      </c>
      <c r="J18" s="83">
        <v>1002</v>
      </c>
      <c r="K18" s="83">
        <v>51</v>
      </c>
      <c r="L18" s="83">
        <v>64</v>
      </c>
      <c r="M18" s="83">
        <v>86</v>
      </c>
      <c r="N18" s="44">
        <v>45</v>
      </c>
      <c r="O18" s="205">
        <v>451</v>
      </c>
      <c r="P18" s="72">
        <f t="shared" si="0"/>
        <v>17063</v>
      </c>
      <c r="Q18" s="72">
        <f t="shared" si="1"/>
        <v>1699</v>
      </c>
      <c r="R18" s="72">
        <f t="shared" si="2"/>
        <v>18762</v>
      </c>
    </row>
    <row r="19" spans="1:18" ht="18" customHeight="1" x14ac:dyDescent="0.2">
      <c r="A19" s="80">
        <f t="shared" si="3"/>
        <v>12</v>
      </c>
      <c r="B19" s="81">
        <v>0.5</v>
      </c>
      <c r="C19" s="82">
        <v>0.54097222222222219</v>
      </c>
      <c r="D19" s="44">
        <v>3859</v>
      </c>
      <c r="E19" s="44">
        <v>171</v>
      </c>
      <c r="F19" s="44">
        <v>263</v>
      </c>
      <c r="G19" s="44">
        <v>425</v>
      </c>
      <c r="H19" s="44">
        <v>111</v>
      </c>
      <c r="I19" s="205">
        <v>3109</v>
      </c>
      <c r="J19" s="83">
        <v>696</v>
      </c>
      <c r="K19" s="83">
        <v>21</v>
      </c>
      <c r="L19" s="83">
        <v>34</v>
      </c>
      <c r="M19" s="83">
        <v>62</v>
      </c>
      <c r="N19" s="44">
        <v>18</v>
      </c>
      <c r="O19" s="205">
        <v>298</v>
      </c>
      <c r="P19" s="72">
        <f t="shared" si="0"/>
        <v>7938</v>
      </c>
      <c r="Q19" s="72">
        <f t="shared" si="1"/>
        <v>1129</v>
      </c>
      <c r="R19" s="72">
        <f t="shared" si="2"/>
        <v>9067</v>
      </c>
    </row>
    <row r="20" spans="1:18" ht="18" customHeight="1" x14ac:dyDescent="0.2">
      <c r="A20" s="80">
        <f t="shared" si="3"/>
        <v>13</v>
      </c>
      <c r="B20" s="81">
        <v>0.54166666666666663</v>
      </c>
      <c r="C20" s="82">
        <v>0.58263888888888882</v>
      </c>
      <c r="D20" s="44">
        <v>4962</v>
      </c>
      <c r="E20" s="44">
        <v>203</v>
      </c>
      <c r="F20" s="44">
        <v>379</v>
      </c>
      <c r="G20" s="44">
        <v>555</v>
      </c>
      <c r="H20" s="44">
        <v>167</v>
      </c>
      <c r="I20" s="205">
        <v>4164</v>
      </c>
      <c r="J20" s="83">
        <v>740</v>
      </c>
      <c r="K20" s="83">
        <v>21</v>
      </c>
      <c r="L20" s="83">
        <v>52</v>
      </c>
      <c r="M20" s="83">
        <v>74</v>
      </c>
      <c r="N20" s="44">
        <v>11</v>
      </c>
      <c r="O20" s="205">
        <v>340</v>
      </c>
      <c r="P20" s="72">
        <f t="shared" si="0"/>
        <v>10430</v>
      </c>
      <c r="Q20" s="72">
        <f t="shared" si="1"/>
        <v>1238</v>
      </c>
      <c r="R20" s="72">
        <f t="shared" si="2"/>
        <v>11668</v>
      </c>
    </row>
    <row r="21" spans="1:18" ht="18" customHeight="1" x14ac:dyDescent="0.2">
      <c r="A21" s="80">
        <f t="shared" si="3"/>
        <v>14</v>
      </c>
      <c r="B21" s="81">
        <v>0.58333333333333337</v>
      </c>
      <c r="C21" s="82">
        <v>0.62430555555555556</v>
      </c>
      <c r="D21" s="44">
        <v>6765</v>
      </c>
      <c r="E21" s="44">
        <v>237</v>
      </c>
      <c r="F21" s="44">
        <v>490</v>
      </c>
      <c r="G21" s="44">
        <v>688</v>
      </c>
      <c r="H21" s="44">
        <v>210</v>
      </c>
      <c r="I21" s="205">
        <v>5755</v>
      </c>
      <c r="J21" s="83">
        <v>922</v>
      </c>
      <c r="K21" s="83">
        <v>32</v>
      </c>
      <c r="L21" s="83">
        <v>52</v>
      </c>
      <c r="M21" s="83">
        <v>69</v>
      </c>
      <c r="N21" s="44">
        <v>26</v>
      </c>
      <c r="O21" s="205">
        <v>415</v>
      </c>
      <c r="P21" s="72">
        <f t="shared" si="0"/>
        <v>14145</v>
      </c>
      <c r="Q21" s="72">
        <f t="shared" si="1"/>
        <v>1516</v>
      </c>
      <c r="R21" s="72">
        <f t="shared" si="2"/>
        <v>15661</v>
      </c>
    </row>
    <row r="22" spans="1:18" ht="18" customHeight="1" x14ac:dyDescent="0.2">
      <c r="A22" s="80">
        <f t="shared" si="3"/>
        <v>15</v>
      </c>
      <c r="B22" s="81">
        <v>0.625</v>
      </c>
      <c r="C22" s="82">
        <v>0.66597222222222219</v>
      </c>
      <c r="D22" s="44">
        <v>6681</v>
      </c>
      <c r="E22" s="44">
        <v>222</v>
      </c>
      <c r="F22" s="44">
        <v>430</v>
      </c>
      <c r="G22" s="44">
        <v>626</v>
      </c>
      <c r="H22" s="44">
        <v>228</v>
      </c>
      <c r="I22" s="205">
        <v>5650</v>
      </c>
      <c r="J22" s="83">
        <v>925</v>
      </c>
      <c r="K22" s="83">
        <v>26</v>
      </c>
      <c r="L22" s="83">
        <v>51</v>
      </c>
      <c r="M22" s="83">
        <v>77</v>
      </c>
      <c r="N22" s="44">
        <v>32</v>
      </c>
      <c r="O22" s="205">
        <v>492</v>
      </c>
      <c r="P22" s="72">
        <f t="shared" si="0"/>
        <v>13837</v>
      </c>
      <c r="Q22" s="72">
        <f t="shared" si="1"/>
        <v>1603</v>
      </c>
      <c r="R22" s="72">
        <f t="shared" si="2"/>
        <v>15440</v>
      </c>
    </row>
    <row r="23" spans="1:18" ht="18" customHeight="1" x14ac:dyDescent="0.2">
      <c r="A23" s="80">
        <f t="shared" si="3"/>
        <v>16</v>
      </c>
      <c r="B23" s="81">
        <v>0.66666666666666663</v>
      </c>
      <c r="C23" s="82">
        <v>0.70763888888888893</v>
      </c>
      <c r="D23" s="44">
        <v>5893</v>
      </c>
      <c r="E23" s="44">
        <v>155</v>
      </c>
      <c r="F23" s="44">
        <v>353</v>
      </c>
      <c r="G23" s="44">
        <v>551</v>
      </c>
      <c r="H23" s="44">
        <v>188</v>
      </c>
      <c r="I23" s="205">
        <v>4820</v>
      </c>
      <c r="J23" s="83">
        <v>824</v>
      </c>
      <c r="K23" s="83">
        <v>27</v>
      </c>
      <c r="L23" s="83">
        <v>45</v>
      </c>
      <c r="M23" s="83">
        <v>94</v>
      </c>
      <c r="N23" s="44">
        <v>23</v>
      </c>
      <c r="O23" s="205">
        <v>398</v>
      </c>
      <c r="P23" s="72">
        <f t="shared" si="0"/>
        <v>11960</v>
      </c>
      <c r="Q23" s="72">
        <f t="shared" si="1"/>
        <v>1411</v>
      </c>
      <c r="R23" s="72">
        <f t="shared" si="2"/>
        <v>13371</v>
      </c>
    </row>
    <row r="24" spans="1:18" ht="18" customHeight="1" x14ac:dyDescent="0.2">
      <c r="A24" s="80">
        <f t="shared" si="3"/>
        <v>17</v>
      </c>
      <c r="B24" s="81">
        <v>0.70833333333333337</v>
      </c>
      <c r="C24" s="82">
        <v>0.74930555555555556</v>
      </c>
      <c r="D24" s="44">
        <v>4328</v>
      </c>
      <c r="E24" s="44">
        <v>172</v>
      </c>
      <c r="F24" s="44">
        <v>292</v>
      </c>
      <c r="G24" s="44">
        <v>422</v>
      </c>
      <c r="H24" s="44">
        <v>136</v>
      </c>
      <c r="I24" s="205">
        <v>3842</v>
      </c>
      <c r="J24" s="83">
        <v>762</v>
      </c>
      <c r="K24" s="83">
        <v>26</v>
      </c>
      <c r="L24" s="83">
        <v>34</v>
      </c>
      <c r="M24" s="83">
        <v>55</v>
      </c>
      <c r="N24" s="44">
        <v>20</v>
      </c>
      <c r="O24" s="205">
        <v>332</v>
      </c>
      <c r="P24" s="72">
        <f t="shared" si="0"/>
        <v>9192</v>
      </c>
      <c r="Q24" s="72">
        <f t="shared" si="1"/>
        <v>1229</v>
      </c>
      <c r="R24" s="72">
        <f t="shared" si="2"/>
        <v>10421</v>
      </c>
    </row>
    <row r="25" spans="1:18" ht="18" customHeight="1" x14ac:dyDescent="0.2">
      <c r="A25" s="80">
        <f t="shared" si="3"/>
        <v>18</v>
      </c>
      <c r="B25" s="81">
        <v>0.75</v>
      </c>
      <c r="C25" s="82">
        <v>0.7909722222222223</v>
      </c>
      <c r="D25" s="44">
        <v>2619</v>
      </c>
      <c r="E25" s="44">
        <v>114</v>
      </c>
      <c r="F25" s="44">
        <v>168</v>
      </c>
      <c r="G25" s="44">
        <v>282</v>
      </c>
      <c r="H25" s="44">
        <v>92</v>
      </c>
      <c r="I25" s="205">
        <v>2244</v>
      </c>
      <c r="J25" s="83">
        <v>502</v>
      </c>
      <c r="K25" s="83">
        <v>20</v>
      </c>
      <c r="L25" s="83">
        <v>27</v>
      </c>
      <c r="M25" s="83">
        <v>45</v>
      </c>
      <c r="N25" s="44">
        <v>13</v>
      </c>
      <c r="O25" s="205">
        <v>202</v>
      </c>
      <c r="P25" s="72">
        <f t="shared" si="0"/>
        <v>5519</v>
      </c>
      <c r="Q25" s="72">
        <f t="shared" si="1"/>
        <v>809</v>
      </c>
      <c r="R25" s="72">
        <f t="shared" si="2"/>
        <v>6328</v>
      </c>
    </row>
    <row r="26" spans="1:18" ht="18" customHeight="1" x14ac:dyDescent="0.2">
      <c r="A26" s="80">
        <f t="shared" si="3"/>
        <v>19</v>
      </c>
      <c r="B26" s="81">
        <v>0.79166666666666663</v>
      </c>
      <c r="C26" s="82">
        <v>0.83263888888888893</v>
      </c>
      <c r="D26" s="44">
        <v>2008</v>
      </c>
      <c r="E26" s="44">
        <v>94</v>
      </c>
      <c r="F26" s="44">
        <v>158</v>
      </c>
      <c r="G26" s="44">
        <v>255</v>
      </c>
      <c r="H26" s="44">
        <v>77</v>
      </c>
      <c r="I26" s="205">
        <v>1790</v>
      </c>
      <c r="J26" s="83">
        <v>407</v>
      </c>
      <c r="K26" s="83">
        <v>15</v>
      </c>
      <c r="L26" s="83">
        <v>17</v>
      </c>
      <c r="M26" s="83">
        <v>39</v>
      </c>
      <c r="N26" s="44">
        <v>8</v>
      </c>
      <c r="O26" s="205">
        <v>141</v>
      </c>
      <c r="P26" s="72">
        <f t="shared" si="0"/>
        <v>4382</v>
      </c>
      <c r="Q26" s="72">
        <f t="shared" si="1"/>
        <v>627</v>
      </c>
      <c r="R26" s="72">
        <f t="shared" si="2"/>
        <v>5009</v>
      </c>
    </row>
    <row r="27" spans="1:18" ht="18" customHeight="1" x14ac:dyDescent="0.2">
      <c r="A27" s="80">
        <f t="shared" si="3"/>
        <v>20</v>
      </c>
      <c r="B27" s="81">
        <v>0.83333333333333337</v>
      </c>
      <c r="C27" s="82">
        <v>0.87430555555555556</v>
      </c>
      <c r="D27" s="44">
        <v>1880</v>
      </c>
      <c r="E27" s="44">
        <v>78</v>
      </c>
      <c r="F27" s="44">
        <v>149</v>
      </c>
      <c r="G27" s="44">
        <v>216</v>
      </c>
      <c r="H27" s="44">
        <v>69</v>
      </c>
      <c r="I27" s="205">
        <v>1618</v>
      </c>
      <c r="J27" s="83">
        <v>356</v>
      </c>
      <c r="K27" s="83">
        <v>6</v>
      </c>
      <c r="L27" s="83">
        <v>22</v>
      </c>
      <c r="M27" s="83">
        <v>23</v>
      </c>
      <c r="N27" s="44">
        <v>11</v>
      </c>
      <c r="O27" s="205">
        <v>131</v>
      </c>
      <c r="P27" s="72">
        <f t="shared" si="0"/>
        <v>4010</v>
      </c>
      <c r="Q27" s="72">
        <f t="shared" si="1"/>
        <v>549</v>
      </c>
      <c r="R27" s="72">
        <f t="shared" si="2"/>
        <v>4559</v>
      </c>
    </row>
    <row r="28" spans="1:18" ht="18" customHeight="1" x14ac:dyDescent="0.2">
      <c r="A28" s="80">
        <f t="shared" si="3"/>
        <v>21</v>
      </c>
      <c r="B28" s="81">
        <v>0.875</v>
      </c>
      <c r="C28" s="82">
        <v>0.9159722222222223</v>
      </c>
      <c r="D28" s="44">
        <v>1790</v>
      </c>
      <c r="E28" s="44">
        <v>81</v>
      </c>
      <c r="F28" s="44">
        <v>160</v>
      </c>
      <c r="G28" s="44">
        <v>260</v>
      </c>
      <c r="H28" s="44">
        <v>85</v>
      </c>
      <c r="I28" s="205">
        <v>1526</v>
      </c>
      <c r="J28" s="83">
        <v>297</v>
      </c>
      <c r="K28" s="83">
        <v>12</v>
      </c>
      <c r="L28" s="83">
        <v>18</v>
      </c>
      <c r="M28" s="83">
        <v>24</v>
      </c>
      <c r="N28" s="44">
        <v>7</v>
      </c>
      <c r="O28" s="205">
        <v>136</v>
      </c>
      <c r="P28" s="72">
        <f t="shared" si="0"/>
        <v>3902</v>
      </c>
      <c r="Q28" s="72">
        <f t="shared" si="1"/>
        <v>494</v>
      </c>
      <c r="R28" s="72">
        <f t="shared" si="2"/>
        <v>4396</v>
      </c>
    </row>
    <row r="29" spans="1:18" ht="18" customHeight="1" x14ac:dyDescent="0.2">
      <c r="A29" s="80">
        <f t="shared" si="3"/>
        <v>22</v>
      </c>
      <c r="B29" s="81">
        <v>0.91666666666666663</v>
      </c>
      <c r="C29" s="82">
        <v>0.95763888888888893</v>
      </c>
      <c r="D29" s="44">
        <v>1775</v>
      </c>
      <c r="E29" s="44">
        <v>67</v>
      </c>
      <c r="F29" s="44">
        <v>136</v>
      </c>
      <c r="G29" s="44">
        <v>194</v>
      </c>
      <c r="H29" s="44">
        <v>79</v>
      </c>
      <c r="I29" s="205">
        <v>1578</v>
      </c>
      <c r="J29" s="83">
        <v>294</v>
      </c>
      <c r="K29" s="83">
        <v>15</v>
      </c>
      <c r="L29" s="83">
        <v>18</v>
      </c>
      <c r="M29" s="83">
        <v>26</v>
      </c>
      <c r="N29" s="44">
        <v>7</v>
      </c>
      <c r="O29" s="205">
        <v>140</v>
      </c>
      <c r="P29" s="72">
        <f t="shared" si="0"/>
        <v>3829</v>
      </c>
      <c r="Q29" s="72">
        <f t="shared" si="1"/>
        <v>500</v>
      </c>
      <c r="R29" s="72">
        <f t="shared" si="2"/>
        <v>4329</v>
      </c>
    </row>
    <row r="30" spans="1:18" ht="18" customHeight="1" x14ac:dyDescent="0.2">
      <c r="A30" s="80">
        <f t="shared" si="3"/>
        <v>23</v>
      </c>
      <c r="B30" s="81">
        <v>0.95833333333333337</v>
      </c>
      <c r="C30" s="82">
        <v>0.99930555555555556</v>
      </c>
      <c r="D30" s="44">
        <v>1589</v>
      </c>
      <c r="E30" s="44">
        <v>68</v>
      </c>
      <c r="F30" s="44">
        <v>139</v>
      </c>
      <c r="G30" s="44">
        <v>191</v>
      </c>
      <c r="H30" s="44">
        <v>72</v>
      </c>
      <c r="I30" s="205">
        <v>1456</v>
      </c>
      <c r="J30" s="83">
        <v>260</v>
      </c>
      <c r="K30" s="83">
        <v>11</v>
      </c>
      <c r="L30" s="83">
        <v>16</v>
      </c>
      <c r="M30" s="83">
        <v>30</v>
      </c>
      <c r="N30" s="44">
        <v>13</v>
      </c>
      <c r="O30" s="205">
        <v>137</v>
      </c>
      <c r="P30" s="72">
        <f t="shared" si="0"/>
        <v>3515</v>
      </c>
      <c r="Q30" s="72">
        <f t="shared" si="1"/>
        <v>467</v>
      </c>
      <c r="R30" s="72">
        <f t="shared" si="2"/>
        <v>3982</v>
      </c>
    </row>
    <row r="31" spans="1:18" ht="18" customHeight="1" x14ac:dyDescent="0.2">
      <c r="A31" s="80">
        <v>99</v>
      </c>
      <c r="B31" s="733" t="s">
        <v>2132</v>
      </c>
      <c r="C31" s="733"/>
      <c r="D31" s="44">
        <v>0</v>
      </c>
      <c r="E31" s="44">
        <v>0</v>
      </c>
      <c r="F31" s="45">
        <v>0</v>
      </c>
      <c r="G31" s="44">
        <v>0</v>
      </c>
      <c r="H31" s="44">
        <v>0</v>
      </c>
      <c r="I31" s="205">
        <v>0</v>
      </c>
      <c r="J31" s="83">
        <v>0</v>
      </c>
      <c r="K31" s="83">
        <v>0</v>
      </c>
      <c r="L31" s="83">
        <v>0</v>
      </c>
      <c r="M31" s="83">
        <v>0</v>
      </c>
      <c r="N31" s="44">
        <v>0</v>
      </c>
      <c r="O31" s="205">
        <v>0</v>
      </c>
      <c r="P31" s="72">
        <f>SUM(D31:J31)</f>
        <v>0</v>
      </c>
      <c r="Q31" s="72">
        <f t="shared" si="1"/>
        <v>0</v>
      </c>
      <c r="R31" s="72">
        <f t="shared" si="2"/>
        <v>0</v>
      </c>
    </row>
    <row r="32" spans="1:18" ht="20.25" customHeight="1" x14ac:dyDescent="0.2">
      <c r="A32" s="734" t="s">
        <v>2133</v>
      </c>
      <c r="B32" s="734"/>
      <c r="C32" s="734"/>
      <c r="D32" s="84">
        <f>SUM(D7:D31)</f>
        <v>79122</v>
      </c>
      <c r="E32" s="84">
        <f t="shared" ref="E32:R32" si="4">SUM(E7:E31)</f>
        <v>3583</v>
      </c>
      <c r="F32" s="84">
        <f t="shared" si="4"/>
        <v>6193</v>
      </c>
      <c r="G32" s="84">
        <f t="shared" si="4"/>
        <v>8927</v>
      </c>
      <c r="H32" s="84">
        <f t="shared" si="4"/>
        <v>2829</v>
      </c>
      <c r="I32" s="84">
        <f t="shared" si="4"/>
        <v>69990</v>
      </c>
      <c r="J32" s="84">
        <f t="shared" si="4"/>
        <v>12225</v>
      </c>
      <c r="K32" s="84">
        <f t="shared" si="4"/>
        <v>524</v>
      </c>
      <c r="L32" s="84">
        <f t="shared" si="4"/>
        <v>754</v>
      </c>
      <c r="M32" s="84">
        <f t="shared" si="4"/>
        <v>1119</v>
      </c>
      <c r="N32" s="84">
        <f t="shared" si="4"/>
        <v>374</v>
      </c>
      <c r="O32" s="84">
        <f t="shared" si="4"/>
        <v>5749</v>
      </c>
      <c r="P32" s="84">
        <f t="shared" si="4"/>
        <v>170644</v>
      </c>
      <c r="Q32" s="84">
        <f t="shared" si="4"/>
        <v>20745</v>
      </c>
      <c r="R32" s="84">
        <f t="shared" si="4"/>
        <v>191389</v>
      </c>
    </row>
    <row r="33" spans="1:18" ht="12.6" customHeight="1" x14ac:dyDescent="0.2">
      <c r="A33" s="715" t="s">
        <v>3055</v>
      </c>
      <c r="B33" s="715"/>
      <c r="C33" s="715"/>
      <c r="D33" s="715"/>
      <c r="E33" s="715"/>
      <c r="F33" s="715"/>
      <c r="G33" s="715"/>
      <c r="H33" s="715"/>
      <c r="I33" s="715"/>
      <c r="J33" s="715"/>
      <c r="K33" s="715"/>
      <c r="L33" s="715"/>
      <c r="M33" s="715"/>
      <c r="N33" s="715"/>
      <c r="O33" s="715"/>
      <c r="P33" s="715"/>
      <c r="Q33" s="715"/>
      <c r="R33" s="715"/>
    </row>
    <row r="34" spans="1:18" ht="12.6" customHeight="1" x14ac:dyDescent="0.2"/>
  </sheetData>
  <mergeCells count="12">
    <mergeCell ref="A33:R33"/>
    <mergeCell ref="B31:C31"/>
    <mergeCell ref="A32:C32"/>
    <mergeCell ref="A1:R1"/>
    <mergeCell ref="A2:R2"/>
    <mergeCell ref="A3:R3"/>
    <mergeCell ref="A4:A6"/>
    <mergeCell ref="B4:C6"/>
    <mergeCell ref="D4:R4"/>
    <mergeCell ref="D5:I5"/>
    <mergeCell ref="J5:O5"/>
    <mergeCell ref="P5:R5"/>
  </mergeCells>
  <printOptions horizontalCentered="1" verticalCentered="1"/>
  <pageMargins left="0" right="0" top="0" bottom="0" header="0" footer="0"/>
  <pageSetup paperSize="9" scale="80" orientation="landscape" r:id="rId1"/>
  <headerFooter alignWithMargins="0"/>
  <ignoredErrors>
    <ignoredError sqref="A7:A16 F6:O6" numberStoredAsText="1"/>
    <ignoredError sqref="P7:Q31"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showGridLines="0" zoomScaleNormal="100" workbookViewId="0">
      <selection activeCell="A2" sqref="A2:T2"/>
    </sheetView>
  </sheetViews>
  <sheetFormatPr defaultRowHeight="12.75" x14ac:dyDescent="0.2"/>
  <cols>
    <col min="1" max="1" width="5.5703125" style="6" customWidth="1"/>
    <col min="2" max="2" width="24.7109375" style="6" customWidth="1"/>
    <col min="3" max="3" width="8.5703125" style="6" customWidth="1"/>
    <col min="4" max="4" width="10.5703125" style="6" customWidth="1"/>
    <col min="5" max="8" width="7.28515625" style="6" customWidth="1"/>
    <col min="9" max="9" width="8" style="6" customWidth="1"/>
    <col min="10" max="10" width="9.85546875" style="6" customWidth="1"/>
    <col min="11" max="17" width="7.28515625" style="6" customWidth="1"/>
    <col min="18" max="20" width="8.42578125" style="6" customWidth="1"/>
    <col min="21" max="16384" width="9.140625" style="6"/>
  </cols>
  <sheetData>
    <row r="1" spans="1:20" s="85" customFormat="1" ht="27.75" customHeight="1" x14ac:dyDescent="0.2">
      <c r="A1" s="744" t="s">
        <v>3101</v>
      </c>
      <c r="B1" s="744"/>
      <c r="C1" s="744"/>
      <c r="D1" s="744"/>
      <c r="E1" s="744"/>
      <c r="F1" s="744"/>
      <c r="G1" s="744"/>
      <c r="H1" s="744"/>
      <c r="I1" s="744"/>
      <c r="J1" s="744"/>
      <c r="K1" s="744"/>
      <c r="L1" s="744"/>
      <c r="M1" s="744"/>
      <c r="N1" s="744"/>
      <c r="O1" s="744"/>
      <c r="P1" s="744"/>
      <c r="Q1" s="744"/>
      <c r="R1" s="744"/>
      <c r="S1" s="744"/>
      <c r="T1" s="744"/>
    </row>
    <row r="2" spans="1:20" s="85" customFormat="1" ht="27.75" customHeight="1" x14ac:dyDescent="0.2">
      <c r="A2" s="745" t="s">
        <v>3102</v>
      </c>
      <c r="B2" s="745"/>
      <c r="C2" s="745"/>
      <c r="D2" s="745"/>
      <c r="E2" s="745"/>
      <c r="F2" s="745"/>
      <c r="G2" s="745"/>
      <c r="H2" s="745"/>
      <c r="I2" s="745"/>
      <c r="J2" s="745"/>
      <c r="K2" s="745"/>
      <c r="L2" s="745"/>
      <c r="M2" s="745"/>
      <c r="N2" s="745"/>
      <c r="O2" s="745"/>
      <c r="P2" s="745"/>
      <c r="Q2" s="745"/>
      <c r="R2" s="745"/>
      <c r="S2" s="745"/>
      <c r="T2" s="745"/>
    </row>
    <row r="3" spans="1:20" ht="39" customHeight="1" x14ac:dyDescent="0.2">
      <c r="A3" s="535" t="s">
        <v>2000</v>
      </c>
      <c r="B3" s="746" t="s">
        <v>2946</v>
      </c>
      <c r="C3" s="529" t="s">
        <v>2926</v>
      </c>
      <c r="D3" s="529"/>
      <c r="E3" s="529"/>
      <c r="F3" s="529"/>
      <c r="G3" s="529"/>
      <c r="H3" s="529"/>
      <c r="I3" s="529"/>
      <c r="J3" s="529"/>
      <c r="K3" s="529"/>
      <c r="L3" s="529"/>
      <c r="M3" s="529"/>
      <c r="N3" s="529"/>
      <c r="O3" s="529"/>
      <c r="P3" s="529"/>
      <c r="Q3" s="529"/>
      <c r="R3" s="679" t="s">
        <v>3132</v>
      </c>
      <c r="S3" s="680"/>
      <c r="T3" s="680"/>
    </row>
    <row r="4" spans="1:20" ht="24.75" customHeight="1" x14ac:dyDescent="0.2">
      <c r="A4" s="536"/>
      <c r="B4" s="746"/>
      <c r="C4" s="698" t="s">
        <v>1008</v>
      </c>
      <c r="D4" s="698"/>
      <c r="E4" s="698"/>
      <c r="F4" s="698"/>
      <c r="G4" s="698"/>
      <c r="H4" s="698"/>
      <c r="I4" s="698" t="s">
        <v>1009</v>
      </c>
      <c r="J4" s="698"/>
      <c r="K4" s="698"/>
      <c r="L4" s="698"/>
      <c r="M4" s="698"/>
      <c r="N4" s="698"/>
      <c r="O4" s="529" t="s">
        <v>1111</v>
      </c>
      <c r="P4" s="529"/>
      <c r="Q4" s="529"/>
      <c r="R4" s="587" t="s">
        <v>1008</v>
      </c>
      <c r="S4" s="529" t="s">
        <v>1009</v>
      </c>
      <c r="T4" s="584" t="s">
        <v>1010</v>
      </c>
    </row>
    <row r="5" spans="1:20" ht="89.25" x14ac:dyDescent="0.2">
      <c r="A5" s="537"/>
      <c r="B5" s="746"/>
      <c r="C5" s="471" t="s">
        <v>3122</v>
      </c>
      <c r="D5" s="471" t="s">
        <v>3123</v>
      </c>
      <c r="E5" s="471" t="s">
        <v>2906</v>
      </c>
      <c r="F5" s="471" t="s">
        <v>2907</v>
      </c>
      <c r="G5" s="471" t="s">
        <v>2908</v>
      </c>
      <c r="H5" s="471" t="s">
        <v>3124</v>
      </c>
      <c r="I5" s="471" t="s">
        <v>3122</v>
      </c>
      <c r="J5" s="471" t="s">
        <v>3123</v>
      </c>
      <c r="K5" s="471" t="s">
        <v>2906</v>
      </c>
      <c r="L5" s="471" t="s">
        <v>2907</v>
      </c>
      <c r="M5" s="471" t="s">
        <v>2908</v>
      </c>
      <c r="N5" s="471" t="s">
        <v>3124</v>
      </c>
      <c r="O5" s="304" t="s">
        <v>1008</v>
      </c>
      <c r="P5" s="304" t="s">
        <v>1009</v>
      </c>
      <c r="Q5" s="304" t="s">
        <v>1010</v>
      </c>
      <c r="R5" s="712"/>
      <c r="S5" s="529"/>
      <c r="T5" s="713"/>
    </row>
    <row r="6" spans="1:20" ht="53.25" customHeight="1" x14ac:dyDescent="0.2">
      <c r="A6" s="86">
        <v>0</v>
      </c>
      <c r="B6" s="206" t="s">
        <v>2134</v>
      </c>
      <c r="C6" s="87">
        <v>0</v>
      </c>
      <c r="D6" s="87">
        <v>0</v>
      </c>
      <c r="E6" s="87">
        <v>0</v>
      </c>
      <c r="F6" s="87">
        <v>0</v>
      </c>
      <c r="G6" s="87">
        <v>0</v>
      </c>
      <c r="H6" s="87">
        <v>0</v>
      </c>
      <c r="I6" s="87">
        <v>0</v>
      </c>
      <c r="J6" s="87">
        <v>0</v>
      </c>
      <c r="K6" s="87">
        <v>0</v>
      </c>
      <c r="L6" s="87">
        <v>0</v>
      </c>
      <c r="M6" s="87">
        <v>0</v>
      </c>
      <c r="N6" s="87">
        <v>0</v>
      </c>
      <c r="O6" s="62">
        <f>SUM(C6:H6)</f>
        <v>0</v>
      </c>
      <c r="P6" s="62">
        <f>SUM(I6:N6)</f>
        <v>0</v>
      </c>
      <c r="Q6" s="62">
        <f>+P6+O6</f>
        <v>0</v>
      </c>
      <c r="R6" s="63">
        <v>0</v>
      </c>
      <c r="S6" s="63">
        <v>0</v>
      </c>
      <c r="T6" s="62">
        <f>+S6+R6</f>
        <v>0</v>
      </c>
    </row>
    <row r="7" spans="1:20" ht="24.95" customHeight="1" x14ac:dyDescent="0.2">
      <c r="A7" s="89">
        <v>1</v>
      </c>
      <c r="B7" s="95" t="s">
        <v>2135</v>
      </c>
      <c r="C7" s="87">
        <v>2580</v>
      </c>
      <c r="D7" s="87">
        <v>32</v>
      </c>
      <c r="E7" s="87">
        <v>61</v>
      </c>
      <c r="F7" s="87">
        <v>116</v>
      </c>
      <c r="G7" s="88">
        <v>32</v>
      </c>
      <c r="H7" s="88">
        <v>2396</v>
      </c>
      <c r="I7" s="87">
        <v>165</v>
      </c>
      <c r="J7" s="87">
        <v>2</v>
      </c>
      <c r="K7" s="87">
        <v>8</v>
      </c>
      <c r="L7" s="87">
        <v>12</v>
      </c>
      <c r="M7" s="88">
        <v>3</v>
      </c>
      <c r="N7" s="88">
        <v>98</v>
      </c>
      <c r="O7" s="62">
        <f t="shared" ref="O7:O16" si="0">SUM(C7:H7)</f>
        <v>5217</v>
      </c>
      <c r="P7" s="62">
        <f t="shared" ref="P7:P17" si="1">SUM(I7:N7)</f>
        <v>288</v>
      </c>
      <c r="Q7" s="62">
        <f t="shared" ref="Q7:Q17" si="2">+P7+O7</f>
        <v>5505</v>
      </c>
      <c r="R7" s="63">
        <v>118</v>
      </c>
      <c r="S7" s="63">
        <v>1</v>
      </c>
      <c r="T7" s="62">
        <f t="shared" ref="T7:T17" si="3">+S7+R7</f>
        <v>119</v>
      </c>
    </row>
    <row r="8" spans="1:20" ht="24.95" customHeight="1" x14ac:dyDescent="0.2">
      <c r="A8" s="89">
        <v>1</v>
      </c>
      <c r="B8" s="95" t="s">
        <v>2136</v>
      </c>
      <c r="C8" s="87">
        <v>5005</v>
      </c>
      <c r="D8" s="87">
        <v>101</v>
      </c>
      <c r="E8" s="87">
        <v>197</v>
      </c>
      <c r="F8" s="87">
        <v>350</v>
      </c>
      <c r="G8" s="88">
        <v>109</v>
      </c>
      <c r="H8" s="88">
        <v>4710</v>
      </c>
      <c r="I8" s="87">
        <v>593</v>
      </c>
      <c r="J8" s="87">
        <v>12</v>
      </c>
      <c r="K8" s="87">
        <v>29</v>
      </c>
      <c r="L8" s="87">
        <v>42</v>
      </c>
      <c r="M8" s="88">
        <v>13</v>
      </c>
      <c r="N8" s="88">
        <v>294</v>
      </c>
      <c r="O8" s="62">
        <f t="shared" si="0"/>
        <v>10472</v>
      </c>
      <c r="P8" s="62">
        <f t="shared" si="1"/>
        <v>983</v>
      </c>
      <c r="Q8" s="62">
        <f t="shared" si="2"/>
        <v>11455</v>
      </c>
      <c r="R8" s="63">
        <v>180</v>
      </c>
      <c r="S8" s="63">
        <v>4</v>
      </c>
      <c r="T8" s="62">
        <f t="shared" si="3"/>
        <v>184</v>
      </c>
    </row>
    <row r="9" spans="1:20" ht="24.95" customHeight="1" x14ac:dyDescent="0.2">
      <c r="A9" s="89">
        <v>2</v>
      </c>
      <c r="B9" s="95" t="s">
        <v>2137</v>
      </c>
      <c r="C9" s="87">
        <v>7010</v>
      </c>
      <c r="D9" s="87">
        <v>148</v>
      </c>
      <c r="E9" s="87">
        <v>316</v>
      </c>
      <c r="F9" s="87">
        <v>530</v>
      </c>
      <c r="G9" s="88">
        <v>170</v>
      </c>
      <c r="H9" s="88">
        <v>5998</v>
      </c>
      <c r="I9" s="87">
        <v>768</v>
      </c>
      <c r="J9" s="87">
        <v>16</v>
      </c>
      <c r="K9" s="87">
        <v>30</v>
      </c>
      <c r="L9" s="87">
        <v>58</v>
      </c>
      <c r="M9" s="88">
        <v>16</v>
      </c>
      <c r="N9" s="88">
        <v>429</v>
      </c>
      <c r="O9" s="62">
        <f t="shared" si="0"/>
        <v>14172</v>
      </c>
      <c r="P9" s="62">
        <f t="shared" si="1"/>
        <v>1317</v>
      </c>
      <c r="Q9" s="62">
        <f t="shared" si="2"/>
        <v>15489</v>
      </c>
      <c r="R9" s="63">
        <v>205</v>
      </c>
      <c r="S9" s="63">
        <v>2</v>
      </c>
      <c r="T9" s="62">
        <f t="shared" si="3"/>
        <v>207</v>
      </c>
    </row>
    <row r="10" spans="1:20" ht="24.95" customHeight="1" x14ac:dyDescent="0.2">
      <c r="A10" s="89">
        <v>2</v>
      </c>
      <c r="B10" s="95" t="s">
        <v>2138</v>
      </c>
      <c r="C10" s="87">
        <v>12465</v>
      </c>
      <c r="D10" s="87">
        <v>397</v>
      </c>
      <c r="E10" s="87">
        <v>819</v>
      </c>
      <c r="F10" s="87">
        <v>1242</v>
      </c>
      <c r="G10" s="88">
        <v>359</v>
      </c>
      <c r="H10" s="88">
        <v>11313</v>
      </c>
      <c r="I10" s="87">
        <v>1430</v>
      </c>
      <c r="J10" s="87">
        <v>43</v>
      </c>
      <c r="K10" s="87">
        <v>64</v>
      </c>
      <c r="L10" s="87">
        <v>126</v>
      </c>
      <c r="M10" s="88">
        <v>45</v>
      </c>
      <c r="N10" s="88">
        <v>801</v>
      </c>
      <c r="O10" s="62">
        <f t="shared" si="0"/>
        <v>26595</v>
      </c>
      <c r="P10" s="62">
        <f t="shared" si="1"/>
        <v>2509</v>
      </c>
      <c r="Q10" s="62">
        <f t="shared" si="2"/>
        <v>29104</v>
      </c>
      <c r="R10" s="63">
        <v>293</v>
      </c>
      <c r="S10" s="63">
        <v>4</v>
      </c>
      <c r="T10" s="62">
        <f t="shared" si="3"/>
        <v>297</v>
      </c>
    </row>
    <row r="11" spans="1:20" ht="24.95" customHeight="1" x14ac:dyDescent="0.2">
      <c r="A11" s="89">
        <v>3</v>
      </c>
      <c r="B11" s="95" t="s">
        <v>2139</v>
      </c>
      <c r="C11" s="87">
        <v>9039</v>
      </c>
      <c r="D11" s="87">
        <v>355</v>
      </c>
      <c r="E11" s="87">
        <v>667</v>
      </c>
      <c r="F11" s="87">
        <v>991</v>
      </c>
      <c r="G11" s="88">
        <v>302</v>
      </c>
      <c r="H11" s="88">
        <v>8001</v>
      </c>
      <c r="I11" s="87">
        <v>1146</v>
      </c>
      <c r="J11" s="87">
        <v>38</v>
      </c>
      <c r="K11" s="87">
        <v>70</v>
      </c>
      <c r="L11" s="87">
        <v>114</v>
      </c>
      <c r="M11" s="88">
        <v>30</v>
      </c>
      <c r="N11" s="88">
        <v>660</v>
      </c>
      <c r="O11" s="62">
        <f t="shared" si="0"/>
        <v>19355</v>
      </c>
      <c r="P11" s="62">
        <f t="shared" si="1"/>
        <v>2058</v>
      </c>
      <c r="Q11" s="62">
        <f t="shared" si="2"/>
        <v>21413</v>
      </c>
      <c r="R11" s="63">
        <v>159</v>
      </c>
      <c r="S11" s="63">
        <v>5</v>
      </c>
      <c r="T11" s="62">
        <f t="shared" si="3"/>
        <v>164</v>
      </c>
    </row>
    <row r="12" spans="1:20" ht="24.95" customHeight="1" x14ac:dyDescent="0.2">
      <c r="A12" s="89">
        <v>3</v>
      </c>
      <c r="B12" s="95" t="s">
        <v>2140</v>
      </c>
      <c r="C12" s="87">
        <v>11641</v>
      </c>
      <c r="D12" s="87">
        <v>522</v>
      </c>
      <c r="E12" s="87">
        <v>1011</v>
      </c>
      <c r="F12" s="87">
        <v>1474</v>
      </c>
      <c r="G12" s="88">
        <v>431</v>
      </c>
      <c r="H12" s="88">
        <v>10072</v>
      </c>
      <c r="I12" s="87">
        <v>1692</v>
      </c>
      <c r="J12" s="87">
        <v>65</v>
      </c>
      <c r="K12" s="87">
        <v>113</v>
      </c>
      <c r="L12" s="87">
        <v>185</v>
      </c>
      <c r="M12" s="88">
        <v>42</v>
      </c>
      <c r="N12" s="88">
        <v>890</v>
      </c>
      <c r="O12" s="62">
        <f t="shared" si="0"/>
        <v>25151</v>
      </c>
      <c r="P12" s="62">
        <f t="shared" si="1"/>
        <v>2987</v>
      </c>
      <c r="Q12" s="62">
        <f t="shared" si="2"/>
        <v>28138</v>
      </c>
      <c r="R12" s="63">
        <v>144</v>
      </c>
      <c r="S12" s="63">
        <v>1</v>
      </c>
      <c r="T12" s="62">
        <f t="shared" si="3"/>
        <v>145</v>
      </c>
    </row>
    <row r="13" spans="1:20" ht="24.95" customHeight="1" x14ac:dyDescent="0.2">
      <c r="A13" s="89">
        <v>3</v>
      </c>
      <c r="B13" s="95" t="s">
        <v>2141</v>
      </c>
      <c r="C13" s="87">
        <v>3825</v>
      </c>
      <c r="D13" s="87">
        <v>179</v>
      </c>
      <c r="E13" s="87">
        <v>339</v>
      </c>
      <c r="F13" s="87">
        <v>451</v>
      </c>
      <c r="G13" s="88">
        <v>156</v>
      </c>
      <c r="H13" s="88">
        <v>3076</v>
      </c>
      <c r="I13" s="87">
        <v>709</v>
      </c>
      <c r="J13" s="87">
        <v>31</v>
      </c>
      <c r="K13" s="87">
        <v>49</v>
      </c>
      <c r="L13" s="87">
        <v>51</v>
      </c>
      <c r="M13" s="88">
        <v>23</v>
      </c>
      <c r="N13" s="88">
        <v>328</v>
      </c>
      <c r="O13" s="62">
        <f t="shared" si="0"/>
        <v>8026</v>
      </c>
      <c r="P13" s="62">
        <f t="shared" si="1"/>
        <v>1191</v>
      </c>
      <c r="Q13" s="62">
        <f t="shared" si="2"/>
        <v>9217</v>
      </c>
      <c r="R13" s="63">
        <v>36</v>
      </c>
      <c r="S13" s="63">
        <v>3</v>
      </c>
      <c r="T13" s="62">
        <f t="shared" si="3"/>
        <v>39</v>
      </c>
    </row>
    <row r="14" spans="1:20" ht="24.95" customHeight="1" x14ac:dyDescent="0.2">
      <c r="A14" s="89">
        <v>4</v>
      </c>
      <c r="B14" s="95" t="s">
        <v>2142</v>
      </c>
      <c r="C14" s="87">
        <v>9677</v>
      </c>
      <c r="D14" s="87">
        <v>533</v>
      </c>
      <c r="E14" s="87">
        <v>996</v>
      </c>
      <c r="F14" s="87">
        <v>1368</v>
      </c>
      <c r="G14" s="88">
        <v>431</v>
      </c>
      <c r="H14" s="88">
        <v>8151</v>
      </c>
      <c r="I14" s="87">
        <v>1963</v>
      </c>
      <c r="J14" s="87">
        <v>87</v>
      </c>
      <c r="K14" s="87">
        <v>115</v>
      </c>
      <c r="L14" s="87">
        <v>198</v>
      </c>
      <c r="M14" s="88">
        <v>59</v>
      </c>
      <c r="N14" s="88">
        <v>843</v>
      </c>
      <c r="O14" s="62">
        <f t="shared" si="0"/>
        <v>21156</v>
      </c>
      <c r="P14" s="62">
        <f t="shared" si="1"/>
        <v>3265</v>
      </c>
      <c r="Q14" s="62">
        <f t="shared" si="2"/>
        <v>24421</v>
      </c>
      <c r="R14" s="63">
        <v>63</v>
      </c>
      <c r="S14" s="63">
        <v>2</v>
      </c>
      <c r="T14" s="62">
        <f t="shared" si="3"/>
        <v>65</v>
      </c>
    </row>
    <row r="15" spans="1:20" ht="24.95" customHeight="1" x14ac:dyDescent="0.2">
      <c r="A15" s="89">
        <v>5</v>
      </c>
      <c r="B15" s="95" t="s">
        <v>2143</v>
      </c>
      <c r="C15" s="87">
        <v>7294</v>
      </c>
      <c r="D15" s="87">
        <v>540</v>
      </c>
      <c r="E15" s="87">
        <v>764</v>
      </c>
      <c r="F15" s="87">
        <v>1020</v>
      </c>
      <c r="G15" s="88">
        <v>336</v>
      </c>
      <c r="H15" s="88">
        <v>5994</v>
      </c>
      <c r="I15" s="87">
        <v>1796</v>
      </c>
      <c r="J15" s="87">
        <v>84</v>
      </c>
      <c r="K15" s="87">
        <v>120</v>
      </c>
      <c r="L15" s="87">
        <v>153</v>
      </c>
      <c r="M15" s="88">
        <v>60</v>
      </c>
      <c r="N15" s="88">
        <v>666</v>
      </c>
      <c r="O15" s="62">
        <f t="shared" si="0"/>
        <v>15948</v>
      </c>
      <c r="P15" s="62">
        <f t="shared" si="1"/>
        <v>2879</v>
      </c>
      <c r="Q15" s="62">
        <f t="shared" si="2"/>
        <v>18827</v>
      </c>
      <c r="R15" s="63">
        <v>38</v>
      </c>
      <c r="S15" s="63">
        <v>1</v>
      </c>
      <c r="T15" s="62">
        <f t="shared" si="3"/>
        <v>39</v>
      </c>
    </row>
    <row r="16" spans="1:20" ht="24.95" customHeight="1" x14ac:dyDescent="0.2">
      <c r="A16" s="89">
        <v>5</v>
      </c>
      <c r="B16" s="95" t="s">
        <v>2144</v>
      </c>
      <c r="C16" s="87">
        <v>7881</v>
      </c>
      <c r="D16" s="87">
        <v>703</v>
      </c>
      <c r="E16" s="87">
        <v>904</v>
      </c>
      <c r="F16" s="87">
        <v>1215</v>
      </c>
      <c r="G16" s="88">
        <v>440</v>
      </c>
      <c r="H16" s="88">
        <v>8405</v>
      </c>
      <c r="I16" s="87">
        <v>1645</v>
      </c>
      <c r="J16" s="87">
        <v>135</v>
      </c>
      <c r="K16" s="87">
        <v>140</v>
      </c>
      <c r="L16" s="87">
        <v>159</v>
      </c>
      <c r="M16" s="88">
        <v>72</v>
      </c>
      <c r="N16" s="88">
        <v>595</v>
      </c>
      <c r="O16" s="62">
        <f t="shared" si="0"/>
        <v>19548</v>
      </c>
      <c r="P16" s="62">
        <f t="shared" si="1"/>
        <v>2746</v>
      </c>
      <c r="Q16" s="62">
        <f t="shared" si="2"/>
        <v>22294</v>
      </c>
      <c r="R16" s="63">
        <v>40</v>
      </c>
      <c r="S16" s="63">
        <v>1</v>
      </c>
      <c r="T16" s="62">
        <f t="shared" si="3"/>
        <v>41</v>
      </c>
    </row>
    <row r="17" spans="1:20" ht="24.95" customHeight="1" x14ac:dyDescent="0.2">
      <c r="A17" s="90">
        <v>9</v>
      </c>
      <c r="B17" s="97" t="s">
        <v>2145</v>
      </c>
      <c r="C17" s="87">
        <v>2705</v>
      </c>
      <c r="D17" s="87">
        <v>73</v>
      </c>
      <c r="E17" s="87">
        <v>119</v>
      </c>
      <c r="F17" s="87">
        <v>170</v>
      </c>
      <c r="G17" s="88">
        <v>63</v>
      </c>
      <c r="H17" s="88">
        <v>1874</v>
      </c>
      <c r="I17" s="87">
        <v>318</v>
      </c>
      <c r="J17" s="87">
        <v>11</v>
      </c>
      <c r="K17" s="87">
        <v>16</v>
      </c>
      <c r="L17" s="87">
        <v>21</v>
      </c>
      <c r="M17" s="88">
        <v>11</v>
      </c>
      <c r="N17" s="88">
        <v>145</v>
      </c>
      <c r="O17" s="62">
        <f>SUM(C17:H17)</f>
        <v>5004</v>
      </c>
      <c r="P17" s="62">
        <f t="shared" si="1"/>
        <v>522</v>
      </c>
      <c r="Q17" s="62">
        <f t="shared" si="2"/>
        <v>5526</v>
      </c>
      <c r="R17" s="63">
        <v>60</v>
      </c>
      <c r="S17" s="63">
        <v>0</v>
      </c>
      <c r="T17" s="62">
        <f t="shared" si="3"/>
        <v>60</v>
      </c>
    </row>
    <row r="18" spans="1:20" ht="25.5" customHeight="1" x14ac:dyDescent="0.2">
      <c r="A18" s="747" t="s">
        <v>2146</v>
      </c>
      <c r="B18" s="747"/>
      <c r="C18" s="91">
        <f>SUM(C6:C17)</f>
        <v>79122</v>
      </c>
      <c r="D18" s="91">
        <f t="shared" ref="D18:T18" si="4">SUM(D6:D17)</f>
        <v>3583</v>
      </c>
      <c r="E18" s="91">
        <f t="shared" si="4"/>
        <v>6193</v>
      </c>
      <c r="F18" s="91">
        <f t="shared" si="4"/>
        <v>8927</v>
      </c>
      <c r="G18" s="92">
        <f t="shared" si="4"/>
        <v>2829</v>
      </c>
      <c r="H18" s="92">
        <f t="shared" si="4"/>
        <v>69990</v>
      </c>
      <c r="I18" s="91">
        <f t="shared" si="4"/>
        <v>12225</v>
      </c>
      <c r="J18" s="91">
        <f t="shared" si="4"/>
        <v>524</v>
      </c>
      <c r="K18" s="91">
        <f t="shared" si="4"/>
        <v>754</v>
      </c>
      <c r="L18" s="91">
        <f t="shared" si="4"/>
        <v>1119</v>
      </c>
      <c r="M18" s="92">
        <f t="shared" si="4"/>
        <v>374</v>
      </c>
      <c r="N18" s="92">
        <f t="shared" si="4"/>
        <v>5749</v>
      </c>
      <c r="O18" s="91">
        <f t="shared" si="4"/>
        <v>170644</v>
      </c>
      <c r="P18" s="91">
        <f t="shared" si="4"/>
        <v>20745</v>
      </c>
      <c r="Q18" s="91">
        <f t="shared" si="4"/>
        <v>191389</v>
      </c>
      <c r="R18" s="91">
        <f t="shared" si="4"/>
        <v>1336</v>
      </c>
      <c r="S18" s="91">
        <f t="shared" si="4"/>
        <v>24</v>
      </c>
      <c r="T18" s="91">
        <f t="shared" si="4"/>
        <v>1360</v>
      </c>
    </row>
    <row r="19" spans="1:20" x14ac:dyDescent="0.2">
      <c r="A19" s="743" t="s">
        <v>3055</v>
      </c>
      <c r="B19" s="743"/>
      <c r="C19" s="743"/>
      <c r="D19" s="743"/>
      <c r="E19" s="743"/>
      <c r="F19" s="743"/>
      <c r="G19" s="743"/>
      <c r="H19" s="743"/>
      <c r="I19" s="743"/>
      <c r="J19" s="743"/>
      <c r="K19" s="743"/>
      <c r="L19" s="743"/>
      <c r="M19" s="743"/>
      <c r="N19" s="743"/>
      <c r="O19" s="743"/>
      <c r="P19" s="743"/>
      <c r="Q19" s="743"/>
      <c r="R19" s="743"/>
      <c r="S19" s="743"/>
      <c r="T19" s="743"/>
    </row>
  </sheetData>
  <mergeCells count="14">
    <mergeCell ref="A19:T19"/>
    <mergeCell ref="A1:T1"/>
    <mergeCell ref="A2:T2"/>
    <mergeCell ref="A3:A5"/>
    <mergeCell ref="B3:B5"/>
    <mergeCell ref="C3:Q3"/>
    <mergeCell ref="C4:H4"/>
    <mergeCell ref="I4:N4"/>
    <mergeCell ref="O4:Q4"/>
    <mergeCell ref="R3:T3"/>
    <mergeCell ref="R4:R5"/>
    <mergeCell ref="S4:S5"/>
    <mergeCell ref="T4:T5"/>
    <mergeCell ref="A18:B18"/>
  </mergeCells>
  <printOptions horizontalCentered="1" verticalCentered="1" gridLinesSet="0"/>
  <pageMargins left="0" right="0" top="0" bottom="0" header="0" footer="0"/>
  <pageSetup paperSize="9" scale="82" orientation="landscape" r:id="rId1"/>
  <headerFooter alignWithMargins="0"/>
  <ignoredErrors>
    <ignoredError sqref="O6:P17" formulaRange="1"/>
    <ignoredError sqref="E5:M5"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zoomScaleNormal="100" workbookViewId="0">
      <selection activeCell="A2" sqref="A2:H2"/>
    </sheetView>
  </sheetViews>
  <sheetFormatPr defaultRowHeight="12.75" x14ac:dyDescent="0.2"/>
  <cols>
    <col min="1" max="1" width="5.28515625" style="6" customWidth="1"/>
    <col min="2" max="2" width="28.7109375" style="6" customWidth="1"/>
    <col min="3" max="8" width="14" style="6" customWidth="1"/>
    <col min="9" max="16384" width="9.140625" style="6"/>
  </cols>
  <sheetData>
    <row r="1" spans="1:8" s="85" customFormat="1" ht="35.1" customHeight="1" x14ac:dyDescent="0.2">
      <c r="A1" s="744" t="s">
        <v>3104</v>
      </c>
      <c r="B1" s="744"/>
      <c r="C1" s="744"/>
      <c r="D1" s="744"/>
      <c r="E1" s="744"/>
      <c r="F1" s="744"/>
      <c r="G1" s="744"/>
      <c r="H1" s="744"/>
    </row>
    <row r="2" spans="1:8" s="85" customFormat="1" ht="36.75" customHeight="1" x14ac:dyDescent="0.2">
      <c r="A2" s="745" t="s">
        <v>3103</v>
      </c>
      <c r="B2" s="745"/>
      <c r="C2" s="745"/>
      <c r="D2" s="745"/>
      <c r="E2" s="745"/>
      <c r="F2" s="745"/>
      <c r="G2" s="745"/>
      <c r="H2" s="745"/>
    </row>
    <row r="3" spans="1:8" ht="35.1" customHeight="1" x14ac:dyDescent="0.2">
      <c r="A3" s="535" t="s">
        <v>2000</v>
      </c>
      <c r="B3" s="583" t="s">
        <v>2947</v>
      </c>
      <c r="C3" s="704" t="s">
        <v>2930</v>
      </c>
      <c r="D3" s="704"/>
      <c r="E3" s="704"/>
      <c r="F3" s="705" t="s">
        <v>3127</v>
      </c>
      <c r="G3" s="706"/>
      <c r="H3" s="706"/>
    </row>
    <row r="4" spans="1:8" ht="39.75" customHeight="1" x14ac:dyDescent="0.2">
      <c r="A4" s="537"/>
      <c r="B4" s="746"/>
      <c r="C4" s="8" t="s">
        <v>1008</v>
      </c>
      <c r="D4" s="304" t="s">
        <v>1009</v>
      </c>
      <c r="E4" s="8" t="s">
        <v>1010</v>
      </c>
      <c r="F4" s="8" t="s">
        <v>1008</v>
      </c>
      <c r="G4" s="9" t="s">
        <v>1009</v>
      </c>
      <c r="H4" s="302" t="s">
        <v>1010</v>
      </c>
    </row>
    <row r="5" spans="1:8" ht="42.75" customHeight="1" x14ac:dyDescent="0.2">
      <c r="A5" s="93">
        <v>0</v>
      </c>
      <c r="B5" s="206" t="s">
        <v>2134</v>
      </c>
      <c r="C5" s="94">
        <v>0</v>
      </c>
      <c r="D5" s="94">
        <v>0</v>
      </c>
      <c r="E5" s="52">
        <f>+D5+C5</f>
        <v>0</v>
      </c>
      <c r="F5" s="53">
        <v>0</v>
      </c>
      <c r="G5" s="53">
        <v>0</v>
      </c>
      <c r="H5" s="52">
        <f>+G5+F5</f>
        <v>0</v>
      </c>
    </row>
    <row r="6" spans="1:8" ht="27.95" customHeight="1" x14ac:dyDescent="0.2">
      <c r="A6" s="93">
        <v>1</v>
      </c>
      <c r="B6" s="95" t="s">
        <v>2135</v>
      </c>
      <c r="C6" s="94">
        <v>4</v>
      </c>
      <c r="D6" s="94">
        <v>2</v>
      </c>
      <c r="E6" s="52">
        <f t="shared" ref="E6:E17" si="0">+D6+C6</f>
        <v>6</v>
      </c>
      <c r="F6" s="53">
        <v>0</v>
      </c>
      <c r="G6" s="53">
        <v>0</v>
      </c>
      <c r="H6" s="52">
        <f t="shared" ref="H6:H17" si="1">+G6+F6</f>
        <v>0</v>
      </c>
    </row>
    <row r="7" spans="1:8" ht="27.95" customHeight="1" x14ac:dyDescent="0.2">
      <c r="A7" s="93">
        <v>1</v>
      </c>
      <c r="B7" s="95" t="s">
        <v>2136</v>
      </c>
      <c r="C7" s="94">
        <v>11</v>
      </c>
      <c r="D7" s="94">
        <v>0</v>
      </c>
      <c r="E7" s="52">
        <f t="shared" si="0"/>
        <v>11</v>
      </c>
      <c r="F7" s="53">
        <v>0</v>
      </c>
      <c r="G7" s="53">
        <v>0</v>
      </c>
      <c r="H7" s="52">
        <f t="shared" si="1"/>
        <v>0</v>
      </c>
    </row>
    <row r="8" spans="1:8" ht="27.95" customHeight="1" x14ac:dyDescent="0.2">
      <c r="A8" s="93">
        <v>2</v>
      </c>
      <c r="B8" s="95" t="s">
        <v>2137</v>
      </c>
      <c r="C8" s="94">
        <v>6</v>
      </c>
      <c r="D8" s="94">
        <v>3</v>
      </c>
      <c r="E8" s="52">
        <f t="shared" si="0"/>
        <v>9</v>
      </c>
      <c r="F8" s="53">
        <v>0</v>
      </c>
      <c r="G8" s="53">
        <v>0</v>
      </c>
      <c r="H8" s="52">
        <f t="shared" si="1"/>
        <v>0</v>
      </c>
    </row>
    <row r="9" spans="1:8" ht="27.95" customHeight="1" x14ac:dyDescent="0.2">
      <c r="A9" s="93">
        <v>2</v>
      </c>
      <c r="B9" s="95" t="s">
        <v>2138</v>
      </c>
      <c r="C9" s="94">
        <v>41</v>
      </c>
      <c r="D9" s="94">
        <v>6</v>
      </c>
      <c r="E9" s="52">
        <f t="shared" si="0"/>
        <v>47</v>
      </c>
      <c r="F9" s="53">
        <v>0</v>
      </c>
      <c r="G9" s="53">
        <v>0</v>
      </c>
      <c r="H9" s="52">
        <f t="shared" si="1"/>
        <v>0</v>
      </c>
    </row>
    <row r="10" spans="1:8" ht="27.95" customHeight="1" x14ac:dyDescent="0.2">
      <c r="A10" s="93">
        <v>3</v>
      </c>
      <c r="B10" s="95" t="s">
        <v>2139</v>
      </c>
      <c r="C10" s="94">
        <v>11</v>
      </c>
      <c r="D10" s="94">
        <v>0</v>
      </c>
      <c r="E10" s="52">
        <f t="shared" si="0"/>
        <v>11</v>
      </c>
      <c r="F10" s="53">
        <v>0</v>
      </c>
      <c r="G10" s="53">
        <v>0</v>
      </c>
      <c r="H10" s="52">
        <f t="shared" si="1"/>
        <v>0</v>
      </c>
    </row>
    <row r="11" spans="1:8" ht="27.95" customHeight="1" x14ac:dyDescent="0.2">
      <c r="A11" s="93">
        <v>3</v>
      </c>
      <c r="B11" s="95" t="s">
        <v>2140</v>
      </c>
      <c r="C11" s="94">
        <v>2</v>
      </c>
      <c r="D11" s="94">
        <v>1</v>
      </c>
      <c r="E11" s="52">
        <f t="shared" si="0"/>
        <v>3</v>
      </c>
      <c r="F11" s="53">
        <v>0</v>
      </c>
      <c r="G11" s="53">
        <v>0</v>
      </c>
      <c r="H11" s="52">
        <f t="shared" si="1"/>
        <v>0</v>
      </c>
    </row>
    <row r="12" spans="1:8" ht="27.95" customHeight="1" x14ac:dyDescent="0.2">
      <c r="A12" s="93">
        <v>3</v>
      </c>
      <c r="B12" s="95" t="s">
        <v>2141</v>
      </c>
      <c r="C12" s="94">
        <v>1</v>
      </c>
      <c r="D12" s="94">
        <v>0</v>
      </c>
      <c r="E12" s="52">
        <f t="shared" si="0"/>
        <v>1</v>
      </c>
      <c r="F12" s="53">
        <v>0</v>
      </c>
      <c r="G12" s="53">
        <v>0</v>
      </c>
      <c r="H12" s="52">
        <f t="shared" si="1"/>
        <v>0</v>
      </c>
    </row>
    <row r="13" spans="1:8" ht="27.95" customHeight="1" x14ac:dyDescent="0.2">
      <c r="A13" s="93">
        <v>4</v>
      </c>
      <c r="B13" s="95" t="s">
        <v>2142</v>
      </c>
      <c r="C13" s="94">
        <v>4</v>
      </c>
      <c r="D13" s="94">
        <v>0</v>
      </c>
      <c r="E13" s="52">
        <f t="shared" si="0"/>
        <v>4</v>
      </c>
      <c r="F13" s="53">
        <v>0</v>
      </c>
      <c r="G13" s="53">
        <v>0</v>
      </c>
      <c r="H13" s="52">
        <f t="shared" si="1"/>
        <v>0</v>
      </c>
    </row>
    <row r="14" spans="1:8" ht="27.95" customHeight="1" x14ac:dyDescent="0.2">
      <c r="A14" s="93">
        <v>5</v>
      </c>
      <c r="B14" s="95" t="s">
        <v>2143</v>
      </c>
      <c r="C14" s="94">
        <v>0</v>
      </c>
      <c r="D14" s="94">
        <v>0</v>
      </c>
      <c r="E14" s="52">
        <f t="shared" si="0"/>
        <v>0</v>
      </c>
      <c r="F14" s="53">
        <v>0</v>
      </c>
      <c r="G14" s="53">
        <v>0</v>
      </c>
      <c r="H14" s="52">
        <f t="shared" si="1"/>
        <v>0</v>
      </c>
    </row>
    <row r="15" spans="1:8" ht="27.95" customHeight="1" x14ac:dyDescent="0.2">
      <c r="A15" s="93">
        <v>5</v>
      </c>
      <c r="B15" s="95" t="s">
        <v>2144</v>
      </c>
      <c r="C15" s="94">
        <v>62</v>
      </c>
      <c r="D15" s="94">
        <v>0</v>
      </c>
      <c r="E15" s="52">
        <f t="shared" si="0"/>
        <v>62</v>
      </c>
      <c r="F15" s="53">
        <v>0</v>
      </c>
      <c r="G15" s="53">
        <v>0</v>
      </c>
      <c r="H15" s="52">
        <f t="shared" si="1"/>
        <v>0</v>
      </c>
    </row>
    <row r="16" spans="1:8" ht="27.95" customHeight="1" x14ac:dyDescent="0.2">
      <c r="A16" s="96">
        <v>9</v>
      </c>
      <c r="B16" s="97" t="s">
        <v>2145</v>
      </c>
      <c r="C16" s="94">
        <v>2</v>
      </c>
      <c r="D16" s="94">
        <v>0</v>
      </c>
      <c r="E16" s="52">
        <f t="shared" si="0"/>
        <v>2</v>
      </c>
      <c r="F16" s="53">
        <v>0</v>
      </c>
      <c r="G16" s="53">
        <v>0</v>
      </c>
      <c r="H16" s="52">
        <f t="shared" si="1"/>
        <v>0</v>
      </c>
    </row>
    <row r="17" spans="1:8" ht="57" customHeight="1" x14ac:dyDescent="0.2">
      <c r="A17" s="748" t="s">
        <v>2940</v>
      </c>
      <c r="B17" s="748"/>
      <c r="C17" s="207">
        <v>215</v>
      </c>
      <c r="D17" s="207">
        <v>0</v>
      </c>
      <c r="E17" s="129">
        <f t="shared" si="0"/>
        <v>215</v>
      </c>
      <c r="F17" s="53">
        <v>0</v>
      </c>
      <c r="G17" s="53">
        <v>0</v>
      </c>
      <c r="H17" s="52">
        <f t="shared" si="1"/>
        <v>0</v>
      </c>
    </row>
    <row r="18" spans="1:8" ht="31.5" customHeight="1" x14ac:dyDescent="0.2">
      <c r="A18" s="98" t="s">
        <v>2146</v>
      </c>
      <c r="B18" s="98"/>
      <c r="C18" s="15">
        <f>SUM(C5:C17)</f>
        <v>359</v>
      </c>
      <c r="D18" s="15">
        <f>SUM(D5:D17)</f>
        <v>12</v>
      </c>
      <c r="E18" s="15">
        <f>SUM(E5:E17)</f>
        <v>371</v>
      </c>
      <c r="F18" s="15">
        <f t="shared" ref="F18:H18" si="2">SUM(F5:F17)</f>
        <v>0</v>
      </c>
      <c r="G18" s="15">
        <f t="shared" si="2"/>
        <v>0</v>
      </c>
      <c r="H18" s="15">
        <f t="shared" si="2"/>
        <v>0</v>
      </c>
    </row>
    <row r="19" spans="1:8" x14ac:dyDescent="0.2">
      <c r="A19" s="99"/>
      <c r="B19" s="99"/>
    </row>
    <row r="20" spans="1:8" x14ac:dyDescent="0.2">
      <c r="A20" s="99"/>
      <c r="B20" s="99"/>
    </row>
  </sheetData>
  <mergeCells count="7">
    <mergeCell ref="A17:B17"/>
    <mergeCell ref="A1:H1"/>
    <mergeCell ref="A3:A4"/>
    <mergeCell ref="B3:B4"/>
    <mergeCell ref="C3:E3"/>
    <mergeCell ref="F3:H3"/>
    <mergeCell ref="A2:H2"/>
  </mergeCells>
  <printOptions horizontalCentered="1" verticalCentered="1" gridLinesSet="0"/>
  <pageMargins left="0" right="0" top="0" bottom="0" header="0" footer="0"/>
  <pageSetup paperSize="9" scale="9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4"/>
  <sheetViews>
    <sheetView showGridLines="0" zoomScaleNormal="100" workbookViewId="0">
      <selection activeCell="A2" sqref="A2:G2"/>
    </sheetView>
  </sheetViews>
  <sheetFormatPr defaultRowHeight="11.25" x14ac:dyDescent="0.2"/>
  <cols>
    <col min="1" max="1" width="84" style="43" customWidth="1"/>
    <col min="2" max="2" width="12.42578125" style="43" customWidth="1"/>
    <col min="3" max="3" width="12.28515625" style="43" customWidth="1"/>
    <col min="4" max="4" width="15.140625" style="43" customWidth="1"/>
    <col min="5" max="7" width="11.5703125" style="43" customWidth="1"/>
    <col min="8" max="16384" width="9.140625" style="43"/>
  </cols>
  <sheetData>
    <row r="1" spans="1:7" ht="19.5" customHeight="1" x14ac:dyDescent="0.2">
      <c r="A1" s="749" t="s">
        <v>3108</v>
      </c>
      <c r="B1" s="749"/>
      <c r="C1" s="749"/>
      <c r="D1" s="749"/>
      <c r="E1" s="749"/>
      <c r="F1" s="749"/>
      <c r="G1" s="749"/>
    </row>
    <row r="2" spans="1:7" ht="19.5" customHeight="1" x14ac:dyDescent="0.2">
      <c r="A2" s="750" t="s">
        <v>3109</v>
      </c>
      <c r="B2" s="750"/>
      <c r="C2" s="750"/>
      <c r="D2" s="750"/>
      <c r="E2" s="750"/>
      <c r="F2" s="750"/>
      <c r="G2" s="750"/>
    </row>
    <row r="3" spans="1:7" x14ac:dyDescent="0.2">
      <c r="A3" s="751"/>
      <c r="B3" s="751"/>
      <c r="C3" s="751"/>
      <c r="D3" s="751"/>
      <c r="E3" s="751"/>
      <c r="F3" s="370"/>
      <c r="G3" s="479" t="s">
        <v>3105</v>
      </c>
    </row>
    <row r="4" spans="1:7" ht="36" customHeight="1" x14ac:dyDescent="0.2">
      <c r="A4" s="680" t="s">
        <v>2932</v>
      </c>
      <c r="B4" s="704" t="s">
        <v>2930</v>
      </c>
      <c r="C4" s="704"/>
      <c r="D4" s="704"/>
      <c r="E4" s="705" t="s">
        <v>3127</v>
      </c>
      <c r="F4" s="706"/>
      <c r="G4" s="706"/>
    </row>
    <row r="5" spans="1:7" ht="30" customHeight="1" x14ac:dyDescent="0.2">
      <c r="A5" s="752"/>
      <c r="B5" s="347" t="s">
        <v>1008</v>
      </c>
      <c r="C5" s="347" t="s">
        <v>1009</v>
      </c>
      <c r="D5" s="348" t="s">
        <v>1010</v>
      </c>
      <c r="E5" s="347" t="s">
        <v>1008</v>
      </c>
      <c r="F5" s="347" t="s">
        <v>1009</v>
      </c>
      <c r="G5" s="348" t="s">
        <v>1010</v>
      </c>
    </row>
    <row r="6" spans="1:7" ht="15" customHeight="1" x14ac:dyDescent="0.2">
      <c r="A6" s="371" t="s">
        <v>1196</v>
      </c>
      <c r="B6" s="372">
        <f>SUM(B7:B38)</f>
        <v>1</v>
      </c>
      <c r="C6" s="372">
        <f>SUM(C7:C38)</f>
        <v>1</v>
      </c>
      <c r="D6" s="372">
        <f>SUM(D7:D38)</f>
        <v>2</v>
      </c>
      <c r="E6" s="372">
        <f t="shared" ref="E6:G6" si="0">SUM(E7:E38)</f>
        <v>0</v>
      </c>
      <c r="F6" s="372">
        <f t="shared" si="0"/>
        <v>0</v>
      </c>
      <c r="G6" s="372">
        <f t="shared" si="0"/>
        <v>0</v>
      </c>
    </row>
    <row r="7" spans="1:7" ht="13.5" customHeight="1" x14ac:dyDescent="0.2">
      <c r="A7" s="373" t="s">
        <v>1197</v>
      </c>
      <c r="B7" s="374">
        <v>0</v>
      </c>
      <c r="C7" s="374">
        <v>0</v>
      </c>
      <c r="D7" s="374">
        <f>B7+C7</f>
        <v>0</v>
      </c>
      <c r="E7" s="375">
        <v>0</v>
      </c>
      <c r="F7" s="375">
        <v>0</v>
      </c>
      <c r="G7" s="375">
        <f t="shared" ref="G7:G70" si="1">E7+F7</f>
        <v>0</v>
      </c>
    </row>
    <row r="8" spans="1:7" ht="13.5" customHeight="1" x14ac:dyDescent="0.2">
      <c r="A8" s="373" t="s">
        <v>1198</v>
      </c>
      <c r="B8" s="376">
        <v>1</v>
      </c>
      <c r="C8" s="376">
        <v>1</v>
      </c>
      <c r="D8" s="374">
        <f>B8+C8</f>
        <v>2</v>
      </c>
      <c r="E8" s="375">
        <v>0</v>
      </c>
      <c r="F8" s="375">
        <v>0</v>
      </c>
      <c r="G8" s="375">
        <f t="shared" si="1"/>
        <v>0</v>
      </c>
    </row>
    <row r="9" spans="1:7" ht="13.5" customHeight="1" x14ac:dyDescent="0.2">
      <c r="A9" s="373" t="s">
        <v>1199</v>
      </c>
      <c r="B9" s="374">
        <v>0</v>
      </c>
      <c r="C9" s="374">
        <v>0</v>
      </c>
      <c r="D9" s="374">
        <f t="shared" ref="D9:D76" si="2">B9+C9</f>
        <v>0</v>
      </c>
      <c r="E9" s="375">
        <v>0</v>
      </c>
      <c r="F9" s="375">
        <v>0</v>
      </c>
      <c r="G9" s="375">
        <f t="shared" si="1"/>
        <v>0</v>
      </c>
    </row>
    <row r="10" spans="1:7" ht="13.5" customHeight="1" x14ac:dyDescent="0.2">
      <c r="A10" s="373" t="s">
        <v>1200</v>
      </c>
      <c r="B10" s="374">
        <v>0</v>
      </c>
      <c r="C10" s="374">
        <v>0</v>
      </c>
      <c r="D10" s="374">
        <f t="shared" si="2"/>
        <v>0</v>
      </c>
      <c r="E10" s="375">
        <v>0</v>
      </c>
      <c r="F10" s="375">
        <v>0</v>
      </c>
      <c r="G10" s="375">
        <f t="shared" si="1"/>
        <v>0</v>
      </c>
    </row>
    <row r="11" spans="1:7" ht="13.5" customHeight="1" x14ac:dyDescent="0.2">
      <c r="A11" s="373" t="s">
        <v>1201</v>
      </c>
      <c r="B11" s="374">
        <v>0</v>
      </c>
      <c r="C11" s="374">
        <v>0</v>
      </c>
      <c r="D11" s="374">
        <f t="shared" si="2"/>
        <v>0</v>
      </c>
      <c r="E11" s="375">
        <v>0</v>
      </c>
      <c r="F11" s="375">
        <v>0</v>
      </c>
      <c r="G11" s="375">
        <f t="shared" si="1"/>
        <v>0</v>
      </c>
    </row>
    <row r="12" spans="1:7" ht="13.5" customHeight="1" x14ac:dyDescent="0.2">
      <c r="A12" s="373" t="s">
        <v>1202</v>
      </c>
      <c r="B12" s="374">
        <v>0</v>
      </c>
      <c r="C12" s="374">
        <v>0</v>
      </c>
      <c r="D12" s="374">
        <f t="shared" si="2"/>
        <v>0</v>
      </c>
      <c r="E12" s="375">
        <v>0</v>
      </c>
      <c r="F12" s="375">
        <v>0</v>
      </c>
      <c r="G12" s="375">
        <f t="shared" si="1"/>
        <v>0</v>
      </c>
    </row>
    <row r="13" spans="1:7" ht="13.5" customHeight="1" x14ac:dyDescent="0.2">
      <c r="A13" s="373" t="s">
        <v>1203</v>
      </c>
      <c r="B13" s="374">
        <v>0</v>
      </c>
      <c r="C13" s="374">
        <v>0</v>
      </c>
      <c r="D13" s="374">
        <f t="shared" si="2"/>
        <v>0</v>
      </c>
      <c r="E13" s="375">
        <v>0</v>
      </c>
      <c r="F13" s="375">
        <v>0</v>
      </c>
      <c r="G13" s="375">
        <f t="shared" si="1"/>
        <v>0</v>
      </c>
    </row>
    <row r="14" spans="1:7" ht="13.5" customHeight="1" x14ac:dyDescent="0.2">
      <c r="A14" s="373" t="s">
        <v>1204</v>
      </c>
      <c r="B14" s="374">
        <v>0</v>
      </c>
      <c r="C14" s="374">
        <v>0</v>
      </c>
      <c r="D14" s="374">
        <f t="shared" si="2"/>
        <v>0</v>
      </c>
      <c r="E14" s="375">
        <v>0</v>
      </c>
      <c r="F14" s="375">
        <v>0</v>
      </c>
      <c r="G14" s="375">
        <f t="shared" si="1"/>
        <v>0</v>
      </c>
    </row>
    <row r="15" spans="1:7" ht="13.5" customHeight="1" x14ac:dyDescent="0.2">
      <c r="A15" s="373" t="s">
        <v>1205</v>
      </c>
      <c r="B15" s="374">
        <v>0</v>
      </c>
      <c r="C15" s="374">
        <v>0</v>
      </c>
      <c r="D15" s="374">
        <f t="shared" si="2"/>
        <v>0</v>
      </c>
      <c r="E15" s="375">
        <v>0</v>
      </c>
      <c r="F15" s="375">
        <v>0</v>
      </c>
      <c r="G15" s="375">
        <f t="shared" si="1"/>
        <v>0</v>
      </c>
    </row>
    <row r="16" spans="1:7" ht="13.5" customHeight="1" x14ac:dyDescent="0.2">
      <c r="A16" s="373" t="s">
        <v>1206</v>
      </c>
      <c r="B16" s="374">
        <v>0</v>
      </c>
      <c r="C16" s="374">
        <v>0</v>
      </c>
      <c r="D16" s="374">
        <f t="shared" si="2"/>
        <v>0</v>
      </c>
      <c r="E16" s="375">
        <v>0</v>
      </c>
      <c r="F16" s="375">
        <v>0</v>
      </c>
      <c r="G16" s="375">
        <f t="shared" si="1"/>
        <v>0</v>
      </c>
    </row>
    <row r="17" spans="1:7" ht="13.5" customHeight="1" x14ac:dyDescent="0.2">
      <c r="A17" s="373" t="s">
        <v>1207</v>
      </c>
      <c r="B17" s="374">
        <v>0</v>
      </c>
      <c r="C17" s="374">
        <v>0</v>
      </c>
      <c r="D17" s="374">
        <f t="shared" si="2"/>
        <v>0</v>
      </c>
      <c r="E17" s="375">
        <v>0</v>
      </c>
      <c r="F17" s="375">
        <v>0</v>
      </c>
      <c r="G17" s="375">
        <f t="shared" si="1"/>
        <v>0</v>
      </c>
    </row>
    <row r="18" spans="1:7" ht="13.5" customHeight="1" x14ac:dyDescent="0.2">
      <c r="A18" s="373" t="s">
        <v>1208</v>
      </c>
      <c r="B18" s="374">
        <v>0</v>
      </c>
      <c r="C18" s="374">
        <v>0</v>
      </c>
      <c r="D18" s="374">
        <f t="shared" si="2"/>
        <v>0</v>
      </c>
      <c r="E18" s="375">
        <v>0</v>
      </c>
      <c r="F18" s="375">
        <v>0</v>
      </c>
      <c r="G18" s="375">
        <f t="shared" si="1"/>
        <v>0</v>
      </c>
    </row>
    <row r="19" spans="1:7" ht="13.5" customHeight="1" x14ac:dyDescent="0.2">
      <c r="A19" s="373" t="s">
        <v>1209</v>
      </c>
      <c r="B19" s="374">
        <v>0</v>
      </c>
      <c r="C19" s="374">
        <v>0</v>
      </c>
      <c r="D19" s="374">
        <f t="shared" si="2"/>
        <v>0</v>
      </c>
      <c r="E19" s="375">
        <v>0</v>
      </c>
      <c r="F19" s="375">
        <v>0</v>
      </c>
      <c r="G19" s="375">
        <f t="shared" si="1"/>
        <v>0</v>
      </c>
    </row>
    <row r="20" spans="1:7" ht="13.5" customHeight="1" x14ac:dyDescent="0.2">
      <c r="A20" s="373" t="s">
        <v>1210</v>
      </c>
      <c r="B20" s="374">
        <v>0</v>
      </c>
      <c r="C20" s="374">
        <v>0</v>
      </c>
      <c r="D20" s="374">
        <f t="shared" si="2"/>
        <v>0</v>
      </c>
      <c r="E20" s="375">
        <v>0</v>
      </c>
      <c r="F20" s="375">
        <v>0</v>
      </c>
      <c r="G20" s="375">
        <f t="shared" si="1"/>
        <v>0</v>
      </c>
    </row>
    <row r="21" spans="1:7" ht="13.5" customHeight="1" x14ac:dyDescent="0.2">
      <c r="A21" s="373" t="s">
        <v>1211</v>
      </c>
      <c r="B21" s="374">
        <v>0</v>
      </c>
      <c r="C21" s="374">
        <v>0</v>
      </c>
      <c r="D21" s="374">
        <f t="shared" si="2"/>
        <v>0</v>
      </c>
      <c r="E21" s="375">
        <v>0</v>
      </c>
      <c r="F21" s="375">
        <v>0</v>
      </c>
      <c r="G21" s="375">
        <f t="shared" si="1"/>
        <v>0</v>
      </c>
    </row>
    <row r="22" spans="1:7" ht="13.5" customHeight="1" x14ac:dyDescent="0.2">
      <c r="A22" s="373" t="s">
        <v>1212</v>
      </c>
      <c r="B22" s="374">
        <v>0</v>
      </c>
      <c r="C22" s="374">
        <v>0</v>
      </c>
      <c r="D22" s="374">
        <f t="shared" si="2"/>
        <v>0</v>
      </c>
      <c r="E22" s="375">
        <v>0</v>
      </c>
      <c r="F22" s="375">
        <v>0</v>
      </c>
      <c r="G22" s="375">
        <f t="shared" si="1"/>
        <v>0</v>
      </c>
    </row>
    <row r="23" spans="1:7" ht="13.5" customHeight="1" x14ac:dyDescent="0.2">
      <c r="A23" s="373" t="s">
        <v>1213</v>
      </c>
      <c r="B23" s="374">
        <v>0</v>
      </c>
      <c r="C23" s="374">
        <v>0</v>
      </c>
      <c r="D23" s="374">
        <f t="shared" si="2"/>
        <v>0</v>
      </c>
      <c r="E23" s="375">
        <v>0</v>
      </c>
      <c r="F23" s="375">
        <v>0</v>
      </c>
      <c r="G23" s="375">
        <f t="shared" si="1"/>
        <v>0</v>
      </c>
    </row>
    <row r="24" spans="1:7" ht="13.5" customHeight="1" x14ac:dyDescent="0.2">
      <c r="A24" s="373" t="s">
        <v>1214</v>
      </c>
      <c r="B24" s="374">
        <v>0</v>
      </c>
      <c r="C24" s="374">
        <v>0</v>
      </c>
      <c r="D24" s="374">
        <f t="shared" si="2"/>
        <v>0</v>
      </c>
      <c r="E24" s="375">
        <v>0</v>
      </c>
      <c r="F24" s="375">
        <v>0</v>
      </c>
      <c r="G24" s="375">
        <f t="shared" si="1"/>
        <v>0</v>
      </c>
    </row>
    <row r="25" spans="1:7" ht="13.5" customHeight="1" x14ac:dyDescent="0.2">
      <c r="A25" s="373" t="s">
        <v>1215</v>
      </c>
      <c r="B25" s="374">
        <v>0</v>
      </c>
      <c r="C25" s="374">
        <v>0</v>
      </c>
      <c r="D25" s="374">
        <f t="shared" si="2"/>
        <v>0</v>
      </c>
      <c r="E25" s="375">
        <v>0</v>
      </c>
      <c r="F25" s="375">
        <v>0</v>
      </c>
      <c r="G25" s="375">
        <f t="shared" si="1"/>
        <v>0</v>
      </c>
    </row>
    <row r="26" spans="1:7" ht="13.5" customHeight="1" x14ac:dyDescent="0.2">
      <c r="A26" s="373" t="s">
        <v>1216</v>
      </c>
      <c r="B26" s="374">
        <v>0</v>
      </c>
      <c r="C26" s="374">
        <v>0</v>
      </c>
      <c r="D26" s="374">
        <f t="shared" si="2"/>
        <v>0</v>
      </c>
      <c r="E26" s="375">
        <v>0</v>
      </c>
      <c r="F26" s="375">
        <v>0</v>
      </c>
      <c r="G26" s="375">
        <f t="shared" si="1"/>
        <v>0</v>
      </c>
    </row>
    <row r="27" spans="1:7" ht="13.5" customHeight="1" x14ac:dyDescent="0.2">
      <c r="A27" s="373" t="s">
        <v>1217</v>
      </c>
      <c r="B27" s="374">
        <v>0</v>
      </c>
      <c r="C27" s="374">
        <v>0</v>
      </c>
      <c r="D27" s="374">
        <f t="shared" si="2"/>
        <v>0</v>
      </c>
      <c r="E27" s="375">
        <v>0</v>
      </c>
      <c r="F27" s="375">
        <v>0</v>
      </c>
      <c r="G27" s="375">
        <f t="shared" si="1"/>
        <v>0</v>
      </c>
    </row>
    <row r="28" spans="1:7" ht="13.5" customHeight="1" x14ac:dyDescent="0.2">
      <c r="A28" s="373" t="s">
        <v>1218</v>
      </c>
      <c r="B28" s="374">
        <v>0</v>
      </c>
      <c r="C28" s="374">
        <v>0</v>
      </c>
      <c r="D28" s="374">
        <f t="shared" si="2"/>
        <v>0</v>
      </c>
      <c r="E28" s="375">
        <v>0</v>
      </c>
      <c r="F28" s="375">
        <v>0</v>
      </c>
      <c r="G28" s="375">
        <f t="shared" si="1"/>
        <v>0</v>
      </c>
    </row>
    <row r="29" spans="1:7" ht="13.5" customHeight="1" x14ac:dyDescent="0.2">
      <c r="A29" s="373" t="s">
        <v>1219</v>
      </c>
      <c r="B29" s="374">
        <v>0</v>
      </c>
      <c r="C29" s="374">
        <v>0</v>
      </c>
      <c r="D29" s="374">
        <f t="shared" si="2"/>
        <v>0</v>
      </c>
      <c r="E29" s="375">
        <v>0</v>
      </c>
      <c r="F29" s="375">
        <v>0</v>
      </c>
      <c r="G29" s="375">
        <f t="shared" si="1"/>
        <v>0</v>
      </c>
    </row>
    <row r="30" spans="1:7" ht="13.5" customHeight="1" x14ac:dyDescent="0.2">
      <c r="A30" s="373" t="s">
        <v>1220</v>
      </c>
      <c r="B30" s="374">
        <v>0</v>
      </c>
      <c r="C30" s="374">
        <v>0</v>
      </c>
      <c r="D30" s="374">
        <f t="shared" si="2"/>
        <v>0</v>
      </c>
      <c r="E30" s="375">
        <v>0</v>
      </c>
      <c r="F30" s="375">
        <v>0</v>
      </c>
      <c r="G30" s="375">
        <f t="shared" si="1"/>
        <v>0</v>
      </c>
    </row>
    <row r="31" spans="1:7" ht="13.5" customHeight="1" x14ac:dyDescent="0.2">
      <c r="A31" s="373" t="s">
        <v>1221</v>
      </c>
      <c r="B31" s="374">
        <v>0</v>
      </c>
      <c r="C31" s="374">
        <v>0</v>
      </c>
      <c r="D31" s="374">
        <f t="shared" si="2"/>
        <v>0</v>
      </c>
      <c r="E31" s="375">
        <v>0</v>
      </c>
      <c r="F31" s="375">
        <v>0</v>
      </c>
      <c r="G31" s="375">
        <f t="shared" si="1"/>
        <v>0</v>
      </c>
    </row>
    <row r="32" spans="1:7" ht="13.5" customHeight="1" x14ac:dyDescent="0.2">
      <c r="A32" s="373" t="s">
        <v>1222</v>
      </c>
      <c r="B32" s="374">
        <v>0</v>
      </c>
      <c r="C32" s="374">
        <v>0</v>
      </c>
      <c r="D32" s="374">
        <f t="shared" si="2"/>
        <v>0</v>
      </c>
      <c r="E32" s="375">
        <v>0</v>
      </c>
      <c r="F32" s="375">
        <v>0</v>
      </c>
      <c r="G32" s="375">
        <f t="shared" si="1"/>
        <v>0</v>
      </c>
    </row>
    <row r="33" spans="1:7" ht="13.5" customHeight="1" x14ac:dyDescent="0.2">
      <c r="A33" s="373" t="s">
        <v>1223</v>
      </c>
      <c r="B33" s="374">
        <v>0</v>
      </c>
      <c r="C33" s="374">
        <v>0</v>
      </c>
      <c r="D33" s="374">
        <f t="shared" si="2"/>
        <v>0</v>
      </c>
      <c r="E33" s="375">
        <v>0</v>
      </c>
      <c r="F33" s="375">
        <v>0</v>
      </c>
      <c r="G33" s="375">
        <f t="shared" si="1"/>
        <v>0</v>
      </c>
    </row>
    <row r="34" spans="1:7" ht="13.5" customHeight="1" x14ac:dyDescent="0.2">
      <c r="A34" s="373" t="s">
        <v>1224</v>
      </c>
      <c r="B34" s="374">
        <v>0</v>
      </c>
      <c r="C34" s="374">
        <v>0</v>
      </c>
      <c r="D34" s="374">
        <f t="shared" si="2"/>
        <v>0</v>
      </c>
      <c r="E34" s="375">
        <v>0</v>
      </c>
      <c r="F34" s="375">
        <v>0</v>
      </c>
      <c r="G34" s="375">
        <f t="shared" si="1"/>
        <v>0</v>
      </c>
    </row>
    <row r="35" spans="1:7" ht="13.5" customHeight="1" x14ac:dyDescent="0.2">
      <c r="A35" s="373" t="s">
        <v>1225</v>
      </c>
      <c r="B35" s="374">
        <v>0</v>
      </c>
      <c r="C35" s="374">
        <v>0</v>
      </c>
      <c r="D35" s="374">
        <f t="shared" si="2"/>
        <v>0</v>
      </c>
      <c r="E35" s="375">
        <v>0</v>
      </c>
      <c r="F35" s="375">
        <v>0</v>
      </c>
      <c r="G35" s="375">
        <f t="shared" si="1"/>
        <v>0</v>
      </c>
    </row>
    <row r="36" spans="1:7" ht="13.5" customHeight="1" x14ac:dyDescent="0.2">
      <c r="A36" s="373" t="s">
        <v>1226</v>
      </c>
      <c r="B36" s="374">
        <v>0</v>
      </c>
      <c r="C36" s="374">
        <v>0</v>
      </c>
      <c r="D36" s="374">
        <f t="shared" si="2"/>
        <v>0</v>
      </c>
      <c r="E36" s="375">
        <v>0</v>
      </c>
      <c r="F36" s="375">
        <v>0</v>
      </c>
      <c r="G36" s="375">
        <f t="shared" si="1"/>
        <v>0</v>
      </c>
    </row>
    <row r="37" spans="1:7" ht="13.5" customHeight="1" x14ac:dyDescent="0.2">
      <c r="A37" s="373" t="s">
        <v>1227</v>
      </c>
      <c r="B37" s="374">
        <v>0</v>
      </c>
      <c r="C37" s="374">
        <v>0</v>
      </c>
      <c r="D37" s="374">
        <f t="shared" si="2"/>
        <v>0</v>
      </c>
      <c r="E37" s="375">
        <v>0</v>
      </c>
      <c r="F37" s="375">
        <v>0</v>
      </c>
      <c r="G37" s="375">
        <f t="shared" si="1"/>
        <v>0</v>
      </c>
    </row>
    <row r="38" spans="1:7" ht="13.5" customHeight="1" x14ac:dyDescent="0.2">
      <c r="A38" s="373" t="s">
        <v>1228</v>
      </c>
      <c r="B38" s="374">
        <v>0</v>
      </c>
      <c r="C38" s="374">
        <v>0</v>
      </c>
      <c r="D38" s="374">
        <f t="shared" si="2"/>
        <v>0</v>
      </c>
      <c r="E38" s="375">
        <v>0</v>
      </c>
      <c r="F38" s="375">
        <v>0</v>
      </c>
      <c r="G38" s="375">
        <f t="shared" si="1"/>
        <v>0</v>
      </c>
    </row>
    <row r="39" spans="1:7" ht="15" customHeight="1" x14ac:dyDescent="0.2">
      <c r="A39" s="371" t="s">
        <v>1229</v>
      </c>
      <c r="B39" s="372">
        <f>SUM(B40:B55)</f>
        <v>0</v>
      </c>
      <c r="C39" s="372">
        <f t="shared" ref="C39:G39" si="3">SUM(C40:C55)</f>
        <v>0</v>
      </c>
      <c r="D39" s="372">
        <f t="shared" si="3"/>
        <v>0</v>
      </c>
      <c r="E39" s="372">
        <f t="shared" si="3"/>
        <v>0</v>
      </c>
      <c r="F39" s="372">
        <f t="shared" si="3"/>
        <v>0</v>
      </c>
      <c r="G39" s="372">
        <f t="shared" si="3"/>
        <v>0</v>
      </c>
    </row>
    <row r="40" spans="1:7" s="473" customFormat="1" ht="13.5" customHeight="1" x14ac:dyDescent="0.2">
      <c r="A40" s="373" t="s">
        <v>1230</v>
      </c>
      <c r="B40" s="374">
        <v>0</v>
      </c>
      <c r="C40" s="374">
        <v>0</v>
      </c>
      <c r="D40" s="374">
        <f t="shared" si="2"/>
        <v>0</v>
      </c>
      <c r="E40" s="375">
        <v>0</v>
      </c>
      <c r="F40" s="375">
        <v>0</v>
      </c>
      <c r="G40" s="375">
        <f t="shared" si="1"/>
        <v>0</v>
      </c>
    </row>
    <row r="41" spans="1:7" ht="13.5" customHeight="1" x14ac:dyDescent="0.2">
      <c r="A41" s="373" t="s">
        <v>1231</v>
      </c>
      <c r="B41" s="374">
        <v>0</v>
      </c>
      <c r="C41" s="374">
        <v>0</v>
      </c>
      <c r="D41" s="374">
        <f t="shared" si="2"/>
        <v>0</v>
      </c>
      <c r="E41" s="375">
        <v>0</v>
      </c>
      <c r="F41" s="375">
        <v>0</v>
      </c>
      <c r="G41" s="375">
        <f t="shared" si="1"/>
        <v>0</v>
      </c>
    </row>
    <row r="42" spans="1:7" ht="13.5" customHeight="1" x14ac:dyDescent="0.2">
      <c r="A42" s="373" t="s">
        <v>1232</v>
      </c>
      <c r="B42" s="374">
        <v>0</v>
      </c>
      <c r="C42" s="374">
        <v>0</v>
      </c>
      <c r="D42" s="374">
        <f t="shared" si="2"/>
        <v>0</v>
      </c>
      <c r="E42" s="375">
        <v>0</v>
      </c>
      <c r="F42" s="375">
        <v>0</v>
      </c>
      <c r="G42" s="375">
        <f t="shared" si="1"/>
        <v>0</v>
      </c>
    </row>
    <row r="43" spans="1:7" ht="13.5" customHeight="1" x14ac:dyDescent="0.2">
      <c r="A43" s="373" t="s">
        <v>1233</v>
      </c>
      <c r="B43" s="374">
        <v>0</v>
      </c>
      <c r="C43" s="374">
        <v>0</v>
      </c>
      <c r="D43" s="374">
        <f t="shared" si="2"/>
        <v>0</v>
      </c>
      <c r="E43" s="375">
        <v>0</v>
      </c>
      <c r="F43" s="375">
        <v>0</v>
      </c>
      <c r="G43" s="375">
        <f t="shared" si="1"/>
        <v>0</v>
      </c>
    </row>
    <row r="44" spans="1:7" ht="13.5" customHeight="1" x14ac:dyDescent="0.2">
      <c r="A44" s="373" t="s">
        <v>1234</v>
      </c>
      <c r="B44" s="374">
        <v>0</v>
      </c>
      <c r="C44" s="374">
        <v>0</v>
      </c>
      <c r="D44" s="374">
        <f t="shared" si="2"/>
        <v>0</v>
      </c>
      <c r="E44" s="375">
        <v>0</v>
      </c>
      <c r="F44" s="375">
        <v>0</v>
      </c>
      <c r="G44" s="375">
        <f t="shared" si="1"/>
        <v>0</v>
      </c>
    </row>
    <row r="45" spans="1:7" ht="13.5" customHeight="1" x14ac:dyDescent="0.2">
      <c r="A45" s="373" t="s">
        <v>1235</v>
      </c>
      <c r="B45" s="374">
        <v>0</v>
      </c>
      <c r="C45" s="374">
        <v>0</v>
      </c>
      <c r="D45" s="374">
        <f t="shared" si="2"/>
        <v>0</v>
      </c>
      <c r="E45" s="375">
        <v>0</v>
      </c>
      <c r="F45" s="375">
        <v>0</v>
      </c>
      <c r="G45" s="375">
        <f t="shared" si="1"/>
        <v>0</v>
      </c>
    </row>
    <row r="46" spans="1:7" ht="13.5" customHeight="1" x14ac:dyDescent="0.2">
      <c r="A46" s="373" t="s">
        <v>1236</v>
      </c>
      <c r="B46" s="374">
        <v>0</v>
      </c>
      <c r="C46" s="374">
        <v>0</v>
      </c>
      <c r="D46" s="374">
        <f t="shared" si="2"/>
        <v>0</v>
      </c>
      <c r="E46" s="375">
        <v>0</v>
      </c>
      <c r="F46" s="375">
        <v>0</v>
      </c>
      <c r="G46" s="375">
        <f t="shared" si="1"/>
        <v>0</v>
      </c>
    </row>
    <row r="47" spans="1:7" ht="13.5" customHeight="1" x14ac:dyDescent="0.2">
      <c r="A47" s="373" t="s">
        <v>1237</v>
      </c>
      <c r="B47" s="374">
        <v>0</v>
      </c>
      <c r="C47" s="374">
        <v>0</v>
      </c>
      <c r="D47" s="374">
        <f t="shared" si="2"/>
        <v>0</v>
      </c>
      <c r="E47" s="375">
        <v>0</v>
      </c>
      <c r="F47" s="375">
        <v>0</v>
      </c>
      <c r="G47" s="375">
        <f t="shared" si="1"/>
        <v>0</v>
      </c>
    </row>
    <row r="48" spans="1:7" ht="13.5" customHeight="1" x14ac:dyDescent="0.2">
      <c r="A48" s="373" t="s">
        <v>1238</v>
      </c>
      <c r="B48" s="374">
        <v>0</v>
      </c>
      <c r="C48" s="374">
        <v>0</v>
      </c>
      <c r="D48" s="374">
        <f t="shared" si="2"/>
        <v>0</v>
      </c>
      <c r="E48" s="375">
        <v>0</v>
      </c>
      <c r="F48" s="375">
        <v>0</v>
      </c>
      <c r="G48" s="375">
        <f t="shared" si="1"/>
        <v>0</v>
      </c>
    </row>
    <row r="49" spans="1:7" ht="13.5" customHeight="1" x14ac:dyDescent="0.2">
      <c r="A49" s="373" t="s">
        <v>1239</v>
      </c>
      <c r="B49" s="374">
        <v>0</v>
      </c>
      <c r="C49" s="374">
        <v>0</v>
      </c>
      <c r="D49" s="374">
        <f t="shared" si="2"/>
        <v>0</v>
      </c>
      <c r="E49" s="375">
        <v>0</v>
      </c>
      <c r="F49" s="375">
        <v>0</v>
      </c>
      <c r="G49" s="375">
        <f t="shared" si="1"/>
        <v>0</v>
      </c>
    </row>
    <row r="50" spans="1:7" ht="13.5" customHeight="1" x14ac:dyDescent="0.2">
      <c r="A50" s="373" t="s">
        <v>1240</v>
      </c>
      <c r="B50" s="374">
        <v>0</v>
      </c>
      <c r="C50" s="374">
        <v>0</v>
      </c>
      <c r="D50" s="374">
        <f t="shared" si="2"/>
        <v>0</v>
      </c>
      <c r="E50" s="375">
        <v>0</v>
      </c>
      <c r="F50" s="375">
        <v>0</v>
      </c>
      <c r="G50" s="375">
        <f t="shared" si="1"/>
        <v>0</v>
      </c>
    </row>
    <row r="51" spans="1:7" ht="13.5" customHeight="1" x14ac:dyDescent="0.2">
      <c r="A51" s="373" t="s">
        <v>1241</v>
      </c>
      <c r="B51" s="374">
        <v>0</v>
      </c>
      <c r="C51" s="374">
        <v>0</v>
      </c>
      <c r="D51" s="374">
        <f t="shared" si="2"/>
        <v>0</v>
      </c>
      <c r="E51" s="375">
        <v>0</v>
      </c>
      <c r="F51" s="375">
        <v>0</v>
      </c>
      <c r="G51" s="375">
        <f t="shared" si="1"/>
        <v>0</v>
      </c>
    </row>
    <row r="52" spans="1:7" ht="13.5" customHeight="1" x14ac:dyDescent="0.2">
      <c r="A52" s="373" t="s">
        <v>1242</v>
      </c>
      <c r="B52" s="374">
        <v>0</v>
      </c>
      <c r="C52" s="374">
        <v>0</v>
      </c>
      <c r="D52" s="374">
        <f t="shared" si="2"/>
        <v>0</v>
      </c>
      <c r="E52" s="375">
        <v>0</v>
      </c>
      <c r="F52" s="375">
        <v>0</v>
      </c>
      <c r="G52" s="375">
        <f t="shared" si="1"/>
        <v>0</v>
      </c>
    </row>
    <row r="53" spans="1:7" ht="13.5" customHeight="1" x14ac:dyDescent="0.2">
      <c r="A53" s="373" t="s">
        <v>1243</v>
      </c>
      <c r="B53" s="374">
        <v>0</v>
      </c>
      <c r="C53" s="374">
        <v>0</v>
      </c>
      <c r="D53" s="374">
        <f t="shared" si="2"/>
        <v>0</v>
      </c>
      <c r="E53" s="375">
        <v>0</v>
      </c>
      <c r="F53" s="375">
        <v>0</v>
      </c>
      <c r="G53" s="375">
        <f t="shared" si="1"/>
        <v>0</v>
      </c>
    </row>
    <row r="54" spans="1:7" ht="13.5" customHeight="1" x14ac:dyDescent="0.2">
      <c r="A54" s="373" t="s">
        <v>1244</v>
      </c>
      <c r="B54" s="374">
        <v>0</v>
      </c>
      <c r="C54" s="374">
        <v>0</v>
      </c>
      <c r="D54" s="374">
        <f t="shared" si="2"/>
        <v>0</v>
      </c>
      <c r="E54" s="375">
        <v>0</v>
      </c>
      <c r="F54" s="375">
        <v>0</v>
      </c>
      <c r="G54" s="375">
        <f t="shared" si="1"/>
        <v>0</v>
      </c>
    </row>
    <row r="55" spans="1:7" ht="13.5" customHeight="1" x14ac:dyDescent="0.2">
      <c r="A55" s="373" t="s">
        <v>1245</v>
      </c>
      <c r="B55" s="374">
        <v>0</v>
      </c>
      <c r="C55" s="374">
        <v>0</v>
      </c>
      <c r="D55" s="374">
        <f t="shared" si="2"/>
        <v>0</v>
      </c>
      <c r="E55" s="375">
        <v>0</v>
      </c>
      <c r="F55" s="375">
        <v>0</v>
      </c>
      <c r="G55" s="375">
        <f t="shared" si="1"/>
        <v>0</v>
      </c>
    </row>
    <row r="56" spans="1:7" ht="21" customHeight="1" x14ac:dyDescent="0.2">
      <c r="A56" s="371" t="s">
        <v>1246</v>
      </c>
      <c r="B56" s="372">
        <f>SUM(B57:B61)</f>
        <v>0</v>
      </c>
      <c r="C56" s="372">
        <f t="shared" ref="C56:G56" si="4">SUM(C57:C61)</f>
        <v>0</v>
      </c>
      <c r="D56" s="372">
        <f t="shared" si="4"/>
        <v>0</v>
      </c>
      <c r="E56" s="372">
        <f t="shared" si="4"/>
        <v>0</v>
      </c>
      <c r="F56" s="372">
        <f t="shared" si="4"/>
        <v>0</v>
      </c>
      <c r="G56" s="372">
        <f t="shared" si="4"/>
        <v>0</v>
      </c>
    </row>
    <row r="57" spans="1:7" ht="13.5" customHeight="1" x14ac:dyDescent="0.2">
      <c r="A57" s="373" t="s">
        <v>1247</v>
      </c>
      <c r="B57" s="374">
        <v>0</v>
      </c>
      <c r="C57" s="374">
        <v>0</v>
      </c>
      <c r="D57" s="374">
        <f t="shared" si="2"/>
        <v>0</v>
      </c>
      <c r="E57" s="375">
        <v>0</v>
      </c>
      <c r="F57" s="375">
        <v>0</v>
      </c>
      <c r="G57" s="375">
        <f t="shared" si="1"/>
        <v>0</v>
      </c>
    </row>
    <row r="58" spans="1:7" ht="13.5" customHeight="1" x14ac:dyDescent="0.2">
      <c r="A58" s="373" t="s">
        <v>1248</v>
      </c>
      <c r="B58" s="374">
        <v>0</v>
      </c>
      <c r="C58" s="374">
        <v>0</v>
      </c>
      <c r="D58" s="374">
        <f t="shared" si="2"/>
        <v>0</v>
      </c>
      <c r="E58" s="375">
        <v>0</v>
      </c>
      <c r="F58" s="375">
        <v>0</v>
      </c>
      <c r="G58" s="375">
        <f t="shared" si="1"/>
        <v>0</v>
      </c>
    </row>
    <row r="59" spans="1:7" ht="13.5" customHeight="1" x14ac:dyDescent="0.2">
      <c r="A59" s="373" t="s">
        <v>1249</v>
      </c>
      <c r="B59" s="374">
        <v>0</v>
      </c>
      <c r="C59" s="374">
        <v>0</v>
      </c>
      <c r="D59" s="374">
        <f t="shared" si="2"/>
        <v>0</v>
      </c>
      <c r="E59" s="375">
        <v>0</v>
      </c>
      <c r="F59" s="375">
        <v>0</v>
      </c>
      <c r="G59" s="375">
        <f t="shared" si="1"/>
        <v>0</v>
      </c>
    </row>
    <row r="60" spans="1:7" ht="13.5" customHeight="1" x14ac:dyDescent="0.2">
      <c r="A60" s="373" t="s">
        <v>1250</v>
      </c>
      <c r="B60" s="374">
        <v>0</v>
      </c>
      <c r="C60" s="374">
        <v>0</v>
      </c>
      <c r="D60" s="374">
        <f t="shared" si="2"/>
        <v>0</v>
      </c>
      <c r="E60" s="375">
        <v>0</v>
      </c>
      <c r="F60" s="375">
        <v>0</v>
      </c>
      <c r="G60" s="375">
        <f t="shared" si="1"/>
        <v>0</v>
      </c>
    </row>
    <row r="61" spans="1:7" ht="13.5" customHeight="1" x14ac:dyDescent="0.2">
      <c r="A61" s="373" t="s">
        <v>1251</v>
      </c>
      <c r="B61" s="374">
        <v>0</v>
      </c>
      <c r="C61" s="374">
        <v>0</v>
      </c>
      <c r="D61" s="374">
        <f t="shared" si="2"/>
        <v>0</v>
      </c>
      <c r="E61" s="375">
        <v>0</v>
      </c>
      <c r="F61" s="375">
        <v>0</v>
      </c>
      <c r="G61" s="375">
        <f t="shared" si="1"/>
        <v>0</v>
      </c>
    </row>
    <row r="62" spans="1:7" ht="15" customHeight="1" x14ac:dyDescent="0.2">
      <c r="A62" s="371" t="s">
        <v>1252</v>
      </c>
      <c r="B62" s="372">
        <f>SUM(B63)</f>
        <v>0</v>
      </c>
      <c r="C62" s="372">
        <f t="shared" ref="C62:G62" si="5">SUM(C63)</f>
        <v>0</v>
      </c>
      <c r="D62" s="372">
        <f t="shared" si="5"/>
        <v>0</v>
      </c>
      <c r="E62" s="372">
        <f t="shared" si="5"/>
        <v>0</v>
      </c>
      <c r="F62" s="372">
        <f t="shared" si="5"/>
        <v>0</v>
      </c>
      <c r="G62" s="372">
        <f t="shared" si="5"/>
        <v>0</v>
      </c>
    </row>
    <row r="63" spans="1:7" ht="13.5" customHeight="1" x14ac:dyDescent="0.2">
      <c r="A63" s="373" t="s">
        <v>1253</v>
      </c>
      <c r="B63" s="374">
        <v>0</v>
      </c>
      <c r="C63" s="374">
        <v>0</v>
      </c>
      <c r="D63" s="374">
        <f t="shared" si="2"/>
        <v>0</v>
      </c>
      <c r="E63" s="375">
        <v>0</v>
      </c>
      <c r="F63" s="375">
        <v>0</v>
      </c>
      <c r="G63" s="375">
        <f t="shared" si="1"/>
        <v>0</v>
      </c>
    </row>
    <row r="64" spans="1:7" ht="15" customHeight="1" x14ac:dyDescent="0.2">
      <c r="A64" s="371" t="s">
        <v>1254</v>
      </c>
      <c r="B64" s="372">
        <f>SUM(B65:B76)</f>
        <v>0</v>
      </c>
      <c r="C64" s="372">
        <f t="shared" ref="C64:G64" si="6">SUM(C65:C76)</f>
        <v>0</v>
      </c>
      <c r="D64" s="372">
        <f t="shared" si="6"/>
        <v>0</v>
      </c>
      <c r="E64" s="372">
        <f t="shared" si="6"/>
        <v>0</v>
      </c>
      <c r="F64" s="372">
        <f t="shared" si="6"/>
        <v>0</v>
      </c>
      <c r="G64" s="372">
        <f t="shared" si="6"/>
        <v>0</v>
      </c>
    </row>
    <row r="65" spans="1:7" ht="13.5" customHeight="1" x14ac:dyDescent="0.2">
      <c r="A65" s="373" t="s">
        <v>1255</v>
      </c>
      <c r="B65" s="374">
        <v>0</v>
      </c>
      <c r="C65" s="374">
        <v>0</v>
      </c>
      <c r="D65" s="374">
        <f t="shared" si="2"/>
        <v>0</v>
      </c>
      <c r="E65" s="375">
        <v>0</v>
      </c>
      <c r="F65" s="375">
        <v>0</v>
      </c>
      <c r="G65" s="375">
        <f t="shared" si="1"/>
        <v>0</v>
      </c>
    </row>
    <row r="66" spans="1:7" ht="13.5" customHeight="1" x14ac:dyDescent="0.2">
      <c r="A66" s="373" t="s">
        <v>1256</v>
      </c>
      <c r="B66" s="374">
        <v>0</v>
      </c>
      <c r="C66" s="374">
        <v>0</v>
      </c>
      <c r="D66" s="374">
        <f t="shared" si="2"/>
        <v>0</v>
      </c>
      <c r="E66" s="375">
        <v>0</v>
      </c>
      <c r="F66" s="375">
        <v>0</v>
      </c>
      <c r="G66" s="375">
        <f t="shared" si="1"/>
        <v>0</v>
      </c>
    </row>
    <row r="67" spans="1:7" ht="13.5" customHeight="1" x14ac:dyDescent="0.2">
      <c r="A67" s="373" t="s">
        <v>1257</v>
      </c>
      <c r="B67" s="374">
        <v>0</v>
      </c>
      <c r="C67" s="374">
        <v>0</v>
      </c>
      <c r="D67" s="374">
        <f t="shared" si="2"/>
        <v>0</v>
      </c>
      <c r="E67" s="375">
        <v>0</v>
      </c>
      <c r="F67" s="375">
        <v>0</v>
      </c>
      <c r="G67" s="375">
        <f t="shared" si="1"/>
        <v>0</v>
      </c>
    </row>
    <row r="68" spans="1:7" ht="13.5" customHeight="1" x14ac:dyDescent="0.2">
      <c r="A68" s="373" t="s">
        <v>1258</v>
      </c>
      <c r="B68" s="374">
        <v>0</v>
      </c>
      <c r="C68" s="374">
        <v>0</v>
      </c>
      <c r="D68" s="374">
        <f t="shared" si="2"/>
        <v>0</v>
      </c>
      <c r="E68" s="375">
        <v>0</v>
      </c>
      <c r="F68" s="375">
        <v>0</v>
      </c>
      <c r="G68" s="375">
        <f t="shared" si="1"/>
        <v>0</v>
      </c>
    </row>
    <row r="69" spans="1:7" ht="13.5" customHeight="1" x14ac:dyDescent="0.2">
      <c r="A69" s="373" t="s">
        <v>1259</v>
      </c>
      <c r="B69" s="374">
        <v>0</v>
      </c>
      <c r="C69" s="374">
        <v>0</v>
      </c>
      <c r="D69" s="374">
        <f t="shared" si="2"/>
        <v>0</v>
      </c>
      <c r="E69" s="375">
        <v>0</v>
      </c>
      <c r="F69" s="375">
        <v>0</v>
      </c>
      <c r="G69" s="375">
        <f t="shared" si="1"/>
        <v>0</v>
      </c>
    </row>
    <row r="70" spans="1:7" ht="13.5" customHeight="1" x14ac:dyDescent="0.2">
      <c r="A70" s="373" t="s">
        <v>1260</v>
      </c>
      <c r="B70" s="374">
        <v>0</v>
      </c>
      <c r="C70" s="374">
        <v>0</v>
      </c>
      <c r="D70" s="374">
        <f t="shared" si="2"/>
        <v>0</v>
      </c>
      <c r="E70" s="375">
        <v>0</v>
      </c>
      <c r="F70" s="375">
        <v>0</v>
      </c>
      <c r="G70" s="375">
        <f t="shared" si="1"/>
        <v>0</v>
      </c>
    </row>
    <row r="71" spans="1:7" ht="13.5" customHeight="1" x14ac:dyDescent="0.2">
      <c r="A71" s="373" t="s">
        <v>1261</v>
      </c>
      <c r="B71" s="374">
        <v>0</v>
      </c>
      <c r="C71" s="374">
        <v>0</v>
      </c>
      <c r="D71" s="374">
        <f t="shared" si="2"/>
        <v>0</v>
      </c>
      <c r="E71" s="375">
        <v>0</v>
      </c>
      <c r="F71" s="375">
        <v>0</v>
      </c>
      <c r="G71" s="375">
        <f t="shared" ref="G71:G136" si="7">E71+F71</f>
        <v>0</v>
      </c>
    </row>
    <row r="72" spans="1:7" ht="13.5" customHeight="1" x14ac:dyDescent="0.2">
      <c r="A72" s="373" t="s">
        <v>1262</v>
      </c>
      <c r="B72" s="374">
        <v>0</v>
      </c>
      <c r="C72" s="374">
        <v>0</v>
      </c>
      <c r="D72" s="374">
        <f t="shared" si="2"/>
        <v>0</v>
      </c>
      <c r="E72" s="375">
        <v>0</v>
      </c>
      <c r="F72" s="375">
        <v>0</v>
      </c>
      <c r="G72" s="375">
        <f t="shared" si="7"/>
        <v>0</v>
      </c>
    </row>
    <row r="73" spans="1:7" ht="13.5" customHeight="1" x14ac:dyDescent="0.2">
      <c r="A73" s="373" t="s">
        <v>1263</v>
      </c>
      <c r="B73" s="374">
        <v>0</v>
      </c>
      <c r="C73" s="374">
        <v>0</v>
      </c>
      <c r="D73" s="374">
        <f t="shared" si="2"/>
        <v>0</v>
      </c>
      <c r="E73" s="375">
        <v>0</v>
      </c>
      <c r="F73" s="375">
        <v>0</v>
      </c>
      <c r="G73" s="375">
        <f t="shared" si="7"/>
        <v>0</v>
      </c>
    </row>
    <row r="74" spans="1:7" ht="13.5" customHeight="1" x14ac:dyDescent="0.2">
      <c r="A74" s="373" t="s">
        <v>1264</v>
      </c>
      <c r="B74" s="374">
        <v>0</v>
      </c>
      <c r="C74" s="374">
        <v>0</v>
      </c>
      <c r="D74" s="374">
        <f t="shared" si="2"/>
        <v>0</v>
      </c>
      <c r="E74" s="375">
        <v>0</v>
      </c>
      <c r="F74" s="375">
        <v>0</v>
      </c>
      <c r="G74" s="375">
        <f t="shared" si="7"/>
        <v>0</v>
      </c>
    </row>
    <row r="75" spans="1:7" ht="13.5" customHeight="1" x14ac:dyDescent="0.2">
      <c r="A75" s="373" t="s">
        <v>1265</v>
      </c>
      <c r="B75" s="374">
        <v>0</v>
      </c>
      <c r="C75" s="374">
        <v>0</v>
      </c>
      <c r="D75" s="374">
        <f t="shared" si="2"/>
        <v>0</v>
      </c>
      <c r="E75" s="375">
        <v>0</v>
      </c>
      <c r="F75" s="375">
        <v>0</v>
      </c>
      <c r="G75" s="375">
        <f t="shared" si="7"/>
        <v>0</v>
      </c>
    </row>
    <row r="76" spans="1:7" ht="13.5" customHeight="1" x14ac:dyDescent="0.2">
      <c r="A76" s="373" t="s">
        <v>1266</v>
      </c>
      <c r="B76" s="374">
        <v>0</v>
      </c>
      <c r="C76" s="374">
        <v>0</v>
      </c>
      <c r="D76" s="374">
        <f t="shared" si="2"/>
        <v>0</v>
      </c>
      <c r="E76" s="375">
        <v>0</v>
      </c>
      <c r="F76" s="375">
        <v>0</v>
      </c>
      <c r="G76" s="375">
        <f t="shared" si="7"/>
        <v>0</v>
      </c>
    </row>
    <row r="77" spans="1:7" ht="15" customHeight="1" x14ac:dyDescent="0.2">
      <c r="A77" s="371" t="s">
        <v>1267</v>
      </c>
      <c r="B77" s="372">
        <f>SUM(B78:B81)</f>
        <v>0</v>
      </c>
      <c r="C77" s="372">
        <f t="shared" ref="C77:G77" si="8">SUM(C78:C81)</f>
        <v>0</v>
      </c>
      <c r="D77" s="372">
        <f t="shared" si="8"/>
        <v>0</v>
      </c>
      <c r="E77" s="372">
        <f t="shared" si="8"/>
        <v>0</v>
      </c>
      <c r="F77" s="372">
        <f t="shared" si="8"/>
        <v>0</v>
      </c>
      <c r="G77" s="372">
        <f t="shared" si="8"/>
        <v>0</v>
      </c>
    </row>
    <row r="78" spans="1:7" ht="13.5" customHeight="1" x14ac:dyDescent="0.2">
      <c r="A78" s="373" t="s">
        <v>1268</v>
      </c>
      <c r="B78" s="374">
        <v>0</v>
      </c>
      <c r="C78" s="374">
        <v>0</v>
      </c>
      <c r="D78" s="374">
        <f t="shared" ref="D78:D81" si="9">B78+C78</f>
        <v>0</v>
      </c>
      <c r="E78" s="375">
        <v>0</v>
      </c>
      <c r="F78" s="375">
        <v>0</v>
      </c>
      <c r="G78" s="375">
        <f t="shared" si="7"/>
        <v>0</v>
      </c>
    </row>
    <row r="79" spans="1:7" ht="13.5" customHeight="1" x14ac:dyDescent="0.2">
      <c r="A79" s="373" t="s">
        <v>1269</v>
      </c>
      <c r="B79" s="374">
        <v>0</v>
      </c>
      <c r="C79" s="374">
        <v>0</v>
      </c>
      <c r="D79" s="374">
        <f t="shared" si="9"/>
        <v>0</v>
      </c>
      <c r="E79" s="375">
        <v>0</v>
      </c>
      <c r="F79" s="375">
        <v>0</v>
      </c>
      <c r="G79" s="375">
        <f t="shared" si="7"/>
        <v>0</v>
      </c>
    </row>
    <row r="80" spans="1:7" ht="13.5" customHeight="1" x14ac:dyDescent="0.2">
      <c r="A80" s="373" t="s">
        <v>1270</v>
      </c>
      <c r="B80" s="374">
        <v>0</v>
      </c>
      <c r="C80" s="374">
        <v>0</v>
      </c>
      <c r="D80" s="374">
        <f t="shared" si="9"/>
        <v>0</v>
      </c>
      <c r="E80" s="375">
        <v>0</v>
      </c>
      <c r="F80" s="375">
        <v>0</v>
      </c>
      <c r="G80" s="375">
        <f t="shared" si="7"/>
        <v>0</v>
      </c>
    </row>
    <row r="81" spans="1:7" ht="13.5" customHeight="1" x14ac:dyDescent="0.2">
      <c r="A81" s="373" t="s">
        <v>1271</v>
      </c>
      <c r="B81" s="374">
        <v>0</v>
      </c>
      <c r="C81" s="374">
        <v>0</v>
      </c>
      <c r="D81" s="374">
        <f t="shared" si="9"/>
        <v>0</v>
      </c>
      <c r="E81" s="375">
        <v>0</v>
      </c>
      <c r="F81" s="375">
        <v>0</v>
      </c>
      <c r="G81" s="375">
        <f t="shared" si="7"/>
        <v>0</v>
      </c>
    </row>
    <row r="82" spans="1:7" ht="15" customHeight="1" x14ac:dyDescent="0.2">
      <c r="A82" s="371" t="s">
        <v>1272</v>
      </c>
      <c r="B82" s="377">
        <f>SUM(B83)</f>
        <v>7</v>
      </c>
      <c r="C82" s="377">
        <f t="shared" ref="C82:G82" si="10">SUM(C83)</f>
        <v>0</v>
      </c>
      <c r="D82" s="377">
        <f t="shared" si="10"/>
        <v>7</v>
      </c>
      <c r="E82" s="377">
        <f t="shared" si="10"/>
        <v>0</v>
      </c>
      <c r="F82" s="377">
        <f t="shared" si="10"/>
        <v>0</v>
      </c>
      <c r="G82" s="377">
        <f t="shared" si="10"/>
        <v>0</v>
      </c>
    </row>
    <row r="83" spans="1:7" ht="13.5" customHeight="1" x14ac:dyDescent="0.2">
      <c r="A83" s="373" t="s">
        <v>1273</v>
      </c>
      <c r="B83" s="376">
        <v>7</v>
      </c>
      <c r="C83" s="374">
        <v>0</v>
      </c>
      <c r="D83" s="374">
        <f>B83+C83</f>
        <v>7</v>
      </c>
      <c r="E83" s="375">
        <v>0</v>
      </c>
      <c r="F83" s="375">
        <v>0</v>
      </c>
      <c r="G83" s="375">
        <f t="shared" si="7"/>
        <v>0</v>
      </c>
    </row>
    <row r="84" spans="1:7" ht="15" customHeight="1" x14ac:dyDescent="0.2">
      <c r="A84" s="371" t="s">
        <v>1274</v>
      </c>
      <c r="B84" s="377">
        <f>SUM(B85)</f>
        <v>0</v>
      </c>
      <c r="C84" s="377">
        <f t="shared" ref="C84:G84" si="11">SUM(C85)</f>
        <v>0</v>
      </c>
      <c r="D84" s="377">
        <f t="shared" si="11"/>
        <v>0</v>
      </c>
      <c r="E84" s="377">
        <f t="shared" si="11"/>
        <v>0</v>
      </c>
      <c r="F84" s="377">
        <f t="shared" si="11"/>
        <v>0</v>
      </c>
      <c r="G84" s="377">
        <f t="shared" si="11"/>
        <v>0</v>
      </c>
    </row>
    <row r="85" spans="1:7" ht="13.5" customHeight="1" x14ac:dyDescent="0.2">
      <c r="A85" s="373" t="s">
        <v>1275</v>
      </c>
      <c r="B85" s="374">
        <v>0</v>
      </c>
      <c r="C85" s="374">
        <v>0</v>
      </c>
      <c r="D85" s="374">
        <f>B85+C85</f>
        <v>0</v>
      </c>
      <c r="E85" s="375">
        <v>0</v>
      </c>
      <c r="F85" s="375">
        <v>0</v>
      </c>
      <c r="G85" s="375">
        <f t="shared" si="7"/>
        <v>0</v>
      </c>
    </row>
    <row r="86" spans="1:7" ht="15" customHeight="1" x14ac:dyDescent="0.2">
      <c r="A86" s="371" t="s">
        <v>1276</v>
      </c>
      <c r="B86" s="377">
        <f t="shared" ref="B86:G86" si="12">SUM(B87:B134)</f>
        <v>74</v>
      </c>
      <c r="C86" s="377">
        <f t="shared" si="12"/>
        <v>2</v>
      </c>
      <c r="D86" s="377">
        <f t="shared" si="12"/>
        <v>76</v>
      </c>
      <c r="E86" s="377">
        <f t="shared" si="12"/>
        <v>0</v>
      </c>
      <c r="F86" s="377">
        <f t="shared" si="12"/>
        <v>0</v>
      </c>
      <c r="G86" s="377">
        <f t="shared" si="12"/>
        <v>0</v>
      </c>
    </row>
    <row r="87" spans="1:7" ht="13.5" customHeight="1" x14ac:dyDescent="0.2">
      <c r="A87" s="373" t="s">
        <v>1277</v>
      </c>
      <c r="B87" s="376">
        <v>4</v>
      </c>
      <c r="C87" s="374">
        <v>0</v>
      </c>
      <c r="D87" s="374">
        <f t="shared" ref="D87:D155" si="13">B87+C87</f>
        <v>4</v>
      </c>
      <c r="E87" s="375">
        <v>0</v>
      </c>
      <c r="F87" s="375">
        <v>0</v>
      </c>
      <c r="G87" s="375">
        <f t="shared" si="7"/>
        <v>0</v>
      </c>
    </row>
    <row r="88" spans="1:7" ht="13.5" customHeight="1" x14ac:dyDescent="0.2">
      <c r="A88" s="373" t="s">
        <v>1278</v>
      </c>
      <c r="B88" s="374">
        <v>0</v>
      </c>
      <c r="C88" s="374">
        <v>0</v>
      </c>
      <c r="D88" s="374">
        <f t="shared" si="13"/>
        <v>0</v>
      </c>
      <c r="E88" s="375">
        <v>0</v>
      </c>
      <c r="F88" s="375">
        <v>0</v>
      </c>
      <c r="G88" s="375">
        <f t="shared" si="7"/>
        <v>0</v>
      </c>
    </row>
    <row r="89" spans="1:7" ht="13.5" customHeight="1" x14ac:dyDescent="0.2">
      <c r="A89" s="373" t="s">
        <v>1279</v>
      </c>
      <c r="B89" s="374">
        <v>0</v>
      </c>
      <c r="C89" s="374">
        <v>0</v>
      </c>
      <c r="D89" s="374">
        <f t="shared" si="13"/>
        <v>0</v>
      </c>
      <c r="E89" s="375">
        <v>0</v>
      </c>
      <c r="F89" s="375">
        <v>0</v>
      </c>
      <c r="G89" s="375">
        <f t="shared" si="7"/>
        <v>0</v>
      </c>
    </row>
    <row r="90" spans="1:7" ht="12" customHeight="1" x14ac:dyDescent="0.2">
      <c r="A90" s="751"/>
      <c r="B90" s="751"/>
      <c r="C90" s="751"/>
      <c r="D90" s="751"/>
      <c r="E90" s="751"/>
      <c r="F90" s="370"/>
      <c r="G90" s="479" t="s">
        <v>3106</v>
      </c>
    </row>
    <row r="91" spans="1:7" ht="36" customHeight="1" x14ac:dyDescent="0.2">
      <c r="A91" s="680" t="s">
        <v>2932</v>
      </c>
      <c r="B91" s="704" t="s">
        <v>2930</v>
      </c>
      <c r="C91" s="704"/>
      <c r="D91" s="704"/>
      <c r="E91" s="705" t="s">
        <v>2931</v>
      </c>
      <c r="F91" s="706"/>
      <c r="G91" s="706"/>
    </row>
    <row r="92" spans="1:7" ht="30" customHeight="1" x14ac:dyDescent="0.2">
      <c r="A92" s="752"/>
      <c r="B92" s="347" t="s">
        <v>1008</v>
      </c>
      <c r="C92" s="347" t="s">
        <v>1009</v>
      </c>
      <c r="D92" s="348" t="s">
        <v>1010</v>
      </c>
      <c r="E92" s="347" t="s">
        <v>1008</v>
      </c>
      <c r="F92" s="347" t="s">
        <v>1009</v>
      </c>
      <c r="G92" s="348" t="s">
        <v>1010</v>
      </c>
    </row>
    <row r="93" spans="1:7" ht="13.5" customHeight="1" x14ac:dyDescent="0.2">
      <c r="A93" s="373" t="s">
        <v>1280</v>
      </c>
      <c r="B93" s="374">
        <v>0</v>
      </c>
      <c r="C93" s="374">
        <v>0</v>
      </c>
      <c r="D93" s="374">
        <f t="shared" si="13"/>
        <v>0</v>
      </c>
      <c r="E93" s="375">
        <v>0</v>
      </c>
      <c r="F93" s="375">
        <v>0</v>
      </c>
      <c r="G93" s="375">
        <f t="shared" si="7"/>
        <v>0</v>
      </c>
    </row>
    <row r="94" spans="1:7" ht="13.5" customHeight="1" x14ac:dyDescent="0.2">
      <c r="A94" s="373" t="s">
        <v>1281</v>
      </c>
      <c r="B94" s="376">
        <v>1</v>
      </c>
      <c r="C94" s="374">
        <v>0</v>
      </c>
      <c r="D94" s="374">
        <f t="shared" si="13"/>
        <v>1</v>
      </c>
      <c r="E94" s="375">
        <v>0</v>
      </c>
      <c r="F94" s="375">
        <v>0</v>
      </c>
      <c r="G94" s="375">
        <f t="shared" si="7"/>
        <v>0</v>
      </c>
    </row>
    <row r="95" spans="1:7" ht="13.5" customHeight="1" x14ac:dyDescent="0.2">
      <c r="A95" s="373" t="s">
        <v>1282</v>
      </c>
      <c r="B95" s="374">
        <v>0</v>
      </c>
      <c r="C95" s="376">
        <v>1</v>
      </c>
      <c r="D95" s="374">
        <f t="shared" si="13"/>
        <v>1</v>
      </c>
      <c r="E95" s="375">
        <v>0</v>
      </c>
      <c r="F95" s="375">
        <v>0</v>
      </c>
      <c r="G95" s="375">
        <f t="shared" si="7"/>
        <v>0</v>
      </c>
    </row>
    <row r="96" spans="1:7" ht="13.5" customHeight="1" x14ac:dyDescent="0.2">
      <c r="A96" s="373" t="s">
        <v>1283</v>
      </c>
      <c r="B96" s="376">
        <v>2</v>
      </c>
      <c r="C96" s="374">
        <v>0</v>
      </c>
      <c r="D96" s="374">
        <f t="shared" si="13"/>
        <v>2</v>
      </c>
      <c r="E96" s="375">
        <v>0</v>
      </c>
      <c r="F96" s="375">
        <v>0</v>
      </c>
      <c r="G96" s="375">
        <f t="shared" si="7"/>
        <v>0</v>
      </c>
    </row>
    <row r="97" spans="1:7" ht="13.5" customHeight="1" x14ac:dyDescent="0.2">
      <c r="A97" s="373" t="s">
        <v>1284</v>
      </c>
      <c r="B97" s="374">
        <v>0</v>
      </c>
      <c r="C97" s="374">
        <v>0</v>
      </c>
      <c r="D97" s="374">
        <f t="shared" si="13"/>
        <v>0</v>
      </c>
      <c r="E97" s="375">
        <v>0</v>
      </c>
      <c r="F97" s="375">
        <v>0</v>
      </c>
      <c r="G97" s="375">
        <f t="shared" si="7"/>
        <v>0</v>
      </c>
    </row>
    <row r="98" spans="1:7" ht="13.5" customHeight="1" x14ac:dyDescent="0.2">
      <c r="A98" s="373" t="s">
        <v>1285</v>
      </c>
      <c r="B98" s="376">
        <v>1</v>
      </c>
      <c r="C98" s="374">
        <v>0</v>
      </c>
      <c r="D98" s="374">
        <f t="shared" si="13"/>
        <v>1</v>
      </c>
      <c r="E98" s="375">
        <v>0</v>
      </c>
      <c r="F98" s="375">
        <v>0</v>
      </c>
      <c r="G98" s="375">
        <f t="shared" si="7"/>
        <v>0</v>
      </c>
    </row>
    <row r="99" spans="1:7" ht="13.5" customHeight="1" x14ac:dyDescent="0.2">
      <c r="A99" s="373" t="s">
        <v>1286</v>
      </c>
      <c r="B99" s="376">
        <v>2</v>
      </c>
      <c r="C99" s="374">
        <v>0</v>
      </c>
      <c r="D99" s="374">
        <f t="shared" si="13"/>
        <v>2</v>
      </c>
      <c r="E99" s="375">
        <v>0</v>
      </c>
      <c r="F99" s="375">
        <v>0</v>
      </c>
      <c r="G99" s="375">
        <f t="shared" si="7"/>
        <v>0</v>
      </c>
    </row>
    <row r="100" spans="1:7" ht="13.5" customHeight="1" x14ac:dyDescent="0.2">
      <c r="A100" s="373" t="s">
        <v>1287</v>
      </c>
      <c r="B100" s="376">
        <v>36</v>
      </c>
      <c r="C100" s="374">
        <v>0</v>
      </c>
      <c r="D100" s="374">
        <f t="shared" si="13"/>
        <v>36</v>
      </c>
      <c r="E100" s="375">
        <v>0</v>
      </c>
      <c r="F100" s="375">
        <v>0</v>
      </c>
      <c r="G100" s="375">
        <f t="shared" si="7"/>
        <v>0</v>
      </c>
    </row>
    <row r="101" spans="1:7" ht="13.5" customHeight="1" x14ac:dyDescent="0.2">
      <c r="A101" s="373" t="s">
        <v>1288</v>
      </c>
      <c r="B101" s="376">
        <v>1</v>
      </c>
      <c r="C101" s="374">
        <v>0</v>
      </c>
      <c r="D101" s="374">
        <f t="shared" si="13"/>
        <v>1</v>
      </c>
      <c r="E101" s="375">
        <v>0</v>
      </c>
      <c r="F101" s="375">
        <v>0</v>
      </c>
      <c r="G101" s="375">
        <f t="shared" si="7"/>
        <v>0</v>
      </c>
    </row>
    <row r="102" spans="1:7" ht="13.5" customHeight="1" x14ac:dyDescent="0.2">
      <c r="A102" s="373" t="s">
        <v>1289</v>
      </c>
      <c r="B102" s="374">
        <v>0</v>
      </c>
      <c r="C102" s="374">
        <v>0</v>
      </c>
      <c r="D102" s="374">
        <f t="shared" si="13"/>
        <v>0</v>
      </c>
      <c r="E102" s="375">
        <v>0</v>
      </c>
      <c r="F102" s="375">
        <v>0</v>
      </c>
      <c r="G102" s="375">
        <f t="shared" si="7"/>
        <v>0</v>
      </c>
    </row>
    <row r="103" spans="1:7" ht="13.5" customHeight="1" x14ac:dyDescent="0.2">
      <c r="A103" s="373" t="s">
        <v>1290</v>
      </c>
      <c r="B103" s="376">
        <v>24</v>
      </c>
      <c r="C103" s="376">
        <v>1</v>
      </c>
      <c r="D103" s="374">
        <f t="shared" si="13"/>
        <v>25</v>
      </c>
      <c r="E103" s="375">
        <v>0</v>
      </c>
      <c r="F103" s="375">
        <v>0</v>
      </c>
      <c r="G103" s="375">
        <f t="shared" si="7"/>
        <v>0</v>
      </c>
    </row>
    <row r="104" spans="1:7" ht="13.5" customHeight="1" x14ac:dyDescent="0.2">
      <c r="A104" s="373" t="s">
        <v>1291</v>
      </c>
      <c r="B104" s="374">
        <v>0</v>
      </c>
      <c r="C104" s="374">
        <v>0</v>
      </c>
      <c r="D104" s="374">
        <f t="shared" si="13"/>
        <v>0</v>
      </c>
      <c r="E104" s="375">
        <v>0</v>
      </c>
      <c r="F104" s="375">
        <v>0</v>
      </c>
      <c r="G104" s="375">
        <f t="shared" si="7"/>
        <v>0</v>
      </c>
    </row>
    <row r="105" spans="1:7" ht="13.5" customHeight="1" x14ac:dyDescent="0.2">
      <c r="A105" s="373" t="s">
        <v>1292</v>
      </c>
      <c r="B105" s="374">
        <v>0</v>
      </c>
      <c r="C105" s="374">
        <v>0</v>
      </c>
      <c r="D105" s="374">
        <f t="shared" si="13"/>
        <v>0</v>
      </c>
      <c r="E105" s="375">
        <v>0</v>
      </c>
      <c r="F105" s="375">
        <v>0</v>
      </c>
      <c r="G105" s="375">
        <f t="shared" si="7"/>
        <v>0</v>
      </c>
    </row>
    <row r="106" spans="1:7" ht="13.5" customHeight="1" x14ac:dyDescent="0.2">
      <c r="A106" s="373" t="s">
        <v>1293</v>
      </c>
      <c r="B106" s="374">
        <v>0</v>
      </c>
      <c r="C106" s="374">
        <v>0</v>
      </c>
      <c r="D106" s="374">
        <f t="shared" si="13"/>
        <v>0</v>
      </c>
      <c r="E106" s="375">
        <v>0</v>
      </c>
      <c r="F106" s="375">
        <v>0</v>
      </c>
      <c r="G106" s="375">
        <f t="shared" si="7"/>
        <v>0</v>
      </c>
    </row>
    <row r="107" spans="1:7" ht="13.5" customHeight="1" x14ac:dyDescent="0.2">
      <c r="A107" s="373" t="s">
        <v>1294</v>
      </c>
      <c r="B107" s="374">
        <v>0</v>
      </c>
      <c r="C107" s="374">
        <v>0</v>
      </c>
      <c r="D107" s="374">
        <f t="shared" si="13"/>
        <v>0</v>
      </c>
      <c r="E107" s="375">
        <v>0</v>
      </c>
      <c r="F107" s="375">
        <v>0</v>
      </c>
      <c r="G107" s="375">
        <f t="shared" si="7"/>
        <v>0</v>
      </c>
    </row>
    <row r="108" spans="1:7" ht="13.5" customHeight="1" x14ac:dyDescent="0.2">
      <c r="A108" s="373" t="s">
        <v>1295</v>
      </c>
      <c r="B108" s="376">
        <v>1</v>
      </c>
      <c r="C108" s="374">
        <v>0</v>
      </c>
      <c r="D108" s="374">
        <f t="shared" si="13"/>
        <v>1</v>
      </c>
      <c r="E108" s="375">
        <v>0</v>
      </c>
      <c r="F108" s="375">
        <v>0</v>
      </c>
      <c r="G108" s="375">
        <f t="shared" si="7"/>
        <v>0</v>
      </c>
    </row>
    <row r="109" spans="1:7" ht="13.5" customHeight="1" x14ac:dyDescent="0.2">
      <c r="A109" s="373" t="s">
        <v>1296</v>
      </c>
      <c r="B109" s="374">
        <v>0</v>
      </c>
      <c r="C109" s="374">
        <v>0</v>
      </c>
      <c r="D109" s="374">
        <f t="shared" si="13"/>
        <v>0</v>
      </c>
      <c r="E109" s="375">
        <v>0</v>
      </c>
      <c r="F109" s="375">
        <v>0</v>
      </c>
      <c r="G109" s="375">
        <f t="shared" si="7"/>
        <v>0</v>
      </c>
    </row>
    <row r="110" spans="1:7" ht="13.5" customHeight="1" x14ac:dyDescent="0.2">
      <c r="A110" s="373" t="s">
        <v>1297</v>
      </c>
      <c r="B110" s="376">
        <v>2</v>
      </c>
      <c r="C110" s="374">
        <v>0</v>
      </c>
      <c r="D110" s="374">
        <f t="shared" si="13"/>
        <v>2</v>
      </c>
      <c r="E110" s="375">
        <v>0</v>
      </c>
      <c r="F110" s="375">
        <v>0</v>
      </c>
      <c r="G110" s="375">
        <f t="shared" si="7"/>
        <v>0</v>
      </c>
    </row>
    <row r="111" spans="1:7" ht="13.5" customHeight="1" x14ac:dyDescent="0.2">
      <c r="A111" s="373" t="s">
        <v>1298</v>
      </c>
      <c r="B111" s="374">
        <v>0</v>
      </c>
      <c r="C111" s="374">
        <v>0</v>
      </c>
      <c r="D111" s="374">
        <f t="shared" si="13"/>
        <v>0</v>
      </c>
      <c r="E111" s="375">
        <v>0</v>
      </c>
      <c r="F111" s="375">
        <v>0</v>
      </c>
      <c r="G111" s="375">
        <f t="shared" si="7"/>
        <v>0</v>
      </c>
    </row>
    <row r="112" spans="1:7" ht="13.5" customHeight="1" x14ac:dyDescent="0.2">
      <c r="A112" s="373" t="s">
        <v>1299</v>
      </c>
      <c r="B112" s="374">
        <v>0</v>
      </c>
      <c r="C112" s="374">
        <v>0</v>
      </c>
      <c r="D112" s="374">
        <f t="shared" si="13"/>
        <v>0</v>
      </c>
      <c r="E112" s="375">
        <v>0</v>
      </c>
      <c r="F112" s="375">
        <v>0</v>
      </c>
      <c r="G112" s="375">
        <f t="shared" si="7"/>
        <v>0</v>
      </c>
    </row>
    <row r="113" spans="1:7" ht="13.5" customHeight="1" x14ac:dyDescent="0.2">
      <c r="A113" s="373" t="s">
        <v>1300</v>
      </c>
      <c r="B113" s="374">
        <v>0</v>
      </c>
      <c r="C113" s="374">
        <v>0</v>
      </c>
      <c r="D113" s="374">
        <f t="shared" si="13"/>
        <v>0</v>
      </c>
      <c r="E113" s="375">
        <v>0</v>
      </c>
      <c r="F113" s="375">
        <v>0</v>
      </c>
      <c r="G113" s="375">
        <f t="shared" si="7"/>
        <v>0</v>
      </c>
    </row>
    <row r="114" spans="1:7" ht="13.5" customHeight="1" x14ac:dyDescent="0.2">
      <c r="A114" s="373" t="s">
        <v>1301</v>
      </c>
      <c r="B114" s="374">
        <v>0</v>
      </c>
      <c r="C114" s="374">
        <v>0</v>
      </c>
      <c r="D114" s="374">
        <f t="shared" si="13"/>
        <v>0</v>
      </c>
      <c r="E114" s="375">
        <v>0</v>
      </c>
      <c r="F114" s="375">
        <v>0</v>
      </c>
      <c r="G114" s="375">
        <f t="shared" si="7"/>
        <v>0</v>
      </c>
    </row>
    <row r="115" spans="1:7" ht="13.5" customHeight="1" x14ac:dyDescent="0.2">
      <c r="A115" s="373" t="s">
        <v>1302</v>
      </c>
      <c r="B115" s="374">
        <v>0</v>
      </c>
      <c r="C115" s="374">
        <v>0</v>
      </c>
      <c r="D115" s="374">
        <f t="shared" si="13"/>
        <v>0</v>
      </c>
      <c r="E115" s="375">
        <v>0</v>
      </c>
      <c r="F115" s="375">
        <v>0</v>
      </c>
      <c r="G115" s="375">
        <f t="shared" si="7"/>
        <v>0</v>
      </c>
    </row>
    <row r="116" spans="1:7" ht="13.5" customHeight="1" x14ac:dyDescent="0.2">
      <c r="A116" s="373" t="s">
        <v>1303</v>
      </c>
      <c r="B116" s="374">
        <v>0</v>
      </c>
      <c r="C116" s="374">
        <v>0</v>
      </c>
      <c r="D116" s="374">
        <f t="shared" si="13"/>
        <v>0</v>
      </c>
      <c r="E116" s="375">
        <v>0</v>
      </c>
      <c r="F116" s="375">
        <v>0</v>
      </c>
      <c r="G116" s="375">
        <f t="shared" si="7"/>
        <v>0</v>
      </c>
    </row>
    <row r="117" spans="1:7" ht="13.5" customHeight="1" x14ac:dyDescent="0.2">
      <c r="A117" s="373" t="s">
        <v>1304</v>
      </c>
      <c r="B117" s="374">
        <v>0</v>
      </c>
      <c r="C117" s="374">
        <v>0</v>
      </c>
      <c r="D117" s="374">
        <f t="shared" si="13"/>
        <v>0</v>
      </c>
      <c r="E117" s="375">
        <v>0</v>
      </c>
      <c r="F117" s="375">
        <v>0</v>
      </c>
      <c r="G117" s="375">
        <f t="shared" si="7"/>
        <v>0</v>
      </c>
    </row>
    <row r="118" spans="1:7" ht="13.5" customHeight="1" x14ac:dyDescent="0.2">
      <c r="A118" s="373" t="s">
        <v>1305</v>
      </c>
      <c r="B118" s="374">
        <v>0</v>
      </c>
      <c r="C118" s="374">
        <v>0</v>
      </c>
      <c r="D118" s="374">
        <f t="shared" si="13"/>
        <v>0</v>
      </c>
      <c r="E118" s="375">
        <v>0</v>
      </c>
      <c r="F118" s="375">
        <v>0</v>
      </c>
      <c r="G118" s="375">
        <f t="shared" si="7"/>
        <v>0</v>
      </c>
    </row>
    <row r="119" spans="1:7" ht="13.5" customHeight="1" x14ac:dyDescent="0.2">
      <c r="A119" s="373" t="s">
        <v>1306</v>
      </c>
      <c r="B119" s="374">
        <v>0</v>
      </c>
      <c r="C119" s="374">
        <v>0</v>
      </c>
      <c r="D119" s="374">
        <f t="shared" si="13"/>
        <v>0</v>
      </c>
      <c r="E119" s="375">
        <v>0</v>
      </c>
      <c r="F119" s="375">
        <v>0</v>
      </c>
      <c r="G119" s="375">
        <f t="shared" si="7"/>
        <v>0</v>
      </c>
    </row>
    <row r="120" spans="1:7" ht="13.5" customHeight="1" x14ac:dyDescent="0.2">
      <c r="A120" s="373" t="s">
        <v>1307</v>
      </c>
      <c r="B120" s="374">
        <v>0</v>
      </c>
      <c r="C120" s="374">
        <v>0</v>
      </c>
      <c r="D120" s="374">
        <f t="shared" si="13"/>
        <v>0</v>
      </c>
      <c r="E120" s="375">
        <v>0</v>
      </c>
      <c r="F120" s="375">
        <v>0</v>
      </c>
      <c r="G120" s="375">
        <f t="shared" si="7"/>
        <v>0</v>
      </c>
    </row>
    <row r="121" spans="1:7" ht="13.5" customHeight="1" x14ac:dyDescent="0.2">
      <c r="A121" s="373" t="s">
        <v>1308</v>
      </c>
      <c r="B121" s="374">
        <v>0</v>
      </c>
      <c r="C121" s="374">
        <v>0</v>
      </c>
      <c r="D121" s="374">
        <f t="shared" si="13"/>
        <v>0</v>
      </c>
      <c r="E121" s="375">
        <v>0</v>
      </c>
      <c r="F121" s="375">
        <v>0</v>
      </c>
      <c r="G121" s="375">
        <f t="shared" si="7"/>
        <v>0</v>
      </c>
    </row>
    <row r="122" spans="1:7" ht="13.5" customHeight="1" x14ac:dyDescent="0.2">
      <c r="A122" s="373" t="s">
        <v>1309</v>
      </c>
      <c r="B122" s="374">
        <v>0</v>
      </c>
      <c r="C122" s="374">
        <v>0</v>
      </c>
      <c r="D122" s="374">
        <f t="shared" si="13"/>
        <v>0</v>
      </c>
      <c r="E122" s="375">
        <v>0</v>
      </c>
      <c r="F122" s="375">
        <v>0</v>
      </c>
      <c r="G122" s="375">
        <f t="shared" si="7"/>
        <v>0</v>
      </c>
    </row>
    <row r="123" spans="1:7" ht="13.5" customHeight="1" x14ac:dyDescent="0.2">
      <c r="A123" s="373" t="s">
        <v>1310</v>
      </c>
      <c r="B123" s="374">
        <v>0</v>
      </c>
      <c r="C123" s="374">
        <v>0</v>
      </c>
      <c r="D123" s="374">
        <f t="shared" si="13"/>
        <v>0</v>
      </c>
      <c r="E123" s="375">
        <v>0</v>
      </c>
      <c r="F123" s="375">
        <v>0</v>
      </c>
      <c r="G123" s="375">
        <f t="shared" si="7"/>
        <v>0</v>
      </c>
    </row>
    <row r="124" spans="1:7" ht="13.5" customHeight="1" x14ac:dyDescent="0.2">
      <c r="A124" s="373" t="s">
        <v>1311</v>
      </c>
      <c r="B124" s="374">
        <v>0</v>
      </c>
      <c r="C124" s="374">
        <v>0</v>
      </c>
      <c r="D124" s="374">
        <f t="shared" si="13"/>
        <v>0</v>
      </c>
      <c r="E124" s="375">
        <v>0</v>
      </c>
      <c r="F124" s="375">
        <v>0</v>
      </c>
      <c r="G124" s="375">
        <f t="shared" si="7"/>
        <v>0</v>
      </c>
    </row>
    <row r="125" spans="1:7" ht="13.5" customHeight="1" x14ac:dyDescent="0.2">
      <c r="A125" s="373" t="s">
        <v>1312</v>
      </c>
      <c r="B125" s="374">
        <v>0</v>
      </c>
      <c r="C125" s="374">
        <v>0</v>
      </c>
      <c r="D125" s="374">
        <f t="shared" si="13"/>
        <v>0</v>
      </c>
      <c r="E125" s="375">
        <v>0</v>
      </c>
      <c r="F125" s="375">
        <v>0</v>
      </c>
      <c r="G125" s="375">
        <f t="shared" si="7"/>
        <v>0</v>
      </c>
    </row>
    <row r="126" spans="1:7" ht="13.5" customHeight="1" x14ac:dyDescent="0.2">
      <c r="A126" s="373" t="s">
        <v>1313</v>
      </c>
      <c r="B126" s="374">
        <v>0</v>
      </c>
      <c r="C126" s="374">
        <v>0</v>
      </c>
      <c r="D126" s="374">
        <f t="shared" si="13"/>
        <v>0</v>
      </c>
      <c r="E126" s="375">
        <v>0</v>
      </c>
      <c r="F126" s="375">
        <v>0</v>
      </c>
      <c r="G126" s="375">
        <f t="shared" si="7"/>
        <v>0</v>
      </c>
    </row>
    <row r="127" spans="1:7" ht="13.5" customHeight="1" x14ac:dyDescent="0.2">
      <c r="A127" s="373" t="s">
        <v>1314</v>
      </c>
      <c r="B127" s="374">
        <v>0</v>
      </c>
      <c r="C127" s="374">
        <v>0</v>
      </c>
      <c r="D127" s="374">
        <f t="shared" si="13"/>
        <v>0</v>
      </c>
      <c r="E127" s="375">
        <v>0</v>
      </c>
      <c r="F127" s="375">
        <v>0</v>
      </c>
      <c r="G127" s="375">
        <f t="shared" si="7"/>
        <v>0</v>
      </c>
    </row>
    <row r="128" spans="1:7" ht="13.5" customHeight="1" x14ac:dyDescent="0.2">
      <c r="A128" s="373" t="s">
        <v>1315</v>
      </c>
      <c r="B128" s="374">
        <v>0</v>
      </c>
      <c r="C128" s="374">
        <v>0</v>
      </c>
      <c r="D128" s="374">
        <f t="shared" si="13"/>
        <v>0</v>
      </c>
      <c r="E128" s="375">
        <v>0</v>
      </c>
      <c r="F128" s="375">
        <v>0</v>
      </c>
      <c r="G128" s="375">
        <f t="shared" si="7"/>
        <v>0</v>
      </c>
    </row>
    <row r="129" spans="1:7" ht="13.5" customHeight="1" x14ac:dyDescent="0.2">
      <c r="A129" s="373" t="s">
        <v>1316</v>
      </c>
      <c r="B129" s="374">
        <v>0</v>
      </c>
      <c r="C129" s="374">
        <v>0</v>
      </c>
      <c r="D129" s="374">
        <f t="shared" si="13"/>
        <v>0</v>
      </c>
      <c r="E129" s="375">
        <v>0</v>
      </c>
      <c r="F129" s="375">
        <v>0</v>
      </c>
      <c r="G129" s="375">
        <f t="shared" si="7"/>
        <v>0</v>
      </c>
    </row>
    <row r="130" spans="1:7" ht="13.5" customHeight="1" x14ac:dyDescent="0.2">
      <c r="A130" s="373" t="s">
        <v>1317</v>
      </c>
      <c r="B130" s="374">
        <v>0</v>
      </c>
      <c r="C130" s="374">
        <v>0</v>
      </c>
      <c r="D130" s="374">
        <f t="shared" si="13"/>
        <v>0</v>
      </c>
      <c r="E130" s="375">
        <v>0</v>
      </c>
      <c r="F130" s="375">
        <v>0</v>
      </c>
      <c r="G130" s="375">
        <f t="shared" si="7"/>
        <v>0</v>
      </c>
    </row>
    <row r="131" spans="1:7" ht="13.5" customHeight="1" x14ac:dyDescent="0.2">
      <c r="A131" s="373" t="s">
        <v>1318</v>
      </c>
      <c r="B131" s="374">
        <v>0</v>
      </c>
      <c r="C131" s="374">
        <v>0</v>
      </c>
      <c r="D131" s="374">
        <f t="shared" si="13"/>
        <v>0</v>
      </c>
      <c r="E131" s="375">
        <v>0</v>
      </c>
      <c r="F131" s="375">
        <v>0</v>
      </c>
      <c r="G131" s="375">
        <f t="shared" si="7"/>
        <v>0</v>
      </c>
    </row>
    <row r="132" spans="1:7" ht="13.5" customHeight="1" x14ac:dyDescent="0.2">
      <c r="A132" s="373" t="s">
        <v>1319</v>
      </c>
      <c r="B132" s="374">
        <v>0</v>
      </c>
      <c r="C132" s="374">
        <v>0</v>
      </c>
      <c r="D132" s="374">
        <f t="shared" si="13"/>
        <v>0</v>
      </c>
      <c r="E132" s="375">
        <v>0</v>
      </c>
      <c r="F132" s="375">
        <v>0</v>
      </c>
      <c r="G132" s="375">
        <f t="shared" si="7"/>
        <v>0</v>
      </c>
    </row>
    <row r="133" spans="1:7" ht="13.5" customHeight="1" x14ac:dyDescent="0.2">
      <c r="A133" s="373" t="s">
        <v>1320</v>
      </c>
      <c r="B133" s="374">
        <v>0</v>
      </c>
      <c r="C133" s="374">
        <v>0</v>
      </c>
      <c r="D133" s="374">
        <f t="shared" si="13"/>
        <v>0</v>
      </c>
      <c r="E133" s="375">
        <v>0</v>
      </c>
      <c r="F133" s="375">
        <v>0</v>
      </c>
      <c r="G133" s="375">
        <f t="shared" si="7"/>
        <v>0</v>
      </c>
    </row>
    <row r="134" spans="1:7" ht="13.5" customHeight="1" x14ac:dyDescent="0.2">
      <c r="A134" s="373" t="s">
        <v>1321</v>
      </c>
      <c r="B134" s="374">
        <v>0</v>
      </c>
      <c r="C134" s="374">
        <v>0</v>
      </c>
      <c r="D134" s="374">
        <f t="shared" si="13"/>
        <v>0</v>
      </c>
      <c r="E134" s="375">
        <v>0</v>
      </c>
      <c r="F134" s="375">
        <v>0</v>
      </c>
      <c r="G134" s="375">
        <f t="shared" si="7"/>
        <v>0</v>
      </c>
    </row>
    <row r="135" spans="1:7" ht="15" customHeight="1" x14ac:dyDescent="0.2">
      <c r="A135" s="371" t="s">
        <v>1322</v>
      </c>
      <c r="B135" s="372">
        <f>SUM(B136)</f>
        <v>0</v>
      </c>
      <c r="C135" s="372">
        <f t="shared" ref="C135:G135" si="14">SUM(C136)</f>
        <v>0</v>
      </c>
      <c r="D135" s="372">
        <f t="shared" si="14"/>
        <v>0</v>
      </c>
      <c r="E135" s="372">
        <f t="shared" si="14"/>
        <v>0</v>
      </c>
      <c r="F135" s="372">
        <f t="shared" si="14"/>
        <v>0</v>
      </c>
      <c r="G135" s="372">
        <f t="shared" si="14"/>
        <v>0</v>
      </c>
    </row>
    <row r="136" spans="1:7" ht="13.5" customHeight="1" x14ac:dyDescent="0.2">
      <c r="A136" s="373" t="s">
        <v>1323</v>
      </c>
      <c r="B136" s="374">
        <v>0</v>
      </c>
      <c r="C136" s="374">
        <v>0</v>
      </c>
      <c r="D136" s="374">
        <f t="shared" si="13"/>
        <v>0</v>
      </c>
      <c r="E136" s="375">
        <v>0</v>
      </c>
      <c r="F136" s="375">
        <v>0</v>
      </c>
      <c r="G136" s="375">
        <f t="shared" si="7"/>
        <v>0</v>
      </c>
    </row>
    <row r="137" spans="1:7" ht="15" customHeight="1" x14ac:dyDescent="0.2">
      <c r="A137" s="371" t="s">
        <v>1324</v>
      </c>
      <c r="B137" s="372">
        <f>SUM(B138:B170)</f>
        <v>4</v>
      </c>
      <c r="C137" s="372">
        <f t="shared" ref="C137:G137" si="15">SUM(C138:C170)</f>
        <v>0</v>
      </c>
      <c r="D137" s="372">
        <f t="shared" si="15"/>
        <v>4</v>
      </c>
      <c r="E137" s="372">
        <f t="shared" si="15"/>
        <v>0</v>
      </c>
      <c r="F137" s="372">
        <f t="shared" si="15"/>
        <v>0</v>
      </c>
      <c r="G137" s="372">
        <f t="shared" si="15"/>
        <v>0</v>
      </c>
    </row>
    <row r="138" spans="1:7" ht="13.5" customHeight="1" x14ac:dyDescent="0.2">
      <c r="A138" s="373" t="s">
        <v>1325</v>
      </c>
      <c r="B138" s="374">
        <v>0</v>
      </c>
      <c r="C138" s="374">
        <v>0</v>
      </c>
      <c r="D138" s="374">
        <f t="shared" si="13"/>
        <v>0</v>
      </c>
      <c r="E138" s="375">
        <v>0</v>
      </c>
      <c r="F138" s="375">
        <v>0</v>
      </c>
      <c r="G138" s="375">
        <f t="shared" ref="G138:G183" si="16">E138+F138</f>
        <v>0</v>
      </c>
    </row>
    <row r="139" spans="1:7" ht="13.5" customHeight="1" x14ac:dyDescent="0.2">
      <c r="A139" s="373" t="s">
        <v>1326</v>
      </c>
      <c r="B139" s="374">
        <v>0</v>
      </c>
      <c r="C139" s="374">
        <v>0</v>
      </c>
      <c r="D139" s="374">
        <f t="shared" si="13"/>
        <v>0</v>
      </c>
      <c r="E139" s="375">
        <v>0</v>
      </c>
      <c r="F139" s="375">
        <v>0</v>
      </c>
      <c r="G139" s="375">
        <f t="shared" si="16"/>
        <v>0</v>
      </c>
    </row>
    <row r="140" spans="1:7" ht="13.5" customHeight="1" x14ac:dyDescent="0.2">
      <c r="A140" s="373" t="s">
        <v>1327</v>
      </c>
      <c r="B140" s="374">
        <v>0</v>
      </c>
      <c r="C140" s="374">
        <v>0</v>
      </c>
      <c r="D140" s="374">
        <f t="shared" si="13"/>
        <v>0</v>
      </c>
      <c r="E140" s="375">
        <v>0</v>
      </c>
      <c r="F140" s="375">
        <v>0</v>
      </c>
      <c r="G140" s="375">
        <f t="shared" si="16"/>
        <v>0</v>
      </c>
    </row>
    <row r="141" spans="1:7" ht="13.5" customHeight="1" x14ac:dyDescent="0.2">
      <c r="A141" s="373" t="s">
        <v>1328</v>
      </c>
      <c r="B141" s="374">
        <v>0</v>
      </c>
      <c r="C141" s="374">
        <v>0</v>
      </c>
      <c r="D141" s="374">
        <f t="shared" si="13"/>
        <v>0</v>
      </c>
      <c r="E141" s="375">
        <v>0</v>
      </c>
      <c r="F141" s="375">
        <v>0</v>
      </c>
      <c r="G141" s="375">
        <f t="shared" si="16"/>
        <v>0</v>
      </c>
    </row>
    <row r="142" spans="1:7" ht="13.5" customHeight="1" x14ac:dyDescent="0.2">
      <c r="A142" s="373" t="s">
        <v>1329</v>
      </c>
      <c r="B142" s="374">
        <v>0</v>
      </c>
      <c r="C142" s="374">
        <v>0</v>
      </c>
      <c r="D142" s="374">
        <f t="shared" si="13"/>
        <v>0</v>
      </c>
      <c r="E142" s="375">
        <v>0</v>
      </c>
      <c r="F142" s="375">
        <v>0</v>
      </c>
      <c r="G142" s="375">
        <f t="shared" si="16"/>
        <v>0</v>
      </c>
    </row>
    <row r="143" spans="1:7" ht="13.5" customHeight="1" x14ac:dyDescent="0.2">
      <c r="A143" s="373" t="s">
        <v>1330</v>
      </c>
      <c r="B143" s="376">
        <v>1</v>
      </c>
      <c r="C143" s="374">
        <v>0</v>
      </c>
      <c r="D143" s="374">
        <f t="shared" si="13"/>
        <v>1</v>
      </c>
      <c r="E143" s="375">
        <v>0</v>
      </c>
      <c r="F143" s="375">
        <v>0</v>
      </c>
      <c r="G143" s="375">
        <f t="shared" si="16"/>
        <v>0</v>
      </c>
    </row>
    <row r="144" spans="1:7" ht="13.5" customHeight="1" x14ac:dyDescent="0.2">
      <c r="A144" s="373" t="s">
        <v>1331</v>
      </c>
      <c r="B144" s="374">
        <v>0</v>
      </c>
      <c r="C144" s="374">
        <v>0</v>
      </c>
      <c r="D144" s="374">
        <f t="shared" si="13"/>
        <v>0</v>
      </c>
      <c r="E144" s="375">
        <v>0</v>
      </c>
      <c r="F144" s="375">
        <v>0</v>
      </c>
      <c r="G144" s="375">
        <f t="shared" si="16"/>
        <v>0</v>
      </c>
    </row>
    <row r="145" spans="1:7" ht="13.5" customHeight="1" x14ac:dyDescent="0.2">
      <c r="A145" s="373" t="s">
        <v>1332</v>
      </c>
      <c r="B145" s="374">
        <v>0</v>
      </c>
      <c r="C145" s="374">
        <v>0</v>
      </c>
      <c r="D145" s="374">
        <f t="shared" si="13"/>
        <v>0</v>
      </c>
      <c r="E145" s="375">
        <v>0</v>
      </c>
      <c r="F145" s="375">
        <v>0</v>
      </c>
      <c r="G145" s="375">
        <f t="shared" si="16"/>
        <v>0</v>
      </c>
    </row>
    <row r="146" spans="1:7" ht="13.5" customHeight="1" x14ac:dyDescent="0.2">
      <c r="A146" s="373" t="s">
        <v>1333</v>
      </c>
      <c r="B146" s="374">
        <v>0</v>
      </c>
      <c r="C146" s="374">
        <v>0</v>
      </c>
      <c r="D146" s="374">
        <f t="shared" si="13"/>
        <v>0</v>
      </c>
      <c r="E146" s="375">
        <v>0</v>
      </c>
      <c r="F146" s="375">
        <v>0</v>
      </c>
      <c r="G146" s="375">
        <f t="shared" si="16"/>
        <v>0</v>
      </c>
    </row>
    <row r="147" spans="1:7" ht="13.5" customHeight="1" x14ac:dyDescent="0.2">
      <c r="A147" s="373" t="s">
        <v>1334</v>
      </c>
      <c r="B147" s="376">
        <v>3</v>
      </c>
      <c r="C147" s="374">
        <v>0</v>
      </c>
      <c r="D147" s="374">
        <f t="shared" si="13"/>
        <v>3</v>
      </c>
      <c r="E147" s="375">
        <v>0</v>
      </c>
      <c r="F147" s="375">
        <v>0</v>
      </c>
      <c r="G147" s="375">
        <f t="shared" si="16"/>
        <v>0</v>
      </c>
    </row>
    <row r="148" spans="1:7" ht="13.5" customHeight="1" x14ac:dyDescent="0.2">
      <c r="A148" s="373" t="s">
        <v>1335</v>
      </c>
      <c r="B148" s="374">
        <v>0</v>
      </c>
      <c r="C148" s="374">
        <v>0</v>
      </c>
      <c r="D148" s="374">
        <f t="shared" si="13"/>
        <v>0</v>
      </c>
      <c r="E148" s="375">
        <v>0</v>
      </c>
      <c r="F148" s="375">
        <v>0</v>
      </c>
      <c r="G148" s="375">
        <f t="shared" si="16"/>
        <v>0</v>
      </c>
    </row>
    <row r="149" spans="1:7" ht="13.5" customHeight="1" x14ac:dyDescent="0.2">
      <c r="A149" s="373" t="s">
        <v>1336</v>
      </c>
      <c r="B149" s="374">
        <v>0</v>
      </c>
      <c r="C149" s="374">
        <v>0</v>
      </c>
      <c r="D149" s="374">
        <f t="shared" si="13"/>
        <v>0</v>
      </c>
      <c r="E149" s="375">
        <v>0</v>
      </c>
      <c r="F149" s="375">
        <v>0</v>
      </c>
      <c r="G149" s="375">
        <f t="shared" si="16"/>
        <v>0</v>
      </c>
    </row>
    <row r="150" spans="1:7" ht="13.5" customHeight="1" x14ac:dyDescent="0.2">
      <c r="A150" s="373" t="s">
        <v>1337</v>
      </c>
      <c r="B150" s="374">
        <v>0</v>
      </c>
      <c r="C150" s="374">
        <v>0</v>
      </c>
      <c r="D150" s="374">
        <f t="shared" si="13"/>
        <v>0</v>
      </c>
      <c r="E150" s="375">
        <v>0</v>
      </c>
      <c r="F150" s="375">
        <v>0</v>
      </c>
      <c r="G150" s="375">
        <f t="shared" si="16"/>
        <v>0</v>
      </c>
    </row>
    <row r="151" spans="1:7" ht="13.5" customHeight="1" x14ac:dyDescent="0.2">
      <c r="A151" s="373" t="s">
        <v>1338</v>
      </c>
      <c r="B151" s="374">
        <v>0</v>
      </c>
      <c r="C151" s="374">
        <v>0</v>
      </c>
      <c r="D151" s="374">
        <f t="shared" si="13"/>
        <v>0</v>
      </c>
      <c r="E151" s="375">
        <v>0</v>
      </c>
      <c r="F151" s="375">
        <v>0</v>
      </c>
      <c r="G151" s="375">
        <f t="shared" si="16"/>
        <v>0</v>
      </c>
    </row>
    <row r="152" spans="1:7" ht="13.5" customHeight="1" x14ac:dyDescent="0.2">
      <c r="A152" s="373" t="s">
        <v>1339</v>
      </c>
      <c r="B152" s="374">
        <v>0</v>
      </c>
      <c r="C152" s="374">
        <v>0</v>
      </c>
      <c r="D152" s="374">
        <f t="shared" si="13"/>
        <v>0</v>
      </c>
      <c r="E152" s="375">
        <v>0</v>
      </c>
      <c r="F152" s="375">
        <v>0</v>
      </c>
      <c r="G152" s="375">
        <f t="shared" si="16"/>
        <v>0</v>
      </c>
    </row>
    <row r="153" spans="1:7" ht="13.5" customHeight="1" x14ac:dyDescent="0.2">
      <c r="A153" s="373" t="s">
        <v>1340</v>
      </c>
      <c r="B153" s="374">
        <v>0</v>
      </c>
      <c r="C153" s="374">
        <v>0</v>
      </c>
      <c r="D153" s="374">
        <f t="shared" si="13"/>
        <v>0</v>
      </c>
      <c r="E153" s="375">
        <v>0</v>
      </c>
      <c r="F153" s="375">
        <v>0</v>
      </c>
      <c r="G153" s="375">
        <f t="shared" si="16"/>
        <v>0</v>
      </c>
    </row>
    <row r="154" spans="1:7" ht="13.5" customHeight="1" x14ac:dyDescent="0.2">
      <c r="A154" s="373" t="s">
        <v>1341</v>
      </c>
      <c r="B154" s="374">
        <v>0</v>
      </c>
      <c r="C154" s="374">
        <v>0</v>
      </c>
      <c r="D154" s="374">
        <f t="shared" si="13"/>
        <v>0</v>
      </c>
      <c r="E154" s="375">
        <v>0</v>
      </c>
      <c r="F154" s="375">
        <v>0</v>
      </c>
      <c r="G154" s="375">
        <f t="shared" si="16"/>
        <v>0</v>
      </c>
    </row>
    <row r="155" spans="1:7" ht="13.5" customHeight="1" x14ac:dyDescent="0.2">
      <c r="A155" s="373" t="s">
        <v>1342</v>
      </c>
      <c r="B155" s="374">
        <v>0</v>
      </c>
      <c r="C155" s="374">
        <v>0</v>
      </c>
      <c r="D155" s="374">
        <f t="shared" si="13"/>
        <v>0</v>
      </c>
      <c r="E155" s="375">
        <v>0</v>
      </c>
      <c r="F155" s="375">
        <v>0</v>
      </c>
      <c r="G155" s="375">
        <f t="shared" si="16"/>
        <v>0</v>
      </c>
    </row>
    <row r="156" spans="1:7" ht="13.5" customHeight="1" x14ac:dyDescent="0.2">
      <c r="A156" s="373" t="s">
        <v>1343</v>
      </c>
      <c r="B156" s="374">
        <v>0</v>
      </c>
      <c r="C156" s="374">
        <v>0</v>
      </c>
      <c r="D156" s="374">
        <f t="shared" ref="D156:D183" si="17">B156+C156</f>
        <v>0</v>
      </c>
      <c r="E156" s="375">
        <v>0</v>
      </c>
      <c r="F156" s="375">
        <v>0</v>
      </c>
      <c r="G156" s="375">
        <f t="shared" si="16"/>
        <v>0</v>
      </c>
    </row>
    <row r="157" spans="1:7" ht="13.5" customHeight="1" x14ac:dyDescent="0.2">
      <c r="A157" s="373" t="s">
        <v>1344</v>
      </c>
      <c r="B157" s="374">
        <v>0</v>
      </c>
      <c r="C157" s="374">
        <v>0</v>
      </c>
      <c r="D157" s="374">
        <f t="shared" si="17"/>
        <v>0</v>
      </c>
      <c r="E157" s="375">
        <v>0</v>
      </c>
      <c r="F157" s="375">
        <v>0</v>
      </c>
      <c r="G157" s="375">
        <f t="shared" si="16"/>
        <v>0</v>
      </c>
    </row>
    <row r="158" spans="1:7" ht="13.5" customHeight="1" x14ac:dyDescent="0.2">
      <c r="A158" s="373" t="s">
        <v>1345</v>
      </c>
      <c r="B158" s="374">
        <v>0</v>
      </c>
      <c r="C158" s="374">
        <v>0</v>
      </c>
      <c r="D158" s="374">
        <f t="shared" si="17"/>
        <v>0</v>
      </c>
      <c r="E158" s="375">
        <v>0</v>
      </c>
      <c r="F158" s="375">
        <v>0</v>
      </c>
      <c r="G158" s="375">
        <f t="shared" si="16"/>
        <v>0</v>
      </c>
    </row>
    <row r="159" spans="1:7" ht="13.5" customHeight="1" x14ac:dyDescent="0.2">
      <c r="A159" s="373" t="s">
        <v>1346</v>
      </c>
      <c r="B159" s="374">
        <v>0</v>
      </c>
      <c r="C159" s="374">
        <v>0</v>
      </c>
      <c r="D159" s="374">
        <f t="shared" si="17"/>
        <v>0</v>
      </c>
      <c r="E159" s="375">
        <v>0</v>
      </c>
      <c r="F159" s="375">
        <v>0</v>
      </c>
      <c r="G159" s="375">
        <f t="shared" si="16"/>
        <v>0</v>
      </c>
    </row>
    <row r="160" spans="1:7" ht="13.5" customHeight="1" x14ac:dyDescent="0.2">
      <c r="A160" s="373" t="s">
        <v>1347</v>
      </c>
      <c r="B160" s="374">
        <v>0</v>
      </c>
      <c r="C160" s="374">
        <v>0</v>
      </c>
      <c r="D160" s="374">
        <f t="shared" si="17"/>
        <v>0</v>
      </c>
      <c r="E160" s="375">
        <v>0</v>
      </c>
      <c r="F160" s="375">
        <v>0</v>
      </c>
      <c r="G160" s="375">
        <f t="shared" si="16"/>
        <v>0</v>
      </c>
    </row>
    <row r="161" spans="1:7" ht="13.5" customHeight="1" x14ac:dyDescent="0.2">
      <c r="A161" s="373" t="s">
        <v>1348</v>
      </c>
      <c r="B161" s="374">
        <v>0</v>
      </c>
      <c r="C161" s="374">
        <v>0</v>
      </c>
      <c r="D161" s="374">
        <f t="shared" si="17"/>
        <v>0</v>
      </c>
      <c r="E161" s="375">
        <v>0</v>
      </c>
      <c r="F161" s="375">
        <v>0</v>
      </c>
      <c r="G161" s="375">
        <f t="shared" si="16"/>
        <v>0</v>
      </c>
    </row>
    <row r="162" spans="1:7" ht="13.5" customHeight="1" x14ac:dyDescent="0.2">
      <c r="A162" s="373" t="s">
        <v>1349</v>
      </c>
      <c r="B162" s="374">
        <v>0</v>
      </c>
      <c r="C162" s="374">
        <v>0</v>
      </c>
      <c r="D162" s="374">
        <f t="shared" si="17"/>
        <v>0</v>
      </c>
      <c r="E162" s="375">
        <v>0</v>
      </c>
      <c r="F162" s="375">
        <v>0</v>
      </c>
      <c r="G162" s="375">
        <f t="shared" si="16"/>
        <v>0</v>
      </c>
    </row>
    <row r="163" spans="1:7" ht="13.5" customHeight="1" x14ac:dyDescent="0.2">
      <c r="A163" s="373" t="s">
        <v>1350</v>
      </c>
      <c r="B163" s="374">
        <v>0</v>
      </c>
      <c r="C163" s="374">
        <v>0</v>
      </c>
      <c r="D163" s="374">
        <f t="shared" si="17"/>
        <v>0</v>
      </c>
      <c r="E163" s="375">
        <v>0</v>
      </c>
      <c r="F163" s="375">
        <v>0</v>
      </c>
      <c r="G163" s="375">
        <f t="shared" si="16"/>
        <v>0</v>
      </c>
    </row>
    <row r="164" spans="1:7" ht="13.5" customHeight="1" x14ac:dyDescent="0.2">
      <c r="A164" s="373" t="s">
        <v>1351</v>
      </c>
      <c r="B164" s="374">
        <v>0</v>
      </c>
      <c r="C164" s="374">
        <v>0</v>
      </c>
      <c r="D164" s="374">
        <f t="shared" si="17"/>
        <v>0</v>
      </c>
      <c r="E164" s="375">
        <v>0</v>
      </c>
      <c r="F164" s="375">
        <v>0</v>
      </c>
      <c r="G164" s="375">
        <f t="shared" si="16"/>
        <v>0</v>
      </c>
    </row>
    <row r="165" spans="1:7" ht="13.5" customHeight="1" x14ac:dyDescent="0.2">
      <c r="A165" s="373" t="s">
        <v>1352</v>
      </c>
      <c r="B165" s="374">
        <v>0</v>
      </c>
      <c r="C165" s="374">
        <v>0</v>
      </c>
      <c r="D165" s="374">
        <f t="shared" si="17"/>
        <v>0</v>
      </c>
      <c r="E165" s="375">
        <v>0</v>
      </c>
      <c r="F165" s="375">
        <v>0</v>
      </c>
      <c r="G165" s="375">
        <f t="shared" si="16"/>
        <v>0</v>
      </c>
    </row>
    <row r="166" spans="1:7" ht="13.5" customHeight="1" x14ac:dyDescent="0.2">
      <c r="A166" s="373" t="s">
        <v>1353</v>
      </c>
      <c r="B166" s="374">
        <v>0</v>
      </c>
      <c r="C166" s="374">
        <v>0</v>
      </c>
      <c r="D166" s="374">
        <f t="shared" si="17"/>
        <v>0</v>
      </c>
      <c r="E166" s="375">
        <v>0</v>
      </c>
      <c r="F166" s="375">
        <v>0</v>
      </c>
      <c r="G166" s="375">
        <f t="shared" si="16"/>
        <v>0</v>
      </c>
    </row>
    <row r="167" spans="1:7" ht="13.5" customHeight="1" x14ac:dyDescent="0.2">
      <c r="A167" s="373" t="s">
        <v>1354</v>
      </c>
      <c r="B167" s="374">
        <v>0</v>
      </c>
      <c r="C167" s="374">
        <v>0</v>
      </c>
      <c r="D167" s="374">
        <f t="shared" si="17"/>
        <v>0</v>
      </c>
      <c r="E167" s="375">
        <v>0</v>
      </c>
      <c r="F167" s="375">
        <v>0</v>
      </c>
      <c r="G167" s="375">
        <f t="shared" si="16"/>
        <v>0</v>
      </c>
    </row>
    <row r="168" spans="1:7" ht="13.5" customHeight="1" x14ac:dyDescent="0.2">
      <c r="A168" s="373" t="s">
        <v>1355</v>
      </c>
      <c r="B168" s="374">
        <v>0</v>
      </c>
      <c r="C168" s="374">
        <v>0</v>
      </c>
      <c r="D168" s="374">
        <f t="shared" si="17"/>
        <v>0</v>
      </c>
      <c r="E168" s="375">
        <v>0</v>
      </c>
      <c r="F168" s="375">
        <v>0</v>
      </c>
      <c r="G168" s="375">
        <f t="shared" si="16"/>
        <v>0</v>
      </c>
    </row>
    <row r="169" spans="1:7" ht="13.5" customHeight="1" x14ac:dyDescent="0.2">
      <c r="A169" s="373" t="s">
        <v>1356</v>
      </c>
      <c r="B169" s="374">
        <v>0</v>
      </c>
      <c r="C169" s="374">
        <v>0</v>
      </c>
      <c r="D169" s="374">
        <f t="shared" si="17"/>
        <v>0</v>
      </c>
      <c r="E169" s="375">
        <v>0</v>
      </c>
      <c r="F169" s="375">
        <v>0</v>
      </c>
      <c r="G169" s="375">
        <f t="shared" si="16"/>
        <v>0</v>
      </c>
    </row>
    <row r="170" spans="1:7" ht="13.5" customHeight="1" x14ac:dyDescent="0.2">
      <c r="A170" s="373" t="s">
        <v>1357</v>
      </c>
      <c r="B170" s="374">
        <v>0</v>
      </c>
      <c r="C170" s="374">
        <v>0</v>
      </c>
      <c r="D170" s="374">
        <f t="shared" si="17"/>
        <v>0</v>
      </c>
      <c r="E170" s="375">
        <v>0</v>
      </c>
      <c r="F170" s="375">
        <v>0</v>
      </c>
      <c r="G170" s="375">
        <f t="shared" si="16"/>
        <v>0</v>
      </c>
    </row>
    <row r="171" spans="1:7" ht="15" customHeight="1" x14ac:dyDescent="0.2">
      <c r="A171" s="371" t="s">
        <v>1358</v>
      </c>
      <c r="B171" s="372">
        <f>SUM(B172:B177)</f>
        <v>6</v>
      </c>
      <c r="C171" s="372">
        <f t="shared" ref="C171:G171" si="18">SUM(C172:C177)</f>
        <v>1</v>
      </c>
      <c r="D171" s="372">
        <f t="shared" si="18"/>
        <v>7</v>
      </c>
      <c r="E171" s="372">
        <f t="shared" si="18"/>
        <v>0</v>
      </c>
      <c r="F171" s="372">
        <f t="shared" si="18"/>
        <v>0</v>
      </c>
      <c r="G171" s="372">
        <f t="shared" si="18"/>
        <v>0</v>
      </c>
    </row>
    <row r="172" spans="1:7" ht="13.5" customHeight="1" x14ac:dyDescent="0.2">
      <c r="A172" s="373" t="s">
        <v>1359</v>
      </c>
      <c r="B172" s="374">
        <v>0</v>
      </c>
      <c r="C172" s="374">
        <v>0</v>
      </c>
      <c r="D172" s="374">
        <f t="shared" si="17"/>
        <v>0</v>
      </c>
      <c r="E172" s="375">
        <v>0</v>
      </c>
      <c r="F172" s="375">
        <v>0</v>
      </c>
      <c r="G172" s="375">
        <f t="shared" si="16"/>
        <v>0</v>
      </c>
    </row>
    <row r="173" spans="1:7" ht="13.5" customHeight="1" x14ac:dyDescent="0.2">
      <c r="A173" s="373" t="s">
        <v>1360</v>
      </c>
      <c r="B173" s="376">
        <v>2</v>
      </c>
      <c r="C173" s="374">
        <v>0</v>
      </c>
      <c r="D173" s="374">
        <f t="shared" si="17"/>
        <v>2</v>
      </c>
      <c r="E173" s="375">
        <v>0</v>
      </c>
      <c r="F173" s="375">
        <v>0</v>
      </c>
      <c r="G173" s="375">
        <f t="shared" si="16"/>
        <v>0</v>
      </c>
    </row>
    <row r="174" spans="1:7" ht="13.5" customHeight="1" x14ac:dyDescent="0.2">
      <c r="A174" s="373" t="s">
        <v>1361</v>
      </c>
      <c r="B174" s="374">
        <v>0</v>
      </c>
      <c r="C174" s="374">
        <v>0</v>
      </c>
      <c r="D174" s="374">
        <f t="shared" si="17"/>
        <v>0</v>
      </c>
      <c r="E174" s="375">
        <v>0</v>
      </c>
      <c r="F174" s="375">
        <v>0</v>
      </c>
      <c r="G174" s="375">
        <f t="shared" si="16"/>
        <v>0</v>
      </c>
    </row>
    <row r="175" spans="1:7" ht="13.5" customHeight="1" x14ac:dyDescent="0.2">
      <c r="A175" s="373" t="s">
        <v>1362</v>
      </c>
      <c r="B175" s="376">
        <v>1</v>
      </c>
      <c r="C175" s="374">
        <v>0</v>
      </c>
      <c r="D175" s="374">
        <f t="shared" si="17"/>
        <v>1</v>
      </c>
      <c r="E175" s="375">
        <v>0</v>
      </c>
      <c r="F175" s="375">
        <v>0</v>
      </c>
      <c r="G175" s="375">
        <f t="shared" si="16"/>
        <v>0</v>
      </c>
    </row>
    <row r="176" spans="1:7" ht="13.5" customHeight="1" x14ac:dyDescent="0.2">
      <c r="A176" s="373" t="s">
        <v>1363</v>
      </c>
      <c r="B176" s="376">
        <v>2</v>
      </c>
      <c r="C176" s="374">
        <v>0</v>
      </c>
      <c r="D176" s="374">
        <f t="shared" si="17"/>
        <v>2</v>
      </c>
      <c r="E176" s="375">
        <v>0</v>
      </c>
      <c r="F176" s="375">
        <v>0</v>
      </c>
      <c r="G176" s="375">
        <f t="shared" si="16"/>
        <v>0</v>
      </c>
    </row>
    <row r="177" spans="1:7" ht="13.5" customHeight="1" x14ac:dyDescent="0.2">
      <c r="A177" s="373" t="s">
        <v>1364</v>
      </c>
      <c r="B177" s="376">
        <v>1</v>
      </c>
      <c r="C177" s="376">
        <v>1</v>
      </c>
      <c r="D177" s="374">
        <f t="shared" si="17"/>
        <v>2</v>
      </c>
      <c r="E177" s="375">
        <v>0</v>
      </c>
      <c r="F177" s="375">
        <v>0</v>
      </c>
      <c r="G177" s="375">
        <f t="shared" si="16"/>
        <v>0</v>
      </c>
    </row>
    <row r="178" spans="1:7" ht="15" customHeight="1" x14ac:dyDescent="0.2">
      <c r="A178" s="371" t="s">
        <v>1365</v>
      </c>
      <c r="B178" s="377">
        <f>SUM(B179:B180)</f>
        <v>0</v>
      </c>
      <c r="C178" s="377">
        <f t="shared" ref="C178:G178" si="19">SUM(C179:C180)</f>
        <v>0</v>
      </c>
      <c r="D178" s="377">
        <f t="shared" si="19"/>
        <v>0</v>
      </c>
      <c r="E178" s="377">
        <f t="shared" si="19"/>
        <v>0</v>
      </c>
      <c r="F178" s="377">
        <f t="shared" si="19"/>
        <v>0</v>
      </c>
      <c r="G178" s="377">
        <f t="shared" si="19"/>
        <v>0</v>
      </c>
    </row>
    <row r="179" spans="1:7" ht="13.5" customHeight="1" x14ac:dyDescent="0.2">
      <c r="A179" s="373" t="s">
        <v>1366</v>
      </c>
      <c r="B179" s="374">
        <v>0</v>
      </c>
      <c r="C179" s="374">
        <v>0</v>
      </c>
      <c r="D179" s="374">
        <f t="shared" si="17"/>
        <v>0</v>
      </c>
      <c r="E179" s="375">
        <v>0</v>
      </c>
      <c r="F179" s="375">
        <v>0</v>
      </c>
      <c r="G179" s="375">
        <f t="shared" si="16"/>
        <v>0</v>
      </c>
    </row>
    <row r="180" spans="1:7" ht="13.5" customHeight="1" x14ac:dyDescent="0.2">
      <c r="A180" s="373" t="s">
        <v>1367</v>
      </c>
      <c r="B180" s="374">
        <v>0</v>
      </c>
      <c r="C180" s="374">
        <v>0</v>
      </c>
      <c r="D180" s="374">
        <f t="shared" si="17"/>
        <v>0</v>
      </c>
      <c r="E180" s="375">
        <v>0</v>
      </c>
      <c r="F180" s="375">
        <v>0</v>
      </c>
      <c r="G180" s="375">
        <f t="shared" si="16"/>
        <v>0</v>
      </c>
    </row>
    <row r="181" spans="1:7" ht="15" customHeight="1" x14ac:dyDescent="0.2">
      <c r="A181" s="371" t="s">
        <v>3107</v>
      </c>
      <c r="B181" s="377">
        <f>SUM(B182)</f>
        <v>52</v>
      </c>
      <c r="C181" s="377">
        <f t="shared" ref="C181:G181" si="20">SUM(C182)</f>
        <v>8</v>
      </c>
      <c r="D181" s="377">
        <f t="shared" si="20"/>
        <v>60</v>
      </c>
      <c r="E181" s="377">
        <f t="shared" si="20"/>
        <v>0</v>
      </c>
      <c r="F181" s="377">
        <f t="shared" si="20"/>
        <v>0</v>
      </c>
      <c r="G181" s="377">
        <f t="shared" si="20"/>
        <v>0</v>
      </c>
    </row>
    <row r="182" spans="1:7" ht="13.5" customHeight="1" x14ac:dyDescent="0.2">
      <c r="A182" s="373" t="s">
        <v>1368</v>
      </c>
      <c r="B182" s="376">
        <v>52</v>
      </c>
      <c r="C182" s="376">
        <v>8</v>
      </c>
      <c r="D182" s="374">
        <f t="shared" si="17"/>
        <v>60</v>
      </c>
      <c r="E182" s="375">
        <v>0</v>
      </c>
      <c r="F182" s="375">
        <v>0</v>
      </c>
      <c r="G182" s="375">
        <f t="shared" si="16"/>
        <v>0</v>
      </c>
    </row>
    <row r="183" spans="1:7" ht="24" customHeight="1" x14ac:dyDescent="0.2">
      <c r="A183" s="378" t="s">
        <v>2933</v>
      </c>
      <c r="B183" s="379">
        <v>215</v>
      </c>
      <c r="C183" s="379">
        <v>0</v>
      </c>
      <c r="D183" s="380">
        <f t="shared" si="17"/>
        <v>215</v>
      </c>
      <c r="E183" s="381">
        <v>0</v>
      </c>
      <c r="F183" s="381">
        <v>0</v>
      </c>
      <c r="G183" s="381">
        <f t="shared" si="16"/>
        <v>0</v>
      </c>
    </row>
    <row r="184" spans="1:7" ht="19.5" customHeight="1" x14ac:dyDescent="0.2">
      <c r="A184" s="382" t="s">
        <v>3057</v>
      </c>
      <c r="B184" s="383">
        <f>B6+B39+B56+B62+B64+B77+B82+B84+B86+B135+B137+B171+B178+B181+B183</f>
        <v>359</v>
      </c>
      <c r="C184" s="383">
        <f>C6+C39+C56+C62+C64+C77+C82+C84+C86+C135+C137+C171+C178+C181+C183</f>
        <v>12</v>
      </c>
      <c r="D184" s="383">
        <f>D6+D39+D56+D62+D64+D77+D82+D84+D86+D135+D137+D171+D178+D181+D183</f>
        <v>371</v>
      </c>
      <c r="E184" s="384">
        <v>0</v>
      </c>
      <c r="F184" s="384">
        <v>0</v>
      </c>
      <c r="G184" s="384">
        <v>0</v>
      </c>
    </row>
  </sheetData>
  <mergeCells count="10">
    <mergeCell ref="E91:G91"/>
    <mergeCell ref="A90:E90"/>
    <mergeCell ref="A91:A92"/>
    <mergeCell ref="B91:D91"/>
    <mergeCell ref="B4:D4"/>
    <mergeCell ref="A1:G1"/>
    <mergeCell ref="A2:G2"/>
    <mergeCell ref="A3:E3"/>
    <mergeCell ref="A4:A5"/>
    <mergeCell ref="E4:G4"/>
  </mergeCells>
  <pageMargins left="0.35433070866141736" right="0.27559055118110237" top="0.31496062992125984" bottom="0.35433070866141736" header="0.23622047244094491" footer="0.27559055118110237"/>
  <pageSetup paperSize="9" scale="61" orientation="portrait" r:id="rId1"/>
  <rowBreaks count="1" manualBreakCount="1">
    <brk id="89" max="16383" man="1"/>
  </rowBreaks>
  <ignoredErrors>
    <ignoredError sqref="D93:G181 D6:G85 D86:G88 D89:G89"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
  <sheetViews>
    <sheetView showGridLines="0" zoomScaleNormal="100" workbookViewId="0">
      <selection activeCell="A2" sqref="A2:J2"/>
    </sheetView>
  </sheetViews>
  <sheetFormatPr defaultColWidth="8.85546875" defaultRowHeight="12.75" x14ac:dyDescent="0.2"/>
  <cols>
    <col min="1" max="1" width="17.85546875" style="211" customWidth="1"/>
    <col min="2" max="2" width="8.7109375" style="211" customWidth="1"/>
    <col min="3" max="3" width="14.140625" style="211" customWidth="1"/>
    <col min="4" max="4" width="10.7109375" style="211" customWidth="1"/>
    <col min="5" max="5" width="8.7109375" style="211" customWidth="1"/>
    <col min="6" max="6" width="18.85546875" style="211" bestFit="1" customWidth="1"/>
    <col min="7" max="7" width="11.42578125" style="211" customWidth="1"/>
    <col min="8" max="8" width="10.7109375" style="211" customWidth="1"/>
    <col min="9" max="10" width="8.7109375" style="211" customWidth="1"/>
    <col min="11" max="11" width="12.7109375" style="211" customWidth="1"/>
    <col min="12" max="12" width="8.85546875" style="211" customWidth="1"/>
    <col min="13" max="13" width="18.85546875" style="211" customWidth="1"/>
    <col min="14" max="16384" width="8.85546875" style="211"/>
  </cols>
  <sheetData>
    <row r="1" spans="1:20" ht="21" customHeight="1" x14ac:dyDescent="0.2">
      <c r="A1" s="753" t="s">
        <v>3110</v>
      </c>
      <c r="B1" s="753"/>
      <c r="C1" s="753"/>
      <c r="D1" s="753"/>
      <c r="E1" s="753"/>
      <c r="F1" s="753"/>
      <c r="G1" s="753"/>
      <c r="H1" s="753"/>
      <c r="I1" s="753"/>
      <c r="J1" s="753"/>
    </row>
    <row r="2" spans="1:20" ht="22.5" customHeight="1" x14ac:dyDescent="0.2">
      <c r="A2" s="754" t="s">
        <v>3111</v>
      </c>
      <c r="B2" s="754"/>
      <c r="C2" s="754"/>
      <c r="D2" s="754"/>
      <c r="E2" s="754"/>
      <c r="F2" s="754"/>
      <c r="G2" s="754"/>
      <c r="H2" s="754"/>
      <c r="I2" s="754"/>
      <c r="J2" s="754"/>
    </row>
    <row r="3" spans="1:20" s="213" customFormat="1" ht="92.25" customHeight="1" x14ac:dyDescent="0.2">
      <c r="A3" s="755" t="s">
        <v>2835</v>
      </c>
      <c r="B3" s="755" t="s">
        <v>2967</v>
      </c>
      <c r="C3" s="755" t="s">
        <v>2968</v>
      </c>
      <c r="D3" s="757" t="s">
        <v>2969</v>
      </c>
      <c r="E3" s="758"/>
      <c r="F3" s="755" t="s">
        <v>2970</v>
      </c>
      <c r="G3" s="760" t="s">
        <v>2971</v>
      </c>
      <c r="H3" s="755" t="s">
        <v>2972</v>
      </c>
      <c r="I3" s="757" t="s">
        <v>2973</v>
      </c>
      <c r="J3" s="759"/>
      <c r="K3" s="212"/>
      <c r="L3" s="212"/>
      <c r="M3" s="212"/>
      <c r="N3" s="212"/>
      <c r="O3" s="212"/>
      <c r="P3" s="212"/>
      <c r="Q3" s="212"/>
      <c r="R3" s="212"/>
      <c r="S3" s="212"/>
      <c r="T3" s="212"/>
    </row>
    <row r="4" spans="1:20" s="218" customFormat="1" ht="60" customHeight="1" x14ac:dyDescent="0.2">
      <c r="A4" s="756"/>
      <c r="B4" s="756" t="s">
        <v>2828</v>
      </c>
      <c r="C4" s="756" t="s">
        <v>2828</v>
      </c>
      <c r="D4" s="214" t="s">
        <v>2836</v>
      </c>
      <c r="E4" s="214" t="s">
        <v>2837</v>
      </c>
      <c r="F4" s="756" t="s">
        <v>2828</v>
      </c>
      <c r="G4" s="761"/>
      <c r="H4" s="756" t="s">
        <v>2828</v>
      </c>
      <c r="I4" s="215" t="s">
        <v>2838</v>
      </c>
      <c r="J4" s="216" t="s">
        <v>2839</v>
      </c>
      <c r="K4" s="212"/>
      <c r="L4" s="212"/>
      <c r="M4" s="217"/>
      <c r="N4" s="212"/>
      <c r="O4" s="212"/>
      <c r="P4" s="212"/>
      <c r="Q4" s="212"/>
      <c r="R4" s="212"/>
      <c r="S4" s="212"/>
      <c r="T4" s="212"/>
    </row>
    <row r="5" spans="1:20" s="213" customFormat="1" ht="35.1" customHeight="1" x14ac:dyDescent="0.2">
      <c r="A5" s="219" t="s">
        <v>2840</v>
      </c>
      <c r="B5" s="220">
        <v>57124</v>
      </c>
      <c r="C5" s="220">
        <v>1316472673</v>
      </c>
      <c r="D5" s="221">
        <f>(B5/(C5*8))*1000000</f>
        <v>5.4239637072967941</v>
      </c>
      <c r="E5" s="222">
        <f>+(B5)/(C5*8)*225000</f>
        <v>1.2203918341417788</v>
      </c>
      <c r="F5" s="212"/>
      <c r="G5" s="212"/>
      <c r="H5" s="212"/>
      <c r="I5" s="212"/>
      <c r="J5" s="212"/>
      <c r="M5" s="223"/>
    </row>
    <row r="6" spans="1:20" s="213" customFormat="1" ht="35.1" customHeight="1" x14ac:dyDescent="0.2">
      <c r="A6" s="219" t="s">
        <v>2841</v>
      </c>
      <c r="B6" s="220">
        <v>68809</v>
      </c>
      <c r="C6" s="220">
        <v>1370010944</v>
      </c>
      <c r="D6" s="221">
        <f>(B6/(C6*8))*1000000</f>
        <v>6.2781432788320854</v>
      </c>
      <c r="E6" s="222">
        <f>+(B6)/(C6*8)*225000</f>
        <v>1.4125822377372192</v>
      </c>
      <c r="F6" s="480">
        <v>2357505</v>
      </c>
      <c r="G6" s="480">
        <v>52825</v>
      </c>
      <c r="H6" s="480">
        <v>1360</v>
      </c>
      <c r="I6" s="224">
        <f>(+F6+(G6*75)+(H6*7500))/(C8*8)*1000000</f>
        <v>507.37293568691638</v>
      </c>
      <c r="J6" s="225">
        <f>((+F6+(G6*75)+(H6*7500))*8)/(C8*8)*100</f>
        <v>0.40589834854953311</v>
      </c>
      <c r="M6" s="223"/>
    </row>
    <row r="7" spans="1:20" s="213" customFormat="1" ht="35.1" customHeight="1" x14ac:dyDescent="0.2">
      <c r="A7" s="219" t="s">
        <v>2842</v>
      </c>
      <c r="B7" s="220">
        <v>65456</v>
      </c>
      <c r="C7" s="220">
        <v>1383348167</v>
      </c>
      <c r="D7" s="221">
        <f>(B7/(C7*8))*1000000</f>
        <v>5.9146353717617641</v>
      </c>
      <c r="E7" s="222">
        <f>+(B7)/(C7*8)*225000</f>
        <v>1.3307929586463969</v>
      </c>
      <c r="F7" s="212"/>
      <c r="G7" s="226"/>
      <c r="H7" s="212" t="s">
        <v>2843</v>
      </c>
      <c r="I7" s="212"/>
      <c r="J7" s="212"/>
      <c r="M7" s="223"/>
    </row>
    <row r="8" spans="1:20" s="213" customFormat="1" ht="30" customHeight="1" x14ac:dyDescent="0.2">
      <c r="A8" s="227" t="s">
        <v>2844</v>
      </c>
      <c r="B8" s="228">
        <f>SUM(B5:B7)</f>
        <v>191389</v>
      </c>
      <c r="C8" s="228">
        <f>SUM(C5:C7)</f>
        <v>4069831784</v>
      </c>
      <c r="D8" s="229">
        <f>(B8/(C8*8))*1000000</f>
        <v>5.8782834941858129</v>
      </c>
      <c r="E8" s="230">
        <f>+(B8)/(C8*8)*225000</f>
        <v>1.3226137861918079</v>
      </c>
      <c r="F8" s="231"/>
      <c r="G8" s="231"/>
      <c r="H8" s="231"/>
      <c r="I8" s="231"/>
      <c r="J8" s="231"/>
    </row>
    <row r="9" spans="1:20" ht="30" customHeight="1" x14ac:dyDescent="0.2">
      <c r="A9" s="765" t="s">
        <v>2845</v>
      </c>
      <c r="B9" s="766"/>
      <c r="C9" s="766"/>
      <c r="D9" s="766"/>
      <c r="E9" s="766"/>
      <c r="F9" s="766"/>
      <c r="G9" s="766"/>
      <c r="H9" s="766"/>
      <c r="I9" s="766"/>
      <c r="J9" s="766"/>
      <c r="K9" s="232"/>
    </row>
    <row r="10" spans="1:20" s="213" customFormat="1" ht="15" customHeight="1" x14ac:dyDescent="0.2">
      <c r="A10" s="233" t="s">
        <v>2846</v>
      </c>
      <c r="B10" s="234"/>
      <c r="C10" s="235"/>
      <c r="D10" s="236"/>
      <c r="E10" s="237"/>
      <c r="F10" s="238"/>
      <c r="G10" s="235"/>
      <c r="H10" s="235"/>
      <c r="I10" s="237"/>
      <c r="J10" s="239"/>
    </row>
    <row r="11" spans="1:20" s="213" customFormat="1" ht="15" customHeight="1" x14ac:dyDescent="0.2">
      <c r="A11" s="240" t="s">
        <v>2847</v>
      </c>
      <c r="B11" s="241"/>
      <c r="C11" s="242"/>
      <c r="D11" s="243"/>
      <c r="E11" s="244"/>
      <c r="F11" s="245"/>
      <c r="G11" s="242"/>
      <c r="H11" s="242"/>
      <c r="I11" s="244"/>
      <c r="J11" s="246"/>
    </row>
    <row r="12" spans="1:20" ht="15" customHeight="1" x14ac:dyDescent="0.2">
      <c r="A12" s="240"/>
      <c r="B12" s="241"/>
      <c r="C12" s="242"/>
      <c r="D12" s="243"/>
      <c r="E12" s="244"/>
      <c r="F12" s="245"/>
      <c r="G12" s="242"/>
      <c r="H12" s="242"/>
      <c r="I12" s="244"/>
      <c r="J12" s="246"/>
    </row>
    <row r="13" spans="1:20" ht="15" customHeight="1" x14ac:dyDescent="0.2">
      <c r="A13" s="247"/>
      <c r="B13" s="241"/>
      <c r="C13" s="242"/>
      <c r="D13" s="243" t="s">
        <v>2848</v>
      </c>
      <c r="E13" s="244"/>
      <c r="F13" s="245" t="s">
        <v>2849</v>
      </c>
      <c r="G13" s="242"/>
      <c r="H13" s="242"/>
      <c r="I13" s="244"/>
      <c r="J13" s="246"/>
    </row>
    <row r="14" spans="1:20" ht="15" customHeight="1" x14ac:dyDescent="0.2">
      <c r="A14" s="248"/>
      <c r="B14" s="249"/>
      <c r="C14" s="249"/>
      <c r="D14" s="243"/>
      <c r="E14" s="249" t="s">
        <v>2850</v>
      </c>
      <c r="F14" s="767" t="s">
        <v>2851</v>
      </c>
      <c r="G14" s="768"/>
      <c r="H14" s="242"/>
      <c r="I14" s="244"/>
      <c r="J14" s="250"/>
    </row>
    <row r="15" spans="1:20" ht="15" customHeight="1" x14ac:dyDescent="0.2">
      <c r="A15" s="251"/>
      <c r="B15" s="252" t="s">
        <v>2852</v>
      </c>
      <c r="C15" s="253" t="s">
        <v>2853</v>
      </c>
      <c r="D15" s="242"/>
      <c r="E15" s="249"/>
      <c r="F15" s="254"/>
      <c r="G15" s="254"/>
      <c r="H15" s="254"/>
      <c r="I15" s="254"/>
      <c r="J15" s="255"/>
    </row>
    <row r="16" spans="1:20" ht="15" customHeight="1" x14ac:dyDescent="0.2">
      <c r="A16" s="251"/>
      <c r="B16" s="256" t="s">
        <v>2854</v>
      </c>
      <c r="C16" s="245" t="s">
        <v>2855</v>
      </c>
      <c r="D16" s="245"/>
      <c r="E16" s="245"/>
      <c r="F16" s="245"/>
      <c r="G16" s="245"/>
      <c r="H16" s="245"/>
      <c r="I16" s="257"/>
      <c r="J16" s="246"/>
    </row>
    <row r="17" spans="1:10" ht="15" customHeight="1" x14ac:dyDescent="0.2">
      <c r="A17" s="251"/>
      <c r="B17" s="258"/>
      <c r="C17" s="245" t="s">
        <v>2856</v>
      </c>
      <c r="D17" s="244"/>
      <c r="E17" s="244"/>
      <c r="F17" s="259"/>
      <c r="G17" s="259"/>
      <c r="H17" s="259"/>
      <c r="I17" s="242"/>
      <c r="J17" s="260"/>
    </row>
    <row r="18" spans="1:10" ht="15" customHeight="1" x14ac:dyDescent="0.2">
      <c r="A18" s="251"/>
      <c r="B18" s="252" t="s">
        <v>2857</v>
      </c>
      <c r="C18" s="253" t="s">
        <v>2858</v>
      </c>
      <c r="D18" s="261"/>
      <c r="E18" s="261"/>
      <c r="F18" s="261"/>
      <c r="G18" s="261"/>
      <c r="H18" s="261"/>
      <c r="I18" s="261"/>
      <c r="J18" s="255"/>
    </row>
    <row r="19" spans="1:10" x14ac:dyDescent="0.2">
      <c r="A19" s="251"/>
      <c r="B19" s="256" t="s">
        <v>2859</v>
      </c>
      <c r="C19" s="253" t="s">
        <v>2860</v>
      </c>
      <c r="D19" s="253"/>
      <c r="E19" s="253"/>
      <c r="F19" s="253"/>
      <c r="G19" s="253"/>
      <c r="H19" s="253"/>
      <c r="I19" s="257"/>
      <c r="J19" s="246"/>
    </row>
    <row r="20" spans="1:10" ht="15" customHeight="1" x14ac:dyDescent="0.2">
      <c r="A20" s="251"/>
      <c r="B20" s="242"/>
      <c r="C20" s="245" t="s">
        <v>2861</v>
      </c>
      <c r="D20" s="244"/>
      <c r="E20" s="244"/>
      <c r="F20" s="259"/>
      <c r="G20" s="259"/>
      <c r="H20" s="259"/>
      <c r="I20" s="242"/>
      <c r="J20" s="260"/>
    </row>
    <row r="21" spans="1:10" ht="15" customHeight="1" x14ac:dyDescent="0.2">
      <c r="A21" s="762" t="s">
        <v>2862</v>
      </c>
      <c r="B21" s="763"/>
      <c r="C21" s="763"/>
      <c r="D21" s="763"/>
      <c r="E21" s="763"/>
      <c r="F21" s="763"/>
      <c r="G21" s="763"/>
      <c r="H21" s="763"/>
      <c r="I21" s="763"/>
      <c r="J21" s="764"/>
    </row>
    <row r="22" spans="1:10" ht="15" customHeight="1" x14ac:dyDescent="0.2">
      <c r="A22" s="762" t="s">
        <v>2863</v>
      </c>
      <c r="B22" s="763"/>
      <c r="C22" s="763"/>
      <c r="D22" s="763"/>
      <c r="E22" s="763"/>
      <c r="F22" s="763"/>
      <c r="G22" s="763"/>
      <c r="H22" s="763"/>
      <c r="I22" s="763"/>
      <c r="J22" s="764"/>
    </row>
    <row r="23" spans="1:10" ht="15" customHeight="1" x14ac:dyDescent="0.2">
      <c r="A23" s="251"/>
      <c r="B23" s="256"/>
      <c r="C23" s="243" t="s">
        <v>2864</v>
      </c>
      <c r="D23" s="245"/>
      <c r="E23" s="245"/>
      <c r="F23" s="262" t="s">
        <v>2865</v>
      </c>
      <c r="G23" s="245"/>
      <c r="H23" s="245"/>
      <c r="I23" s="257"/>
      <c r="J23" s="246"/>
    </row>
    <row r="24" spans="1:10" ht="15" customHeight="1" x14ac:dyDescent="0.2">
      <c r="A24" s="251"/>
      <c r="B24" s="242"/>
      <c r="C24" s="245"/>
      <c r="D24" s="249" t="s">
        <v>2866</v>
      </c>
      <c r="E24" s="242"/>
      <c r="F24" s="245" t="s">
        <v>2867</v>
      </c>
      <c r="G24" s="259"/>
      <c r="H24" s="259"/>
      <c r="I24" s="242"/>
      <c r="J24" s="260"/>
    </row>
    <row r="25" spans="1:10" ht="15" customHeight="1" x14ac:dyDescent="0.2">
      <c r="A25" s="251"/>
      <c r="B25" s="252" t="s">
        <v>2868</v>
      </c>
      <c r="C25" s="253"/>
      <c r="D25" s="261"/>
      <c r="E25" s="261"/>
      <c r="F25" s="261"/>
      <c r="G25" s="261"/>
      <c r="H25" s="261"/>
      <c r="I25" s="261"/>
      <c r="J25" s="255"/>
    </row>
    <row r="26" spans="1:10" ht="15" customHeight="1" x14ac:dyDescent="0.2">
      <c r="A26" s="251"/>
      <c r="B26" s="263" t="s">
        <v>2869</v>
      </c>
      <c r="C26" s="245" t="s">
        <v>2870</v>
      </c>
      <c r="D26" s="245"/>
      <c r="E26" s="245"/>
      <c r="F26" s="245"/>
      <c r="G26" s="245"/>
      <c r="H26" s="245"/>
      <c r="I26" s="257"/>
      <c r="J26" s="246"/>
    </row>
    <row r="27" spans="1:10" ht="15" customHeight="1" x14ac:dyDescent="0.2">
      <c r="A27" s="251"/>
      <c r="B27" s="264" t="s">
        <v>2871</v>
      </c>
      <c r="C27" s="245" t="s">
        <v>2872</v>
      </c>
      <c r="D27" s="244"/>
      <c r="E27" s="244"/>
      <c r="F27" s="259"/>
      <c r="G27" s="259"/>
      <c r="H27" s="259"/>
      <c r="I27" s="242"/>
      <c r="J27" s="260"/>
    </row>
    <row r="28" spans="1:10" ht="15" customHeight="1" x14ac:dyDescent="0.2">
      <c r="A28" s="251"/>
      <c r="B28" s="252"/>
      <c r="C28" s="253" t="s">
        <v>2873</v>
      </c>
      <c r="D28" s="261"/>
      <c r="E28" s="261"/>
      <c r="F28" s="261"/>
      <c r="G28" s="261"/>
      <c r="H28" s="261"/>
      <c r="I28" s="261"/>
      <c r="J28" s="255"/>
    </row>
    <row r="29" spans="1:10" x14ac:dyDescent="0.2">
      <c r="A29" s="251"/>
      <c r="B29" s="256" t="s">
        <v>2857</v>
      </c>
      <c r="C29" s="253" t="s">
        <v>2874</v>
      </c>
      <c r="D29" s="253"/>
      <c r="E29" s="253"/>
      <c r="F29" s="253"/>
      <c r="G29" s="253"/>
      <c r="H29" s="253"/>
      <c r="I29" s="257"/>
      <c r="J29" s="246"/>
    </row>
    <row r="30" spans="1:10" x14ac:dyDescent="0.2">
      <c r="A30" s="265"/>
      <c r="B30" s="266" t="s">
        <v>2859</v>
      </c>
      <c r="C30" s="267" t="s">
        <v>2875</v>
      </c>
      <c r="D30" s="268"/>
      <c r="E30" s="268"/>
      <c r="F30" s="269"/>
      <c r="G30" s="269"/>
      <c r="H30" s="269"/>
      <c r="I30" s="270"/>
      <c r="J30" s="271"/>
    </row>
    <row r="31" spans="1:10" ht="18" customHeight="1" x14ac:dyDescent="0.2">
      <c r="A31" s="769" t="s">
        <v>2876</v>
      </c>
      <c r="B31" s="770"/>
      <c r="C31" s="770"/>
      <c r="D31" s="770"/>
      <c r="E31" s="770"/>
      <c r="F31" s="770"/>
      <c r="G31" s="770"/>
      <c r="H31" s="770"/>
      <c r="I31" s="770"/>
      <c r="J31" s="770"/>
    </row>
    <row r="32" spans="1:10" x14ac:dyDescent="0.2">
      <c r="A32" s="770"/>
      <c r="B32" s="770"/>
      <c r="C32" s="770"/>
      <c r="D32" s="770"/>
      <c r="E32" s="770"/>
      <c r="F32" s="770"/>
      <c r="G32" s="770"/>
      <c r="H32" s="770"/>
      <c r="I32" s="770"/>
      <c r="J32" s="770"/>
    </row>
    <row r="33" spans="1:10" s="213" customFormat="1" ht="12" x14ac:dyDescent="0.2">
      <c r="A33" s="233" t="s">
        <v>2877</v>
      </c>
      <c r="B33" s="234"/>
      <c r="C33" s="235"/>
      <c r="D33" s="236"/>
      <c r="E33" s="272"/>
      <c r="F33" s="238"/>
      <c r="G33" s="236"/>
      <c r="H33" s="235"/>
      <c r="I33" s="237"/>
      <c r="J33" s="239"/>
    </row>
    <row r="34" spans="1:10" s="213" customFormat="1" ht="12" x14ac:dyDescent="0.2">
      <c r="A34" s="240" t="s">
        <v>2878</v>
      </c>
      <c r="B34" s="241"/>
      <c r="C34" s="242"/>
      <c r="D34" s="243"/>
      <c r="E34" s="249"/>
      <c r="F34" s="245"/>
      <c r="G34" s="243"/>
      <c r="H34" s="242"/>
      <c r="I34" s="244"/>
      <c r="J34" s="246"/>
    </row>
    <row r="35" spans="1:10" x14ac:dyDescent="0.2">
      <c r="A35" s="240"/>
      <c r="B35" s="241"/>
      <c r="C35" s="242"/>
      <c r="D35" s="243"/>
      <c r="E35" s="249"/>
      <c r="F35" s="245"/>
      <c r="G35" s="243"/>
      <c r="H35" s="242"/>
      <c r="I35" s="244"/>
      <c r="J35" s="246"/>
    </row>
    <row r="36" spans="1:10" x14ac:dyDescent="0.2">
      <c r="A36" s="251"/>
      <c r="B36" s="241"/>
      <c r="C36" s="242"/>
      <c r="D36" s="243" t="s">
        <v>2879</v>
      </c>
      <c r="E36" s="249"/>
      <c r="F36" s="262" t="s">
        <v>2880</v>
      </c>
      <c r="G36" s="243"/>
      <c r="H36" s="242"/>
      <c r="I36" s="244"/>
      <c r="J36" s="246"/>
    </row>
    <row r="37" spans="1:10" x14ac:dyDescent="0.2">
      <c r="A37" s="251"/>
      <c r="B37" s="249"/>
      <c r="C37" s="249"/>
      <c r="D37" s="242"/>
      <c r="E37" s="249" t="s">
        <v>2850</v>
      </c>
      <c r="F37" s="771" t="s">
        <v>2881</v>
      </c>
      <c r="G37" s="771"/>
      <c r="H37" s="771"/>
      <c r="I37" s="771"/>
      <c r="J37" s="250"/>
    </row>
    <row r="38" spans="1:10" x14ac:dyDescent="0.2">
      <c r="A38" s="251"/>
      <c r="B38" s="273" t="s">
        <v>2882</v>
      </c>
      <c r="C38" s="253" t="s">
        <v>2883</v>
      </c>
      <c r="D38" s="261"/>
      <c r="E38" s="261"/>
      <c r="F38" s="261"/>
      <c r="G38" s="261"/>
      <c r="H38" s="261"/>
      <c r="I38" s="261"/>
      <c r="J38" s="255"/>
    </row>
    <row r="39" spans="1:10" x14ac:dyDescent="0.2">
      <c r="A39" s="251"/>
      <c r="B39" s="273" t="s">
        <v>2884</v>
      </c>
      <c r="C39" s="253" t="s">
        <v>2885</v>
      </c>
      <c r="D39" s="261"/>
      <c r="E39" s="261"/>
      <c r="F39" s="261"/>
      <c r="G39" s="261"/>
      <c r="H39" s="261"/>
      <c r="I39" s="261"/>
      <c r="J39" s="255"/>
    </row>
    <row r="40" spans="1:10" x14ac:dyDescent="0.2">
      <c r="A40" s="251"/>
      <c r="B40" s="263" t="s">
        <v>2854</v>
      </c>
      <c r="C40" s="245" t="s">
        <v>2855</v>
      </c>
      <c r="D40" s="245"/>
      <c r="E40" s="245"/>
      <c r="F40" s="245"/>
      <c r="G40" s="245"/>
      <c r="H40" s="245"/>
      <c r="I40" s="257"/>
      <c r="J40" s="246"/>
    </row>
    <row r="41" spans="1:10" x14ac:dyDescent="0.2">
      <c r="A41" s="251"/>
      <c r="B41" s="258"/>
      <c r="C41" s="245" t="s">
        <v>2856</v>
      </c>
      <c r="D41" s="244"/>
      <c r="E41" s="244"/>
      <c r="F41" s="259"/>
      <c r="G41" s="259"/>
      <c r="H41" s="259"/>
      <c r="I41" s="242"/>
      <c r="J41" s="260"/>
    </row>
    <row r="42" spans="1:10" x14ac:dyDescent="0.2">
      <c r="A42" s="251"/>
      <c r="B42" s="252" t="s">
        <v>2886</v>
      </c>
      <c r="C42" s="253" t="s">
        <v>2887</v>
      </c>
      <c r="D42" s="261"/>
      <c r="E42" s="261"/>
      <c r="F42" s="261"/>
      <c r="G42" s="261"/>
      <c r="H42" s="261"/>
      <c r="I42" s="261"/>
      <c r="J42" s="255"/>
    </row>
    <row r="43" spans="1:10" x14ac:dyDescent="0.2">
      <c r="A43" s="251"/>
      <c r="B43" s="256" t="s">
        <v>2888</v>
      </c>
      <c r="C43" s="253" t="s">
        <v>2889</v>
      </c>
      <c r="D43" s="245"/>
      <c r="E43" s="245"/>
      <c r="F43" s="245"/>
      <c r="G43" s="245"/>
      <c r="H43" s="245"/>
      <c r="I43" s="257"/>
      <c r="J43" s="246"/>
    </row>
    <row r="44" spans="1:10" x14ac:dyDescent="0.2">
      <c r="A44" s="251"/>
      <c r="B44" s="242"/>
      <c r="C44" s="245"/>
      <c r="D44" s="244"/>
      <c r="E44" s="244"/>
      <c r="F44" s="259"/>
      <c r="G44" s="259"/>
      <c r="H44" s="259"/>
      <c r="I44" s="242"/>
      <c r="J44" s="260"/>
    </row>
    <row r="45" spans="1:10" x14ac:dyDescent="0.2">
      <c r="A45" s="762" t="s">
        <v>2890</v>
      </c>
      <c r="B45" s="763"/>
      <c r="C45" s="763"/>
      <c r="D45" s="763"/>
      <c r="E45" s="763"/>
      <c r="F45" s="763"/>
      <c r="G45" s="763"/>
      <c r="H45" s="763"/>
      <c r="I45" s="763"/>
      <c r="J45" s="764"/>
    </row>
    <row r="46" spans="1:10" x14ac:dyDescent="0.2">
      <c r="A46" s="762" t="s">
        <v>2891</v>
      </c>
      <c r="B46" s="763"/>
      <c r="C46" s="763"/>
      <c r="D46" s="763"/>
      <c r="E46" s="763"/>
      <c r="F46" s="763"/>
      <c r="G46" s="763"/>
      <c r="H46" s="763"/>
      <c r="I46" s="763"/>
      <c r="J46" s="764"/>
    </row>
    <row r="47" spans="1:10" x14ac:dyDescent="0.2">
      <c r="A47" s="251"/>
      <c r="B47" s="256"/>
      <c r="C47" s="243" t="s">
        <v>2892</v>
      </c>
      <c r="D47" s="242"/>
      <c r="E47" s="245"/>
      <c r="F47" s="245" t="s">
        <v>2893</v>
      </c>
      <c r="G47" s="245"/>
      <c r="H47" s="245"/>
      <c r="I47" s="257"/>
      <c r="J47" s="246"/>
    </row>
    <row r="48" spans="1:10" x14ac:dyDescent="0.2">
      <c r="A48" s="251"/>
      <c r="B48" s="242"/>
      <c r="C48" s="245"/>
      <c r="D48" s="249" t="s">
        <v>2866</v>
      </c>
      <c r="E48" s="244"/>
      <c r="F48" s="245" t="s">
        <v>2894</v>
      </c>
      <c r="G48" s="259"/>
      <c r="H48" s="259"/>
      <c r="I48" s="242"/>
      <c r="J48" s="260"/>
    </row>
    <row r="49" spans="1:10" x14ac:dyDescent="0.2">
      <c r="A49" s="251"/>
      <c r="B49" s="252" t="s">
        <v>2868</v>
      </c>
      <c r="C49" s="253"/>
      <c r="D49" s="261"/>
      <c r="E49" s="261"/>
      <c r="F49" s="261"/>
      <c r="G49" s="261"/>
      <c r="H49" s="261"/>
      <c r="I49" s="261"/>
      <c r="J49" s="255"/>
    </row>
    <row r="50" spans="1:10" x14ac:dyDescent="0.2">
      <c r="A50" s="251"/>
      <c r="B50" s="263" t="s">
        <v>2895</v>
      </c>
      <c r="C50" s="245" t="s">
        <v>2896</v>
      </c>
      <c r="D50" s="245"/>
      <c r="E50" s="245"/>
      <c r="F50" s="245"/>
      <c r="G50" s="245"/>
      <c r="H50" s="245"/>
      <c r="I50" s="257"/>
      <c r="J50" s="246"/>
    </row>
    <row r="51" spans="1:10" x14ac:dyDescent="0.2">
      <c r="A51" s="251"/>
      <c r="B51" s="256"/>
      <c r="C51" s="245" t="s">
        <v>2897</v>
      </c>
      <c r="D51" s="245"/>
      <c r="E51" s="245"/>
      <c r="F51" s="245"/>
      <c r="G51" s="245"/>
      <c r="H51" s="245"/>
      <c r="I51" s="257"/>
      <c r="J51" s="246"/>
    </row>
    <row r="52" spans="1:10" x14ac:dyDescent="0.2">
      <c r="A52" s="251"/>
      <c r="B52" s="264" t="s">
        <v>2871</v>
      </c>
      <c r="C52" s="245" t="s">
        <v>2872</v>
      </c>
      <c r="D52" s="244"/>
      <c r="E52" s="244"/>
      <c r="F52" s="259"/>
      <c r="G52" s="259"/>
      <c r="H52" s="259"/>
      <c r="I52" s="242"/>
      <c r="J52" s="260"/>
    </row>
    <row r="53" spans="1:10" x14ac:dyDescent="0.2">
      <c r="A53" s="251"/>
      <c r="B53" s="252"/>
      <c r="C53" s="253" t="s">
        <v>2873</v>
      </c>
      <c r="D53" s="261"/>
      <c r="E53" s="261"/>
      <c r="F53" s="261"/>
      <c r="G53" s="261"/>
      <c r="H53" s="261"/>
      <c r="I53" s="261"/>
      <c r="J53" s="255"/>
    </row>
    <row r="54" spans="1:10" x14ac:dyDescent="0.2">
      <c r="A54" s="251"/>
      <c r="B54" s="256" t="s">
        <v>2886</v>
      </c>
      <c r="C54" s="253" t="s">
        <v>2898</v>
      </c>
      <c r="D54" s="253"/>
      <c r="E54" s="253"/>
      <c r="F54" s="253"/>
      <c r="G54" s="253"/>
      <c r="H54" s="245"/>
      <c r="I54" s="257"/>
      <c r="J54" s="246"/>
    </row>
    <row r="55" spans="1:10" x14ac:dyDescent="0.2">
      <c r="A55" s="265"/>
      <c r="B55" s="274" t="s">
        <v>2888</v>
      </c>
      <c r="C55" s="267" t="s">
        <v>2899</v>
      </c>
      <c r="D55" s="268"/>
      <c r="E55" s="268"/>
      <c r="F55" s="269"/>
      <c r="G55" s="269"/>
      <c r="H55" s="269"/>
      <c r="I55" s="270"/>
      <c r="J55" s="271"/>
    </row>
    <row r="56" spans="1:10" x14ac:dyDescent="0.2">
      <c r="A56" s="213"/>
      <c r="B56" s="213"/>
      <c r="C56" s="213"/>
      <c r="D56" s="213"/>
      <c r="E56" s="213"/>
      <c r="F56" s="213"/>
      <c r="G56" s="213"/>
      <c r="H56" s="213"/>
      <c r="I56" s="213"/>
      <c r="J56" s="213"/>
    </row>
    <row r="57" spans="1:10" x14ac:dyDescent="0.2">
      <c r="A57" s="213"/>
      <c r="B57" s="213"/>
      <c r="C57" s="213"/>
      <c r="D57" s="213"/>
      <c r="E57" s="213"/>
      <c r="F57" s="213"/>
      <c r="G57" s="213"/>
      <c r="H57" s="213"/>
      <c r="I57" s="213"/>
      <c r="J57" s="213"/>
    </row>
    <row r="58" spans="1:10" x14ac:dyDescent="0.2">
      <c r="A58" s="213"/>
      <c r="B58" s="213"/>
      <c r="C58" s="213"/>
      <c r="D58" s="213"/>
      <c r="E58" s="213"/>
      <c r="F58" s="213"/>
      <c r="G58" s="213"/>
      <c r="H58" s="213"/>
      <c r="I58" s="213"/>
      <c r="J58" s="213"/>
    </row>
    <row r="59" spans="1:10" x14ac:dyDescent="0.2">
      <c r="A59" s="213"/>
      <c r="B59" s="213"/>
      <c r="C59" s="213"/>
      <c r="D59" s="213"/>
      <c r="E59" s="213"/>
      <c r="F59" s="213"/>
      <c r="G59" s="213"/>
      <c r="H59" s="213"/>
      <c r="I59" s="213"/>
      <c r="J59" s="213"/>
    </row>
    <row r="60" spans="1:10" x14ac:dyDescent="0.2">
      <c r="A60" s="213"/>
      <c r="B60" s="213"/>
      <c r="C60" s="213"/>
      <c r="D60" s="213"/>
      <c r="E60" s="213"/>
      <c r="F60" s="213"/>
      <c r="G60" s="213"/>
      <c r="H60" s="213"/>
      <c r="I60" s="213"/>
      <c r="J60" s="213"/>
    </row>
    <row r="61" spans="1:10" x14ac:dyDescent="0.2">
      <c r="A61" s="213"/>
      <c r="B61" s="213"/>
      <c r="C61" s="213"/>
      <c r="D61" s="213"/>
      <c r="E61" s="213"/>
      <c r="F61" s="213"/>
      <c r="G61" s="213"/>
      <c r="H61" s="213"/>
      <c r="I61" s="213"/>
      <c r="J61" s="213"/>
    </row>
    <row r="62" spans="1:10" x14ac:dyDescent="0.2">
      <c r="A62" s="213"/>
      <c r="B62" s="213"/>
      <c r="C62" s="213"/>
      <c r="D62" s="213"/>
      <c r="E62" s="213"/>
      <c r="F62" s="213"/>
      <c r="G62" s="213"/>
      <c r="H62" s="213"/>
      <c r="I62" s="213"/>
      <c r="J62" s="213"/>
    </row>
    <row r="63" spans="1:10" x14ac:dyDescent="0.2">
      <c r="A63" s="213"/>
      <c r="B63" s="213"/>
      <c r="C63" s="213"/>
      <c r="D63" s="213"/>
      <c r="E63" s="213"/>
      <c r="F63" s="213"/>
      <c r="G63" s="213"/>
      <c r="H63" s="213"/>
      <c r="I63" s="213"/>
      <c r="J63" s="213"/>
    </row>
    <row r="64" spans="1:10" x14ac:dyDescent="0.2">
      <c r="A64" s="213"/>
      <c r="B64" s="213"/>
      <c r="C64" s="213"/>
      <c r="D64" s="213"/>
      <c r="E64" s="213"/>
      <c r="F64" s="213"/>
      <c r="G64" s="213"/>
      <c r="H64" s="213"/>
      <c r="I64" s="213"/>
      <c r="J64" s="213"/>
    </row>
    <row r="65" spans="1:10" x14ac:dyDescent="0.2">
      <c r="A65" s="213"/>
      <c r="B65" s="213"/>
      <c r="C65" s="213"/>
      <c r="D65" s="213"/>
      <c r="E65" s="213"/>
      <c r="F65" s="213"/>
      <c r="G65" s="213"/>
      <c r="H65" s="213"/>
      <c r="I65" s="213"/>
      <c r="J65" s="213"/>
    </row>
    <row r="66" spans="1:10" x14ac:dyDescent="0.2">
      <c r="A66" s="213"/>
      <c r="B66" s="213"/>
      <c r="C66" s="213"/>
      <c r="D66" s="213"/>
      <c r="E66" s="213"/>
      <c r="F66" s="213"/>
      <c r="G66" s="213"/>
      <c r="H66" s="213"/>
      <c r="I66" s="213"/>
      <c r="J66" s="213"/>
    </row>
    <row r="67" spans="1:10" x14ac:dyDescent="0.2">
      <c r="A67" s="213"/>
      <c r="B67" s="213"/>
      <c r="C67" s="213"/>
      <c r="D67" s="213"/>
      <c r="E67" s="213"/>
      <c r="F67" s="213"/>
      <c r="G67" s="213"/>
      <c r="H67" s="213"/>
      <c r="I67" s="213"/>
      <c r="J67" s="213"/>
    </row>
    <row r="68" spans="1:10" x14ac:dyDescent="0.2">
      <c r="A68" s="213"/>
      <c r="B68" s="213"/>
      <c r="C68" s="213"/>
      <c r="D68" s="213"/>
      <c r="E68" s="213"/>
      <c r="F68" s="213"/>
      <c r="G68" s="213"/>
      <c r="H68" s="213"/>
      <c r="I68" s="213"/>
      <c r="J68" s="213"/>
    </row>
    <row r="69" spans="1:10" x14ac:dyDescent="0.2">
      <c r="A69" s="213"/>
      <c r="B69" s="213"/>
      <c r="C69" s="213"/>
      <c r="D69" s="213"/>
      <c r="E69" s="213"/>
      <c r="F69" s="213"/>
      <c r="G69" s="213"/>
      <c r="H69" s="213"/>
      <c r="I69" s="213"/>
      <c r="J69" s="213"/>
    </row>
    <row r="70" spans="1:10" x14ac:dyDescent="0.2">
      <c r="A70" s="213"/>
      <c r="B70" s="213"/>
      <c r="C70" s="213"/>
      <c r="D70" s="213"/>
      <c r="E70" s="213"/>
      <c r="F70" s="213"/>
      <c r="G70" s="213"/>
      <c r="H70" s="213"/>
      <c r="I70" s="213"/>
      <c r="J70" s="213"/>
    </row>
    <row r="71" spans="1:10" x14ac:dyDescent="0.2">
      <c r="A71" s="213"/>
      <c r="B71" s="213"/>
      <c r="C71" s="213"/>
      <c r="D71" s="213"/>
      <c r="E71" s="213"/>
      <c r="F71" s="213"/>
      <c r="G71" s="213"/>
      <c r="H71" s="213"/>
      <c r="I71" s="213"/>
      <c r="J71" s="213"/>
    </row>
    <row r="72" spans="1:10" x14ac:dyDescent="0.2">
      <c r="A72" s="213"/>
      <c r="B72" s="213"/>
      <c r="C72" s="213"/>
      <c r="D72" s="213"/>
      <c r="E72" s="213"/>
      <c r="F72" s="213"/>
      <c r="G72" s="213"/>
      <c r="H72" s="213"/>
      <c r="I72" s="213"/>
      <c r="J72" s="213"/>
    </row>
    <row r="73" spans="1:10" x14ac:dyDescent="0.2">
      <c r="A73" s="213"/>
      <c r="B73" s="213"/>
      <c r="C73" s="213"/>
      <c r="D73" s="213"/>
      <c r="E73" s="213"/>
      <c r="F73" s="213"/>
      <c r="G73" s="213"/>
      <c r="H73" s="213"/>
      <c r="I73" s="213"/>
      <c r="J73" s="213"/>
    </row>
    <row r="74" spans="1:10" x14ac:dyDescent="0.2">
      <c r="A74" s="213"/>
      <c r="B74" s="213"/>
      <c r="C74" s="213"/>
      <c r="D74" s="213"/>
      <c r="E74" s="213"/>
      <c r="F74" s="213"/>
      <c r="G74" s="213"/>
      <c r="H74" s="213"/>
      <c r="I74" s="213"/>
      <c r="J74" s="213"/>
    </row>
    <row r="75" spans="1:10" x14ac:dyDescent="0.2">
      <c r="A75" s="213"/>
      <c r="B75" s="213"/>
      <c r="C75" s="213"/>
      <c r="D75" s="213"/>
      <c r="E75" s="213"/>
      <c r="F75" s="213"/>
      <c r="G75" s="213"/>
      <c r="H75" s="213"/>
      <c r="I75" s="213"/>
      <c r="J75" s="213"/>
    </row>
    <row r="76" spans="1:10" x14ac:dyDescent="0.2">
      <c r="A76" s="213"/>
      <c r="B76" s="213"/>
      <c r="C76" s="213"/>
      <c r="D76" s="213"/>
      <c r="E76" s="213"/>
      <c r="F76" s="213"/>
      <c r="G76" s="213"/>
      <c r="H76" s="213"/>
      <c r="I76" s="213"/>
      <c r="J76" s="213"/>
    </row>
    <row r="77" spans="1:10" x14ac:dyDescent="0.2">
      <c r="A77" s="213"/>
      <c r="B77" s="213"/>
      <c r="C77" s="213"/>
      <c r="D77" s="213"/>
      <c r="E77" s="213"/>
      <c r="F77" s="213"/>
      <c r="G77" s="213"/>
      <c r="H77" s="213"/>
      <c r="I77" s="213"/>
      <c r="J77" s="213"/>
    </row>
    <row r="78" spans="1:10" x14ac:dyDescent="0.2">
      <c r="A78" s="213"/>
      <c r="B78" s="213"/>
      <c r="C78" s="213"/>
      <c r="D78" s="213"/>
      <c r="E78" s="213"/>
      <c r="F78" s="213"/>
      <c r="G78" s="213"/>
      <c r="H78" s="213"/>
      <c r="I78" s="213"/>
      <c r="J78" s="213"/>
    </row>
    <row r="79" spans="1:10" x14ac:dyDescent="0.2">
      <c r="A79" s="213"/>
      <c r="B79" s="213"/>
      <c r="C79" s="213"/>
      <c r="D79" s="213"/>
      <c r="E79" s="213"/>
      <c r="F79" s="213"/>
      <c r="G79" s="213"/>
      <c r="H79" s="213"/>
      <c r="I79" s="213"/>
      <c r="J79" s="213"/>
    </row>
    <row r="80" spans="1:10" x14ac:dyDescent="0.2">
      <c r="A80" s="213"/>
      <c r="B80" s="213"/>
      <c r="C80" s="213"/>
      <c r="D80" s="213"/>
      <c r="E80" s="213"/>
      <c r="F80" s="213"/>
      <c r="G80" s="213"/>
      <c r="H80" s="213"/>
      <c r="I80" s="213"/>
      <c r="J80" s="213"/>
    </row>
    <row r="81" spans="1:10" x14ac:dyDescent="0.2">
      <c r="A81" s="213"/>
      <c r="B81" s="213"/>
      <c r="C81" s="213"/>
      <c r="D81" s="213"/>
      <c r="E81" s="213"/>
      <c r="F81" s="213"/>
      <c r="G81" s="213"/>
      <c r="H81" s="213"/>
      <c r="I81" s="213"/>
      <c r="J81" s="213"/>
    </row>
    <row r="82" spans="1:10" x14ac:dyDescent="0.2">
      <c r="A82" s="213"/>
      <c r="B82" s="213"/>
      <c r="C82" s="213"/>
      <c r="D82" s="213"/>
      <c r="E82" s="213"/>
      <c r="F82" s="213"/>
      <c r="G82" s="213"/>
      <c r="H82" s="213"/>
      <c r="I82" s="213"/>
      <c r="J82" s="213"/>
    </row>
    <row r="83" spans="1:10" x14ac:dyDescent="0.2">
      <c r="A83" s="213"/>
      <c r="B83" s="213"/>
      <c r="C83" s="213"/>
      <c r="D83" s="213"/>
      <c r="E83" s="213"/>
      <c r="F83" s="213"/>
      <c r="G83" s="213"/>
      <c r="H83" s="213"/>
      <c r="I83" s="213"/>
      <c r="J83" s="213"/>
    </row>
    <row r="84" spans="1:10" x14ac:dyDescent="0.2">
      <c r="A84" s="213"/>
      <c r="B84" s="213"/>
      <c r="C84" s="213"/>
      <c r="D84" s="213"/>
      <c r="E84" s="213"/>
      <c r="F84" s="213"/>
      <c r="G84" s="213"/>
      <c r="H84" s="213"/>
      <c r="I84" s="213"/>
      <c r="J84" s="213"/>
    </row>
    <row r="85" spans="1:10" x14ac:dyDescent="0.2">
      <c r="A85" s="213"/>
      <c r="B85" s="213"/>
      <c r="C85" s="213"/>
      <c r="D85" s="213"/>
      <c r="E85" s="213"/>
      <c r="F85" s="213"/>
      <c r="G85" s="213"/>
      <c r="H85" s="213"/>
      <c r="I85" s="213"/>
      <c r="J85" s="213"/>
    </row>
    <row r="86" spans="1:10" x14ac:dyDescent="0.2">
      <c r="A86" s="213"/>
      <c r="B86" s="213"/>
      <c r="C86" s="213"/>
      <c r="D86" s="213"/>
      <c r="E86" s="213"/>
      <c r="F86" s="213"/>
      <c r="G86" s="213"/>
      <c r="H86" s="213"/>
      <c r="I86" s="213"/>
      <c r="J86" s="213"/>
    </row>
    <row r="87" spans="1:10" x14ac:dyDescent="0.2">
      <c r="A87" s="213"/>
      <c r="B87" s="213"/>
      <c r="C87" s="213"/>
      <c r="D87" s="213"/>
      <c r="E87" s="213"/>
      <c r="F87" s="213"/>
      <c r="G87" s="213"/>
      <c r="H87" s="213"/>
      <c r="I87" s="213"/>
      <c r="J87" s="213"/>
    </row>
    <row r="88" spans="1:10" x14ac:dyDescent="0.2">
      <c r="A88" s="213"/>
      <c r="B88" s="213"/>
      <c r="C88" s="213"/>
      <c r="D88" s="213"/>
      <c r="E88" s="213"/>
      <c r="F88" s="213"/>
      <c r="G88" s="213"/>
      <c r="H88" s="213"/>
      <c r="I88" s="213"/>
      <c r="J88" s="213"/>
    </row>
    <row r="89" spans="1:10" x14ac:dyDescent="0.2">
      <c r="A89" s="213"/>
      <c r="B89" s="213"/>
      <c r="C89" s="213"/>
      <c r="D89" s="213"/>
      <c r="E89" s="213"/>
      <c r="F89" s="213"/>
      <c r="G89" s="213"/>
      <c r="H89" s="213"/>
      <c r="I89" s="213"/>
      <c r="J89" s="213"/>
    </row>
    <row r="90" spans="1:10" x14ac:dyDescent="0.2">
      <c r="A90" s="213"/>
      <c r="B90" s="213"/>
      <c r="C90" s="213"/>
      <c r="D90" s="213"/>
      <c r="E90" s="213"/>
      <c r="F90" s="213"/>
      <c r="G90" s="213"/>
      <c r="H90" s="213"/>
      <c r="I90" s="213"/>
      <c r="J90" s="213"/>
    </row>
    <row r="91" spans="1:10" x14ac:dyDescent="0.2">
      <c r="A91" s="213"/>
      <c r="B91" s="213"/>
      <c r="C91" s="213"/>
      <c r="D91" s="213"/>
      <c r="E91" s="213"/>
      <c r="F91" s="213"/>
      <c r="G91" s="213"/>
      <c r="H91" s="213"/>
      <c r="I91" s="213"/>
      <c r="J91" s="213"/>
    </row>
    <row r="92" spans="1:10" x14ac:dyDescent="0.2">
      <c r="A92" s="213"/>
      <c r="B92" s="213"/>
      <c r="C92" s="213"/>
      <c r="D92" s="213"/>
      <c r="E92" s="213"/>
      <c r="F92" s="213"/>
      <c r="G92" s="213"/>
      <c r="H92" s="213"/>
      <c r="I92" s="213"/>
      <c r="J92" s="213"/>
    </row>
    <row r="93" spans="1:10" x14ac:dyDescent="0.2">
      <c r="A93" s="213"/>
      <c r="B93" s="213"/>
      <c r="C93" s="213"/>
      <c r="D93" s="213"/>
      <c r="E93" s="213"/>
      <c r="F93" s="213"/>
      <c r="G93" s="213"/>
      <c r="H93" s="213"/>
      <c r="I93" s="213"/>
      <c r="J93" s="213"/>
    </row>
    <row r="94" spans="1:10" x14ac:dyDescent="0.2">
      <c r="A94" s="213"/>
      <c r="B94" s="213"/>
      <c r="C94" s="213"/>
      <c r="D94" s="213"/>
      <c r="E94" s="213"/>
      <c r="F94" s="213"/>
      <c r="G94" s="213"/>
      <c r="H94" s="213"/>
      <c r="I94" s="213"/>
      <c r="J94" s="213"/>
    </row>
    <row r="95" spans="1:10" x14ac:dyDescent="0.2">
      <c r="A95" s="213"/>
      <c r="B95" s="213"/>
      <c r="C95" s="213"/>
      <c r="D95" s="213"/>
      <c r="E95" s="213"/>
      <c r="F95" s="213"/>
      <c r="G95" s="213"/>
      <c r="H95" s="213"/>
      <c r="I95" s="213"/>
      <c r="J95" s="213"/>
    </row>
    <row r="96" spans="1:10" x14ac:dyDescent="0.2">
      <c r="A96" s="213"/>
      <c r="B96" s="213"/>
      <c r="C96" s="213"/>
      <c r="D96" s="213"/>
      <c r="E96" s="213"/>
      <c r="F96" s="213"/>
      <c r="G96" s="213"/>
      <c r="H96" s="213"/>
      <c r="I96" s="213"/>
      <c r="J96" s="213"/>
    </row>
    <row r="97" spans="1:10" x14ac:dyDescent="0.2">
      <c r="A97" s="213"/>
      <c r="B97" s="213"/>
      <c r="C97" s="213"/>
      <c r="D97" s="213"/>
      <c r="E97" s="213"/>
      <c r="F97" s="213"/>
      <c r="G97" s="213"/>
      <c r="H97" s="213"/>
      <c r="I97" s="213"/>
      <c r="J97" s="213"/>
    </row>
    <row r="98" spans="1:10" x14ac:dyDescent="0.2">
      <c r="A98" s="213"/>
      <c r="B98" s="213"/>
      <c r="C98" s="213"/>
      <c r="D98" s="213"/>
      <c r="E98" s="213"/>
      <c r="F98" s="213"/>
      <c r="G98" s="213"/>
      <c r="H98" s="213"/>
      <c r="I98" s="213"/>
      <c r="J98" s="213"/>
    </row>
    <row r="99" spans="1:10" x14ac:dyDescent="0.2">
      <c r="A99" s="213"/>
      <c r="B99" s="213"/>
      <c r="C99" s="213"/>
      <c r="D99" s="213"/>
      <c r="E99" s="213"/>
      <c r="F99" s="213"/>
      <c r="G99" s="213"/>
      <c r="H99" s="213"/>
      <c r="I99" s="213"/>
      <c r="J99" s="213"/>
    </row>
    <row r="100" spans="1:10" x14ac:dyDescent="0.2">
      <c r="A100" s="213"/>
      <c r="B100" s="213"/>
      <c r="C100" s="213"/>
      <c r="D100" s="213"/>
      <c r="E100" s="213"/>
      <c r="F100" s="213"/>
      <c r="G100" s="213"/>
      <c r="H100" s="213"/>
      <c r="I100" s="213"/>
      <c r="J100" s="213"/>
    </row>
    <row r="101" spans="1:10" x14ac:dyDescent="0.2">
      <c r="A101" s="213"/>
      <c r="B101" s="213"/>
      <c r="C101" s="213"/>
      <c r="D101" s="213"/>
      <c r="E101" s="213"/>
      <c r="F101" s="213"/>
      <c r="G101" s="213"/>
      <c r="H101" s="213"/>
      <c r="I101" s="213"/>
      <c r="J101" s="213"/>
    </row>
    <row r="102" spans="1:10" x14ac:dyDescent="0.2">
      <c r="A102" s="213"/>
      <c r="B102" s="213"/>
      <c r="C102" s="213"/>
      <c r="D102" s="213"/>
      <c r="E102" s="213"/>
      <c r="F102" s="213"/>
      <c r="G102" s="213"/>
      <c r="H102" s="213"/>
      <c r="I102" s="213"/>
      <c r="J102" s="213"/>
    </row>
    <row r="103" spans="1:10" x14ac:dyDescent="0.2">
      <c r="A103" s="213"/>
      <c r="B103" s="213"/>
      <c r="C103" s="213"/>
      <c r="D103" s="213"/>
      <c r="E103" s="213"/>
      <c r="F103" s="213"/>
      <c r="G103" s="213"/>
      <c r="H103" s="213"/>
      <c r="I103" s="213"/>
      <c r="J103" s="213"/>
    </row>
    <row r="104" spans="1:10" x14ac:dyDescent="0.2">
      <c r="A104" s="213"/>
      <c r="B104" s="213"/>
      <c r="C104" s="213"/>
      <c r="D104" s="213"/>
      <c r="E104" s="213"/>
      <c r="F104" s="213"/>
      <c r="G104" s="213"/>
      <c r="H104" s="213"/>
      <c r="I104" s="213"/>
      <c r="J104" s="213"/>
    </row>
    <row r="105" spans="1:10" x14ac:dyDescent="0.2">
      <c r="A105" s="213"/>
      <c r="B105" s="213"/>
      <c r="C105" s="213"/>
      <c r="D105" s="213"/>
      <c r="E105" s="213"/>
      <c r="F105" s="213"/>
      <c r="G105" s="213"/>
      <c r="H105" s="213"/>
      <c r="I105" s="213"/>
      <c r="J105" s="213"/>
    </row>
    <row r="106" spans="1:10" x14ac:dyDescent="0.2">
      <c r="A106" s="213"/>
      <c r="B106" s="213"/>
      <c r="C106" s="213"/>
      <c r="D106" s="213"/>
      <c r="E106" s="213"/>
      <c r="F106" s="213"/>
      <c r="G106" s="213"/>
      <c r="H106" s="213"/>
      <c r="I106" s="213"/>
      <c r="J106" s="213"/>
    </row>
    <row r="107" spans="1:10" x14ac:dyDescent="0.2">
      <c r="A107" s="213"/>
      <c r="B107" s="213"/>
      <c r="C107" s="213"/>
      <c r="D107" s="213"/>
      <c r="E107" s="213"/>
      <c r="F107" s="213"/>
      <c r="G107" s="213"/>
      <c r="H107" s="213"/>
      <c r="I107" s="213"/>
      <c r="J107" s="213"/>
    </row>
    <row r="108" spans="1:10" x14ac:dyDescent="0.2">
      <c r="A108" s="213"/>
      <c r="B108" s="213"/>
      <c r="C108" s="213"/>
      <c r="D108" s="213"/>
      <c r="E108" s="213"/>
      <c r="F108" s="213"/>
      <c r="G108" s="213"/>
      <c r="H108" s="213"/>
      <c r="I108" s="213"/>
      <c r="J108" s="213"/>
    </row>
    <row r="109" spans="1:10" x14ac:dyDescent="0.2">
      <c r="A109" s="213"/>
      <c r="B109" s="213"/>
      <c r="C109" s="213"/>
      <c r="D109" s="213"/>
      <c r="E109" s="213"/>
      <c r="F109" s="213"/>
      <c r="G109" s="213"/>
      <c r="H109" s="213"/>
      <c r="I109" s="213"/>
      <c r="J109" s="213"/>
    </row>
    <row r="110" spans="1:10" x14ac:dyDescent="0.2">
      <c r="A110" s="213"/>
      <c r="B110" s="213"/>
      <c r="C110" s="213"/>
      <c r="D110" s="213"/>
      <c r="E110" s="213"/>
      <c r="F110" s="213"/>
      <c r="G110" s="213"/>
      <c r="H110" s="213"/>
      <c r="I110" s="213"/>
      <c r="J110" s="213"/>
    </row>
    <row r="111" spans="1:10" x14ac:dyDescent="0.2">
      <c r="A111" s="213"/>
      <c r="B111" s="213"/>
      <c r="C111" s="213"/>
      <c r="D111" s="213"/>
      <c r="E111" s="213"/>
      <c r="F111" s="213"/>
      <c r="G111" s="213"/>
      <c r="H111" s="213"/>
      <c r="I111" s="213"/>
      <c r="J111" s="213"/>
    </row>
    <row r="112" spans="1:10" x14ac:dyDescent="0.2">
      <c r="A112" s="213"/>
      <c r="B112" s="213"/>
      <c r="C112" s="213"/>
      <c r="D112" s="213"/>
      <c r="E112" s="213"/>
      <c r="F112" s="213"/>
      <c r="G112" s="213"/>
      <c r="H112" s="213"/>
      <c r="I112" s="213"/>
      <c r="J112" s="213"/>
    </row>
    <row r="113" spans="1:10" x14ac:dyDescent="0.2">
      <c r="A113" s="213"/>
      <c r="B113" s="213"/>
      <c r="C113" s="213"/>
      <c r="D113" s="213"/>
      <c r="E113" s="213"/>
      <c r="F113" s="213"/>
      <c r="G113" s="213"/>
      <c r="H113" s="213"/>
      <c r="I113" s="213"/>
      <c r="J113" s="213"/>
    </row>
    <row r="114" spans="1:10" x14ac:dyDescent="0.2">
      <c r="A114" s="213"/>
      <c r="B114" s="213"/>
      <c r="C114" s="213"/>
      <c r="D114" s="213"/>
      <c r="E114" s="213"/>
      <c r="F114" s="213"/>
      <c r="G114" s="213"/>
      <c r="H114" s="213"/>
      <c r="I114" s="213"/>
      <c r="J114" s="213"/>
    </row>
  </sheetData>
  <mergeCells count="18">
    <mergeCell ref="A45:J45"/>
    <mergeCell ref="A46:J46"/>
    <mergeCell ref="A9:J9"/>
    <mergeCell ref="F14:G14"/>
    <mergeCell ref="A21:J21"/>
    <mergeCell ref="A22:J22"/>
    <mergeCell ref="A31:J32"/>
    <mergeCell ref="F37:I37"/>
    <mergeCell ref="A1:J1"/>
    <mergeCell ref="A2:J2"/>
    <mergeCell ref="A3:A4"/>
    <mergeCell ref="B3:B4"/>
    <mergeCell ref="C3:C4"/>
    <mergeCell ref="D3:E3"/>
    <mergeCell ref="F3:F4"/>
    <mergeCell ref="H3:H4"/>
    <mergeCell ref="I3:J3"/>
    <mergeCell ref="G3:G4"/>
  </mergeCells>
  <printOptions horizontalCentered="1"/>
  <pageMargins left="0" right="0" top="0" bottom="0" header="0" footer="0"/>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4"/>
  <sheetViews>
    <sheetView showGridLines="0" zoomScaleNormal="100" workbookViewId="0">
      <selection activeCell="A2" sqref="A2:S2"/>
    </sheetView>
  </sheetViews>
  <sheetFormatPr defaultRowHeight="12.75" x14ac:dyDescent="0.2"/>
  <cols>
    <col min="1" max="1" width="7.7109375" style="172" bestFit="1" customWidth="1"/>
    <col min="2" max="3" width="10.42578125" style="172" customWidth="1"/>
    <col min="4" max="7" width="6.28515625" style="172" customWidth="1"/>
    <col min="8" max="9" width="10.42578125" style="172" customWidth="1"/>
    <col min="10" max="13" width="6.28515625" style="172" customWidth="1"/>
    <col min="14" max="16" width="8.28515625" style="172" customWidth="1"/>
    <col min="17" max="19" width="6.7109375" style="172" customWidth="1"/>
    <col min="20" max="16384" width="9.140625" style="172"/>
  </cols>
  <sheetData>
    <row r="1" spans="1:19" ht="26.25" customHeight="1" x14ac:dyDescent="0.2">
      <c r="A1" s="546" t="s">
        <v>2980</v>
      </c>
      <c r="B1" s="546"/>
      <c r="C1" s="546"/>
      <c r="D1" s="546"/>
      <c r="E1" s="546"/>
      <c r="F1" s="546"/>
      <c r="G1" s="546"/>
      <c r="H1" s="546"/>
      <c r="I1" s="546"/>
      <c r="J1" s="546"/>
      <c r="K1" s="546"/>
      <c r="L1" s="546"/>
      <c r="M1" s="546"/>
      <c r="N1" s="546"/>
      <c r="O1" s="546"/>
      <c r="P1" s="546"/>
      <c r="Q1" s="546"/>
      <c r="R1" s="546"/>
      <c r="S1" s="546"/>
    </row>
    <row r="2" spans="1:19" x14ac:dyDescent="0.2">
      <c r="A2" s="552" t="s">
        <v>2981</v>
      </c>
      <c r="B2" s="552"/>
      <c r="C2" s="552"/>
      <c r="D2" s="552"/>
      <c r="E2" s="552"/>
      <c r="F2" s="552"/>
      <c r="G2" s="552"/>
      <c r="H2" s="552"/>
      <c r="I2" s="552"/>
      <c r="J2" s="552"/>
      <c r="K2" s="552"/>
      <c r="L2" s="552"/>
      <c r="M2" s="552"/>
      <c r="N2" s="552"/>
      <c r="O2" s="552"/>
      <c r="P2" s="552"/>
      <c r="Q2" s="552"/>
      <c r="R2" s="552"/>
      <c r="S2" s="552"/>
    </row>
    <row r="4" spans="1:19" s="48" customFormat="1" ht="27" customHeight="1" x14ac:dyDescent="0.2">
      <c r="A4" s="547" t="s">
        <v>2961</v>
      </c>
      <c r="B4" s="527" t="s">
        <v>2926</v>
      </c>
      <c r="C4" s="528"/>
      <c r="D4" s="528"/>
      <c r="E4" s="528"/>
      <c r="F4" s="528"/>
      <c r="G4" s="528"/>
      <c r="H4" s="528"/>
      <c r="I4" s="528"/>
      <c r="J4" s="528"/>
      <c r="K4" s="528"/>
      <c r="L4" s="528"/>
      <c r="M4" s="528"/>
      <c r="N4" s="528"/>
      <c r="O4" s="528"/>
      <c r="P4" s="528"/>
      <c r="Q4" s="550" t="s">
        <v>2922</v>
      </c>
      <c r="R4" s="512"/>
      <c r="S4" s="512"/>
    </row>
    <row r="5" spans="1:19" s="48" customFormat="1" ht="21" customHeight="1" x14ac:dyDescent="0.2">
      <c r="A5" s="548"/>
      <c r="B5" s="527" t="s">
        <v>1109</v>
      </c>
      <c r="C5" s="528"/>
      <c r="D5" s="528"/>
      <c r="E5" s="528"/>
      <c r="F5" s="528"/>
      <c r="G5" s="528"/>
      <c r="H5" s="527" t="s">
        <v>1110</v>
      </c>
      <c r="I5" s="528"/>
      <c r="J5" s="528"/>
      <c r="K5" s="528"/>
      <c r="L5" s="528"/>
      <c r="M5" s="528"/>
      <c r="N5" s="527" t="s">
        <v>1111</v>
      </c>
      <c r="O5" s="528"/>
      <c r="P5" s="528"/>
      <c r="Q5" s="551"/>
      <c r="R5" s="514"/>
      <c r="S5" s="514"/>
    </row>
    <row r="6" spans="1:19" s="48" customFormat="1" ht="47.25" customHeight="1" x14ac:dyDescent="0.2">
      <c r="A6" s="549"/>
      <c r="B6" s="470" t="s">
        <v>3078</v>
      </c>
      <c r="C6" s="451" t="s">
        <v>3047</v>
      </c>
      <c r="D6" s="410" t="s">
        <v>2906</v>
      </c>
      <c r="E6" s="410" t="s">
        <v>2907</v>
      </c>
      <c r="F6" s="410" t="s">
        <v>2908</v>
      </c>
      <c r="G6" s="451" t="s">
        <v>3048</v>
      </c>
      <c r="H6" s="470" t="s">
        <v>3078</v>
      </c>
      <c r="I6" s="451" t="s">
        <v>3047</v>
      </c>
      <c r="J6" s="410" t="s">
        <v>2906</v>
      </c>
      <c r="K6" s="410" t="s">
        <v>2907</v>
      </c>
      <c r="L6" s="410" t="s">
        <v>2908</v>
      </c>
      <c r="M6" s="451" t="s">
        <v>3048</v>
      </c>
      <c r="N6" s="144" t="s">
        <v>1008</v>
      </c>
      <c r="O6" s="145" t="s">
        <v>1009</v>
      </c>
      <c r="P6" s="144" t="s">
        <v>1010</v>
      </c>
      <c r="Q6" s="144" t="s">
        <v>1008</v>
      </c>
      <c r="R6" s="145" t="s">
        <v>1009</v>
      </c>
      <c r="S6" s="365" t="s">
        <v>1010</v>
      </c>
    </row>
    <row r="7" spans="1:19" ht="13.35" customHeight="1" x14ac:dyDescent="0.2">
      <c r="A7" s="173">
        <v>15</v>
      </c>
      <c r="B7" s="175">
        <v>218</v>
      </c>
      <c r="C7" s="175">
        <v>1</v>
      </c>
      <c r="D7" s="175">
        <v>1</v>
      </c>
      <c r="E7" s="175">
        <v>10</v>
      </c>
      <c r="F7" s="176">
        <v>2</v>
      </c>
      <c r="G7" s="176">
        <v>86</v>
      </c>
      <c r="H7" s="176">
        <v>16</v>
      </c>
      <c r="I7" s="176">
        <v>1</v>
      </c>
      <c r="J7" s="176">
        <v>1</v>
      </c>
      <c r="K7" s="176">
        <v>0</v>
      </c>
      <c r="L7" s="176">
        <v>0</v>
      </c>
      <c r="M7" s="176">
        <v>4</v>
      </c>
      <c r="N7" s="104">
        <f t="shared" ref="N7:N61" si="0">SUM(B7:G7)</f>
        <v>318</v>
      </c>
      <c r="O7" s="104">
        <f t="shared" ref="O7:O70" si="1">SUM(H7:M7)</f>
        <v>22</v>
      </c>
      <c r="P7" s="104">
        <f t="shared" ref="P7:P70" si="2">+O7+N7</f>
        <v>340</v>
      </c>
      <c r="Q7" s="58">
        <v>0</v>
      </c>
      <c r="R7" s="58">
        <v>0</v>
      </c>
      <c r="S7" s="174">
        <f t="shared" ref="S7:S70" si="3">+R7+Q7</f>
        <v>0</v>
      </c>
    </row>
    <row r="8" spans="1:19" ht="13.35" customHeight="1" x14ac:dyDescent="0.2">
      <c r="A8" s="173">
        <f t="shared" ref="A8:A71" si="4">+A7+1</f>
        <v>16</v>
      </c>
      <c r="B8" s="175">
        <v>512</v>
      </c>
      <c r="C8" s="175">
        <v>3</v>
      </c>
      <c r="D8" s="175">
        <v>9</v>
      </c>
      <c r="E8" s="175">
        <v>20</v>
      </c>
      <c r="F8" s="176">
        <v>6</v>
      </c>
      <c r="G8" s="176">
        <v>181</v>
      </c>
      <c r="H8" s="176">
        <v>108</v>
      </c>
      <c r="I8" s="176">
        <v>4</v>
      </c>
      <c r="J8" s="176">
        <v>1</v>
      </c>
      <c r="K8" s="176">
        <v>3</v>
      </c>
      <c r="L8" s="176">
        <v>2</v>
      </c>
      <c r="M8" s="176">
        <v>17</v>
      </c>
      <c r="N8" s="104">
        <f t="shared" si="0"/>
        <v>731</v>
      </c>
      <c r="O8" s="104">
        <f t="shared" si="1"/>
        <v>135</v>
      </c>
      <c r="P8" s="104">
        <f t="shared" si="2"/>
        <v>866</v>
      </c>
      <c r="Q8" s="58">
        <v>0</v>
      </c>
      <c r="R8" s="58">
        <v>0</v>
      </c>
      <c r="S8" s="174">
        <f t="shared" si="3"/>
        <v>0</v>
      </c>
    </row>
    <row r="9" spans="1:19" ht="13.35" customHeight="1" x14ac:dyDescent="0.2">
      <c r="A9" s="173">
        <f t="shared" si="4"/>
        <v>17</v>
      </c>
      <c r="B9" s="175">
        <v>884</v>
      </c>
      <c r="C9" s="175">
        <v>14</v>
      </c>
      <c r="D9" s="175">
        <v>21</v>
      </c>
      <c r="E9" s="175">
        <v>53</v>
      </c>
      <c r="F9" s="176">
        <v>14</v>
      </c>
      <c r="G9" s="176">
        <v>387</v>
      </c>
      <c r="H9" s="176">
        <v>193</v>
      </c>
      <c r="I9" s="176">
        <v>2</v>
      </c>
      <c r="J9" s="176">
        <v>4</v>
      </c>
      <c r="K9" s="176">
        <v>14</v>
      </c>
      <c r="L9" s="176">
        <v>0</v>
      </c>
      <c r="M9" s="176">
        <v>52</v>
      </c>
      <c r="N9" s="104">
        <f t="shared" si="0"/>
        <v>1373</v>
      </c>
      <c r="O9" s="104">
        <f t="shared" si="1"/>
        <v>265</v>
      </c>
      <c r="P9" s="104">
        <f t="shared" si="2"/>
        <v>1638</v>
      </c>
      <c r="Q9" s="58">
        <v>1</v>
      </c>
      <c r="R9" s="58">
        <v>0</v>
      </c>
      <c r="S9" s="174">
        <f t="shared" si="3"/>
        <v>1</v>
      </c>
    </row>
    <row r="10" spans="1:19" ht="13.35" customHeight="1" x14ac:dyDescent="0.2">
      <c r="A10" s="173">
        <f t="shared" si="4"/>
        <v>18</v>
      </c>
      <c r="B10" s="175">
        <v>2137</v>
      </c>
      <c r="C10" s="175">
        <v>61</v>
      </c>
      <c r="D10" s="175">
        <v>117</v>
      </c>
      <c r="E10" s="175">
        <v>142</v>
      </c>
      <c r="F10" s="176">
        <v>58</v>
      </c>
      <c r="G10" s="176">
        <v>1182</v>
      </c>
      <c r="H10" s="176">
        <v>446</v>
      </c>
      <c r="I10" s="176">
        <v>3</v>
      </c>
      <c r="J10" s="176">
        <v>21</v>
      </c>
      <c r="K10" s="176">
        <v>21</v>
      </c>
      <c r="L10" s="176">
        <v>11</v>
      </c>
      <c r="M10" s="176">
        <v>114</v>
      </c>
      <c r="N10" s="104">
        <f t="shared" si="0"/>
        <v>3697</v>
      </c>
      <c r="O10" s="104">
        <f t="shared" si="1"/>
        <v>616</v>
      </c>
      <c r="P10" s="104">
        <f t="shared" si="2"/>
        <v>4313</v>
      </c>
      <c r="Q10" s="58">
        <v>0</v>
      </c>
      <c r="R10" s="58">
        <v>0</v>
      </c>
      <c r="S10" s="174">
        <f t="shared" si="3"/>
        <v>0</v>
      </c>
    </row>
    <row r="11" spans="1:19" ht="13.35" customHeight="1" x14ac:dyDescent="0.2">
      <c r="A11" s="173">
        <f t="shared" si="4"/>
        <v>19</v>
      </c>
      <c r="B11" s="175">
        <v>2108</v>
      </c>
      <c r="C11" s="175">
        <v>63</v>
      </c>
      <c r="D11" s="175">
        <v>144</v>
      </c>
      <c r="E11" s="175">
        <v>194</v>
      </c>
      <c r="F11" s="176">
        <v>63</v>
      </c>
      <c r="G11" s="176">
        <v>1216</v>
      </c>
      <c r="H11" s="176">
        <v>466</v>
      </c>
      <c r="I11" s="176">
        <v>16</v>
      </c>
      <c r="J11" s="176">
        <v>25</v>
      </c>
      <c r="K11" s="176">
        <v>39</v>
      </c>
      <c r="L11" s="176">
        <v>14</v>
      </c>
      <c r="M11" s="176">
        <v>173</v>
      </c>
      <c r="N11" s="104">
        <f t="shared" si="0"/>
        <v>3788</v>
      </c>
      <c r="O11" s="104">
        <f t="shared" si="1"/>
        <v>733</v>
      </c>
      <c r="P11" s="104">
        <f t="shared" si="2"/>
        <v>4521</v>
      </c>
      <c r="Q11" s="58">
        <v>1</v>
      </c>
      <c r="R11" s="58">
        <v>0</v>
      </c>
      <c r="S11" s="174">
        <f t="shared" si="3"/>
        <v>1</v>
      </c>
    </row>
    <row r="12" spans="1:19" ht="13.35" customHeight="1" x14ac:dyDescent="0.2">
      <c r="A12" s="173">
        <f t="shared" si="4"/>
        <v>20</v>
      </c>
      <c r="B12" s="175">
        <v>1258</v>
      </c>
      <c r="C12" s="175">
        <v>37</v>
      </c>
      <c r="D12" s="175">
        <v>79</v>
      </c>
      <c r="E12" s="175">
        <v>111</v>
      </c>
      <c r="F12" s="176">
        <v>26</v>
      </c>
      <c r="G12" s="176">
        <v>659</v>
      </c>
      <c r="H12" s="176">
        <v>453</v>
      </c>
      <c r="I12" s="176">
        <v>15</v>
      </c>
      <c r="J12" s="176">
        <v>30</v>
      </c>
      <c r="K12" s="176">
        <v>46</v>
      </c>
      <c r="L12" s="176">
        <v>11</v>
      </c>
      <c r="M12" s="176">
        <v>158</v>
      </c>
      <c r="N12" s="104">
        <f t="shared" si="0"/>
        <v>2170</v>
      </c>
      <c r="O12" s="104">
        <f t="shared" si="1"/>
        <v>713</v>
      </c>
      <c r="P12" s="104">
        <f t="shared" si="2"/>
        <v>2883</v>
      </c>
      <c r="Q12" s="58">
        <v>0</v>
      </c>
      <c r="R12" s="58">
        <v>0</v>
      </c>
      <c r="S12" s="174">
        <f t="shared" si="3"/>
        <v>0</v>
      </c>
    </row>
    <row r="13" spans="1:19" ht="13.35" customHeight="1" x14ac:dyDescent="0.2">
      <c r="A13" s="173">
        <f t="shared" si="4"/>
        <v>21</v>
      </c>
      <c r="B13" s="175">
        <v>2219</v>
      </c>
      <c r="C13" s="175">
        <v>67</v>
      </c>
      <c r="D13" s="175">
        <v>136</v>
      </c>
      <c r="E13" s="175">
        <v>212</v>
      </c>
      <c r="F13" s="176">
        <v>74</v>
      </c>
      <c r="G13" s="176">
        <v>1428</v>
      </c>
      <c r="H13" s="176">
        <v>488</v>
      </c>
      <c r="I13" s="176">
        <v>21</v>
      </c>
      <c r="J13" s="176">
        <v>32</v>
      </c>
      <c r="K13" s="176">
        <v>51</v>
      </c>
      <c r="L13" s="176">
        <v>10</v>
      </c>
      <c r="M13" s="176">
        <v>200</v>
      </c>
      <c r="N13" s="104">
        <f t="shared" si="0"/>
        <v>4136</v>
      </c>
      <c r="O13" s="104">
        <f t="shared" si="1"/>
        <v>802</v>
      </c>
      <c r="P13" s="104">
        <f t="shared" si="2"/>
        <v>4938</v>
      </c>
      <c r="Q13" s="58">
        <v>1</v>
      </c>
      <c r="R13" s="58">
        <v>0</v>
      </c>
      <c r="S13" s="174">
        <f t="shared" si="3"/>
        <v>1</v>
      </c>
    </row>
    <row r="14" spans="1:19" ht="13.35" customHeight="1" x14ac:dyDescent="0.2">
      <c r="A14" s="173">
        <f t="shared" si="4"/>
        <v>22</v>
      </c>
      <c r="B14" s="175">
        <v>3259</v>
      </c>
      <c r="C14" s="175">
        <v>150</v>
      </c>
      <c r="D14" s="175">
        <v>255</v>
      </c>
      <c r="E14" s="175">
        <v>387</v>
      </c>
      <c r="F14" s="176">
        <v>110</v>
      </c>
      <c r="G14" s="176">
        <v>2347</v>
      </c>
      <c r="H14" s="176">
        <v>551</v>
      </c>
      <c r="I14" s="176">
        <v>34</v>
      </c>
      <c r="J14" s="176">
        <v>24</v>
      </c>
      <c r="K14" s="176">
        <v>35</v>
      </c>
      <c r="L14" s="176">
        <v>12</v>
      </c>
      <c r="M14" s="176">
        <v>211</v>
      </c>
      <c r="N14" s="104">
        <f t="shared" si="0"/>
        <v>6508</v>
      </c>
      <c r="O14" s="104">
        <f t="shared" si="1"/>
        <v>867</v>
      </c>
      <c r="P14" s="104">
        <f t="shared" si="2"/>
        <v>7375</v>
      </c>
      <c r="Q14" s="58">
        <v>2</v>
      </c>
      <c r="R14" s="58">
        <v>0</v>
      </c>
      <c r="S14" s="174">
        <f t="shared" si="3"/>
        <v>2</v>
      </c>
    </row>
    <row r="15" spans="1:19" ht="13.35" customHeight="1" x14ac:dyDescent="0.2">
      <c r="A15" s="173">
        <f t="shared" si="4"/>
        <v>23</v>
      </c>
      <c r="B15" s="175">
        <v>3616</v>
      </c>
      <c r="C15" s="175">
        <v>179</v>
      </c>
      <c r="D15" s="175">
        <v>296</v>
      </c>
      <c r="E15" s="175">
        <v>414</v>
      </c>
      <c r="F15" s="176">
        <v>143</v>
      </c>
      <c r="G15" s="176">
        <v>2574</v>
      </c>
      <c r="H15" s="176">
        <v>569</v>
      </c>
      <c r="I15" s="176">
        <v>24</v>
      </c>
      <c r="J15" s="176">
        <v>30</v>
      </c>
      <c r="K15" s="176">
        <v>45</v>
      </c>
      <c r="L15" s="176">
        <v>19</v>
      </c>
      <c r="M15" s="176">
        <v>205</v>
      </c>
      <c r="N15" s="104">
        <f t="shared" si="0"/>
        <v>7222</v>
      </c>
      <c r="O15" s="104">
        <f t="shared" si="1"/>
        <v>892</v>
      </c>
      <c r="P15" s="104">
        <f t="shared" si="2"/>
        <v>8114</v>
      </c>
      <c r="Q15" s="58">
        <v>2</v>
      </c>
      <c r="R15" s="58">
        <v>0</v>
      </c>
      <c r="S15" s="174">
        <f t="shared" si="3"/>
        <v>2</v>
      </c>
    </row>
    <row r="16" spans="1:19" ht="13.35" customHeight="1" x14ac:dyDescent="0.2">
      <c r="A16" s="173">
        <f t="shared" si="4"/>
        <v>24</v>
      </c>
      <c r="B16" s="175">
        <v>3487</v>
      </c>
      <c r="C16" s="175">
        <v>179</v>
      </c>
      <c r="D16" s="175">
        <v>306</v>
      </c>
      <c r="E16" s="175">
        <v>416</v>
      </c>
      <c r="F16" s="176">
        <v>120</v>
      </c>
      <c r="G16" s="176">
        <v>2655</v>
      </c>
      <c r="H16" s="176">
        <v>551</v>
      </c>
      <c r="I16" s="176">
        <v>27</v>
      </c>
      <c r="J16" s="176">
        <v>43</v>
      </c>
      <c r="K16" s="176">
        <v>48</v>
      </c>
      <c r="L16" s="176">
        <v>19</v>
      </c>
      <c r="M16" s="176">
        <v>204</v>
      </c>
      <c r="N16" s="104">
        <f t="shared" si="0"/>
        <v>7163</v>
      </c>
      <c r="O16" s="104">
        <f t="shared" si="1"/>
        <v>892</v>
      </c>
      <c r="P16" s="104">
        <f t="shared" si="2"/>
        <v>8055</v>
      </c>
      <c r="Q16" s="58">
        <v>1</v>
      </c>
      <c r="R16" s="58">
        <v>0</v>
      </c>
      <c r="S16" s="174">
        <f t="shared" si="3"/>
        <v>1</v>
      </c>
    </row>
    <row r="17" spans="1:19" ht="13.35" customHeight="1" x14ac:dyDescent="0.2">
      <c r="A17" s="173">
        <f t="shared" si="4"/>
        <v>25</v>
      </c>
      <c r="B17" s="175">
        <v>3428</v>
      </c>
      <c r="C17" s="175">
        <v>183</v>
      </c>
      <c r="D17" s="175">
        <v>303</v>
      </c>
      <c r="E17" s="175">
        <v>448</v>
      </c>
      <c r="F17" s="176">
        <v>141</v>
      </c>
      <c r="G17" s="176">
        <v>2821</v>
      </c>
      <c r="H17" s="176">
        <v>534</v>
      </c>
      <c r="I17" s="176">
        <v>19</v>
      </c>
      <c r="J17" s="176">
        <v>22</v>
      </c>
      <c r="K17" s="176">
        <v>38</v>
      </c>
      <c r="L17" s="176">
        <v>19</v>
      </c>
      <c r="M17" s="176">
        <v>209</v>
      </c>
      <c r="N17" s="104">
        <f t="shared" si="0"/>
        <v>7324</v>
      </c>
      <c r="O17" s="104">
        <f t="shared" si="1"/>
        <v>841</v>
      </c>
      <c r="P17" s="104">
        <f t="shared" si="2"/>
        <v>8165</v>
      </c>
      <c r="Q17" s="58">
        <v>0</v>
      </c>
      <c r="R17" s="58">
        <v>1</v>
      </c>
      <c r="S17" s="174">
        <f t="shared" si="3"/>
        <v>1</v>
      </c>
    </row>
    <row r="18" spans="1:19" ht="13.35" customHeight="1" x14ac:dyDescent="0.2">
      <c r="A18" s="173">
        <f t="shared" si="4"/>
        <v>26</v>
      </c>
      <c r="B18" s="175">
        <v>3583</v>
      </c>
      <c r="C18" s="175">
        <v>190</v>
      </c>
      <c r="D18" s="175">
        <v>282</v>
      </c>
      <c r="E18" s="175">
        <v>435</v>
      </c>
      <c r="F18" s="176">
        <v>132</v>
      </c>
      <c r="G18" s="176">
        <v>2913</v>
      </c>
      <c r="H18" s="176">
        <v>520</v>
      </c>
      <c r="I18" s="176">
        <v>22</v>
      </c>
      <c r="J18" s="176">
        <v>34</v>
      </c>
      <c r="K18" s="176">
        <v>42</v>
      </c>
      <c r="L18" s="176">
        <v>14</v>
      </c>
      <c r="M18" s="176">
        <v>179</v>
      </c>
      <c r="N18" s="104">
        <f t="shared" si="0"/>
        <v>7535</v>
      </c>
      <c r="O18" s="104">
        <f t="shared" si="1"/>
        <v>811</v>
      </c>
      <c r="P18" s="104">
        <f t="shared" si="2"/>
        <v>8346</v>
      </c>
      <c r="Q18" s="58">
        <v>1</v>
      </c>
      <c r="R18" s="58">
        <v>0</v>
      </c>
      <c r="S18" s="174">
        <f t="shared" si="3"/>
        <v>1</v>
      </c>
    </row>
    <row r="19" spans="1:19" ht="13.35" customHeight="1" x14ac:dyDescent="0.2">
      <c r="A19" s="173">
        <f t="shared" si="4"/>
        <v>27</v>
      </c>
      <c r="B19" s="175">
        <v>3407</v>
      </c>
      <c r="C19" s="175">
        <v>180</v>
      </c>
      <c r="D19" s="175">
        <v>265</v>
      </c>
      <c r="E19" s="175">
        <v>398</v>
      </c>
      <c r="F19" s="176">
        <v>112</v>
      </c>
      <c r="G19" s="176">
        <v>2806</v>
      </c>
      <c r="H19" s="176">
        <v>488</v>
      </c>
      <c r="I19" s="176">
        <v>25</v>
      </c>
      <c r="J19" s="176">
        <v>23</v>
      </c>
      <c r="K19" s="176">
        <v>36</v>
      </c>
      <c r="L19" s="176">
        <v>25</v>
      </c>
      <c r="M19" s="176">
        <v>194</v>
      </c>
      <c r="N19" s="104">
        <f t="shared" si="0"/>
        <v>7168</v>
      </c>
      <c r="O19" s="104">
        <f t="shared" si="1"/>
        <v>791</v>
      </c>
      <c r="P19" s="104">
        <f t="shared" si="2"/>
        <v>7959</v>
      </c>
      <c r="Q19" s="58">
        <v>2</v>
      </c>
      <c r="R19" s="58">
        <v>1</v>
      </c>
      <c r="S19" s="174">
        <f t="shared" si="3"/>
        <v>3</v>
      </c>
    </row>
    <row r="20" spans="1:19" ht="13.35" customHeight="1" x14ac:dyDescent="0.2">
      <c r="A20" s="173">
        <f t="shared" si="4"/>
        <v>28</v>
      </c>
      <c r="B20" s="175">
        <v>3272</v>
      </c>
      <c r="C20" s="175">
        <v>166</v>
      </c>
      <c r="D20" s="175">
        <v>298</v>
      </c>
      <c r="E20" s="175">
        <v>387</v>
      </c>
      <c r="F20" s="176">
        <v>135</v>
      </c>
      <c r="G20" s="176">
        <v>2845</v>
      </c>
      <c r="H20" s="176">
        <v>464</v>
      </c>
      <c r="I20" s="176">
        <v>18</v>
      </c>
      <c r="J20" s="176">
        <v>27</v>
      </c>
      <c r="K20" s="176">
        <v>39</v>
      </c>
      <c r="L20" s="176">
        <v>17</v>
      </c>
      <c r="M20" s="176">
        <v>184</v>
      </c>
      <c r="N20" s="104">
        <f t="shared" si="0"/>
        <v>7103</v>
      </c>
      <c r="O20" s="104">
        <f t="shared" si="1"/>
        <v>749</v>
      </c>
      <c r="P20" s="104">
        <f t="shared" si="2"/>
        <v>7852</v>
      </c>
      <c r="Q20" s="58">
        <v>3</v>
      </c>
      <c r="R20" s="58">
        <v>0</v>
      </c>
      <c r="S20" s="174">
        <f t="shared" si="3"/>
        <v>3</v>
      </c>
    </row>
    <row r="21" spans="1:19" ht="13.35" customHeight="1" x14ac:dyDescent="0.2">
      <c r="A21" s="173">
        <f t="shared" si="4"/>
        <v>29</v>
      </c>
      <c r="B21" s="175">
        <v>3207</v>
      </c>
      <c r="C21" s="175">
        <v>166</v>
      </c>
      <c r="D21" s="175">
        <v>311</v>
      </c>
      <c r="E21" s="175">
        <v>409</v>
      </c>
      <c r="F21" s="176">
        <v>160</v>
      </c>
      <c r="G21" s="176">
        <v>2913</v>
      </c>
      <c r="H21" s="176">
        <v>437</v>
      </c>
      <c r="I21" s="176">
        <v>20</v>
      </c>
      <c r="J21" s="176">
        <v>29</v>
      </c>
      <c r="K21" s="176">
        <v>39</v>
      </c>
      <c r="L21" s="176">
        <v>11</v>
      </c>
      <c r="M21" s="176">
        <v>191</v>
      </c>
      <c r="N21" s="104">
        <f t="shared" si="0"/>
        <v>7166</v>
      </c>
      <c r="O21" s="104">
        <f t="shared" si="1"/>
        <v>727</v>
      </c>
      <c r="P21" s="104">
        <f t="shared" si="2"/>
        <v>7893</v>
      </c>
      <c r="Q21" s="58">
        <v>2</v>
      </c>
      <c r="R21" s="58">
        <v>0</v>
      </c>
      <c r="S21" s="174">
        <f t="shared" si="3"/>
        <v>2</v>
      </c>
    </row>
    <row r="22" spans="1:19" ht="13.35" customHeight="1" x14ac:dyDescent="0.2">
      <c r="A22" s="173">
        <f t="shared" si="4"/>
        <v>30</v>
      </c>
      <c r="B22" s="175">
        <v>3006</v>
      </c>
      <c r="C22" s="175">
        <v>152</v>
      </c>
      <c r="D22" s="175">
        <v>288</v>
      </c>
      <c r="E22" s="175">
        <v>385</v>
      </c>
      <c r="F22" s="176">
        <v>106</v>
      </c>
      <c r="G22" s="176">
        <v>2756</v>
      </c>
      <c r="H22" s="176">
        <v>436</v>
      </c>
      <c r="I22" s="176">
        <v>28</v>
      </c>
      <c r="J22" s="176">
        <v>28</v>
      </c>
      <c r="K22" s="176">
        <v>43</v>
      </c>
      <c r="L22" s="176">
        <v>15</v>
      </c>
      <c r="M22" s="176">
        <v>182</v>
      </c>
      <c r="N22" s="104">
        <f t="shared" si="0"/>
        <v>6693</v>
      </c>
      <c r="O22" s="104">
        <f t="shared" si="1"/>
        <v>732</v>
      </c>
      <c r="P22" s="104">
        <f t="shared" si="2"/>
        <v>7425</v>
      </c>
      <c r="Q22" s="58">
        <v>2</v>
      </c>
      <c r="R22" s="58">
        <v>1</v>
      </c>
      <c r="S22" s="174">
        <f t="shared" si="3"/>
        <v>3</v>
      </c>
    </row>
    <row r="23" spans="1:19" ht="13.35" customHeight="1" x14ac:dyDescent="0.2">
      <c r="A23" s="173">
        <f t="shared" si="4"/>
        <v>31</v>
      </c>
      <c r="B23" s="175">
        <v>3101</v>
      </c>
      <c r="C23" s="175">
        <v>176</v>
      </c>
      <c r="D23" s="175">
        <v>284</v>
      </c>
      <c r="E23" s="175">
        <v>421</v>
      </c>
      <c r="F23" s="176">
        <v>119</v>
      </c>
      <c r="G23" s="176">
        <v>2998</v>
      </c>
      <c r="H23" s="176">
        <v>405</v>
      </c>
      <c r="I23" s="176">
        <v>22</v>
      </c>
      <c r="J23" s="176">
        <v>37</v>
      </c>
      <c r="K23" s="176">
        <v>41</v>
      </c>
      <c r="L23" s="176">
        <v>11</v>
      </c>
      <c r="M23" s="176">
        <v>244</v>
      </c>
      <c r="N23" s="104">
        <f t="shared" si="0"/>
        <v>7099</v>
      </c>
      <c r="O23" s="104">
        <f t="shared" si="1"/>
        <v>760</v>
      </c>
      <c r="P23" s="104">
        <f t="shared" si="2"/>
        <v>7859</v>
      </c>
      <c r="Q23" s="58">
        <v>3</v>
      </c>
      <c r="R23" s="58">
        <v>0</v>
      </c>
      <c r="S23" s="174">
        <f t="shared" si="3"/>
        <v>3</v>
      </c>
    </row>
    <row r="24" spans="1:19" ht="13.35" customHeight="1" x14ac:dyDescent="0.2">
      <c r="A24" s="173">
        <f t="shared" si="4"/>
        <v>32</v>
      </c>
      <c r="B24" s="175">
        <v>3204</v>
      </c>
      <c r="C24" s="175">
        <v>171</v>
      </c>
      <c r="D24" s="175">
        <v>270</v>
      </c>
      <c r="E24" s="175">
        <v>400</v>
      </c>
      <c r="F24" s="176">
        <v>134</v>
      </c>
      <c r="G24" s="176">
        <v>3102</v>
      </c>
      <c r="H24" s="176">
        <v>440</v>
      </c>
      <c r="I24" s="176">
        <v>20</v>
      </c>
      <c r="J24" s="176">
        <v>30</v>
      </c>
      <c r="K24" s="176">
        <v>46</v>
      </c>
      <c r="L24" s="176">
        <v>13</v>
      </c>
      <c r="M24" s="176">
        <v>214</v>
      </c>
      <c r="N24" s="104">
        <f t="shared" si="0"/>
        <v>7281</v>
      </c>
      <c r="O24" s="104">
        <f t="shared" si="1"/>
        <v>763</v>
      </c>
      <c r="P24" s="104">
        <f t="shared" si="2"/>
        <v>8044</v>
      </c>
      <c r="Q24" s="58">
        <v>1</v>
      </c>
      <c r="R24" s="58">
        <v>0</v>
      </c>
      <c r="S24" s="174">
        <f t="shared" si="3"/>
        <v>1</v>
      </c>
    </row>
    <row r="25" spans="1:19" ht="13.35" customHeight="1" x14ac:dyDescent="0.2">
      <c r="A25" s="173">
        <f t="shared" si="4"/>
        <v>33</v>
      </c>
      <c r="B25" s="175">
        <v>2906</v>
      </c>
      <c r="C25" s="175">
        <v>175</v>
      </c>
      <c r="D25" s="175">
        <v>287</v>
      </c>
      <c r="E25" s="175">
        <v>361</v>
      </c>
      <c r="F25" s="176">
        <v>117</v>
      </c>
      <c r="G25" s="176">
        <v>2971</v>
      </c>
      <c r="H25" s="176">
        <v>432</v>
      </c>
      <c r="I25" s="176">
        <v>24</v>
      </c>
      <c r="J25" s="176">
        <v>26</v>
      </c>
      <c r="K25" s="176">
        <v>43</v>
      </c>
      <c r="L25" s="176">
        <v>11</v>
      </c>
      <c r="M25" s="176">
        <v>215</v>
      </c>
      <c r="N25" s="104">
        <f t="shared" si="0"/>
        <v>6817</v>
      </c>
      <c r="O25" s="104">
        <f t="shared" si="1"/>
        <v>751</v>
      </c>
      <c r="P25" s="104">
        <f t="shared" si="2"/>
        <v>7568</v>
      </c>
      <c r="Q25" s="58">
        <v>1</v>
      </c>
      <c r="R25" s="58">
        <v>0</v>
      </c>
      <c r="S25" s="174">
        <f t="shared" si="3"/>
        <v>1</v>
      </c>
    </row>
    <row r="26" spans="1:19" ht="13.35" customHeight="1" x14ac:dyDescent="0.2">
      <c r="A26" s="173">
        <f t="shared" si="4"/>
        <v>34</v>
      </c>
      <c r="B26" s="175">
        <v>2657</v>
      </c>
      <c r="C26" s="175">
        <v>150</v>
      </c>
      <c r="D26" s="175">
        <v>218</v>
      </c>
      <c r="E26" s="175">
        <v>342</v>
      </c>
      <c r="F26" s="176">
        <v>109</v>
      </c>
      <c r="G26" s="176">
        <v>2596</v>
      </c>
      <c r="H26" s="176">
        <v>403</v>
      </c>
      <c r="I26" s="176">
        <v>19</v>
      </c>
      <c r="J26" s="176">
        <v>26</v>
      </c>
      <c r="K26" s="176">
        <v>37</v>
      </c>
      <c r="L26" s="176">
        <v>11</v>
      </c>
      <c r="M26" s="176">
        <v>196</v>
      </c>
      <c r="N26" s="104">
        <f t="shared" si="0"/>
        <v>6072</v>
      </c>
      <c r="O26" s="104">
        <f t="shared" si="1"/>
        <v>692</v>
      </c>
      <c r="P26" s="104">
        <f t="shared" si="2"/>
        <v>6764</v>
      </c>
      <c r="Q26" s="58">
        <v>5</v>
      </c>
      <c r="R26" s="58">
        <v>3</v>
      </c>
      <c r="S26" s="174">
        <f t="shared" si="3"/>
        <v>8</v>
      </c>
    </row>
    <row r="27" spans="1:19" ht="13.35" customHeight="1" x14ac:dyDescent="0.2">
      <c r="A27" s="173">
        <f t="shared" si="4"/>
        <v>35</v>
      </c>
      <c r="B27" s="175">
        <v>2496</v>
      </c>
      <c r="C27" s="175">
        <v>132</v>
      </c>
      <c r="D27" s="175">
        <v>226</v>
      </c>
      <c r="E27" s="175">
        <v>290</v>
      </c>
      <c r="F27" s="176">
        <v>88</v>
      </c>
      <c r="G27" s="176">
        <v>2528</v>
      </c>
      <c r="H27" s="176">
        <v>351</v>
      </c>
      <c r="I27" s="176">
        <v>21</v>
      </c>
      <c r="J27" s="176">
        <v>33</v>
      </c>
      <c r="K27" s="176">
        <v>38</v>
      </c>
      <c r="L27" s="176">
        <v>5</v>
      </c>
      <c r="M27" s="176">
        <v>216</v>
      </c>
      <c r="N27" s="104">
        <f t="shared" si="0"/>
        <v>5760</v>
      </c>
      <c r="O27" s="104">
        <f t="shared" si="1"/>
        <v>664</v>
      </c>
      <c r="P27" s="104">
        <f t="shared" si="2"/>
        <v>6424</v>
      </c>
      <c r="Q27" s="58">
        <v>9</v>
      </c>
      <c r="R27" s="58">
        <v>1</v>
      </c>
      <c r="S27" s="174">
        <f t="shared" si="3"/>
        <v>10</v>
      </c>
    </row>
    <row r="28" spans="1:19" ht="13.35" customHeight="1" x14ac:dyDescent="0.2">
      <c r="A28" s="173">
        <f t="shared" si="4"/>
        <v>36</v>
      </c>
      <c r="B28" s="175">
        <v>2251</v>
      </c>
      <c r="C28" s="175">
        <v>117</v>
      </c>
      <c r="D28" s="175">
        <v>192</v>
      </c>
      <c r="E28" s="175">
        <v>304</v>
      </c>
      <c r="F28" s="176">
        <v>94</v>
      </c>
      <c r="G28" s="176">
        <v>2283</v>
      </c>
      <c r="H28" s="176">
        <v>357</v>
      </c>
      <c r="I28" s="176">
        <v>19</v>
      </c>
      <c r="J28" s="176">
        <v>17</v>
      </c>
      <c r="K28" s="176">
        <v>40</v>
      </c>
      <c r="L28" s="176">
        <v>16</v>
      </c>
      <c r="M28" s="176">
        <v>215</v>
      </c>
      <c r="N28" s="104">
        <f t="shared" si="0"/>
        <v>5241</v>
      </c>
      <c r="O28" s="104">
        <f t="shared" si="1"/>
        <v>664</v>
      </c>
      <c r="P28" s="104">
        <f t="shared" si="2"/>
        <v>5905</v>
      </c>
      <c r="Q28" s="58">
        <v>13</v>
      </c>
      <c r="R28" s="58">
        <v>1</v>
      </c>
      <c r="S28" s="174">
        <f t="shared" si="3"/>
        <v>14</v>
      </c>
    </row>
    <row r="29" spans="1:19" ht="13.35" customHeight="1" x14ac:dyDescent="0.2">
      <c r="A29" s="173">
        <f t="shared" si="4"/>
        <v>37</v>
      </c>
      <c r="B29" s="175">
        <v>1972</v>
      </c>
      <c r="C29" s="175">
        <v>101</v>
      </c>
      <c r="D29" s="175">
        <v>163</v>
      </c>
      <c r="E29" s="175">
        <v>246</v>
      </c>
      <c r="F29" s="176">
        <v>91</v>
      </c>
      <c r="G29" s="176">
        <v>2108</v>
      </c>
      <c r="H29" s="176">
        <v>325</v>
      </c>
      <c r="I29" s="176">
        <v>18</v>
      </c>
      <c r="J29" s="176">
        <v>27</v>
      </c>
      <c r="K29" s="176">
        <v>46</v>
      </c>
      <c r="L29" s="176">
        <v>9</v>
      </c>
      <c r="M29" s="176">
        <v>194</v>
      </c>
      <c r="N29" s="104">
        <f t="shared" si="0"/>
        <v>4681</v>
      </c>
      <c r="O29" s="104">
        <f t="shared" si="1"/>
        <v>619</v>
      </c>
      <c r="P29" s="104">
        <f t="shared" si="2"/>
        <v>5300</v>
      </c>
      <c r="Q29" s="58">
        <v>5</v>
      </c>
      <c r="R29" s="58">
        <v>2</v>
      </c>
      <c r="S29" s="174">
        <f t="shared" si="3"/>
        <v>7</v>
      </c>
    </row>
    <row r="30" spans="1:19" ht="13.35" customHeight="1" x14ac:dyDescent="0.2">
      <c r="A30" s="173">
        <f t="shared" si="4"/>
        <v>38</v>
      </c>
      <c r="B30" s="175">
        <v>1955</v>
      </c>
      <c r="C30" s="175">
        <v>101</v>
      </c>
      <c r="D30" s="175">
        <v>153</v>
      </c>
      <c r="E30" s="175">
        <v>243</v>
      </c>
      <c r="F30" s="176">
        <v>70</v>
      </c>
      <c r="G30" s="176">
        <v>2078</v>
      </c>
      <c r="H30" s="176">
        <v>324</v>
      </c>
      <c r="I30" s="176">
        <v>12</v>
      </c>
      <c r="J30" s="176">
        <v>30</v>
      </c>
      <c r="K30" s="176">
        <v>27</v>
      </c>
      <c r="L30" s="176">
        <v>11</v>
      </c>
      <c r="M30" s="176">
        <v>175</v>
      </c>
      <c r="N30" s="104">
        <f t="shared" si="0"/>
        <v>4600</v>
      </c>
      <c r="O30" s="104">
        <f t="shared" si="1"/>
        <v>579</v>
      </c>
      <c r="P30" s="104">
        <f t="shared" si="2"/>
        <v>5179</v>
      </c>
      <c r="Q30" s="58">
        <v>5</v>
      </c>
      <c r="R30" s="58">
        <v>0</v>
      </c>
      <c r="S30" s="174">
        <f t="shared" si="3"/>
        <v>5</v>
      </c>
    </row>
    <row r="31" spans="1:19" ht="13.35" customHeight="1" x14ac:dyDescent="0.2">
      <c r="A31" s="173">
        <f t="shared" si="4"/>
        <v>39</v>
      </c>
      <c r="B31" s="175">
        <v>2042</v>
      </c>
      <c r="C31" s="175">
        <v>89</v>
      </c>
      <c r="D31" s="175">
        <v>183</v>
      </c>
      <c r="E31" s="175">
        <v>239</v>
      </c>
      <c r="F31" s="176">
        <v>86</v>
      </c>
      <c r="G31" s="176">
        <v>2202</v>
      </c>
      <c r="H31" s="176">
        <v>401</v>
      </c>
      <c r="I31" s="176">
        <v>16</v>
      </c>
      <c r="J31" s="176">
        <v>27</v>
      </c>
      <c r="K31" s="176">
        <v>46</v>
      </c>
      <c r="L31" s="176">
        <v>17</v>
      </c>
      <c r="M31" s="176">
        <v>211</v>
      </c>
      <c r="N31" s="104">
        <f t="shared" si="0"/>
        <v>4841</v>
      </c>
      <c r="O31" s="104">
        <f t="shared" si="1"/>
        <v>718</v>
      </c>
      <c r="P31" s="104">
        <f t="shared" si="2"/>
        <v>5559</v>
      </c>
      <c r="Q31" s="58">
        <v>7</v>
      </c>
      <c r="R31" s="58">
        <v>1</v>
      </c>
      <c r="S31" s="174">
        <f t="shared" si="3"/>
        <v>8</v>
      </c>
    </row>
    <row r="32" spans="1:19" ht="13.35" customHeight="1" x14ac:dyDescent="0.2">
      <c r="A32" s="173">
        <f t="shared" si="4"/>
        <v>40</v>
      </c>
      <c r="B32" s="175">
        <v>1871</v>
      </c>
      <c r="C32" s="175">
        <v>88</v>
      </c>
      <c r="D32" s="175">
        <v>158</v>
      </c>
      <c r="E32" s="175">
        <v>228</v>
      </c>
      <c r="F32" s="176">
        <v>68</v>
      </c>
      <c r="G32" s="176">
        <v>1916</v>
      </c>
      <c r="H32" s="176">
        <v>290</v>
      </c>
      <c r="I32" s="176">
        <v>13</v>
      </c>
      <c r="J32" s="176">
        <v>22</v>
      </c>
      <c r="K32" s="176">
        <v>32</v>
      </c>
      <c r="L32" s="176">
        <v>15</v>
      </c>
      <c r="M32" s="176">
        <v>188</v>
      </c>
      <c r="N32" s="104">
        <f t="shared" si="0"/>
        <v>4329</v>
      </c>
      <c r="O32" s="104">
        <f t="shared" si="1"/>
        <v>560</v>
      </c>
      <c r="P32" s="104">
        <f t="shared" si="2"/>
        <v>4889</v>
      </c>
      <c r="Q32" s="58">
        <v>10</v>
      </c>
      <c r="R32" s="58">
        <v>0</v>
      </c>
      <c r="S32" s="174">
        <f t="shared" si="3"/>
        <v>10</v>
      </c>
    </row>
    <row r="33" spans="1:19" ht="13.35" customHeight="1" x14ac:dyDescent="0.2">
      <c r="A33" s="173">
        <f t="shared" si="4"/>
        <v>41</v>
      </c>
      <c r="B33" s="175">
        <v>1694</v>
      </c>
      <c r="C33" s="175">
        <v>73</v>
      </c>
      <c r="D33" s="175">
        <v>130</v>
      </c>
      <c r="E33" s="175">
        <v>178</v>
      </c>
      <c r="F33" s="176">
        <v>70</v>
      </c>
      <c r="G33" s="176">
        <v>1881</v>
      </c>
      <c r="H33" s="176">
        <v>277</v>
      </c>
      <c r="I33" s="176">
        <v>10</v>
      </c>
      <c r="J33" s="176">
        <v>28</v>
      </c>
      <c r="K33" s="176">
        <v>30</v>
      </c>
      <c r="L33" s="176">
        <v>12</v>
      </c>
      <c r="M33" s="176">
        <v>198</v>
      </c>
      <c r="N33" s="104">
        <f t="shared" si="0"/>
        <v>4026</v>
      </c>
      <c r="O33" s="104">
        <f t="shared" si="1"/>
        <v>555</v>
      </c>
      <c r="P33" s="104">
        <f t="shared" si="2"/>
        <v>4581</v>
      </c>
      <c r="Q33" s="58">
        <v>10</v>
      </c>
      <c r="R33" s="58">
        <v>0</v>
      </c>
      <c r="S33" s="174">
        <f t="shared" si="3"/>
        <v>10</v>
      </c>
    </row>
    <row r="34" spans="1:19" ht="13.35" customHeight="1" x14ac:dyDescent="0.2">
      <c r="A34" s="173">
        <f t="shared" si="4"/>
        <v>42</v>
      </c>
      <c r="B34" s="175">
        <v>1565</v>
      </c>
      <c r="C34" s="175">
        <v>74</v>
      </c>
      <c r="D34" s="175">
        <v>122</v>
      </c>
      <c r="E34" s="175">
        <v>188</v>
      </c>
      <c r="F34" s="176">
        <v>55</v>
      </c>
      <c r="G34" s="176">
        <v>1724</v>
      </c>
      <c r="H34" s="176">
        <v>236</v>
      </c>
      <c r="I34" s="176">
        <v>12</v>
      </c>
      <c r="J34" s="176">
        <v>17</v>
      </c>
      <c r="K34" s="176">
        <v>29</v>
      </c>
      <c r="L34" s="176">
        <v>13</v>
      </c>
      <c r="M34" s="176">
        <v>182</v>
      </c>
      <c r="N34" s="104">
        <f t="shared" si="0"/>
        <v>3728</v>
      </c>
      <c r="O34" s="104">
        <f t="shared" si="1"/>
        <v>489</v>
      </c>
      <c r="P34" s="104">
        <f t="shared" si="2"/>
        <v>4217</v>
      </c>
      <c r="Q34" s="58">
        <v>14</v>
      </c>
      <c r="R34" s="58">
        <v>0</v>
      </c>
      <c r="S34" s="174">
        <f t="shared" si="3"/>
        <v>14</v>
      </c>
    </row>
    <row r="35" spans="1:19" ht="13.35" customHeight="1" x14ac:dyDescent="0.2">
      <c r="A35" s="173">
        <f t="shared" si="4"/>
        <v>43</v>
      </c>
      <c r="B35" s="175">
        <v>1539</v>
      </c>
      <c r="C35" s="175">
        <v>51</v>
      </c>
      <c r="D35" s="175">
        <v>115</v>
      </c>
      <c r="E35" s="175">
        <v>212</v>
      </c>
      <c r="F35" s="176">
        <v>63</v>
      </c>
      <c r="G35" s="176">
        <v>1676</v>
      </c>
      <c r="H35" s="176">
        <v>223</v>
      </c>
      <c r="I35" s="176">
        <v>9</v>
      </c>
      <c r="J35" s="176">
        <v>11</v>
      </c>
      <c r="K35" s="176">
        <v>26</v>
      </c>
      <c r="L35" s="176">
        <v>6</v>
      </c>
      <c r="M35" s="176">
        <v>141</v>
      </c>
      <c r="N35" s="104">
        <f t="shared" si="0"/>
        <v>3656</v>
      </c>
      <c r="O35" s="104">
        <f t="shared" si="1"/>
        <v>416</v>
      </c>
      <c r="P35" s="104">
        <f t="shared" si="2"/>
        <v>4072</v>
      </c>
      <c r="Q35" s="58">
        <v>3</v>
      </c>
      <c r="R35" s="58">
        <v>0</v>
      </c>
      <c r="S35" s="174">
        <f t="shared" si="3"/>
        <v>3</v>
      </c>
    </row>
    <row r="36" spans="1:19" ht="13.35" customHeight="1" x14ac:dyDescent="0.2">
      <c r="A36" s="173">
        <f t="shared" si="4"/>
        <v>44</v>
      </c>
      <c r="B36" s="175">
        <v>1306</v>
      </c>
      <c r="C36" s="175">
        <v>50</v>
      </c>
      <c r="D36" s="175">
        <v>96</v>
      </c>
      <c r="E36" s="175">
        <v>157</v>
      </c>
      <c r="F36" s="176">
        <v>48</v>
      </c>
      <c r="G36" s="176">
        <v>1543</v>
      </c>
      <c r="H36" s="176">
        <v>179</v>
      </c>
      <c r="I36" s="176">
        <v>8</v>
      </c>
      <c r="J36" s="176">
        <v>10</v>
      </c>
      <c r="K36" s="176">
        <v>21</v>
      </c>
      <c r="L36" s="176">
        <v>5</v>
      </c>
      <c r="M36" s="176">
        <v>112</v>
      </c>
      <c r="N36" s="104">
        <f t="shared" si="0"/>
        <v>3200</v>
      </c>
      <c r="O36" s="104">
        <f t="shared" si="1"/>
        <v>335</v>
      </c>
      <c r="P36" s="104">
        <f t="shared" si="2"/>
        <v>3535</v>
      </c>
      <c r="Q36" s="58">
        <v>7</v>
      </c>
      <c r="R36" s="58">
        <v>0</v>
      </c>
      <c r="S36" s="174">
        <f t="shared" si="3"/>
        <v>7</v>
      </c>
    </row>
    <row r="37" spans="1:19" ht="13.35" customHeight="1" x14ac:dyDescent="0.2">
      <c r="A37" s="173">
        <f t="shared" si="4"/>
        <v>45</v>
      </c>
      <c r="B37" s="175">
        <v>1127</v>
      </c>
      <c r="C37" s="175">
        <v>51</v>
      </c>
      <c r="D37" s="175">
        <v>85</v>
      </c>
      <c r="E37" s="175">
        <v>164</v>
      </c>
      <c r="F37" s="176">
        <v>39</v>
      </c>
      <c r="G37" s="176">
        <v>1362</v>
      </c>
      <c r="H37" s="176">
        <v>153</v>
      </c>
      <c r="I37" s="176">
        <v>5</v>
      </c>
      <c r="J37" s="176">
        <v>6</v>
      </c>
      <c r="K37" s="176">
        <v>16</v>
      </c>
      <c r="L37" s="176">
        <v>1</v>
      </c>
      <c r="M37" s="176">
        <v>105</v>
      </c>
      <c r="N37" s="104">
        <f t="shared" si="0"/>
        <v>2828</v>
      </c>
      <c r="O37" s="104">
        <f t="shared" si="1"/>
        <v>286</v>
      </c>
      <c r="P37" s="104">
        <f t="shared" si="2"/>
        <v>3114</v>
      </c>
      <c r="Q37" s="58">
        <v>9</v>
      </c>
      <c r="R37" s="58">
        <v>0</v>
      </c>
      <c r="S37" s="174">
        <f t="shared" si="3"/>
        <v>9</v>
      </c>
    </row>
    <row r="38" spans="1:19" ht="13.35" customHeight="1" x14ac:dyDescent="0.2">
      <c r="A38" s="173">
        <f t="shared" si="4"/>
        <v>46</v>
      </c>
      <c r="B38" s="175">
        <v>1013</v>
      </c>
      <c r="C38" s="175">
        <v>41</v>
      </c>
      <c r="D38" s="175">
        <v>93</v>
      </c>
      <c r="E38" s="175">
        <v>105</v>
      </c>
      <c r="F38" s="176">
        <v>34</v>
      </c>
      <c r="G38" s="176">
        <v>1113</v>
      </c>
      <c r="H38" s="176">
        <v>106</v>
      </c>
      <c r="I38" s="176">
        <v>4</v>
      </c>
      <c r="J38" s="176">
        <v>7</v>
      </c>
      <c r="K38" s="176">
        <v>6</v>
      </c>
      <c r="L38" s="176">
        <v>6</v>
      </c>
      <c r="M38" s="176">
        <v>67</v>
      </c>
      <c r="N38" s="104">
        <f t="shared" si="0"/>
        <v>2399</v>
      </c>
      <c r="O38" s="104">
        <f t="shared" si="1"/>
        <v>196</v>
      </c>
      <c r="P38" s="104">
        <f t="shared" si="2"/>
        <v>2595</v>
      </c>
      <c r="Q38" s="58">
        <v>7</v>
      </c>
      <c r="R38" s="58">
        <v>0</v>
      </c>
      <c r="S38" s="174">
        <f t="shared" si="3"/>
        <v>7</v>
      </c>
    </row>
    <row r="39" spans="1:19" ht="13.35" customHeight="1" x14ac:dyDescent="0.2">
      <c r="A39" s="173">
        <f t="shared" si="4"/>
        <v>47</v>
      </c>
      <c r="B39" s="175">
        <v>1187</v>
      </c>
      <c r="C39" s="175">
        <v>41</v>
      </c>
      <c r="D39" s="175">
        <v>96</v>
      </c>
      <c r="E39" s="175">
        <v>118</v>
      </c>
      <c r="F39" s="176">
        <v>39</v>
      </c>
      <c r="G39" s="176">
        <v>1341</v>
      </c>
      <c r="H39" s="176">
        <v>140</v>
      </c>
      <c r="I39" s="176">
        <v>5</v>
      </c>
      <c r="J39" s="176">
        <v>4</v>
      </c>
      <c r="K39" s="176">
        <v>15</v>
      </c>
      <c r="L39" s="176">
        <v>4</v>
      </c>
      <c r="M39" s="176">
        <v>81</v>
      </c>
      <c r="N39" s="104">
        <f t="shared" si="0"/>
        <v>2822</v>
      </c>
      <c r="O39" s="104">
        <f t="shared" si="1"/>
        <v>249</v>
      </c>
      <c r="P39" s="104">
        <f t="shared" si="2"/>
        <v>3071</v>
      </c>
      <c r="Q39" s="58">
        <v>3</v>
      </c>
      <c r="R39" s="58">
        <v>0</v>
      </c>
      <c r="S39" s="174">
        <f t="shared" si="3"/>
        <v>3</v>
      </c>
    </row>
    <row r="40" spans="1:19" ht="13.35" customHeight="1" x14ac:dyDescent="0.2">
      <c r="A40" s="173">
        <f t="shared" si="4"/>
        <v>48</v>
      </c>
      <c r="B40" s="175">
        <v>1082</v>
      </c>
      <c r="C40" s="175">
        <v>41</v>
      </c>
      <c r="D40" s="175">
        <v>55</v>
      </c>
      <c r="E40" s="175">
        <v>100</v>
      </c>
      <c r="F40" s="176">
        <v>28</v>
      </c>
      <c r="G40" s="176">
        <v>1104</v>
      </c>
      <c r="H40" s="176">
        <v>104</v>
      </c>
      <c r="I40" s="176">
        <v>0</v>
      </c>
      <c r="J40" s="176">
        <v>6</v>
      </c>
      <c r="K40" s="176">
        <v>12</v>
      </c>
      <c r="L40" s="176">
        <v>5</v>
      </c>
      <c r="M40" s="176">
        <v>68</v>
      </c>
      <c r="N40" s="104">
        <f t="shared" si="0"/>
        <v>2410</v>
      </c>
      <c r="O40" s="104">
        <f t="shared" si="1"/>
        <v>195</v>
      </c>
      <c r="P40" s="104">
        <f t="shared" si="2"/>
        <v>2605</v>
      </c>
      <c r="Q40" s="58">
        <v>6</v>
      </c>
      <c r="R40" s="58">
        <v>0</v>
      </c>
      <c r="S40" s="174">
        <f t="shared" si="3"/>
        <v>6</v>
      </c>
    </row>
    <row r="41" spans="1:19" ht="13.35" customHeight="1" x14ac:dyDescent="0.2">
      <c r="A41" s="173">
        <f t="shared" si="4"/>
        <v>49</v>
      </c>
      <c r="B41" s="175">
        <v>812</v>
      </c>
      <c r="C41" s="175">
        <v>19</v>
      </c>
      <c r="D41" s="175">
        <v>34</v>
      </c>
      <c r="E41" s="175">
        <v>56</v>
      </c>
      <c r="F41" s="176">
        <v>16</v>
      </c>
      <c r="G41" s="176">
        <v>731</v>
      </c>
      <c r="H41" s="176">
        <v>81</v>
      </c>
      <c r="I41" s="176">
        <v>5</v>
      </c>
      <c r="J41" s="176">
        <v>4</v>
      </c>
      <c r="K41" s="176">
        <v>11</v>
      </c>
      <c r="L41" s="176">
        <v>1</v>
      </c>
      <c r="M41" s="176">
        <v>64</v>
      </c>
      <c r="N41" s="104">
        <f t="shared" si="0"/>
        <v>1668</v>
      </c>
      <c r="O41" s="104">
        <f t="shared" si="1"/>
        <v>166</v>
      </c>
      <c r="P41" s="104">
        <f t="shared" si="2"/>
        <v>1834</v>
      </c>
      <c r="Q41" s="58">
        <v>1</v>
      </c>
      <c r="R41" s="58">
        <v>0</v>
      </c>
      <c r="S41" s="174">
        <f t="shared" si="3"/>
        <v>1</v>
      </c>
    </row>
    <row r="42" spans="1:19" ht="13.35" customHeight="1" x14ac:dyDescent="0.2">
      <c r="A42" s="173">
        <f t="shared" si="4"/>
        <v>50</v>
      </c>
      <c r="B42" s="175">
        <v>647</v>
      </c>
      <c r="C42" s="175">
        <v>14</v>
      </c>
      <c r="D42" s="175">
        <v>27</v>
      </c>
      <c r="E42" s="175">
        <v>33</v>
      </c>
      <c r="F42" s="176">
        <v>15</v>
      </c>
      <c r="G42" s="176">
        <v>578</v>
      </c>
      <c r="H42" s="176">
        <v>68</v>
      </c>
      <c r="I42" s="176">
        <v>2</v>
      </c>
      <c r="J42" s="176">
        <v>3</v>
      </c>
      <c r="K42" s="176">
        <v>5</v>
      </c>
      <c r="L42" s="176">
        <v>0</v>
      </c>
      <c r="M42" s="176">
        <v>36</v>
      </c>
      <c r="N42" s="104">
        <f t="shared" si="0"/>
        <v>1314</v>
      </c>
      <c r="O42" s="104">
        <f t="shared" si="1"/>
        <v>114</v>
      </c>
      <c r="P42" s="104">
        <f t="shared" si="2"/>
        <v>1428</v>
      </c>
      <c r="Q42" s="58">
        <v>1</v>
      </c>
      <c r="R42" s="58">
        <v>0</v>
      </c>
      <c r="S42" s="174">
        <f t="shared" si="3"/>
        <v>1</v>
      </c>
    </row>
    <row r="43" spans="1:19" ht="13.35" customHeight="1" x14ac:dyDescent="0.2">
      <c r="A43" s="173">
        <f t="shared" si="4"/>
        <v>51</v>
      </c>
      <c r="B43" s="175">
        <v>504</v>
      </c>
      <c r="C43" s="175">
        <v>10</v>
      </c>
      <c r="D43" s="175">
        <v>22</v>
      </c>
      <c r="E43" s="175">
        <v>20</v>
      </c>
      <c r="F43" s="176">
        <v>8</v>
      </c>
      <c r="G43" s="176">
        <v>472</v>
      </c>
      <c r="H43" s="176">
        <v>49</v>
      </c>
      <c r="I43" s="176">
        <v>0</v>
      </c>
      <c r="J43" s="176">
        <v>2</v>
      </c>
      <c r="K43" s="176">
        <v>5</v>
      </c>
      <c r="L43" s="176">
        <v>1</v>
      </c>
      <c r="M43" s="176">
        <v>34</v>
      </c>
      <c r="N43" s="104">
        <f t="shared" si="0"/>
        <v>1036</v>
      </c>
      <c r="O43" s="104">
        <f t="shared" si="1"/>
        <v>91</v>
      </c>
      <c r="P43" s="104">
        <f t="shared" si="2"/>
        <v>1127</v>
      </c>
      <c r="Q43" s="58">
        <v>0</v>
      </c>
      <c r="R43" s="58">
        <v>0</v>
      </c>
      <c r="S43" s="174">
        <f t="shared" si="3"/>
        <v>0</v>
      </c>
    </row>
    <row r="44" spans="1:19" ht="13.35" customHeight="1" x14ac:dyDescent="0.2">
      <c r="A44" s="173">
        <f t="shared" si="4"/>
        <v>52</v>
      </c>
      <c r="B44" s="175">
        <v>399</v>
      </c>
      <c r="C44" s="175">
        <v>7</v>
      </c>
      <c r="D44" s="175">
        <v>15</v>
      </c>
      <c r="E44" s="175">
        <v>29</v>
      </c>
      <c r="F44" s="176">
        <v>8</v>
      </c>
      <c r="G44" s="176">
        <v>356</v>
      </c>
      <c r="H44" s="176">
        <v>28</v>
      </c>
      <c r="I44" s="176">
        <v>0</v>
      </c>
      <c r="J44" s="176">
        <v>1</v>
      </c>
      <c r="K44" s="176">
        <v>2</v>
      </c>
      <c r="L44" s="176">
        <v>1</v>
      </c>
      <c r="M44" s="176">
        <v>34</v>
      </c>
      <c r="N44" s="104">
        <f t="shared" si="0"/>
        <v>814</v>
      </c>
      <c r="O44" s="104">
        <f t="shared" si="1"/>
        <v>66</v>
      </c>
      <c r="P44" s="104">
        <f t="shared" si="2"/>
        <v>880</v>
      </c>
      <c r="Q44" s="58">
        <v>3</v>
      </c>
      <c r="R44" s="58">
        <v>0</v>
      </c>
      <c r="S44" s="174">
        <f t="shared" si="3"/>
        <v>3</v>
      </c>
    </row>
    <row r="45" spans="1:19" ht="13.35" customHeight="1" x14ac:dyDescent="0.2">
      <c r="A45" s="173">
        <f t="shared" si="4"/>
        <v>53</v>
      </c>
      <c r="B45" s="175">
        <v>445</v>
      </c>
      <c r="C45" s="175">
        <v>5</v>
      </c>
      <c r="D45" s="175">
        <v>17</v>
      </c>
      <c r="E45" s="175">
        <v>20</v>
      </c>
      <c r="F45" s="176">
        <v>11</v>
      </c>
      <c r="G45" s="176">
        <v>365</v>
      </c>
      <c r="H45" s="176">
        <v>45</v>
      </c>
      <c r="I45" s="176">
        <v>1</v>
      </c>
      <c r="J45" s="176">
        <v>0</v>
      </c>
      <c r="K45" s="176">
        <v>4</v>
      </c>
      <c r="L45" s="176">
        <v>1</v>
      </c>
      <c r="M45" s="176">
        <v>19</v>
      </c>
      <c r="N45" s="104">
        <f t="shared" si="0"/>
        <v>863</v>
      </c>
      <c r="O45" s="104">
        <f t="shared" si="1"/>
        <v>70</v>
      </c>
      <c r="P45" s="104">
        <f t="shared" si="2"/>
        <v>933</v>
      </c>
      <c r="Q45" s="58">
        <v>0</v>
      </c>
      <c r="R45" s="58">
        <v>1</v>
      </c>
      <c r="S45" s="174">
        <f t="shared" si="3"/>
        <v>1</v>
      </c>
    </row>
    <row r="46" spans="1:19" ht="13.35" customHeight="1" x14ac:dyDescent="0.2">
      <c r="A46" s="173">
        <f t="shared" si="4"/>
        <v>54</v>
      </c>
      <c r="B46" s="175">
        <v>298</v>
      </c>
      <c r="C46" s="175">
        <v>5</v>
      </c>
      <c r="D46" s="175">
        <v>8</v>
      </c>
      <c r="E46" s="175">
        <v>12</v>
      </c>
      <c r="F46" s="176">
        <v>3</v>
      </c>
      <c r="G46" s="176">
        <v>252</v>
      </c>
      <c r="H46" s="176">
        <v>25</v>
      </c>
      <c r="I46" s="176">
        <v>0</v>
      </c>
      <c r="J46" s="176">
        <v>1</v>
      </c>
      <c r="K46" s="176">
        <v>1</v>
      </c>
      <c r="L46" s="176">
        <v>0</v>
      </c>
      <c r="M46" s="176">
        <v>11</v>
      </c>
      <c r="N46" s="104">
        <f t="shared" si="0"/>
        <v>578</v>
      </c>
      <c r="O46" s="104">
        <f t="shared" si="1"/>
        <v>38</v>
      </c>
      <c r="P46" s="104">
        <f t="shared" si="2"/>
        <v>616</v>
      </c>
      <c r="Q46" s="58">
        <v>0</v>
      </c>
      <c r="R46" s="58">
        <v>0</v>
      </c>
      <c r="S46" s="174">
        <f t="shared" si="3"/>
        <v>0</v>
      </c>
    </row>
    <row r="47" spans="1:19" ht="13.35" customHeight="1" x14ac:dyDescent="0.2">
      <c r="A47" s="173">
        <f t="shared" si="4"/>
        <v>55</v>
      </c>
      <c r="B47" s="175">
        <v>284</v>
      </c>
      <c r="C47" s="175">
        <v>3</v>
      </c>
      <c r="D47" s="175">
        <v>10</v>
      </c>
      <c r="E47" s="175">
        <v>11</v>
      </c>
      <c r="F47" s="176">
        <v>0</v>
      </c>
      <c r="G47" s="176">
        <v>206</v>
      </c>
      <c r="H47" s="176">
        <v>13</v>
      </c>
      <c r="I47" s="176">
        <v>0</v>
      </c>
      <c r="J47" s="176">
        <v>0</v>
      </c>
      <c r="K47" s="176">
        <v>0</v>
      </c>
      <c r="L47" s="176">
        <v>0</v>
      </c>
      <c r="M47" s="176">
        <v>15</v>
      </c>
      <c r="N47" s="104">
        <f t="shared" si="0"/>
        <v>514</v>
      </c>
      <c r="O47" s="104">
        <f t="shared" si="1"/>
        <v>28</v>
      </c>
      <c r="P47" s="104">
        <f t="shared" si="2"/>
        <v>542</v>
      </c>
      <c r="Q47" s="58">
        <v>3</v>
      </c>
      <c r="R47" s="58">
        <v>0</v>
      </c>
      <c r="S47" s="174">
        <f t="shared" si="3"/>
        <v>3</v>
      </c>
    </row>
    <row r="48" spans="1:19" ht="13.35" customHeight="1" x14ac:dyDescent="0.2">
      <c r="A48" s="173">
        <f t="shared" si="4"/>
        <v>56</v>
      </c>
      <c r="B48" s="175">
        <v>194</v>
      </c>
      <c r="C48" s="175">
        <v>3</v>
      </c>
      <c r="D48" s="175">
        <v>5</v>
      </c>
      <c r="E48" s="175">
        <v>9</v>
      </c>
      <c r="F48" s="176">
        <v>5</v>
      </c>
      <c r="G48" s="176">
        <v>151</v>
      </c>
      <c r="H48" s="176">
        <v>7</v>
      </c>
      <c r="I48" s="176">
        <v>0</v>
      </c>
      <c r="J48" s="176">
        <v>2</v>
      </c>
      <c r="K48" s="176">
        <v>0</v>
      </c>
      <c r="L48" s="176">
        <v>0</v>
      </c>
      <c r="M48" s="176">
        <v>10</v>
      </c>
      <c r="N48" s="104">
        <f t="shared" si="0"/>
        <v>367</v>
      </c>
      <c r="O48" s="104">
        <f t="shared" si="1"/>
        <v>19</v>
      </c>
      <c r="P48" s="104">
        <f t="shared" si="2"/>
        <v>386</v>
      </c>
      <c r="Q48" s="58">
        <v>0</v>
      </c>
      <c r="R48" s="58">
        <v>0</v>
      </c>
      <c r="S48" s="174">
        <f t="shared" si="3"/>
        <v>0</v>
      </c>
    </row>
    <row r="49" spans="1:19" ht="13.35" customHeight="1" x14ac:dyDescent="0.2">
      <c r="A49" s="173">
        <f t="shared" si="4"/>
        <v>57</v>
      </c>
      <c r="B49" s="175">
        <v>260</v>
      </c>
      <c r="C49" s="175">
        <v>1</v>
      </c>
      <c r="D49" s="175">
        <v>4</v>
      </c>
      <c r="E49" s="175">
        <v>7</v>
      </c>
      <c r="F49" s="176">
        <v>3</v>
      </c>
      <c r="G49" s="176">
        <v>183</v>
      </c>
      <c r="H49" s="176">
        <v>9</v>
      </c>
      <c r="I49" s="176">
        <v>0</v>
      </c>
      <c r="J49" s="176">
        <v>1</v>
      </c>
      <c r="K49" s="176">
        <v>1</v>
      </c>
      <c r="L49" s="176">
        <v>0</v>
      </c>
      <c r="M49" s="176">
        <v>13</v>
      </c>
      <c r="N49" s="104">
        <f t="shared" si="0"/>
        <v>458</v>
      </c>
      <c r="O49" s="104">
        <f t="shared" si="1"/>
        <v>24</v>
      </c>
      <c r="P49" s="104">
        <f t="shared" si="2"/>
        <v>482</v>
      </c>
      <c r="Q49" s="58">
        <v>0</v>
      </c>
      <c r="R49" s="58">
        <v>0</v>
      </c>
      <c r="S49" s="174">
        <f t="shared" si="3"/>
        <v>0</v>
      </c>
    </row>
    <row r="50" spans="1:19" ht="13.35" customHeight="1" x14ac:dyDescent="0.2">
      <c r="A50" s="173">
        <f t="shared" si="4"/>
        <v>58</v>
      </c>
      <c r="B50" s="175">
        <v>196</v>
      </c>
      <c r="C50" s="175">
        <v>1</v>
      </c>
      <c r="D50" s="175">
        <v>4</v>
      </c>
      <c r="E50" s="175">
        <v>3</v>
      </c>
      <c r="F50" s="176">
        <v>2</v>
      </c>
      <c r="G50" s="176">
        <v>116</v>
      </c>
      <c r="H50" s="176">
        <v>10</v>
      </c>
      <c r="I50" s="176">
        <v>0</v>
      </c>
      <c r="J50" s="176">
        <v>0</v>
      </c>
      <c r="K50" s="176">
        <v>0</v>
      </c>
      <c r="L50" s="176">
        <v>0</v>
      </c>
      <c r="M50" s="176">
        <v>5</v>
      </c>
      <c r="N50" s="104">
        <f t="shared" si="0"/>
        <v>322</v>
      </c>
      <c r="O50" s="104">
        <f t="shared" si="1"/>
        <v>15</v>
      </c>
      <c r="P50" s="104">
        <f t="shared" si="2"/>
        <v>337</v>
      </c>
      <c r="Q50" s="58">
        <v>0</v>
      </c>
      <c r="R50" s="58">
        <v>0</v>
      </c>
      <c r="S50" s="174">
        <f t="shared" si="3"/>
        <v>0</v>
      </c>
    </row>
    <row r="51" spans="1:19" ht="13.35" customHeight="1" x14ac:dyDescent="0.2">
      <c r="A51" s="173">
        <f t="shared" si="4"/>
        <v>59</v>
      </c>
      <c r="B51" s="175">
        <v>115</v>
      </c>
      <c r="C51" s="175">
        <v>1</v>
      </c>
      <c r="D51" s="175">
        <v>3</v>
      </c>
      <c r="E51" s="175">
        <v>3</v>
      </c>
      <c r="F51" s="176">
        <v>1</v>
      </c>
      <c r="G51" s="176">
        <v>72</v>
      </c>
      <c r="H51" s="176">
        <v>10</v>
      </c>
      <c r="I51" s="176">
        <v>0</v>
      </c>
      <c r="J51" s="176">
        <v>0</v>
      </c>
      <c r="K51" s="176">
        <v>0</v>
      </c>
      <c r="L51" s="176">
        <v>0</v>
      </c>
      <c r="M51" s="176">
        <v>1</v>
      </c>
      <c r="N51" s="104">
        <f t="shared" si="0"/>
        <v>195</v>
      </c>
      <c r="O51" s="104">
        <f t="shared" si="1"/>
        <v>11</v>
      </c>
      <c r="P51" s="104">
        <f t="shared" si="2"/>
        <v>206</v>
      </c>
      <c r="Q51" s="58">
        <v>0</v>
      </c>
      <c r="R51" s="58">
        <v>0</v>
      </c>
      <c r="S51" s="174">
        <f t="shared" si="3"/>
        <v>0</v>
      </c>
    </row>
    <row r="52" spans="1:19" ht="13.35" customHeight="1" x14ac:dyDescent="0.2">
      <c r="A52" s="173">
        <f t="shared" si="4"/>
        <v>60</v>
      </c>
      <c r="B52" s="175">
        <v>97</v>
      </c>
      <c r="C52" s="175">
        <v>0</v>
      </c>
      <c r="D52" s="175">
        <v>2</v>
      </c>
      <c r="E52" s="175">
        <v>0</v>
      </c>
      <c r="F52" s="176">
        <v>1</v>
      </c>
      <c r="G52" s="176">
        <v>63</v>
      </c>
      <c r="H52" s="176">
        <v>3</v>
      </c>
      <c r="I52" s="176">
        <v>0</v>
      </c>
      <c r="J52" s="176">
        <v>2</v>
      </c>
      <c r="K52" s="176">
        <v>0</v>
      </c>
      <c r="L52" s="176">
        <v>0</v>
      </c>
      <c r="M52" s="176">
        <v>1</v>
      </c>
      <c r="N52" s="104">
        <f t="shared" si="0"/>
        <v>163</v>
      </c>
      <c r="O52" s="104">
        <f t="shared" si="1"/>
        <v>6</v>
      </c>
      <c r="P52" s="104">
        <f t="shared" si="2"/>
        <v>169</v>
      </c>
      <c r="Q52" s="58">
        <v>0</v>
      </c>
      <c r="R52" s="58">
        <v>0</v>
      </c>
      <c r="S52" s="174">
        <f t="shared" si="3"/>
        <v>0</v>
      </c>
    </row>
    <row r="53" spans="1:19" ht="13.35" customHeight="1" x14ac:dyDescent="0.2">
      <c r="A53" s="173">
        <f t="shared" si="4"/>
        <v>61</v>
      </c>
      <c r="B53" s="175">
        <v>67</v>
      </c>
      <c r="C53" s="175">
        <v>0</v>
      </c>
      <c r="D53" s="175">
        <v>1</v>
      </c>
      <c r="E53" s="175">
        <v>2</v>
      </c>
      <c r="F53" s="176">
        <v>0</v>
      </c>
      <c r="G53" s="176">
        <v>32</v>
      </c>
      <c r="H53" s="176">
        <v>3</v>
      </c>
      <c r="I53" s="176">
        <v>0</v>
      </c>
      <c r="J53" s="176">
        <v>0</v>
      </c>
      <c r="K53" s="176">
        <v>0</v>
      </c>
      <c r="L53" s="176">
        <v>0</v>
      </c>
      <c r="M53" s="176">
        <v>2</v>
      </c>
      <c r="N53" s="104">
        <f t="shared" si="0"/>
        <v>102</v>
      </c>
      <c r="O53" s="104">
        <f t="shared" si="1"/>
        <v>5</v>
      </c>
      <c r="P53" s="104">
        <f t="shared" si="2"/>
        <v>107</v>
      </c>
      <c r="Q53" s="58">
        <v>0</v>
      </c>
      <c r="R53" s="58">
        <v>0</v>
      </c>
      <c r="S53" s="174">
        <f t="shared" si="3"/>
        <v>0</v>
      </c>
    </row>
    <row r="54" spans="1:19" ht="13.35" customHeight="1" x14ac:dyDescent="0.2">
      <c r="A54" s="173">
        <f t="shared" si="4"/>
        <v>62</v>
      </c>
      <c r="B54" s="175">
        <v>59</v>
      </c>
      <c r="C54" s="175">
        <v>0</v>
      </c>
      <c r="D54" s="175">
        <v>3</v>
      </c>
      <c r="E54" s="175">
        <v>3</v>
      </c>
      <c r="F54" s="176">
        <v>1</v>
      </c>
      <c r="G54" s="176">
        <v>29</v>
      </c>
      <c r="H54" s="176">
        <v>1</v>
      </c>
      <c r="I54" s="176">
        <v>0</v>
      </c>
      <c r="J54" s="176">
        <v>0</v>
      </c>
      <c r="K54" s="176">
        <v>0</v>
      </c>
      <c r="L54" s="176">
        <v>0</v>
      </c>
      <c r="M54" s="176">
        <v>0</v>
      </c>
      <c r="N54" s="104">
        <f t="shared" si="0"/>
        <v>95</v>
      </c>
      <c r="O54" s="104">
        <f t="shared" si="1"/>
        <v>1</v>
      </c>
      <c r="P54" s="104">
        <f t="shared" si="2"/>
        <v>96</v>
      </c>
      <c r="Q54" s="58">
        <v>0</v>
      </c>
      <c r="R54" s="58">
        <v>0</v>
      </c>
      <c r="S54" s="174">
        <f t="shared" si="3"/>
        <v>0</v>
      </c>
    </row>
    <row r="55" spans="1:19" ht="13.35" customHeight="1" x14ac:dyDescent="0.2">
      <c r="A55" s="173">
        <f t="shared" si="4"/>
        <v>63</v>
      </c>
      <c r="B55" s="175">
        <v>59</v>
      </c>
      <c r="C55" s="175">
        <v>1</v>
      </c>
      <c r="D55" s="175">
        <v>1</v>
      </c>
      <c r="E55" s="175">
        <v>1</v>
      </c>
      <c r="F55" s="176">
        <v>1</v>
      </c>
      <c r="G55" s="176">
        <v>30</v>
      </c>
      <c r="H55" s="176">
        <v>2</v>
      </c>
      <c r="I55" s="176">
        <v>0</v>
      </c>
      <c r="J55" s="176">
        <v>0</v>
      </c>
      <c r="K55" s="176">
        <v>0</v>
      </c>
      <c r="L55" s="176">
        <v>0</v>
      </c>
      <c r="M55" s="176">
        <v>2</v>
      </c>
      <c r="N55" s="104">
        <f t="shared" si="0"/>
        <v>93</v>
      </c>
      <c r="O55" s="104">
        <f t="shared" si="1"/>
        <v>4</v>
      </c>
      <c r="P55" s="104">
        <f t="shared" si="2"/>
        <v>97</v>
      </c>
      <c r="Q55" s="58">
        <v>0</v>
      </c>
      <c r="R55" s="58">
        <v>0</v>
      </c>
      <c r="S55" s="174">
        <f t="shared" si="3"/>
        <v>0</v>
      </c>
    </row>
    <row r="56" spans="1:19" ht="13.35" customHeight="1" x14ac:dyDescent="0.2">
      <c r="A56" s="173">
        <f t="shared" si="4"/>
        <v>64</v>
      </c>
      <c r="B56" s="175">
        <v>32</v>
      </c>
      <c r="C56" s="175">
        <v>0</v>
      </c>
      <c r="D56" s="175">
        <v>0</v>
      </c>
      <c r="E56" s="175">
        <v>1</v>
      </c>
      <c r="F56" s="176">
        <v>0</v>
      </c>
      <c r="G56" s="176">
        <v>24</v>
      </c>
      <c r="H56" s="176">
        <v>2</v>
      </c>
      <c r="I56" s="176">
        <v>0</v>
      </c>
      <c r="J56" s="176">
        <v>0</v>
      </c>
      <c r="K56" s="176">
        <v>0</v>
      </c>
      <c r="L56" s="176">
        <v>0</v>
      </c>
      <c r="M56" s="176">
        <v>0</v>
      </c>
      <c r="N56" s="104">
        <f t="shared" si="0"/>
        <v>57</v>
      </c>
      <c r="O56" s="104">
        <f t="shared" si="1"/>
        <v>2</v>
      </c>
      <c r="P56" s="104">
        <f t="shared" si="2"/>
        <v>59</v>
      </c>
      <c r="Q56" s="58">
        <v>0</v>
      </c>
      <c r="R56" s="58">
        <v>0</v>
      </c>
      <c r="S56" s="174">
        <f t="shared" si="3"/>
        <v>0</v>
      </c>
    </row>
    <row r="57" spans="1:19" ht="13.35" customHeight="1" x14ac:dyDescent="0.2">
      <c r="A57" s="173">
        <f t="shared" si="4"/>
        <v>65</v>
      </c>
      <c r="B57" s="175">
        <v>25</v>
      </c>
      <c r="C57" s="175">
        <v>0</v>
      </c>
      <c r="D57" s="175">
        <v>0</v>
      </c>
      <c r="E57" s="175">
        <v>0</v>
      </c>
      <c r="F57" s="176">
        <v>0</v>
      </c>
      <c r="G57" s="176">
        <v>14</v>
      </c>
      <c r="H57" s="176">
        <v>2</v>
      </c>
      <c r="I57" s="176">
        <v>0</v>
      </c>
      <c r="J57" s="176">
        <v>0</v>
      </c>
      <c r="K57" s="176">
        <v>0</v>
      </c>
      <c r="L57" s="176">
        <v>0</v>
      </c>
      <c r="M57" s="176">
        <v>0</v>
      </c>
      <c r="N57" s="104">
        <f t="shared" si="0"/>
        <v>39</v>
      </c>
      <c r="O57" s="104">
        <f t="shared" si="1"/>
        <v>2</v>
      </c>
      <c r="P57" s="104">
        <f t="shared" si="2"/>
        <v>41</v>
      </c>
      <c r="Q57" s="58">
        <v>0</v>
      </c>
      <c r="R57" s="58">
        <v>0</v>
      </c>
      <c r="S57" s="174">
        <f t="shared" si="3"/>
        <v>0</v>
      </c>
    </row>
    <row r="58" spans="1:19" ht="13.35" customHeight="1" x14ac:dyDescent="0.2">
      <c r="A58" s="173">
        <f t="shared" si="4"/>
        <v>66</v>
      </c>
      <c r="B58" s="175">
        <v>12</v>
      </c>
      <c r="C58" s="175">
        <v>0</v>
      </c>
      <c r="D58" s="175">
        <v>0</v>
      </c>
      <c r="E58" s="175">
        <v>0</v>
      </c>
      <c r="F58" s="176">
        <v>0</v>
      </c>
      <c r="G58" s="176">
        <v>7</v>
      </c>
      <c r="H58" s="176">
        <v>0</v>
      </c>
      <c r="I58" s="176">
        <v>0</v>
      </c>
      <c r="J58" s="176">
        <v>0</v>
      </c>
      <c r="K58" s="176">
        <v>0</v>
      </c>
      <c r="L58" s="176">
        <v>0</v>
      </c>
      <c r="M58" s="176">
        <v>1</v>
      </c>
      <c r="N58" s="104">
        <f t="shared" si="0"/>
        <v>19</v>
      </c>
      <c r="O58" s="104">
        <f t="shared" si="1"/>
        <v>1</v>
      </c>
      <c r="P58" s="104">
        <f t="shared" si="2"/>
        <v>20</v>
      </c>
      <c r="Q58" s="58">
        <v>0</v>
      </c>
      <c r="R58" s="58">
        <v>0</v>
      </c>
      <c r="S58" s="174">
        <f t="shared" si="3"/>
        <v>0</v>
      </c>
    </row>
    <row r="59" spans="1:19" ht="13.35" customHeight="1" x14ac:dyDescent="0.2">
      <c r="A59" s="173">
        <f t="shared" si="4"/>
        <v>67</v>
      </c>
      <c r="B59" s="175">
        <v>12</v>
      </c>
      <c r="C59" s="175">
        <v>0</v>
      </c>
      <c r="D59" s="175">
        <v>0</v>
      </c>
      <c r="E59" s="175">
        <v>0</v>
      </c>
      <c r="F59" s="176">
        <v>0</v>
      </c>
      <c r="G59" s="176">
        <v>5</v>
      </c>
      <c r="H59" s="176">
        <v>0</v>
      </c>
      <c r="I59" s="176">
        <v>0</v>
      </c>
      <c r="J59" s="176">
        <v>0</v>
      </c>
      <c r="K59" s="176">
        <v>0</v>
      </c>
      <c r="L59" s="176">
        <v>0</v>
      </c>
      <c r="M59" s="176">
        <v>1</v>
      </c>
      <c r="N59" s="104">
        <f t="shared" si="0"/>
        <v>17</v>
      </c>
      <c r="O59" s="104">
        <f t="shared" si="1"/>
        <v>1</v>
      </c>
      <c r="P59" s="104">
        <f t="shared" si="2"/>
        <v>18</v>
      </c>
      <c r="Q59" s="58">
        <v>0</v>
      </c>
      <c r="R59" s="58">
        <v>0</v>
      </c>
      <c r="S59" s="174">
        <f t="shared" si="3"/>
        <v>0</v>
      </c>
    </row>
    <row r="60" spans="1:19" ht="13.35" customHeight="1" x14ac:dyDescent="0.2">
      <c r="A60" s="173">
        <f t="shared" si="4"/>
        <v>68</v>
      </c>
      <c r="B60" s="175">
        <v>12</v>
      </c>
      <c r="C60" s="175">
        <v>0</v>
      </c>
      <c r="D60" s="175">
        <v>0</v>
      </c>
      <c r="E60" s="175">
        <v>0</v>
      </c>
      <c r="F60" s="176">
        <v>0</v>
      </c>
      <c r="G60" s="176">
        <v>4</v>
      </c>
      <c r="H60" s="176">
        <v>1</v>
      </c>
      <c r="I60" s="176">
        <v>0</v>
      </c>
      <c r="J60" s="176">
        <v>0</v>
      </c>
      <c r="K60" s="176">
        <v>0</v>
      </c>
      <c r="L60" s="176">
        <v>0</v>
      </c>
      <c r="M60" s="176">
        <v>0</v>
      </c>
      <c r="N60" s="104">
        <f t="shared" si="0"/>
        <v>16</v>
      </c>
      <c r="O60" s="104">
        <f t="shared" si="1"/>
        <v>1</v>
      </c>
      <c r="P60" s="104">
        <f t="shared" si="2"/>
        <v>17</v>
      </c>
      <c r="Q60" s="58">
        <v>0</v>
      </c>
      <c r="R60" s="58">
        <v>0</v>
      </c>
      <c r="S60" s="174">
        <f t="shared" si="3"/>
        <v>0</v>
      </c>
    </row>
    <row r="61" spans="1:19" ht="13.35" customHeight="1" x14ac:dyDescent="0.2">
      <c r="A61" s="173">
        <f t="shared" si="4"/>
        <v>69</v>
      </c>
      <c r="B61" s="175">
        <v>6</v>
      </c>
      <c r="C61" s="175">
        <v>0</v>
      </c>
      <c r="D61" s="175">
        <v>0</v>
      </c>
      <c r="E61" s="175">
        <v>0</v>
      </c>
      <c r="F61" s="176">
        <v>0</v>
      </c>
      <c r="G61" s="176">
        <v>0</v>
      </c>
      <c r="H61" s="176">
        <v>0</v>
      </c>
      <c r="I61" s="176">
        <v>0</v>
      </c>
      <c r="J61" s="176">
        <v>0</v>
      </c>
      <c r="K61" s="176">
        <v>0</v>
      </c>
      <c r="L61" s="176">
        <v>0</v>
      </c>
      <c r="M61" s="176">
        <v>1</v>
      </c>
      <c r="N61" s="104">
        <f t="shared" si="0"/>
        <v>6</v>
      </c>
      <c r="O61" s="104">
        <f t="shared" si="1"/>
        <v>1</v>
      </c>
      <c r="P61" s="104">
        <f t="shared" si="2"/>
        <v>7</v>
      </c>
      <c r="Q61" s="58">
        <v>0</v>
      </c>
      <c r="R61" s="58">
        <v>0</v>
      </c>
      <c r="S61" s="174">
        <f t="shared" si="3"/>
        <v>0</v>
      </c>
    </row>
    <row r="62" spans="1:19" ht="13.35" customHeight="1" x14ac:dyDescent="0.2">
      <c r="A62" s="173">
        <f t="shared" si="4"/>
        <v>70</v>
      </c>
      <c r="B62" s="175">
        <v>7</v>
      </c>
      <c r="C62" s="175">
        <v>0</v>
      </c>
      <c r="D62" s="175">
        <v>0</v>
      </c>
      <c r="E62" s="175">
        <v>0</v>
      </c>
      <c r="F62" s="176">
        <v>0</v>
      </c>
      <c r="G62" s="176">
        <v>3</v>
      </c>
      <c r="H62" s="176">
        <v>0</v>
      </c>
      <c r="I62" s="176">
        <v>0</v>
      </c>
      <c r="J62" s="176">
        <v>0</v>
      </c>
      <c r="K62" s="176">
        <v>0</v>
      </c>
      <c r="L62" s="176">
        <v>0</v>
      </c>
      <c r="M62" s="176">
        <v>0</v>
      </c>
      <c r="N62" s="104">
        <f t="shared" ref="N62:N71" si="5">SUM(B62:M62)</f>
        <v>10</v>
      </c>
      <c r="O62" s="104">
        <f t="shared" si="1"/>
        <v>0</v>
      </c>
      <c r="P62" s="104">
        <f t="shared" si="2"/>
        <v>10</v>
      </c>
      <c r="Q62" s="58">
        <v>0</v>
      </c>
      <c r="R62" s="58">
        <v>0</v>
      </c>
      <c r="S62" s="174">
        <f t="shared" si="3"/>
        <v>0</v>
      </c>
    </row>
    <row r="63" spans="1:19" ht="13.35" customHeight="1" x14ac:dyDescent="0.2">
      <c r="A63" s="173">
        <f t="shared" si="4"/>
        <v>71</v>
      </c>
      <c r="B63" s="175">
        <v>2</v>
      </c>
      <c r="C63" s="175">
        <v>0</v>
      </c>
      <c r="D63" s="175">
        <v>0</v>
      </c>
      <c r="E63" s="175">
        <v>0</v>
      </c>
      <c r="F63" s="176">
        <v>0</v>
      </c>
      <c r="G63" s="176">
        <v>1</v>
      </c>
      <c r="H63" s="176">
        <v>0</v>
      </c>
      <c r="I63" s="176">
        <v>0</v>
      </c>
      <c r="J63" s="176">
        <v>0</v>
      </c>
      <c r="K63" s="176">
        <v>0</v>
      </c>
      <c r="L63" s="176">
        <v>0</v>
      </c>
      <c r="M63" s="176">
        <v>0</v>
      </c>
      <c r="N63" s="104">
        <f t="shared" si="5"/>
        <v>3</v>
      </c>
      <c r="O63" s="104">
        <f t="shared" si="1"/>
        <v>0</v>
      </c>
      <c r="P63" s="104">
        <f t="shared" si="2"/>
        <v>3</v>
      </c>
      <c r="Q63" s="58">
        <v>0</v>
      </c>
      <c r="R63" s="58">
        <v>0</v>
      </c>
      <c r="S63" s="174">
        <f t="shared" si="3"/>
        <v>0</v>
      </c>
    </row>
    <row r="64" spans="1:19" ht="13.35" customHeight="1" x14ac:dyDescent="0.2">
      <c r="A64" s="173">
        <f t="shared" si="4"/>
        <v>72</v>
      </c>
      <c r="B64" s="175">
        <v>3</v>
      </c>
      <c r="C64" s="175">
        <v>0</v>
      </c>
      <c r="D64" s="175">
        <v>0</v>
      </c>
      <c r="E64" s="175">
        <v>0</v>
      </c>
      <c r="F64" s="176">
        <v>0</v>
      </c>
      <c r="G64" s="176">
        <v>0</v>
      </c>
      <c r="H64" s="176">
        <v>0</v>
      </c>
      <c r="I64" s="176">
        <v>0</v>
      </c>
      <c r="J64" s="176">
        <v>0</v>
      </c>
      <c r="K64" s="176">
        <v>0</v>
      </c>
      <c r="L64" s="176">
        <v>0</v>
      </c>
      <c r="M64" s="176">
        <v>0</v>
      </c>
      <c r="N64" s="104">
        <f t="shared" si="5"/>
        <v>3</v>
      </c>
      <c r="O64" s="104">
        <f t="shared" si="1"/>
        <v>0</v>
      </c>
      <c r="P64" s="104">
        <f t="shared" si="2"/>
        <v>3</v>
      </c>
      <c r="Q64" s="58">
        <v>0</v>
      </c>
      <c r="R64" s="58">
        <v>0</v>
      </c>
      <c r="S64" s="174">
        <f t="shared" si="3"/>
        <v>0</v>
      </c>
    </row>
    <row r="65" spans="1:19" ht="13.35" customHeight="1" x14ac:dyDescent="0.2">
      <c r="A65" s="173">
        <f t="shared" si="4"/>
        <v>73</v>
      </c>
      <c r="B65" s="175">
        <v>0</v>
      </c>
      <c r="C65" s="175">
        <v>0</v>
      </c>
      <c r="D65" s="175">
        <v>0</v>
      </c>
      <c r="E65" s="175">
        <v>0</v>
      </c>
      <c r="F65" s="176">
        <v>0</v>
      </c>
      <c r="G65" s="176">
        <v>0</v>
      </c>
      <c r="H65" s="176">
        <v>0</v>
      </c>
      <c r="I65" s="176">
        <v>0</v>
      </c>
      <c r="J65" s="176">
        <v>0</v>
      </c>
      <c r="K65" s="176">
        <v>0</v>
      </c>
      <c r="L65" s="176">
        <v>0</v>
      </c>
      <c r="M65" s="176">
        <v>0</v>
      </c>
      <c r="N65" s="104">
        <f t="shared" si="5"/>
        <v>0</v>
      </c>
      <c r="O65" s="104">
        <f t="shared" si="1"/>
        <v>0</v>
      </c>
      <c r="P65" s="104">
        <f t="shared" si="2"/>
        <v>0</v>
      </c>
      <c r="Q65" s="58">
        <v>0</v>
      </c>
      <c r="R65" s="58">
        <v>0</v>
      </c>
      <c r="S65" s="174">
        <f t="shared" si="3"/>
        <v>0</v>
      </c>
    </row>
    <row r="66" spans="1:19" ht="13.35" customHeight="1" x14ac:dyDescent="0.2">
      <c r="A66" s="173">
        <f t="shared" si="4"/>
        <v>74</v>
      </c>
      <c r="B66" s="175">
        <v>3</v>
      </c>
      <c r="C66" s="175">
        <v>0</v>
      </c>
      <c r="D66" s="175">
        <v>0</v>
      </c>
      <c r="E66" s="175">
        <v>0</v>
      </c>
      <c r="F66" s="176">
        <v>0</v>
      </c>
      <c r="G66" s="176">
        <v>0</v>
      </c>
      <c r="H66" s="176">
        <v>0</v>
      </c>
      <c r="I66" s="176">
        <v>0</v>
      </c>
      <c r="J66" s="176">
        <v>0</v>
      </c>
      <c r="K66" s="176">
        <v>0</v>
      </c>
      <c r="L66" s="176">
        <v>0</v>
      </c>
      <c r="M66" s="176">
        <v>0</v>
      </c>
      <c r="N66" s="104">
        <f t="shared" si="5"/>
        <v>3</v>
      </c>
      <c r="O66" s="104">
        <f t="shared" si="1"/>
        <v>0</v>
      </c>
      <c r="P66" s="104">
        <f t="shared" si="2"/>
        <v>3</v>
      </c>
      <c r="Q66" s="58">
        <v>0</v>
      </c>
      <c r="R66" s="58">
        <v>0</v>
      </c>
      <c r="S66" s="174">
        <f t="shared" si="3"/>
        <v>0</v>
      </c>
    </row>
    <row r="67" spans="1:19" ht="13.35" customHeight="1" x14ac:dyDescent="0.2">
      <c r="A67" s="173">
        <f t="shared" si="4"/>
        <v>75</v>
      </c>
      <c r="B67" s="175">
        <v>2</v>
      </c>
      <c r="C67" s="175">
        <v>0</v>
      </c>
      <c r="D67" s="175">
        <v>0</v>
      </c>
      <c r="E67" s="175">
        <v>0</v>
      </c>
      <c r="F67" s="176">
        <v>0</v>
      </c>
      <c r="G67" s="176">
        <v>1</v>
      </c>
      <c r="H67" s="176">
        <v>0</v>
      </c>
      <c r="I67" s="176">
        <v>0</v>
      </c>
      <c r="J67" s="176">
        <v>0</v>
      </c>
      <c r="K67" s="176">
        <v>0</v>
      </c>
      <c r="L67" s="176">
        <v>0</v>
      </c>
      <c r="M67" s="176">
        <v>0</v>
      </c>
      <c r="N67" s="104">
        <f t="shared" si="5"/>
        <v>3</v>
      </c>
      <c r="O67" s="104">
        <f t="shared" si="1"/>
        <v>0</v>
      </c>
      <c r="P67" s="104">
        <f t="shared" si="2"/>
        <v>3</v>
      </c>
      <c r="Q67" s="58">
        <v>0</v>
      </c>
      <c r="R67" s="58">
        <v>0</v>
      </c>
      <c r="S67" s="174">
        <f t="shared" si="3"/>
        <v>0</v>
      </c>
    </row>
    <row r="68" spans="1:19" ht="13.35" customHeight="1" x14ac:dyDescent="0.2">
      <c r="A68" s="173">
        <f t="shared" si="4"/>
        <v>76</v>
      </c>
      <c r="B68" s="175">
        <v>0</v>
      </c>
      <c r="C68" s="175">
        <v>0</v>
      </c>
      <c r="D68" s="175">
        <v>0</v>
      </c>
      <c r="E68" s="175">
        <v>0</v>
      </c>
      <c r="F68" s="176">
        <v>0</v>
      </c>
      <c r="G68" s="176">
        <v>0</v>
      </c>
      <c r="H68" s="176">
        <v>0</v>
      </c>
      <c r="I68" s="176">
        <v>0</v>
      </c>
      <c r="J68" s="176">
        <v>0</v>
      </c>
      <c r="K68" s="176">
        <v>0</v>
      </c>
      <c r="L68" s="176">
        <v>0</v>
      </c>
      <c r="M68" s="176">
        <v>0</v>
      </c>
      <c r="N68" s="104">
        <f t="shared" si="5"/>
        <v>0</v>
      </c>
      <c r="O68" s="104">
        <f t="shared" si="1"/>
        <v>0</v>
      </c>
      <c r="P68" s="104">
        <f t="shared" si="2"/>
        <v>0</v>
      </c>
      <c r="Q68" s="58">
        <v>0</v>
      </c>
      <c r="R68" s="58">
        <v>0</v>
      </c>
      <c r="S68" s="174">
        <f t="shared" si="3"/>
        <v>0</v>
      </c>
    </row>
    <row r="69" spans="1:19" ht="13.35" customHeight="1" x14ac:dyDescent="0.2">
      <c r="A69" s="173">
        <f t="shared" si="4"/>
        <v>77</v>
      </c>
      <c r="B69" s="175">
        <v>0</v>
      </c>
      <c r="C69" s="175">
        <v>0</v>
      </c>
      <c r="D69" s="175">
        <v>0</v>
      </c>
      <c r="E69" s="175">
        <v>0</v>
      </c>
      <c r="F69" s="176">
        <v>0</v>
      </c>
      <c r="G69" s="176">
        <v>0</v>
      </c>
      <c r="H69" s="176">
        <v>0</v>
      </c>
      <c r="I69" s="176">
        <v>0</v>
      </c>
      <c r="J69" s="176">
        <v>0</v>
      </c>
      <c r="K69" s="176">
        <v>0</v>
      </c>
      <c r="L69" s="176">
        <v>0</v>
      </c>
      <c r="M69" s="176">
        <v>0</v>
      </c>
      <c r="N69" s="104">
        <f t="shared" si="5"/>
        <v>0</v>
      </c>
      <c r="O69" s="104">
        <f t="shared" si="1"/>
        <v>0</v>
      </c>
      <c r="P69" s="104">
        <f t="shared" si="2"/>
        <v>0</v>
      </c>
      <c r="Q69" s="58">
        <v>0</v>
      </c>
      <c r="R69" s="58">
        <v>0</v>
      </c>
      <c r="S69" s="174">
        <f t="shared" si="3"/>
        <v>0</v>
      </c>
    </row>
    <row r="70" spans="1:19" ht="13.35" customHeight="1" x14ac:dyDescent="0.2">
      <c r="A70" s="173">
        <f t="shared" si="4"/>
        <v>78</v>
      </c>
      <c r="B70" s="175">
        <v>0</v>
      </c>
      <c r="C70" s="175">
        <v>0</v>
      </c>
      <c r="D70" s="175">
        <v>0</v>
      </c>
      <c r="E70" s="175">
        <v>0</v>
      </c>
      <c r="F70" s="176">
        <v>0</v>
      </c>
      <c r="G70" s="176">
        <v>0</v>
      </c>
      <c r="H70" s="176">
        <v>0</v>
      </c>
      <c r="I70" s="176">
        <v>0</v>
      </c>
      <c r="J70" s="176">
        <v>0</v>
      </c>
      <c r="K70" s="176">
        <v>0</v>
      </c>
      <c r="L70" s="176">
        <v>0</v>
      </c>
      <c r="M70" s="176">
        <v>0</v>
      </c>
      <c r="N70" s="104">
        <f t="shared" si="5"/>
        <v>0</v>
      </c>
      <c r="O70" s="104">
        <f t="shared" si="1"/>
        <v>0</v>
      </c>
      <c r="P70" s="104">
        <f t="shared" si="2"/>
        <v>0</v>
      </c>
      <c r="Q70" s="58">
        <v>0</v>
      </c>
      <c r="R70" s="58">
        <v>0</v>
      </c>
      <c r="S70" s="174">
        <f t="shared" si="3"/>
        <v>0</v>
      </c>
    </row>
    <row r="71" spans="1:19" ht="13.35" customHeight="1" x14ac:dyDescent="0.2">
      <c r="A71" s="173">
        <f t="shared" si="4"/>
        <v>79</v>
      </c>
      <c r="B71" s="175">
        <v>1</v>
      </c>
      <c r="C71" s="175">
        <v>0</v>
      </c>
      <c r="D71" s="175">
        <v>0</v>
      </c>
      <c r="E71" s="175">
        <v>0</v>
      </c>
      <c r="F71" s="176">
        <v>0</v>
      </c>
      <c r="G71" s="176">
        <v>0</v>
      </c>
      <c r="H71" s="176">
        <v>0</v>
      </c>
      <c r="I71" s="176">
        <v>0</v>
      </c>
      <c r="J71" s="176">
        <v>0</v>
      </c>
      <c r="K71" s="176">
        <v>0</v>
      </c>
      <c r="L71" s="176">
        <v>0</v>
      </c>
      <c r="M71" s="176">
        <v>0</v>
      </c>
      <c r="N71" s="104">
        <f t="shared" si="5"/>
        <v>1</v>
      </c>
      <c r="O71" s="104">
        <f t="shared" ref="O71" si="6">SUM(H71:M71)</f>
        <v>0</v>
      </c>
      <c r="P71" s="104">
        <f t="shared" ref="P71" si="7">+O71+N71</f>
        <v>1</v>
      </c>
      <c r="Q71" s="58">
        <v>0</v>
      </c>
      <c r="R71" s="58">
        <v>0</v>
      </c>
      <c r="S71" s="174">
        <f t="shared" ref="S71:S72" si="8">+R71+Q71</f>
        <v>0</v>
      </c>
    </row>
    <row r="72" spans="1:19" ht="30.75" customHeight="1" x14ac:dyDescent="0.2">
      <c r="A72" s="544" t="s">
        <v>2929</v>
      </c>
      <c r="B72" s="545"/>
      <c r="C72" s="545"/>
      <c r="D72" s="545"/>
      <c r="E72" s="545"/>
      <c r="F72" s="545"/>
      <c r="G72" s="545"/>
      <c r="H72" s="545"/>
      <c r="I72" s="545"/>
      <c r="J72" s="545"/>
      <c r="K72" s="545"/>
      <c r="L72" s="545"/>
      <c r="M72" s="545"/>
      <c r="N72" s="545"/>
      <c r="O72" s="545"/>
      <c r="P72" s="545"/>
      <c r="Q72" s="58">
        <v>215</v>
      </c>
      <c r="R72" s="58">
        <v>0</v>
      </c>
      <c r="S72" s="125">
        <f t="shared" si="8"/>
        <v>215</v>
      </c>
    </row>
    <row r="73" spans="1:19" ht="27.75" customHeight="1" x14ac:dyDescent="0.2">
      <c r="A73" s="419" t="s">
        <v>1010</v>
      </c>
      <c r="B73" s="122">
        <f t="shared" ref="B73:S73" si="9">SUM(B7:B72)</f>
        <v>79122</v>
      </c>
      <c r="C73" s="122">
        <f t="shared" si="9"/>
        <v>3583</v>
      </c>
      <c r="D73" s="122">
        <f t="shared" si="9"/>
        <v>6193</v>
      </c>
      <c r="E73" s="122">
        <f t="shared" si="9"/>
        <v>8927</v>
      </c>
      <c r="F73" s="122">
        <f t="shared" si="9"/>
        <v>2829</v>
      </c>
      <c r="G73" s="122">
        <f t="shared" si="9"/>
        <v>69990</v>
      </c>
      <c r="H73" s="122">
        <f t="shared" si="9"/>
        <v>12225</v>
      </c>
      <c r="I73" s="122">
        <f t="shared" si="9"/>
        <v>524</v>
      </c>
      <c r="J73" s="122">
        <f t="shared" si="9"/>
        <v>754</v>
      </c>
      <c r="K73" s="122">
        <f t="shared" si="9"/>
        <v>1119</v>
      </c>
      <c r="L73" s="122">
        <f t="shared" si="9"/>
        <v>374</v>
      </c>
      <c r="M73" s="122">
        <f t="shared" si="9"/>
        <v>5749</v>
      </c>
      <c r="N73" s="122">
        <f t="shared" si="9"/>
        <v>170644</v>
      </c>
      <c r="O73" s="122">
        <f t="shared" si="9"/>
        <v>20745</v>
      </c>
      <c r="P73" s="122">
        <f t="shared" si="9"/>
        <v>191389</v>
      </c>
      <c r="Q73" s="121">
        <f t="shared" si="9"/>
        <v>359</v>
      </c>
      <c r="R73" s="121">
        <f t="shared" si="9"/>
        <v>12</v>
      </c>
      <c r="S73" s="121">
        <f t="shared" si="9"/>
        <v>371</v>
      </c>
    </row>
    <row r="74" spans="1:19" x14ac:dyDescent="0.2">
      <c r="A74" s="543" t="s">
        <v>3112</v>
      </c>
      <c r="B74" s="543"/>
      <c r="C74" s="543"/>
      <c r="D74" s="543"/>
      <c r="E74" s="543"/>
      <c r="F74" s="543"/>
      <c r="G74" s="543"/>
      <c r="H74" s="543"/>
      <c r="I74" s="543"/>
      <c r="J74" s="543"/>
      <c r="K74" s="543"/>
      <c r="L74" s="543"/>
      <c r="M74" s="543"/>
      <c r="N74" s="543"/>
      <c r="O74" s="543"/>
      <c r="P74" s="543"/>
      <c r="Q74" s="543"/>
      <c r="R74" s="543"/>
      <c r="S74" s="543"/>
    </row>
  </sheetData>
  <mergeCells count="10">
    <mergeCell ref="A74:S74"/>
    <mergeCell ref="A72:P72"/>
    <mergeCell ref="A1:S1"/>
    <mergeCell ref="A4:A6"/>
    <mergeCell ref="B4:P4"/>
    <mergeCell ref="Q4:S5"/>
    <mergeCell ref="B5:G5"/>
    <mergeCell ref="H5:M5"/>
    <mergeCell ref="N5:P5"/>
    <mergeCell ref="A2:S2"/>
  </mergeCells>
  <printOptions horizontalCentered="1" verticalCentered="1"/>
  <pageMargins left="0.27559055118110237" right="0.27559055118110237" top="0" bottom="0" header="0.31496062992125984" footer="0.31496062992125984"/>
  <pageSetup paperSize="9" scale="67" orientation="portrait" r:id="rId1"/>
  <ignoredErrors>
    <ignoredError sqref="N7:O61 O62 O63 O64 O65 O66 O67 O68 O69 O70 O71" formulaRange="1"/>
    <ignoredError sqref="D6:F6 J6:L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BG757"/>
  <sheetViews>
    <sheetView showGridLines="0" zoomScaleNormal="100" workbookViewId="0">
      <selection activeCell="A2" sqref="A2:AD2"/>
    </sheetView>
  </sheetViews>
  <sheetFormatPr defaultRowHeight="11.25" outlineLevelRow="1" x14ac:dyDescent="0.2"/>
  <cols>
    <col min="1" max="1" width="12" style="2" customWidth="1"/>
    <col min="2" max="2" width="9.42578125" style="2" customWidth="1"/>
    <col min="3" max="3" width="17.42578125" style="2" customWidth="1"/>
    <col min="4" max="7" width="6.7109375" style="2" customWidth="1"/>
    <col min="8" max="9" width="9" style="2" customWidth="1"/>
    <col min="10" max="13" width="6.7109375" style="2" customWidth="1"/>
    <col min="14" max="14" width="7.85546875" style="2" customWidth="1"/>
    <col min="15" max="15" width="7.5703125" style="2" customWidth="1"/>
    <col min="16" max="27" width="6.7109375" style="2" customWidth="1"/>
    <col min="28" max="28" width="8.5703125" style="2" customWidth="1"/>
    <col min="29" max="29" width="7.28515625" style="2" customWidth="1"/>
    <col min="30" max="30" width="9.85546875" style="2" customWidth="1"/>
    <col min="31" max="16384" width="9.140625" style="2"/>
  </cols>
  <sheetData>
    <row r="1" spans="1:30" ht="15.75" customHeight="1" x14ac:dyDescent="0.2">
      <c r="A1" s="569" t="s">
        <v>2982</v>
      </c>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row>
    <row r="2" spans="1:30" ht="18.75" customHeight="1" x14ac:dyDescent="0.2">
      <c r="A2" s="570" t="s">
        <v>2983</v>
      </c>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row>
    <row r="3" spans="1:30" ht="18.75" customHeight="1" x14ac:dyDescent="0.2">
      <c r="A3" s="318"/>
      <c r="B3" s="318"/>
      <c r="C3" s="319"/>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t="s">
        <v>3001</v>
      </c>
    </row>
    <row r="4" spans="1:30" ht="30" customHeight="1" x14ac:dyDescent="0.2">
      <c r="A4" s="512" t="s">
        <v>2913</v>
      </c>
      <c r="B4" s="512"/>
      <c r="C4" s="512"/>
      <c r="D4" s="553" t="s">
        <v>2914</v>
      </c>
      <c r="E4" s="553"/>
      <c r="F4" s="553"/>
      <c r="G4" s="553"/>
      <c r="H4" s="553"/>
      <c r="I4" s="553"/>
      <c r="J4" s="553"/>
      <c r="K4" s="553"/>
      <c r="L4" s="553"/>
      <c r="M4" s="553"/>
      <c r="N4" s="553"/>
      <c r="O4" s="553"/>
      <c r="P4" s="553" t="s">
        <v>2915</v>
      </c>
      <c r="Q4" s="553"/>
      <c r="R4" s="553"/>
      <c r="S4" s="553"/>
      <c r="T4" s="553"/>
      <c r="U4" s="553"/>
      <c r="V4" s="553"/>
      <c r="W4" s="553"/>
      <c r="X4" s="553"/>
      <c r="Y4" s="553"/>
      <c r="Z4" s="553"/>
      <c r="AA4" s="553"/>
      <c r="AB4" s="555" t="s">
        <v>2916</v>
      </c>
      <c r="AC4" s="556"/>
      <c r="AD4" s="556"/>
    </row>
    <row r="5" spans="1:30" ht="30" customHeight="1" x14ac:dyDescent="0.2">
      <c r="A5" s="513"/>
      <c r="B5" s="513"/>
      <c r="C5" s="513"/>
      <c r="D5" s="553" t="s">
        <v>2917</v>
      </c>
      <c r="E5" s="553"/>
      <c r="F5" s="553"/>
      <c r="G5" s="553"/>
      <c r="H5" s="553"/>
      <c r="I5" s="553"/>
      <c r="J5" s="553" t="s">
        <v>2918</v>
      </c>
      <c r="K5" s="553"/>
      <c r="L5" s="553"/>
      <c r="M5" s="553"/>
      <c r="N5" s="553"/>
      <c r="O5" s="553"/>
      <c r="P5" s="553" t="s">
        <v>2917</v>
      </c>
      <c r="Q5" s="553"/>
      <c r="R5" s="553"/>
      <c r="S5" s="553"/>
      <c r="T5" s="553"/>
      <c r="U5" s="553"/>
      <c r="V5" s="553" t="s">
        <v>2918</v>
      </c>
      <c r="W5" s="553"/>
      <c r="X5" s="553"/>
      <c r="Y5" s="553"/>
      <c r="Z5" s="553"/>
      <c r="AA5" s="553"/>
      <c r="AB5" s="557"/>
      <c r="AC5" s="558"/>
      <c r="AD5" s="558"/>
    </row>
    <row r="6" spans="1:30" ht="30" customHeight="1" x14ac:dyDescent="0.2">
      <c r="A6" s="514"/>
      <c r="B6" s="514"/>
      <c r="C6" s="514"/>
      <c r="D6" s="320" t="s">
        <v>2905</v>
      </c>
      <c r="E6" s="320" t="s">
        <v>2906</v>
      </c>
      <c r="F6" s="320" t="s">
        <v>2907</v>
      </c>
      <c r="G6" s="320" t="s">
        <v>2908</v>
      </c>
      <c r="H6" s="451" t="s">
        <v>3048</v>
      </c>
      <c r="I6" s="321" t="s">
        <v>2919</v>
      </c>
      <c r="J6" s="320" t="s">
        <v>2905</v>
      </c>
      <c r="K6" s="320" t="s">
        <v>2906</v>
      </c>
      <c r="L6" s="320" t="s">
        <v>2907</v>
      </c>
      <c r="M6" s="320" t="s">
        <v>2908</v>
      </c>
      <c r="N6" s="451" t="s">
        <v>3048</v>
      </c>
      <c r="O6" s="321" t="s">
        <v>2919</v>
      </c>
      <c r="P6" s="320" t="s">
        <v>2905</v>
      </c>
      <c r="Q6" s="320" t="s">
        <v>2906</v>
      </c>
      <c r="R6" s="320" t="s">
        <v>2907</v>
      </c>
      <c r="S6" s="320" t="s">
        <v>2908</v>
      </c>
      <c r="T6" s="451" t="s">
        <v>3048</v>
      </c>
      <c r="U6" s="321" t="s">
        <v>2919</v>
      </c>
      <c r="V6" s="320" t="s">
        <v>2905</v>
      </c>
      <c r="W6" s="320" t="s">
        <v>2906</v>
      </c>
      <c r="X6" s="320" t="s">
        <v>2907</v>
      </c>
      <c r="Y6" s="320" t="s">
        <v>2908</v>
      </c>
      <c r="Z6" s="451" t="s">
        <v>3048</v>
      </c>
      <c r="AA6" s="321" t="s">
        <v>2919</v>
      </c>
      <c r="AB6" s="322" t="s">
        <v>2917</v>
      </c>
      <c r="AC6" s="322" t="s">
        <v>2918</v>
      </c>
      <c r="AD6" s="310" t="s">
        <v>2921</v>
      </c>
    </row>
    <row r="7" spans="1:30" ht="20.25" customHeight="1" x14ac:dyDescent="0.2">
      <c r="A7" s="559" t="s">
        <v>1</v>
      </c>
      <c r="B7" s="559"/>
      <c r="C7" s="559"/>
      <c r="D7" s="311">
        <f t="shared" ref="D7:AD7" si="0">SUM(D8:D38)</f>
        <v>26</v>
      </c>
      <c r="E7" s="311">
        <f t="shared" si="0"/>
        <v>80</v>
      </c>
      <c r="F7" s="311">
        <f t="shared" si="0"/>
        <v>139</v>
      </c>
      <c r="G7" s="311">
        <f t="shared" si="0"/>
        <v>76</v>
      </c>
      <c r="H7" s="311">
        <f t="shared" si="0"/>
        <v>13280</v>
      </c>
      <c r="I7" s="312">
        <f t="shared" si="0"/>
        <v>13601</v>
      </c>
      <c r="J7" s="311">
        <f t="shared" si="0"/>
        <v>8</v>
      </c>
      <c r="K7" s="311">
        <f t="shared" si="0"/>
        <v>16</v>
      </c>
      <c r="L7" s="311">
        <f t="shared" si="0"/>
        <v>51</v>
      </c>
      <c r="M7" s="311">
        <f t="shared" si="0"/>
        <v>40</v>
      </c>
      <c r="N7" s="311">
        <f t="shared" si="0"/>
        <v>1480</v>
      </c>
      <c r="O7" s="312">
        <f t="shared" si="0"/>
        <v>1595</v>
      </c>
      <c r="P7" s="311">
        <f t="shared" si="0"/>
        <v>0</v>
      </c>
      <c r="Q7" s="311">
        <f t="shared" si="0"/>
        <v>0</v>
      </c>
      <c r="R7" s="311">
        <f t="shared" si="0"/>
        <v>2</v>
      </c>
      <c r="S7" s="311">
        <f t="shared" si="0"/>
        <v>0</v>
      </c>
      <c r="T7" s="311">
        <f t="shared" si="0"/>
        <v>343</v>
      </c>
      <c r="U7" s="312">
        <f t="shared" si="0"/>
        <v>345</v>
      </c>
      <c r="V7" s="311">
        <f t="shared" si="0"/>
        <v>0</v>
      </c>
      <c r="W7" s="311">
        <f t="shared" si="0"/>
        <v>0</v>
      </c>
      <c r="X7" s="311">
        <f t="shared" si="0"/>
        <v>0</v>
      </c>
      <c r="Y7" s="311">
        <f t="shared" si="0"/>
        <v>0</v>
      </c>
      <c r="Z7" s="311">
        <f t="shared" si="0"/>
        <v>23</v>
      </c>
      <c r="AA7" s="312">
        <f t="shared" si="0"/>
        <v>23</v>
      </c>
      <c r="AB7" s="311">
        <f t="shared" si="0"/>
        <v>13946</v>
      </c>
      <c r="AC7" s="311">
        <f t="shared" si="0"/>
        <v>1618</v>
      </c>
      <c r="AD7" s="312">
        <f t="shared" si="0"/>
        <v>15564</v>
      </c>
    </row>
    <row r="8" spans="1:30" ht="20.25" hidden="1" customHeight="1" outlineLevel="1" x14ac:dyDescent="0.2">
      <c r="A8" s="562" t="s">
        <v>1</v>
      </c>
      <c r="B8" s="562" t="s">
        <v>2</v>
      </c>
      <c r="C8" s="313" t="s">
        <v>3</v>
      </c>
      <c r="D8" s="323">
        <v>0</v>
      </c>
      <c r="E8" s="323">
        <v>0</v>
      </c>
      <c r="F8" s="323">
        <v>0</v>
      </c>
      <c r="G8" s="323">
        <v>0</v>
      </c>
      <c r="H8" s="314">
        <v>178</v>
      </c>
      <c r="I8" s="315">
        <f t="shared" ref="I8:I38" si="1">SUM(D8:H8)</f>
        <v>178</v>
      </c>
      <c r="J8" s="314">
        <v>1</v>
      </c>
      <c r="K8" s="323">
        <v>0</v>
      </c>
      <c r="L8" s="314">
        <v>3</v>
      </c>
      <c r="M8" s="323">
        <v>0</v>
      </c>
      <c r="N8" s="314">
        <v>14</v>
      </c>
      <c r="O8" s="315">
        <f t="shared" ref="O8:O38" si="2">SUM(J8:N8)</f>
        <v>18</v>
      </c>
      <c r="P8" s="323">
        <v>0</v>
      </c>
      <c r="Q8" s="323">
        <v>0</v>
      </c>
      <c r="R8" s="323">
        <v>0</v>
      </c>
      <c r="S8" s="323">
        <v>0</v>
      </c>
      <c r="T8" s="314">
        <v>6</v>
      </c>
      <c r="U8" s="315">
        <f t="shared" ref="U8:U38" si="3">SUM(P8:T8)</f>
        <v>6</v>
      </c>
      <c r="V8" s="314">
        <v>0</v>
      </c>
      <c r="W8" s="323">
        <v>0</v>
      </c>
      <c r="X8" s="314">
        <v>0</v>
      </c>
      <c r="Y8" s="323">
        <v>0</v>
      </c>
      <c r="Z8" s="314">
        <v>0</v>
      </c>
      <c r="AA8" s="315">
        <f t="shared" ref="AA8:AA38" si="4">SUM(V8:Z8)</f>
        <v>0</v>
      </c>
      <c r="AB8" s="314">
        <f t="shared" ref="AB8:AB38" si="5">+I8+U8</f>
        <v>184</v>
      </c>
      <c r="AC8" s="314">
        <f t="shared" ref="AC8:AC38" si="6">+O8+AA8</f>
        <v>18</v>
      </c>
      <c r="AD8" s="315">
        <f>+AC8+AB8</f>
        <v>202</v>
      </c>
    </row>
    <row r="9" spans="1:30" ht="20.25" hidden="1" customHeight="1" outlineLevel="1" x14ac:dyDescent="0.2">
      <c r="A9" s="562"/>
      <c r="B9" s="562"/>
      <c r="C9" s="313" t="s">
        <v>4</v>
      </c>
      <c r="D9" s="323">
        <v>0</v>
      </c>
      <c r="E9" s="323">
        <v>0</v>
      </c>
      <c r="F9" s="323">
        <v>0</v>
      </c>
      <c r="G9" s="323">
        <v>0</v>
      </c>
      <c r="H9" s="323">
        <v>0</v>
      </c>
      <c r="I9" s="315">
        <f t="shared" si="1"/>
        <v>0</v>
      </c>
      <c r="J9" s="323">
        <v>0</v>
      </c>
      <c r="K9" s="323">
        <v>0</v>
      </c>
      <c r="L9" s="323">
        <v>0</v>
      </c>
      <c r="M9" s="323">
        <v>0</v>
      </c>
      <c r="N9" s="323">
        <v>0</v>
      </c>
      <c r="O9" s="315">
        <f t="shared" si="2"/>
        <v>0</v>
      </c>
      <c r="P9" s="323">
        <v>0</v>
      </c>
      <c r="Q9" s="323">
        <v>0</v>
      </c>
      <c r="R9" s="323">
        <v>0</v>
      </c>
      <c r="S9" s="323">
        <v>0</v>
      </c>
      <c r="T9" s="323">
        <v>0</v>
      </c>
      <c r="U9" s="315">
        <f t="shared" si="3"/>
        <v>0</v>
      </c>
      <c r="V9" s="323">
        <v>0</v>
      </c>
      <c r="W9" s="323">
        <v>0</v>
      </c>
      <c r="X9" s="323">
        <v>0</v>
      </c>
      <c r="Y9" s="323">
        <v>0</v>
      </c>
      <c r="Z9" s="323">
        <v>0</v>
      </c>
      <c r="AA9" s="315">
        <f t="shared" si="4"/>
        <v>0</v>
      </c>
      <c r="AB9" s="314">
        <f t="shared" si="5"/>
        <v>0</v>
      </c>
      <c r="AC9" s="314">
        <f t="shared" si="6"/>
        <v>0</v>
      </c>
      <c r="AD9" s="315">
        <f t="shared" ref="AD9:AD80" si="7">+AC9+AB9</f>
        <v>0</v>
      </c>
    </row>
    <row r="10" spans="1:30" ht="20.25" hidden="1" customHeight="1" outlineLevel="1" x14ac:dyDescent="0.2">
      <c r="A10" s="562"/>
      <c r="B10" s="562"/>
      <c r="C10" s="313" t="s">
        <v>5</v>
      </c>
      <c r="D10" s="314">
        <v>2</v>
      </c>
      <c r="E10" s="323">
        <v>0</v>
      </c>
      <c r="F10" s="323">
        <v>0</v>
      </c>
      <c r="G10" s="314">
        <v>4</v>
      </c>
      <c r="H10" s="314">
        <v>178</v>
      </c>
      <c r="I10" s="315">
        <f t="shared" si="1"/>
        <v>184</v>
      </c>
      <c r="J10" s="314">
        <v>1</v>
      </c>
      <c r="K10" s="323">
        <v>0</v>
      </c>
      <c r="L10" s="314">
        <v>6</v>
      </c>
      <c r="M10" s="314">
        <v>24</v>
      </c>
      <c r="N10" s="314">
        <v>298</v>
      </c>
      <c r="O10" s="315">
        <f t="shared" si="2"/>
        <v>329</v>
      </c>
      <c r="P10" s="314">
        <v>0</v>
      </c>
      <c r="Q10" s="323">
        <v>0</v>
      </c>
      <c r="R10" s="323">
        <v>0</v>
      </c>
      <c r="S10" s="314">
        <v>0</v>
      </c>
      <c r="T10" s="314">
        <v>0</v>
      </c>
      <c r="U10" s="315">
        <f t="shared" si="3"/>
        <v>0</v>
      </c>
      <c r="V10" s="314">
        <v>0</v>
      </c>
      <c r="W10" s="323">
        <v>0</v>
      </c>
      <c r="X10" s="314">
        <v>0</v>
      </c>
      <c r="Y10" s="314">
        <v>0</v>
      </c>
      <c r="Z10" s="314">
        <v>0</v>
      </c>
      <c r="AA10" s="315">
        <f t="shared" si="4"/>
        <v>0</v>
      </c>
      <c r="AB10" s="314">
        <f t="shared" si="5"/>
        <v>184</v>
      </c>
      <c r="AC10" s="314">
        <f t="shared" si="6"/>
        <v>329</v>
      </c>
      <c r="AD10" s="315">
        <f t="shared" si="7"/>
        <v>513</v>
      </c>
    </row>
    <row r="11" spans="1:30" ht="20.25" hidden="1" customHeight="1" outlineLevel="1" x14ac:dyDescent="0.2">
      <c r="A11" s="562"/>
      <c r="B11" s="562"/>
      <c r="C11" s="313" t="s">
        <v>6</v>
      </c>
      <c r="D11" s="323">
        <v>0</v>
      </c>
      <c r="E11" s="323">
        <v>0</v>
      </c>
      <c r="F11" s="323">
        <v>0</v>
      </c>
      <c r="G11" s="323">
        <v>0</v>
      </c>
      <c r="H11" s="323">
        <v>0</v>
      </c>
      <c r="I11" s="315">
        <f t="shared" si="1"/>
        <v>0</v>
      </c>
      <c r="J11" s="323">
        <v>0</v>
      </c>
      <c r="K11" s="323">
        <v>0</v>
      </c>
      <c r="L11" s="323">
        <v>0</v>
      </c>
      <c r="M11" s="323">
        <v>0</v>
      </c>
      <c r="N11" s="323">
        <v>0</v>
      </c>
      <c r="O11" s="315">
        <f t="shared" si="2"/>
        <v>0</v>
      </c>
      <c r="P11" s="323">
        <v>0</v>
      </c>
      <c r="Q11" s="323">
        <v>0</v>
      </c>
      <c r="R11" s="323">
        <v>0</v>
      </c>
      <c r="S11" s="323">
        <v>0</v>
      </c>
      <c r="T11" s="323">
        <v>0</v>
      </c>
      <c r="U11" s="315">
        <f t="shared" si="3"/>
        <v>0</v>
      </c>
      <c r="V11" s="323">
        <v>0</v>
      </c>
      <c r="W11" s="323">
        <v>0</v>
      </c>
      <c r="X11" s="323">
        <v>0</v>
      </c>
      <c r="Y11" s="323">
        <v>0</v>
      </c>
      <c r="Z11" s="323">
        <v>0</v>
      </c>
      <c r="AA11" s="315">
        <f t="shared" si="4"/>
        <v>0</v>
      </c>
      <c r="AB11" s="314">
        <f t="shared" si="5"/>
        <v>0</v>
      </c>
      <c r="AC11" s="314">
        <f t="shared" si="6"/>
        <v>0</v>
      </c>
      <c r="AD11" s="315">
        <f t="shared" si="7"/>
        <v>0</v>
      </c>
    </row>
    <row r="12" spans="1:30" ht="20.25" hidden="1" customHeight="1" outlineLevel="1" x14ac:dyDescent="0.2">
      <c r="A12" s="562"/>
      <c r="B12" s="562"/>
      <c r="C12" s="313" t="s">
        <v>7</v>
      </c>
      <c r="D12" s="323">
        <v>0</v>
      </c>
      <c r="E12" s="323">
        <v>0</v>
      </c>
      <c r="F12" s="323">
        <v>0</v>
      </c>
      <c r="G12" s="323">
        <v>0</v>
      </c>
      <c r="H12" s="323">
        <v>0</v>
      </c>
      <c r="I12" s="315">
        <f t="shared" si="1"/>
        <v>0</v>
      </c>
      <c r="J12" s="323">
        <v>0</v>
      </c>
      <c r="K12" s="323">
        <v>0</v>
      </c>
      <c r="L12" s="323">
        <v>0</v>
      </c>
      <c r="M12" s="323">
        <v>0</v>
      </c>
      <c r="N12" s="323">
        <v>0</v>
      </c>
      <c r="O12" s="315">
        <f t="shared" si="2"/>
        <v>0</v>
      </c>
      <c r="P12" s="323">
        <v>0</v>
      </c>
      <c r="Q12" s="323">
        <v>0</v>
      </c>
      <c r="R12" s="323">
        <v>0</v>
      </c>
      <c r="S12" s="323">
        <v>0</v>
      </c>
      <c r="T12" s="323">
        <v>0</v>
      </c>
      <c r="U12" s="315">
        <f t="shared" si="3"/>
        <v>0</v>
      </c>
      <c r="V12" s="323">
        <v>0</v>
      </c>
      <c r="W12" s="323">
        <v>0</v>
      </c>
      <c r="X12" s="323">
        <v>0</v>
      </c>
      <c r="Y12" s="323">
        <v>0</v>
      </c>
      <c r="Z12" s="323">
        <v>0</v>
      </c>
      <c r="AA12" s="315">
        <f t="shared" si="4"/>
        <v>0</v>
      </c>
      <c r="AB12" s="314">
        <f t="shared" si="5"/>
        <v>0</v>
      </c>
      <c r="AC12" s="314">
        <f t="shared" si="6"/>
        <v>0</v>
      </c>
      <c r="AD12" s="315">
        <f t="shared" si="7"/>
        <v>0</v>
      </c>
    </row>
    <row r="13" spans="1:30" ht="20.25" hidden="1" customHeight="1" outlineLevel="1" x14ac:dyDescent="0.2">
      <c r="A13" s="562"/>
      <c r="B13" s="562"/>
      <c r="C13" s="313" t="s">
        <v>8</v>
      </c>
      <c r="D13" s="323">
        <v>0</v>
      </c>
      <c r="E13" s="323">
        <v>0</v>
      </c>
      <c r="F13" s="323">
        <v>0</v>
      </c>
      <c r="G13" s="323">
        <v>0</v>
      </c>
      <c r="H13" s="323">
        <v>0</v>
      </c>
      <c r="I13" s="315">
        <f t="shared" si="1"/>
        <v>0</v>
      </c>
      <c r="J13" s="323">
        <v>0</v>
      </c>
      <c r="K13" s="323">
        <v>0</v>
      </c>
      <c r="L13" s="323">
        <v>0</v>
      </c>
      <c r="M13" s="323">
        <v>0</v>
      </c>
      <c r="N13" s="323">
        <v>0</v>
      </c>
      <c r="O13" s="315">
        <f t="shared" si="2"/>
        <v>0</v>
      </c>
      <c r="P13" s="323">
        <v>0</v>
      </c>
      <c r="Q13" s="323">
        <v>0</v>
      </c>
      <c r="R13" s="323">
        <v>0</v>
      </c>
      <c r="S13" s="323">
        <v>0</v>
      </c>
      <c r="T13" s="323">
        <v>0</v>
      </c>
      <c r="U13" s="315">
        <f t="shared" si="3"/>
        <v>0</v>
      </c>
      <c r="V13" s="323">
        <v>0</v>
      </c>
      <c r="W13" s="323">
        <v>0</v>
      </c>
      <c r="X13" s="323">
        <v>0</v>
      </c>
      <c r="Y13" s="323">
        <v>0</v>
      </c>
      <c r="Z13" s="323">
        <v>0</v>
      </c>
      <c r="AA13" s="315">
        <f t="shared" si="4"/>
        <v>0</v>
      </c>
      <c r="AB13" s="314">
        <f t="shared" si="5"/>
        <v>0</v>
      </c>
      <c r="AC13" s="314">
        <f t="shared" si="6"/>
        <v>0</v>
      </c>
      <c r="AD13" s="315">
        <f t="shared" si="7"/>
        <v>0</v>
      </c>
    </row>
    <row r="14" spans="1:30" ht="20.25" hidden="1" customHeight="1" outlineLevel="1" x14ac:dyDescent="0.2">
      <c r="A14" s="562"/>
      <c r="B14" s="562"/>
      <c r="C14" s="313" t="s">
        <v>9</v>
      </c>
      <c r="D14" s="323">
        <v>0</v>
      </c>
      <c r="E14" s="323">
        <v>0</v>
      </c>
      <c r="F14" s="323">
        <v>0</v>
      </c>
      <c r="G14" s="323">
        <v>0</v>
      </c>
      <c r="H14" s="314">
        <v>427</v>
      </c>
      <c r="I14" s="315">
        <f t="shared" si="1"/>
        <v>427</v>
      </c>
      <c r="J14" s="314">
        <v>1</v>
      </c>
      <c r="K14" s="323">
        <v>0</v>
      </c>
      <c r="L14" s="323">
        <v>0</v>
      </c>
      <c r="M14" s="323">
        <v>0</v>
      </c>
      <c r="N14" s="314">
        <v>59</v>
      </c>
      <c r="O14" s="315">
        <f t="shared" si="2"/>
        <v>60</v>
      </c>
      <c r="P14" s="323">
        <v>0</v>
      </c>
      <c r="Q14" s="323">
        <v>0</v>
      </c>
      <c r="R14" s="323">
        <v>0</v>
      </c>
      <c r="S14" s="323">
        <v>0</v>
      </c>
      <c r="T14" s="314">
        <v>0</v>
      </c>
      <c r="U14" s="315">
        <f t="shared" si="3"/>
        <v>0</v>
      </c>
      <c r="V14" s="314">
        <v>0</v>
      </c>
      <c r="W14" s="323">
        <v>0</v>
      </c>
      <c r="X14" s="323">
        <v>0</v>
      </c>
      <c r="Y14" s="323">
        <v>0</v>
      </c>
      <c r="Z14" s="314">
        <v>0</v>
      </c>
      <c r="AA14" s="315">
        <f t="shared" si="4"/>
        <v>0</v>
      </c>
      <c r="AB14" s="314">
        <f t="shared" si="5"/>
        <v>427</v>
      </c>
      <c r="AC14" s="314">
        <f t="shared" si="6"/>
        <v>60</v>
      </c>
      <c r="AD14" s="315">
        <f t="shared" si="7"/>
        <v>487</v>
      </c>
    </row>
    <row r="15" spans="1:30" ht="20.25" hidden="1" customHeight="1" outlineLevel="1" x14ac:dyDescent="0.2">
      <c r="A15" s="562"/>
      <c r="B15" s="562" t="s">
        <v>10</v>
      </c>
      <c r="C15" s="313" t="s">
        <v>11</v>
      </c>
      <c r="D15" s="323">
        <v>0</v>
      </c>
      <c r="E15" s="323">
        <v>0</v>
      </c>
      <c r="F15" s="323">
        <v>0</v>
      </c>
      <c r="G15" s="323">
        <v>0</v>
      </c>
      <c r="H15" s="314">
        <v>67</v>
      </c>
      <c r="I15" s="315">
        <f t="shared" si="1"/>
        <v>67</v>
      </c>
      <c r="J15" s="323">
        <v>0</v>
      </c>
      <c r="K15" s="323">
        <v>0</v>
      </c>
      <c r="L15" s="323">
        <v>0</v>
      </c>
      <c r="M15" s="323">
        <v>0</v>
      </c>
      <c r="N15" s="314">
        <v>31</v>
      </c>
      <c r="O15" s="315">
        <f t="shared" si="2"/>
        <v>31</v>
      </c>
      <c r="P15" s="323">
        <v>0</v>
      </c>
      <c r="Q15" s="323">
        <v>0</v>
      </c>
      <c r="R15" s="323">
        <v>0</v>
      </c>
      <c r="S15" s="323">
        <v>0</v>
      </c>
      <c r="T15" s="314">
        <v>0</v>
      </c>
      <c r="U15" s="315">
        <f t="shared" si="3"/>
        <v>0</v>
      </c>
      <c r="V15" s="323">
        <v>0</v>
      </c>
      <c r="W15" s="323">
        <v>0</v>
      </c>
      <c r="X15" s="323">
        <v>0</v>
      </c>
      <c r="Y15" s="323">
        <v>0</v>
      </c>
      <c r="Z15" s="314">
        <v>6</v>
      </c>
      <c r="AA15" s="315">
        <f t="shared" si="4"/>
        <v>6</v>
      </c>
      <c r="AB15" s="314">
        <f t="shared" si="5"/>
        <v>67</v>
      </c>
      <c r="AC15" s="314">
        <f t="shared" si="6"/>
        <v>37</v>
      </c>
      <c r="AD15" s="315">
        <f t="shared" si="7"/>
        <v>104</v>
      </c>
    </row>
    <row r="16" spans="1:30" ht="20.25" hidden="1" customHeight="1" outlineLevel="1" x14ac:dyDescent="0.2">
      <c r="A16" s="562"/>
      <c r="B16" s="562"/>
      <c r="C16" s="313" t="s">
        <v>12</v>
      </c>
      <c r="D16" s="323">
        <v>0</v>
      </c>
      <c r="E16" s="323">
        <v>0</v>
      </c>
      <c r="F16" s="323">
        <v>0</v>
      </c>
      <c r="G16" s="323">
        <v>0</v>
      </c>
      <c r="H16" s="323">
        <v>0</v>
      </c>
      <c r="I16" s="315">
        <f t="shared" si="1"/>
        <v>0</v>
      </c>
      <c r="J16" s="323">
        <v>0</v>
      </c>
      <c r="K16" s="323">
        <v>0</v>
      </c>
      <c r="L16" s="323">
        <v>0</v>
      </c>
      <c r="M16" s="323">
        <v>0</v>
      </c>
      <c r="N16" s="323">
        <v>0</v>
      </c>
      <c r="O16" s="315">
        <f t="shared" si="2"/>
        <v>0</v>
      </c>
      <c r="P16" s="323">
        <v>0</v>
      </c>
      <c r="Q16" s="323">
        <v>0</v>
      </c>
      <c r="R16" s="323">
        <v>0</v>
      </c>
      <c r="S16" s="323">
        <v>0</v>
      </c>
      <c r="T16" s="323">
        <v>0</v>
      </c>
      <c r="U16" s="315">
        <f t="shared" si="3"/>
        <v>0</v>
      </c>
      <c r="V16" s="323">
        <v>0</v>
      </c>
      <c r="W16" s="323">
        <v>0</v>
      </c>
      <c r="X16" s="323">
        <v>0</v>
      </c>
      <c r="Y16" s="323">
        <v>0</v>
      </c>
      <c r="Z16" s="323">
        <v>0</v>
      </c>
      <c r="AA16" s="315">
        <f t="shared" si="4"/>
        <v>0</v>
      </c>
      <c r="AB16" s="314">
        <f t="shared" si="5"/>
        <v>0</v>
      </c>
      <c r="AC16" s="314">
        <f t="shared" si="6"/>
        <v>0</v>
      </c>
      <c r="AD16" s="315">
        <f t="shared" si="7"/>
        <v>0</v>
      </c>
    </row>
    <row r="17" spans="1:30" ht="20.25" hidden="1" customHeight="1" outlineLevel="1" x14ac:dyDescent="0.2">
      <c r="A17" s="562"/>
      <c r="B17" s="562"/>
      <c r="C17" s="313" t="s">
        <v>13</v>
      </c>
      <c r="D17" s="323">
        <v>0</v>
      </c>
      <c r="E17" s="323">
        <v>0</v>
      </c>
      <c r="F17" s="323">
        <v>0</v>
      </c>
      <c r="G17" s="323">
        <v>0</v>
      </c>
      <c r="H17" s="314">
        <v>62</v>
      </c>
      <c r="I17" s="315">
        <f t="shared" si="1"/>
        <v>62</v>
      </c>
      <c r="J17" s="323">
        <v>0</v>
      </c>
      <c r="K17" s="323">
        <v>0</v>
      </c>
      <c r="L17" s="323">
        <v>0</v>
      </c>
      <c r="M17" s="323">
        <v>0</v>
      </c>
      <c r="N17" s="323">
        <v>0</v>
      </c>
      <c r="O17" s="315">
        <f t="shared" si="2"/>
        <v>0</v>
      </c>
      <c r="P17" s="323">
        <v>0</v>
      </c>
      <c r="Q17" s="323">
        <v>0</v>
      </c>
      <c r="R17" s="323">
        <v>0</v>
      </c>
      <c r="S17" s="323">
        <v>0</v>
      </c>
      <c r="T17" s="314">
        <v>14</v>
      </c>
      <c r="U17" s="315">
        <f t="shared" si="3"/>
        <v>14</v>
      </c>
      <c r="V17" s="323">
        <v>0</v>
      </c>
      <c r="W17" s="323">
        <v>0</v>
      </c>
      <c r="X17" s="323">
        <v>0</v>
      </c>
      <c r="Y17" s="323">
        <v>0</v>
      </c>
      <c r="Z17" s="323">
        <v>0</v>
      </c>
      <c r="AA17" s="315">
        <f t="shared" si="4"/>
        <v>0</v>
      </c>
      <c r="AB17" s="314">
        <f t="shared" si="5"/>
        <v>76</v>
      </c>
      <c r="AC17" s="314">
        <f t="shared" si="6"/>
        <v>0</v>
      </c>
      <c r="AD17" s="315">
        <f t="shared" si="7"/>
        <v>76</v>
      </c>
    </row>
    <row r="18" spans="1:30" ht="20.25" hidden="1" customHeight="1" outlineLevel="1" x14ac:dyDescent="0.2">
      <c r="A18" s="562"/>
      <c r="B18" s="562"/>
      <c r="C18" s="313" t="s">
        <v>14</v>
      </c>
      <c r="D18" s="323">
        <v>0</v>
      </c>
      <c r="E18" s="323">
        <v>0</v>
      </c>
      <c r="F18" s="323">
        <v>0</v>
      </c>
      <c r="G18" s="323">
        <v>0</v>
      </c>
      <c r="H18" s="314">
        <v>81</v>
      </c>
      <c r="I18" s="315">
        <f t="shared" si="1"/>
        <v>81</v>
      </c>
      <c r="J18" s="323">
        <v>0</v>
      </c>
      <c r="K18" s="323">
        <v>0</v>
      </c>
      <c r="L18" s="323">
        <v>0</v>
      </c>
      <c r="M18" s="323">
        <v>0</v>
      </c>
      <c r="N18" s="323">
        <v>0</v>
      </c>
      <c r="O18" s="315">
        <f t="shared" si="2"/>
        <v>0</v>
      </c>
      <c r="P18" s="323">
        <v>0</v>
      </c>
      <c r="Q18" s="323">
        <v>0</v>
      </c>
      <c r="R18" s="323">
        <v>0</v>
      </c>
      <c r="S18" s="323">
        <v>0</v>
      </c>
      <c r="T18" s="314">
        <v>2</v>
      </c>
      <c r="U18" s="315">
        <f t="shared" si="3"/>
        <v>2</v>
      </c>
      <c r="V18" s="323">
        <v>0</v>
      </c>
      <c r="W18" s="323">
        <v>0</v>
      </c>
      <c r="X18" s="323">
        <v>0</v>
      </c>
      <c r="Y18" s="323">
        <v>0</v>
      </c>
      <c r="Z18" s="323">
        <v>0</v>
      </c>
      <c r="AA18" s="315">
        <f t="shared" si="4"/>
        <v>0</v>
      </c>
      <c r="AB18" s="314">
        <f t="shared" si="5"/>
        <v>83</v>
      </c>
      <c r="AC18" s="314">
        <f t="shared" si="6"/>
        <v>0</v>
      </c>
      <c r="AD18" s="315">
        <f t="shared" si="7"/>
        <v>83</v>
      </c>
    </row>
    <row r="19" spans="1:30" ht="20.25" hidden="1" customHeight="1" outlineLevel="1" x14ac:dyDescent="0.2">
      <c r="A19" s="562"/>
      <c r="B19" s="562"/>
      <c r="C19" s="313" t="s">
        <v>15</v>
      </c>
      <c r="D19" s="323">
        <v>0</v>
      </c>
      <c r="E19" s="323">
        <v>0</v>
      </c>
      <c r="F19" s="323">
        <v>0</v>
      </c>
      <c r="G19" s="323">
        <v>0</v>
      </c>
      <c r="H19" s="323">
        <v>0</v>
      </c>
      <c r="I19" s="315">
        <f t="shared" si="1"/>
        <v>0</v>
      </c>
      <c r="J19" s="323">
        <v>0</v>
      </c>
      <c r="K19" s="323">
        <v>0</v>
      </c>
      <c r="L19" s="323">
        <v>0</v>
      </c>
      <c r="M19" s="323">
        <v>0</v>
      </c>
      <c r="N19" s="323">
        <v>0</v>
      </c>
      <c r="O19" s="315">
        <f t="shared" si="2"/>
        <v>0</v>
      </c>
      <c r="P19" s="323">
        <v>0</v>
      </c>
      <c r="Q19" s="323">
        <v>0</v>
      </c>
      <c r="R19" s="323">
        <v>0</v>
      </c>
      <c r="S19" s="323">
        <v>0</v>
      </c>
      <c r="T19" s="323">
        <v>0</v>
      </c>
      <c r="U19" s="315">
        <f t="shared" si="3"/>
        <v>0</v>
      </c>
      <c r="V19" s="323">
        <v>0</v>
      </c>
      <c r="W19" s="323">
        <v>0</v>
      </c>
      <c r="X19" s="323">
        <v>0</v>
      </c>
      <c r="Y19" s="323">
        <v>0</v>
      </c>
      <c r="Z19" s="323">
        <v>0</v>
      </c>
      <c r="AA19" s="315">
        <f t="shared" si="4"/>
        <v>0</v>
      </c>
      <c r="AB19" s="314">
        <f t="shared" si="5"/>
        <v>0</v>
      </c>
      <c r="AC19" s="314">
        <f t="shared" si="6"/>
        <v>0</v>
      </c>
      <c r="AD19" s="315">
        <f t="shared" si="7"/>
        <v>0</v>
      </c>
    </row>
    <row r="20" spans="1:30" ht="20.25" hidden="1" customHeight="1" outlineLevel="1" x14ac:dyDescent="0.2">
      <c r="A20" s="562"/>
      <c r="B20" s="562"/>
      <c r="C20" s="313" t="s">
        <v>16</v>
      </c>
      <c r="D20" s="314">
        <v>1</v>
      </c>
      <c r="E20" s="323">
        <v>0</v>
      </c>
      <c r="F20" s="314">
        <v>3</v>
      </c>
      <c r="G20" s="323">
        <v>0</v>
      </c>
      <c r="H20" s="314">
        <v>59</v>
      </c>
      <c r="I20" s="315">
        <f t="shared" si="1"/>
        <v>63</v>
      </c>
      <c r="J20" s="314">
        <v>1</v>
      </c>
      <c r="K20" s="323">
        <v>0</v>
      </c>
      <c r="L20" s="323">
        <v>0</v>
      </c>
      <c r="M20" s="323">
        <v>0</v>
      </c>
      <c r="N20" s="323">
        <v>0</v>
      </c>
      <c r="O20" s="315">
        <f t="shared" si="2"/>
        <v>1</v>
      </c>
      <c r="P20" s="314">
        <v>0</v>
      </c>
      <c r="Q20" s="323">
        <v>0</v>
      </c>
      <c r="R20" s="314">
        <v>0</v>
      </c>
      <c r="S20" s="323">
        <v>0</v>
      </c>
      <c r="T20" s="314">
        <v>0</v>
      </c>
      <c r="U20" s="315">
        <f t="shared" si="3"/>
        <v>0</v>
      </c>
      <c r="V20" s="314">
        <v>0</v>
      </c>
      <c r="W20" s="323">
        <v>0</v>
      </c>
      <c r="X20" s="323">
        <v>0</v>
      </c>
      <c r="Y20" s="323">
        <v>0</v>
      </c>
      <c r="Z20" s="323">
        <v>0</v>
      </c>
      <c r="AA20" s="315">
        <f t="shared" si="4"/>
        <v>0</v>
      </c>
      <c r="AB20" s="314">
        <f t="shared" si="5"/>
        <v>63</v>
      </c>
      <c r="AC20" s="314">
        <f t="shared" si="6"/>
        <v>1</v>
      </c>
      <c r="AD20" s="315">
        <f t="shared" si="7"/>
        <v>64</v>
      </c>
    </row>
    <row r="21" spans="1:30" ht="20.25" hidden="1" customHeight="1" outlineLevel="1" x14ac:dyDescent="0.2">
      <c r="A21" s="562"/>
      <c r="B21" s="562"/>
      <c r="C21" s="313" t="s">
        <v>17</v>
      </c>
      <c r="D21" s="323">
        <v>0</v>
      </c>
      <c r="E21" s="323">
        <v>0</v>
      </c>
      <c r="F21" s="323">
        <v>0</v>
      </c>
      <c r="G21" s="323">
        <v>0</v>
      </c>
      <c r="H21" s="323">
        <v>0</v>
      </c>
      <c r="I21" s="315">
        <f t="shared" si="1"/>
        <v>0</v>
      </c>
      <c r="J21" s="323">
        <v>0</v>
      </c>
      <c r="K21" s="323">
        <v>0</v>
      </c>
      <c r="L21" s="323">
        <v>0</v>
      </c>
      <c r="M21" s="323">
        <v>0</v>
      </c>
      <c r="N21" s="323">
        <v>0</v>
      </c>
      <c r="O21" s="315">
        <f t="shared" si="2"/>
        <v>0</v>
      </c>
      <c r="P21" s="323">
        <v>0</v>
      </c>
      <c r="Q21" s="323">
        <v>0</v>
      </c>
      <c r="R21" s="323">
        <v>0</v>
      </c>
      <c r="S21" s="323">
        <v>0</v>
      </c>
      <c r="T21" s="323">
        <v>0</v>
      </c>
      <c r="U21" s="315">
        <f t="shared" si="3"/>
        <v>0</v>
      </c>
      <c r="V21" s="323">
        <v>0</v>
      </c>
      <c r="W21" s="323">
        <v>0</v>
      </c>
      <c r="X21" s="323">
        <v>0</v>
      </c>
      <c r="Y21" s="323">
        <v>0</v>
      </c>
      <c r="Z21" s="323">
        <v>0</v>
      </c>
      <c r="AA21" s="315">
        <f t="shared" si="4"/>
        <v>0</v>
      </c>
      <c r="AB21" s="314">
        <f t="shared" si="5"/>
        <v>0</v>
      </c>
      <c r="AC21" s="314">
        <f t="shared" si="6"/>
        <v>0</v>
      </c>
      <c r="AD21" s="315">
        <f t="shared" si="7"/>
        <v>0</v>
      </c>
    </row>
    <row r="22" spans="1:30" ht="20.25" hidden="1" customHeight="1" outlineLevel="1" x14ac:dyDescent="0.2">
      <c r="A22" s="562"/>
      <c r="B22" s="562"/>
      <c r="C22" s="313" t="s">
        <v>18</v>
      </c>
      <c r="D22" s="323">
        <v>0</v>
      </c>
      <c r="E22" s="323">
        <v>0</v>
      </c>
      <c r="F22" s="323">
        <v>0</v>
      </c>
      <c r="G22" s="323">
        <v>0</v>
      </c>
      <c r="H22" s="323">
        <v>0</v>
      </c>
      <c r="I22" s="315">
        <f t="shared" si="1"/>
        <v>0</v>
      </c>
      <c r="J22" s="323">
        <v>0</v>
      </c>
      <c r="K22" s="323">
        <v>0</v>
      </c>
      <c r="L22" s="323">
        <v>0</v>
      </c>
      <c r="M22" s="323">
        <v>0</v>
      </c>
      <c r="N22" s="323">
        <v>0</v>
      </c>
      <c r="O22" s="315">
        <f t="shared" si="2"/>
        <v>0</v>
      </c>
      <c r="P22" s="323">
        <v>0</v>
      </c>
      <c r="Q22" s="323">
        <v>0</v>
      </c>
      <c r="R22" s="323">
        <v>0</v>
      </c>
      <c r="S22" s="323">
        <v>0</v>
      </c>
      <c r="T22" s="323">
        <v>0</v>
      </c>
      <c r="U22" s="315">
        <f t="shared" si="3"/>
        <v>0</v>
      </c>
      <c r="V22" s="323">
        <v>0</v>
      </c>
      <c r="W22" s="323">
        <v>0</v>
      </c>
      <c r="X22" s="323">
        <v>0</v>
      </c>
      <c r="Y22" s="323">
        <v>0</v>
      </c>
      <c r="Z22" s="323">
        <v>0</v>
      </c>
      <c r="AA22" s="315">
        <f t="shared" si="4"/>
        <v>0</v>
      </c>
      <c r="AB22" s="314">
        <f t="shared" si="5"/>
        <v>0</v>
      </c>
      <c r="AC22" s="314">
        <f t="shared" si="6"/>
        <v>0</v>
      </c>
      <c r="AD22" s="315">
        <f t="shared" si="7"/>
        <v>0</v>
      </c>
    </row>
    <row r="23" spans="1:30" ht="20.25" hidden="1" customHeight="1" outlineLevel="1" x14ac:dyDescent="0.2">
      <c r="A23" s="562"/>
      <c r="B23" s="562"/>
      <c r="C23" s="313" t="s">
        <v>19</v>
      </c>
      <c r="D23" s="323">
        <v>0</v>
      </c>
      <c r="E23" s="323">
        <v>0</v>
      </c>
      <c r="F23" s="323">
        <v>0</v>
      </c>
      <c r="G23" s="323">
        <v>0</v>
      </c>
      <c r="H23" s="314">
        <v>62</v>
      </c>
      <c r="I23" s="315">
        <f t="shared" si="1"/>
        <v>62</v>
      </c>
      <c r="J23" s="323">
        <v>0</v>
      </c>
      <c r="K23" s="323">
        <v>0</v>
      </c>
      <c r="L23" s="323">
        <v>0</v>
      </c>
      <c r="M23" s="323">
        <v>0</v>
      </c>
      <c r="N23" s="323">
        <v>0</v>
      </c>
      <c r="O23" s="315">
        <f t="shared" si="2"/>
        <v>0</v>
      </c>
      <c r="P23" s="323">
        <v>0</v>
      </c>
      <c r="Q23" s="323">
        <v>0</v>
      </c>
      <c r="R23" s="323">
        <v>0</v>
      </c>
      <c r="S23" s="323">
        <v>0</v>
      </c>
      <c r="T23" s="314">
        <v>0</v>
      </c>
      <c r="U23" s="315">
        <f t="shared" si="3"/>
        <v>0</v>
      </c>
      <c r="V23" s="323">
        <v>0</v>
      </c>
      <c r="W23" s="323">
        <v>0</v>
      </c>
      <c r="X23" s="323">
        <v>0</v>
      </c>
      <c r="Y23" s="323">
        <v>0</v>
      </c>
      <c r="Z23" s="323">
        <v>0</v>
      </c>
      <c r="AA23" s="315">
        <f t="shared" si="4"/>
        <v>0</v>
      </c>
      <c r="AB23" s="314">
        <f t="shared" si="5"/>
        <v>62</v>
      </c>
      <c r="AC23" s="314">
        <f t="shared" si="6"/>
        <v>0</v>
      </c>
      <c r="AD23" s="315">
        <f t="shared" si="7"/>
        <v>62</v>
      </c>
    </row>
    <row r="24" spans="1:30" ht="20.25" hidden="1" customHeight="1" outlineLevel="1" x14ac:dyDescent="0.2">
      <c r="A24" s="562"/>
      <c r="B24" s="313" t="s">
        <v>20</v>
      </c>
      <c r="C24" s="313" t="s">
        <v>21</v>
      </c>
      <c r="D24" s="314">
        <v>2</v>
      </c>
      <c r="E24" s="314">
        <v>2</v>
      </c>
      <c r="F24" s="314">
        <v>9</v>
      </c>
      <c r="G24" s="314">
        <v>4</v>
      </c>
      <c r="H24" s="314">
        <v>891</v>
      </c>
      <c r="I24" s="315">
        <f t="shared" si="1"/>
        <v>908</v>
      </c>
      <c r="J24" s="314">
        <v>1</v>
      </c>
      <c r="K24" s="323">
        <v>0</v>
      </c>
      <c r="L24" s="314">
        <v>3</v>
      </c>
      <c r="M24" s="323">
        <v>0</v>
      </c>
      <c r="N24" s="314">
        <v>129</v>
      </c>
      <c r="O24" s="315">
        <f t="shared" si="2"/>
        <v>133</v>
      </c>
      <c r="P24" s="314">
        <v>0</v>
      </c>
      <c r="Q24" s="314">
        <v>0</v>
      </c>
      <c r="R24" s="314">
        <v>0</v>
      </c>
      <c r="S24" s="314">
        <v>0</v>
      </c>
      <c r="T24" s="314">
        <v>18</v>
      </c>
      <c r="U24" s="315">
        <f t="shared" si="3"/>
        <v>18</v>
      </c>
      <c r="V24" s="314">
        <v>0</v>
      </c>
      <c r="W24" s="323">
        <v>0</v>
      </c>
      <c r="X24" s="314">
        <v>0</v>
      </c>
      <c r="Y24" s="323">
        <v>0</v>
      </c>
      <c r="Z24" s="314">
        <v>6</v>
      </c>
      <c r="AA24" s="315">
        <f t="shared" si="4"/>
        <v>6</v>
      </c>
      <c r="AB24" s="314">
        <f t="shared" si="5"/>
        <v>926</v>
      </c>
      <c r="AC24" s="314">
        <f t="shared" si="6"/>
        <v>139</v>
      </c>
      <c r="AD24" s="315">
        <f t="shared" si="7"/>
        <v>1065</v>
      </c>
    </row>
    <row r="25" spans="1:30" ht="20.25" hidden="1" customHeight="1" outlineLevel="1" x14ac:dyDescent="0.2">
      <c r="A25" s="562"/>
      <c r="B25" s="562" t="s">
        <v>22</v>
      </c>
      <c r="C25" s="313" t="s">
        <v>23</v>
      </c>
      <c r="D25" s="314">
        <v>12</v>
      </c>
      <c r="E25" s="314">
        <v>22</v>
      </c>
      <c r="F25" s="314">
        <v>27</v>
      </c>
      <c r="G25" s="314">
        <v>12</v>
      </c>
      <c r="H25" s="314">
        <v>2990</v>
      </c>
      <c r="I25" s="315">
        <f t="shared" si="1"/>
        <v>3063</v>
      </c>
      <c r="J25" s="323">
        <v>0</v>
      </c>
      <c r="K25" s="314">
        <v>2</v>
      </c>
      <c r="L25" s="314">
        <v>12</v>
      </c>
      <c r="M25" s="314">
        <v>8</v>
      </c>
      <c r="N25" s="314">
        <v>161</v>
      </c>
      <c r="O25" s="315">
        <f t="shared" si="2"/>
        <v>183</v>
      </c>
      <c r="P25" s="314">
        <v>0</v>
      </c>
      <c r="Q25" s="314">
        <v>0</v>
      </c>
      <c r="R25" s="314">
        <v>0</v>
      </c>
      <c r="S25" s="314">
        <v>0</v>
      </c>
      <c r="T25" s="314">
        <v>48</v>
      </c>
      <c r="U25" s="315">
        <f t="shared" si="3"/>
        <v>48</v>
      </c>
      <c r="V25" s="323">
        <v>0</v>
      </c>
      <c r="W25" s="314">
        <v>0</v>
      </c>
      <c r="X25" s="314">
        <v>0</v>
      </c>
      <c r="Y25" s="314">
        <v>0</v>
      </c>
      <c r="Z25" s="314">
        <v>1</v>
      </c>
      <c r="AA25" s="315">
        <f t="shared" si="4"/>
        <v>1</v>
      </c>
      <c r="AB25" s="314">
        <f t="shared" si="5"/>
        <v>3111</v>
      </c>
      <c r="AC25" s="314">
        <f t="shared" si="6"/>
        <v>184</v>
      </c>
      <c r="AD25" s="315">
        <f t="shared" si="7"/>
        <v>3295</v>
      </c>
    </row>
    <row r="26" spans="1:30" ht="20.25" hidden="1" customHeight="1" outlineLevel="1" x14ac:dyDescent="0.2">
      <c r="A26" s="562"/>
      <c r="B26" s="562"/>
      <c r="C26" s="313" t="s">
        <v>24</v>
      </c>
      <c r="D26" s="323">
        <v>0</v>
      </c>
      <c r="E26" s="314">
        <v>2</v>
      </c>
      <c r="F26" s="323">
        <v>0</v>
      </c>
      <c r="G26" s="323">
        <v>0</v>
      </c>
      <c r="H26" s="314">
        <v>370</v>
      </c>
      <c r="I26" s="315">
        <f t="shared" si="1"/>
        <v>372</v>
      </c>
      <c r="J26" s="323">
        <v>0</v>
      </c>
      <c r="K26" s="323">
        <v>0</v>
      </c>
      <c r="L26" s="323">
        <v>0</v>
      </c>
      <c r="M26" s="323">
        <v>0</v>
      </c>
      <c r="N26" s="323">
        <v>0</v>
      </c>
      <c r="O26" s="315">
        <f t="shared" si="2"/>
        <v>0</v>
      </c>
      <c r="P26" s="323">
        <v>0</v>
      </c>
      <c r="Q26" s="314">
        <v>0</v>
      </c>
      <c r="R26" s="323">
        <v>0</v>
      </c>
      <c r="S26" s="323">
        <v>0</v>
      </c>
      <c r="T26" s="314">
        <v>11</v>
      </c>
      <c r="U26" s="315">
        <f t="shared" si="3"/>
        <v>11</v>
      </c>
      <c r="V26" s="323">
        <v>0</v>
      </c>
      <c r="W26" s="323">
        <v>0</v>
      </c>
      <c r="X26" s="323">
        <v>0</v>
      </c>
      <c r="Y26" s="323">
        <v>0</v>
      </c>
      <c r="Z26" s="323">
        <v>0</v>
      </c>
      <c r="AA26" s="315">
        <f t="shared" si="4"/>
        <v>0</v>
      </c>
      <c r="AB26" s="314">
        <f t="shared" si="5"/>
        <v>383</v>
      </c>
      <c r="AC26" s="314">
        <f t="shared" si="6"/>
        <v>0</v>
      </c>
      <c r="AD26" s="315">
        <f t="shared" si="7"/>
        <v>383</v>
      </c>
    </row>
    <row r="27" spans="1:30" ht="20.25" hidden="1" customHeight="1" outlineLevel="1" x14ac:dyDescent="0.2">
      <c r="A27" s="562"/>
      <c r="B27" s="562"/>
      <c r="C27" s="313" t="s">
        <v>25</v>
      </c>
      <c r="D27" s="323">
        <v>0</v>
      </c>
      <c r="E27" s="323">
        <v>0</v>
      </c>
      <c r="F27" s="314">
        <v>9</v>
      </c>
      <c r="G27" s="323">
        <v>0</v>
      </c>
      <c r="H27" s="314">
        <v>588</v>
      </c>
      <c r="I27" s="315">
        <f t="shared" si="1"/>
        <v>597</v>
      </c>
      <c r="J27" s="323">
        <v>0</v>
      </c>
      <c r="K27" s="323">
        <v>0</v>
      </c>
      <c r="L27" s="323">
        <v>0</v>
      </c>
      <c r="M27" s="323">
        <v>0</v>
      </c>
      <c r="N27" s="323">
        <v>0</v>
      </c>
      <c r="O27" s="315">
        <f t="shared" si="2"/>
        <v>0</v>
      </c>
      <c r="P27" s="323">
        <v>0</v>
      </c>
      <c r="Q27" s="323">
        <v>0</v>
      </c>
      <c r="R27" s="314">
        <v>0</v>
      </c>
      <c r="S27" s="323">
        <v>0</v>
      </c>
      <c r="T27" s="314">
        <v>0</v>
      </c>
      <c r="U27" s="315">
        <f t="shared" si="3"/>
        <v>0</v>
      </c>
      <c r="V27" s="323">
        <v>0</v>
      </c>
      <c r="W27" s="323">
        <v>0</v>
      </c>
      <c r="X27" s="323">
        <v>0</v>
      </c>
      <c r="Y27" s="323">
        <v>0</v>
      </c>
      <c r="Z27" s="323">
        <v>0</v>
      </c>
      <c r="AA27" s="315">
        <f t="shared" si="4"/>
        <v>0</v>
      </c>
      <c r="AB27" s="314">
        <f t="shared" si="5"/>
        <v>597</v>
      </c>
      <c r="AC27" s="314">
        <f t="shared" si="6"/>
        <v>0</v>
      </c>
      <c r="AD27" s="315">
        <f t="shared" si="7"/>
        <v>597</v>
      </c>
    </row>
    <row r="28" spans="1:30" ht="20.25" hidden="1" customHeight="1" outlineLevel="1" x14ac:dyDescent="0.2">
      <c r="A28" s="562"/>
      <c r="B28" s="562"/>
      <c r="C28" s="313" t="s">
        <v>26</v>
      </c>
      <c r="D28" s="323">
        <v>0</v>
      </c>
      <c r="E28" s="323">
        <v>0</v>
      </c>
      <c r="F28" s="323">
        <v>0</v>
      </c>
      <c r="G28" s="323">
        <v>0</v>
      </c>
      <c r="H28" s="323">
        <v>0</v>
      </c>
      <c r="I28" s="315">
        <f t="shared" si="1"/>
        <v>0</v>
      </c>
      <c r="J28" s="323">
        <v>0</v>
      </c>
      <c r="K28" s="323">
        <v>0</v>
      </c>
      <c r="L28" s="323">
        <v>0</v>
      </c>
      <c r="M28" s="323">
        <v>0</v>
      </c>
      <c r="N28" s="323">
        <v>0</v>
      </c>
      <c r="O28" s="315">
        <f t="shared" si="2"/>
        <v>0</v>
      </c>
      <c r="P28" s="323">
        <v>0</v>
      </c>
      <c r="Q28" s="323">
        <v>0</v>
      </c>
      <c r="R28" s="323">
        <v>0</v>
      </c>
      <c r="S28" s="323">
        <v>0</v>
      </c>
      <c r="T28" s="323">
        <v>0</v>
      </c>
      <c r="U28" s="315">
        <f t="shared" si="3"/>
        <v>0</v>
      </c>
      <c r="V28" s="323">
        <v>0</v>
      </c>
      <c r="W28" s="323">
        <v>0</v>
      </c>
      <c r="X28" s="323">
        <v>0</v>
      </c>
      <c r="Y28" s="323">
        <v>0</v>
      </c>
      <c r="Z28" s="323">
        <v>0</v>
      </c>
      <c r="AA28" s="315">
        <f t="shared" si="4"/>
        <v>0</v>
      </c>
      <c r="AB28" s="314">
        <f t="shared" si="5"/>
        <v>0</v>
      </c>
      <c r="AC28" s="314">
        <f t="shared" si="6"/>
        <v>0</v>
      </c>
      <c r="AD28" s="315">
        <f t="shared" si="7"/>
        <v>0</v>
      </c>
    </row>
    <row r="29" spans="1:30" ht="20.25" hidden="1" customHeight="1" outlineLevel="1" x14ac:dyDescent="0.2">
      <c r="A29" s="562"/>
      <c r="B29" s="562"/>
      <c r="C29" s="313" t="s">
        <v>27</v>
      </c>
      <c r="D29" s="323">
        <v>0</v>
      </c>
      <c r="E29" s="323">
        <v>0</v>
      </c>
      <c r="F29" s="323">
        <v>0</v>
      </c>
      <c r="G29" s="323">
        <v>0</v>
      </c>
      <c r="H29" s="314">
        <v>91</v>
      </c>
      <c r="I29" s="315">
        <f t="shared" si="1"/>
        <v>91</v>
      </c>
      <c r="J29" s="323">
        <v>0</v>
      </c>
      <c r="K29" s="323">
        <v>0</v>
      </c>
      <c r="L29" s="323">
        <v>0</v>
      </c>
      <c r="M29" s="323">
        <v>0</v>
      </c>
      <c r="N29" s="323">
        <v>0</v>
      </c>
      <c r="O29" s="315">
        <f t="shared" si="2"/>
        <v>0</v>
      </c>
      <c r="P29" s="323">
        <v>0</v>
      </c>
      <c r="Q29" s="323">
        <v>0</v>
      </c>
      <c r="R29" s="323">
        <v>0</v>
      </c>
      <c r="S29" s="323">
        <v>0</v>
      </c>
      <c r="T29" s="314">
        <v>0</v>
      </c>
      <c r="U29" s="315">
        <f t="shared" si="3"/>
        <v>0</v>
      </c>
      <c r="V29" s="323">
        <v>0</v>
      </c>
      <c r="W29" s="323">
        <v>0</v>
      </c>
      <c r="X29" s="323">
        <v>0</v>
      </c>
      <c r="Y29" s="323">
        <v>0</v>
      </c>
      <c r="Z29" s="323">
        <v>0</v>
      </c>
      <c r="AA29" s="315">
        <f t="shared" si="4"/>
        <v>0</v>
      </c>
      <c r="AB29" s="314">
        <f t="shared" si="5"/>
        <v>91</v>
      </c>
      <c r="AC29" s="314">
        <f t="shared" si="6"/>
        <v>0</v>
      </c>
      <c r="AD29" s="315">
        <f t="shared" si="7"/>
        <v>91</v>
      </c>
    </row>
    <row r="30" spans="1:30" ht="20.25" hidden="1" customHeight="1" outlineLevel="1" x14ac:dyDescent="0.2">
      <c r="A30" s="562"/>
      <c r="B30" s="562"/>
      <c r="C30" s="313" t="s">
        <v>28</v>
      </c>
      <c r="D30" s="323">
        <v>0</v>
      </c>
      <c r="E30" s="323">
        <v>0</v>
      </c>
      <c r="F30" s="323">
        <v>0</v>
      </c>
      <c r="G30" s="323">
        <v>0</v>
      </c>
      <c r="H30" s="323">
        <v>0</v>
      </c>
      <c r="I30" s="315">
        <f t="shared" si="1"/>
        <v>0</v>
      </c>
      <c r="J30" s="323">
        <v>0</v>
      </c>
      <c r="K30" s="323">
        <v>0</v>
      </c>
      <c r="L30" s="323">
        <v>0</v>
      </c>
      <c r="M30" s="323">
        <v>0</v>
      </c>
      <c r="N30" s="323">
        <v>0</v>
      </c>
      <c r="O30" s="315">
        <f t="shared" si="2"/>
        <v>0</v>
      </c>
      <c r="P30" s="323">
        <v>0</v>
      </c>
      <c r="Q30" s="323">
        <v>0</v>
      </c>
      <c r="R30" s="323">
        <v>0</v>
      </c>
      <c r="S30" s="323">
        <v>0</v>
      </c>
      <c r="T30" s="323">
        <v>0</v>
      </c>
      <c r="U30" s="315">
        <f t="shared" si="3"/>
        <v>0</v>
      </c>
      <c r="V30" s="323">
        <v>0</v>
      </c>
      <c r="W30" s="323">
        <v>0</v>
      </c>
      <c r="X30" s="323">
        <v>0</v>
      </c>
      <c r="Y30" s="323">
        <v>0</v>
      </c>
      <c r="Z30" s="323">
        <v>0</v>
      </c>
      <c r="AA30" s="315">
        <f t="shared" si="4"/>
        <v>0</v>
      </c>
      <c r="AB30" s="314">
        <f t="shared" si="5"/>
        <v>0</v>
      </c>
      <c r="AC30" s="314">
        <f t="shared" si="6"/>
        <v>0</v>
      </c>
      <c r="AD30" s="315">
        <f t="shared" si="7"/>
        <v>0</v>
      </c>
    </row>
    <row r="31" spans="1:30" ht="20.25" hidden="1" customHeight="1" outlineLevel="1" x14ac:dyDescent="0.2">
      <c r="A31" s="562"/>
      <c r="B31" s="562"/>
      <c r="C31" s="313" t="s">
        <v>29</v>
      </c>
      <c r="D31" s="314">
        <v>8</v>
      </c>
      <c r="E31" s="314">
        <v>46</v>
      </c>
      <c r="F31" s="314">
        <v>64</v>
      </c>
      <c r="G31" s="314">
        <v>44</v>
      </c>
      <c r="H31" s="314">
        <v>5054</v>
      </c>
      <c r="I31" s="315">
        <f t="shared" si="1"/>
        <v>5216</v>
      </c>
      <c r="J31" s="314">
        <v>3</v>
      </c>
      <c r="K31" s="314">
        <v>12</v>
      </c>
      <c r="L31" s="314">
        <v>27</v>
      </c>
      <c r="M31" s="314">
        <v>8</v>
      </c>
      <c r="N31" s="314">
        <v>661</v>
      </c>
      <c r="O31" s="315">
        <f t="shared" si="2"/>
        <v>711</v>
      </c>
      <c r="P31" s="314">
        <v>0</v>
      </c>
      <c r="Q31" s="314">
        <v>0</v>
      </c>
      <c r="R31" s="314">
        <v>2</v>
      </c>
      <c r="S31" s="314">
        <v>0</v>
      </c>
      <c r="T31" s="314">
        <v>204</v>
      </c>
      <c r="U31" s="315">
        <f t="shared" si="3"/>
        <v>206</v>
      </c>
      <c r="V31" s="314">
        <v>0</v>
      </c>
      <c r="W31" s="314">
        <v>0</v>
      </c>
      <c r="X31" s="314">
        <v>0</v>
      </c>
      <c r="Y31" s="314">
        <v>0</v>
      </c>
      <c r="Z31" s="314">
        <v>10</v>
      </c>
      <c r="AA31" s="315">
        <f t="shared" si="4"/>
        <v>10</v>
      </c>
      <c r="AB31" s="314">
        <f t="shared" si="5"/>
        <v>5422</v>
      </c>
      <c r="AC31" s="314">
        <f t="shared" si="6"/>
        <v>721</v>
      </c>
      <c r="AD31" s="315">
        <f t="shared" si="7"/>
        <v>6143</v>
      </c>
    </row>
    <row r="32" spans="1:30" ht="20.25" hidden="1" customHeight="1" outlineLevel="1" x14ac:dyDescent="0.2">
      <c r="A32" s="562"/>
      <c r="B32" s="562"/>
      <c r="C32" s="313" t="s">
        <v>30</v>
      </c>
      <c r="D32" s="323">
        <v>0</v>
      </c>
      <c r="E32" s="323">
        <v>0</v>
      </c>
      <c r="F32" s="314">
        <v>3</v>
      </c>
      <c r="G32" s="314">
        <v>4</v>
      </c>
      <c r="H32" s="314">
        <v>132</v>
      </c>
      <c r="I32" s="315">
        <f t="shared" si="1"/>
        <v>139</v>
      </c>
      <c r="J32" s="323">
        <v>0</v>
      </c>
      <c r="K32" s="323">
        <v>0</v>
      </c>
      <c r="L32" s="323">
        <v>0</v>
      </c>
      <c r="M32" s="323">
        <v>0</v>
      </c>
      <c r="N32" s="323">
        <v>0</v>
      </c>
      <c r="O32" s="315">
        <f t="shared" si="2"/>
        <v>0</v>
      </c>
      <c r="P32" s="323">
        <v>0</v>
      </c>
      <c r="Q32" s="323">
        <v>0</v>
      </c>
      <c r="R32" s="314">
        <v>0</v>
      </c>
      <c r="S32" s="314">
        <v>0</v>
      </c>
      <c r="T32" s="314">
        <v>5</v>
      </c>
      <c r="U32" s="315">
        <f t="shared" si="3"/>
        <v>5</v>
      </c>
      <c r="V32" s="323">
        <v>0</v>
      </c>
      <c r="W32" s="323">
        <v>0</v>
      </c>
      <c r="X32" s="323">
        <v>0</v>
      </c>
      <c r="Y32" s="323">
        <v>0</v>
      </c>
      <c r="Z32" s="323">
        <v>0</v>
      </c>
      <c r="AA32" s="315">
        <f t="shared" si="4"/>
        <v>0</v>
      </c>
      <c r="AB32" s="314">
        <f t="shared" si="5"/>
        <v>144</v>
      </c>
      <c r="AC32" s="314">
        <f t="shared" si="6"/>
        <v>0</v>
      </c>
      <c r="AD32" s="315">
        <f t="shared" si="7"/>
        <v>144</v>
      </c>
    </row>
    <row r="33" spans="1:30" ht="20.25" hidden="1" customHeight="1" outlineLevel="1" x14ac:dyDescent="0.2">
      <c r="A33" s="562"/>
      <c r="B33" s="313" t="s">
        <v>31</v>
      </c>
      <c r="C33" s="313" t="s">
        <v>32</v>
      </c>
      <c r="D33" s="314">
        <v>1</v>
      </c>
      <c r="E33" s="323">
        <v>0</v>
      </c>
      <c r="F33" s="323">
        <v>0</v>
      </c>
      <c r="G33" s="323">
        <v>0</v>
      </c>
      <c r="H33" s="314">
        <v>376</v>
      </c>
      <c r="I33" s="315">
        <f t="shared" si="1"/>
        <v>377</v>
      </c>
      <c r="J33" s="323">
        <v>0</v>
      </c>
      <c r="K33" s="323">
        <v>0</v>
      </c>
      <c r="L33" s="323">
        <v>0</v>
      </c>
      <c r="M33" s="323">
        <v>0</v>
      </c>
      <c r="N33" s="323">
        <v>0</v>
      </c>
      <c r="O33" s="315">
        <f t="shared" si="2"/>
        <v>0</v>
      </c>
      <c r="P33" s="314">
        <v>0</v>
      </c>
      <c r="Q33" s="323">
        <v>0</v>
      </c>
      <c r="R33" s="323">
        <v>0</v>
      </c>
      <c r="S33" s="323">
        <v>0</v>
      </c>
      <c r="T33" s="314">
        <v>13</v>
      </c>
      <c r="U33" s="315">
        <f t="shared" si="3"/>
        <v>13</v>
      </c>
      <c r="V33" s="323">
        <v>0</v>
      </c>
      <c r="W33" s="323">
        <v>0</v>
      </c>
      <c r="X33" s="323">
        <v>0</v>
      </c>
      <c r="Y33" s="323">
        <v>0</v>
      </c>
      <c r="Z33" s="323">
        <v>0</v>
      </c>
      <c r="AA33" s="315">
        <f t="shared" si="4"/>
        <v>0</v>
      </c>
      <c r="AB33" s="314">
        <f t="shared" si="5"/>
        <v>390</v>
      </c>
      <c r="AC33" s="314">
        <f t="shared" si="6"/>
        <v>0</v>
      </c>
      <c r="AD33" s="315">
        <f t="shared" si="7"/>
        <v>390</v>
      </c>
    </row>
    <row r="34" spans="1:30" ht="20.25" hidden="1" customHeight="1" outlineLevel="1" x14ac:dyDescent="0.2">
      <c r="A34" s="562"/>
      <c r="B34" s="562" t="s">
        <v>33</v>
      </c>
      <c r="C34" s="313" t="s">
        <v>34</v>
      </c>
      <c r="D34" s="323">
        <v>0</v>
      </c>
      <c r="E34" s="314">
        <v>2</v>
      </c>
      <c r="F34" s="314">
        <v>9</v>
      </c>
      <c r="G34" s="314">
        <v>4</v>
      </c>
      <c r="H34" s="314">
        <v>916</v>
      </c>
      <c r="I34" s="315">
        <f t="shared" si="1"/>
        <v>931</v>
      </c>
      <c r="J34" s="323">
        <v>0</v>
      </c>
      <c r="K34" s="323">
        <v>0</v>
      </c>
      <c r="L34" s="323">
        <v>0</v>
      </c>
      <c r="M34" s="323">
        <v>0</v>
      </c>
      <c r="N34" s="314">
        <v>7</v>
      </c>
      <c r="O34" s="315">
        <f t="shared" si="2"/>
        <v>7</v>
      </c>
      <c r="P34" s="323">
        <v>0</v>
      </c>
      <c r="Q34" s="314">
        <v>0</v>
      </c>
      <c r="R34" s="314">
        <v>0</v>
      </c>
      <c r="S34" s="314">
        <v>0</v>
      </c>
      <c r="T34" s="314">
        <v>21</v>
      </c>
      <c r="U34" s="315">
        <f t="shared" si="3"/>
        <v>21</v>
      </c>
      <c r="V34" s="323">
        <v>0</v>
      </c>
      <c r="W34" s="323">
        <v>0</v>
      </c>
      <c r="X34" s="323">
        <v>0</v>
      </c>
      <c r="Y34" s="323">
        <v>0</v>
      </c>
      <c r="Z34" s="314">
        <v>0</v>
      </c>
      <c r="AA34" s="315">
        <f t="shared" si="4"/>
        <v>0</v>
      </c>
      <c r="AB34" s="314">
        <f t="shared" si="5"/>
        <v>952</v>
      </c>
      <c r="AC34" s="314">
        <f t="shared" si="6"/>
        <v>7</v>
      </c>
      <c r="AD34" s="315">
        <f t="shared" si="7"/>
        <v>959</v>
      </c>
    </row>
    <row r="35" spans="1:30" ht="20.25" hidden="1" customHeight="1" outlineLevel="1" x14ac:dyDescent="0.2">
      <c r="A35" s="562"/>
      <c r="B35" s="562"/>
      <c r="C35" s="313" t="s">
        <v>35</v>
      </c>
      <c r="D35" s="323">
        <v>0</v>
      </c>
      <c r="E35" s="314">
        <v>2</v>
      </c>
      <c r="F35" s="314">
        <v>9</v>
      </c>
      <c r="G35" s="314">
        <v>4</v>
      </c>
      <c r="H35" s="314">
        <v>84</v>
      </c>
      <c r="I35" s="315">
        <f t="shared" si="1"/>
        <v>99</v>
      </c>
      <c r="J35" s="323">
        <v>0</v>
      </c>
      <c r="K35" s="323">
        <v>0</v>
      </c>
      <c r="L35" s="323">
        <v>0</v>
      </c>
      <c r="M35" s="323">
        <v>0</v>
      </c>
      <c r="N35" s="314">
        <v>10</v>
      </c>
      <c r="O35" s="315">
        <f t="shared" si="2"/>
        <v>10</v>
      </c>
      <c r="P35" s="323">
        <v>0</v>
      </c>
      <c r="Q35" s="314">
        <v>0</v>
      </c>
      <c r="R35" s="314">
        <v>0</v>
      </c>
      <c r="S35" s="314">
        <v>0</v>
      </c>
      <c r="T35" s="314">
        <v>0</v>
      </c>
      <c r="U35" s="315">
        <f t="shared" si="3"/>
        <v>0</v>
      </c>
      <c r="V35" s="323">
        <v>0</v>
      </c>
      <c r="W35" s="323">
        <v>0</v>
      </c>
      <c r="X35" s="323">
        <v>0</v>
      </c>
      <c r="Y35" s="323">
        <v>0</v>
      </c>
      <c r="Z35" s="314">
        <v>0</v>
      </c>
      <c r="AA35" s="315">
        <f t="shared" si="4"/>
        <v>0</v>
      </c>
      <c r="AB35" s="314">
        <f t="shared" si="5"/>
        <v>99</v>
      </c>
      <c r="AC35" s="314">
        <f t="shared" si="6"/>
        <v>10</v>
      </c>
      <c r="AD35" s="315">
        <f t="shared" si="7"/>
        <v>109</v>
      </c>
    </row>
    <row r="36" spans="1:30" ht="20.25" hidden="1" customHeight="1" outlineLevel="1" x14ac:dyDescent="0.2">
      <c r="A36" s="562"/>
      <c r="B36" s="562"/>
      <c r="C36" s="313" t="s">
        <v>36</v>
      </c>
      <c r="D36" s="323">
        <v>0</v>
      </c>
      <c r="E36" s="314">
        <v>4</v>
      </c>
      <c r="F36" s="314">
        <v>3</v>
      </c>
      <c r="G36" s="323">
        <v>0</v>
      </c>
      <c r="H36" s="314">
        <v>595</v>
      </c>
      <c r="I36" s="315">
        <f t="shared" si="1"/>
        <v>602</v>
      </c>
      <c r="J36" s="323">
        <v>0</v>
      </c>
      <c r="K36" s="314">
        <v>2</v>
      </c>
      <c r="L36" s="323">
        <v>0</v>
      </c>
      <c r="M36" s="323">
        <v>0</v>
      </c>
      <c r="N36" s="314">
        <v>110</v>
      </c>
      <c r="O36" s="315">
        <f t="shared" si="2"/>
        <v>112</v>
      </c>
      <c r="P36" s="323">
        <v>0</v>
      </c>
      <c r="Q36" s="314">
        <v>0</v>
      </c>
      <c r="R36" s="314">
        <v>0</v>
      </c>
      <c r="S36" s="323">
        <v>0</v>
      </c>
      <c r="T36" s="314">
        <v>0</v>
      </c>
      <c r="U36" s="315">
        <f t="shared" si="3"/>
        <v>0</v>
      </c>
      <c r="V36" s="323">
        <v>0</v>
      </c>
      <c r="W36" s="314">
        <v>0</v>
      </c>
      <c r="X36" s="323">
        <v>0</v>
      </c>
      <c r="Y36" s="323">
        <v>0</v>
      </c>
      <c r="Z36" s="314">
        <v>0</v>
      </c>
      <c r="AA36" s="315">
        <f t="shared" si="4"/>
        <v>0</v>
      </c>
      <c r="AB36" s="314">
        <f t="shared" si="5"/>
        <v>602</v>
      </c>
      <c r="AC36" s="314">
        <f t="shared" si="6"/>
        <v>112</v>
      </c>
      <c r="AD36" s="315">
        <f t="shared" si="7"/>
        <v>714</v>
      </c>
    </row>
    <row r="37" spans="1:30" ht="20.25" hidden="1" customHeight="1" outlineLevel="1" x14ac:dyDescent="0.2">
      <c r="A37" s="562"/>
      <c r="B37" s="562"/>
      <c r="C37" s="313" t="s">
        <v>37</v>
      </c>
      <c r="D37" s="323">
        <v>0</v>
      </c>
      <c r="E37" s="323">
        <v>0</v>
      </c>
      <c r="F37" s="314">
        <v>3</v>
      </c>
      <c r="G37" s="323">
        <v>0</v>
      </c>
      <c r="H37" s="314">
        <v>79</v>
      </c>
      <c r="I37" s="315">
        <f t="shared" si="1"/>
        <v>82</v>
      </c>
      <c r="J37" s="323">
        <v>0</v>
      </c>
      <c r="K37" s="323">
        <v>0</v>
      </c>
      <c r="L37" s="323">
        <v>0</v>
      </c>
      <c r="M37" s="323">
        <v>0</v>
      </c>
      <c r="N37" s="323">
        <v>0</v>
      </c>
      <c r="O37" s="315">
        <f t="shared" si="2"/>
        <v>0</v>
      </c>
      <c r="P37" s="323">
        <v>0</v>
      </c>
      <c r="Q37" s="323">
        <v>0</v>
      </c>
      <c r="R37" s="314">
        <v>0</v>
      </c>
      <c r="S37" s="323">
        <v>0</v>
      </c>
      <c r="T37" s="314">
        <v>1</v>
      </c>
      <c r="U37" s="315">
        <f t="shared" si="3"/>
        <v>1</v>
      </c>
      <c r="V37" s="323">
        <v>0</v>
      </c>
      <c r="W37" s="323">
        <v>0</v>
      </c>
      <c r="X37" s="323">
        <v>0</v>
      </c>
      <c r="Y37" s="323">
        <v>0</v>
      </c>
      <c r="Z37" s="323">
        <v>0</v>
      </c>
      <c r="AA37" s="315">
        <f t="shared" si="4"/>
        <v>0</v>
      </c>
      <c r="AB37" s="314">
        <f t="shared" si="5"/>
        <v>83</v>
      </c>
      <c r="AC37" s="314">
        <f t="shared" si="6"/>
        <v>0</v>
      </c>
      <c r="AD37" s="315">
        <f t="shared" si="7"/>
        <v>83</v>
      </c>
    </row>
    <row r="38" spans="1:30" ht="20.25" hidden="1" customHeight="1" outlineLevel="1" x14ac:dyDescent="0.2">
      <c r="A38" s="562"/>
      <c r="B38" s="313" t="s">
        <v>38</v>
      </c>
      <c r="C38" s="313" t="s">
        <v>39</v>
      </c>
      <c r="D38" s="323">
        <v>0</v>
      </c>
      <c r="E38" s="323">
        <v>0</v>
      </c>
      <c r="F38" s="323">
        <v>0</v>
      </c>
      <c r="G38" s="323">
        <v>0</v>
      </c>
      <c r="H38" s="323">
        <v>0</v>
      </c>
      <c r="I38" s="315">
        <f t="shared" si="1"/>
        <v>0</v>
      </c>
      <c r="J38" s="323">
        <v>0</v>
      </c>
      <c r="K38" s="323">
        <v>0</v>
      </c>
      <c r="L38" s="323">
        <v>0</v>
      </c>
      <c r="M38" s="323">
        <v>0</v>
      </c>
      <c r="N38" s="323">
        <v>0</v>
      </c>
      <c r="O38" s="315">
        <f t="shared" si="2"/>
        <v>0</v>
      </c>
      <c r="P38" s="323">
        <v>0</v>
      </c>
      <c r="Q38" s="323">
        <v>0</v>
      </c>
      <c r="R38" s="323">
        <v>0</v>
      </c>
      <c r="S38" s="323">
        <v>0</v>
      </c>
      <c r="T38" s="323">
        <v>0</v>
      </c>
      <c r="U38" s="315">
        <f t="shared" si="3"/>
        <v>0</v>
      </c>
      <c r="V38" s="323">
        <v>0</v>
      </c>
      <c r="W38" s="323">
        <v>0</v>
      </c>
      <c r="X38" s="323">
        <v>0</v>
      </c>
      <c r="Y38" s="323">
        <v>0</v>
      </c>
      <c r="Z38" s="323">
        <v>0</v>
      </c>
      <c r="AA38" s="315">
        <f t="shared" si="4"/>
        <v>0</v>
      </c>
      <c r="AB38" s="314">
        <f t="shared" si="5"/>
        <v>0</v>
      </c>
      <c r="AC38" s="314">
        <f t="shared" si="6"/>
        <v>0</v>
      </c>
      <c r="AD38" s="315">
        <f t="shared" si="7"/>
        <v>0</v>
      </c>
    </row>
    <row r="39" spans="1:30" ht="20.25" customHeight="1" collapsed="1" x14ac:dyDescent="0.2">
      <c r="A39" s="559" t="s">
        <v>40</v>
      </c>
      <c r="B39" s="559"/>
      <c r="C39" s="559"/>
      <c r="D39" s="311">
        <f t="shared" ref="D39:AD39" si="8">SUM(D40:D43)</f>
        <v>1</v>
      </c>
      <c r="E39" s="311">
        <f t="shared" si="8"/>
        <v>10</v>
      </c>
      <c r="F39" s="311">
        <f t="shared" si="8"/>
        <v>25</v>
      </c>
      <c r="G39" s="311">
        <f t="shared" si="8"/>
        <v>0</v>
      </c>
      <c r="H39" s="311">
        <f t="shared" si="8"/>
        <v>3785</v>
      </c>
      <c r="I39" s="312">
        <f t="shared" si="8"/>
        <v>3821</v>
      </c>
      <c r="J39" s="311">
        <f t="shared" si="8"/>
        <v>0</v>
      </c>
      <c r="K39" s="311">
        <f t="shared" si="8"/>
        <v>0</v>
      </c>
      <c r="L39" s="311">
        <f t="shared" si="8"/>
        <v>0</v>
      </c>
      <c r="M39" s="311">
        <f t="shared" si="8"/>
        <v>0</v>
      </c>
      <c r="N39" s="311">
        <f t="shared" si="8"/>
        <v>246</v>
      </c>
      <c r="O39" s="312">
        <f t="shared" si="8"/>
        <v>246</v>
      </c>
      <c r="P39" s="311">
        <f t="shared" si="8"/>
        <v>0</v>
      </c>
      <c r="Q39" s="311">
        <f t="shared" si="8"/>
        <v>0</v>
      </c>
      <c r="R39" s="311">
        <f t="shared" si="8"/>
        <v>2</v>
      </c>
      <c r="S39" s="311">
        <f t="shared" si="8"/>
        <v>0</v>
      </c>
      <c r="T39" s="311">
        <f t="shared" si="8"/>
        <v>157</v>
      </c>
      <c r="U39" s="312">
        <f t="shared" si="8"/>
        <v>159</v>
      </c>
      <c r="V39" s="311">
        <f t="shared" si="8"/>
        <v>0</v>
      </c>
      <c r="W39" s="311">
        <f t="shared" si="8"/>
        <v>0</v>
      </c>
      <c r="X39" s="311">
        <f t="shared" si="8"/>
        <v>0</v>
      </c>
      <c r="Y39" s="311">
        <f t="shared" si="8"/>
        <v>0</v>
      </c>
      <c r="Z39" s="311">
        <f t="shared" si="8"/>
        <v>0</v>
      </c>
      <c r="AA39" s="312">
        <f t="shared" si="8"/>
        <v>0</v>
      </c>
      <c r="AB39" s="311">
        <f t="shared" si="8"/>
        <v>3980</v>
      </c>
      <c r="AC39" s="311">
        <f t="shared" si="8"/>
        <v>246</v>
      </c>
      <c r="AD39" s="312">
        <f t="shared" si="8"/>
        <v>4226</v>
      </c>
    </row>
    <row r="40" spans="1:30" ht="20.25" hidden="1" customHeight="1" outlineLevel="1" thickBot="1" x14ac:dyDescent="0.25">
      <c r="A40" s="562" t="s">
        <v>40</v>
      </c>
      <c r="B40" s="313" t="s">
        <v>41</v>
      </c>
      <c r="C40" s="313" t="s">
        <v>42</v>
      </c>
      <c r="D40" s="323">
        <v>0</v>
      </c>
      <c r="E40" s="314">
        <v>2</v>
      </c>
      <c r="F40" s="314">
        <v>10</v>
      </c>
      <c r="G40" s="323">
        <v>0</v>
      </c>
      <c r="H40" s="314">
        <v>913</v>
      </c>
      <c r="I40" s="315">
        <f>SUM(D40:H40)</f>
        <v>925</v>
      </c>
      <c r="J40" s="323">
        <v>0</v>
      </c>
      <c r="K40" s="323">
        <v>0</v>
      </c>
      <c r="L40" s="323">
        <v>0</v>
      </c>
      <c r="M40" s="323">
        <v>0</v>
      </c>
      <c r="N40" s="323">
        <v>0</v>
      </c>
      <c r="O40" s="315">
        <f>SUM(J40:N40)</f>
        <v>0</v>
      </c>
      <c r="P40" s="323">
        <v>0</v>
      </c>
      <c r="Q40" s="314">
        <v>0</v>
      </c>
      <c r="R40" s="314">
        <v>2</v>
      </c>
      <c r="S40" s="323">
        <v>0</v>
      </c>
      <c r="T40" s="314">
        <v>23</v>
      </c>
      <c r="U40" s="315">
        <f>SUM(P40:T40)</f>
        <v>25</v>
      </c>
      <c r="V40" s="323">
        <v>0</v>
      </c>
      <c r="W40" s="323">
        <v>0</v>
      </c>
      <c r="X40" s="323">
        <v>0</v>
      </c>
      <c r="Y40" s="323">
        <v>0</v>
      </c>
      <c r="Z40" s="323">
        <v>0</v>
      </c>
      <c r="AA40" s="315">
        <f>SUM(V40:Z40)</f>
        <v>0</v>
      </c>
      <c r="AB40" s="314">
        <f>+I40+U40</f>
        <v>950</v>
      </c>
      <c r="AC40" s="314">
        <f>+O40+AA40</f>
        <v>0</v>
      </c>
      <c r="AD40" s="315">
        <f t="shared" si="7"/>
        <v>950</v>
      </c>
    </row>
    <row r="41" spans="1:30" ht="20.25" hidden="1" customHeight="1" outlineLevel="1" thickBot="1" x14ac:dyDescent="0.25">
      <c r="A41" s="562"/>
      <c r="B41" s="313" t="s">
        <v>43</v>
      </c>
      <c r="C41" s="313" t="s">
        <v>44</v>
      </c>
      <c r="D41" s="314">
        <v>1</v>
      </c>
      <c r="E41" s="314">
        <v>4</v>
      </c>
      <c r="F41" s="314">
        <v>9</v>
      </c>
      <c r="G41" s="323">
        <v>0</v>
      </c>
      <c r="H41" s="314">
        <v>1346</v>
      </c>
      <c r="I41" s="315">
        <f>SUM(D41:H41)</f>
        <v>1360</v>
      </c>
      <c r="J41" s="323">
        <v>0</v>
      </c>
      <c r="K41" s="323">
        <v>0</v>
      </c>
      <c r="L41" s="323">
        <v>0</v>
      </c>
      <c r="M41" s="323">
        <v>0</v>
      </c>
      <c r="N41" s="323">
        <v>0</v>
      </c>
      <c r="O41" s="315">
        <f>SUM(J41:N41)</f>
        <v>0</v>
      </c>
      <c r="P41" s="314">
        <v>0</v>
      </c>
      <c r="Q41" s="314">
        <v>0</v>
      </c>
      <c r="R41" s="314">
        <v>0</v>
      </c>
      <c r="S41" s="323">
        <v>0</v>
      </c>
      <c r="T41" s="314">
        <v>63</v>
      </c>
      <c r="U41" s="315">
        <f>SUM(P41:T41)</f>
        <v>63</v>
      </c>
      <c r="V41" s="323">
        <v>0</v>
      </c>
      <c r="W41" s="323">
        <v>0</v>
      </c>
      <c r="X41" s="323">
        <v>0</v>
      </c>
      <c r="Y41" s="323">
        <v>0</v>
      </c>
      <c r="Z41" s="323">
        <v>0</v>
      </c>
      <c r="AA41" s="315">
        <f>SUM(V41:Z41)</f>
        <v>0</v>
      </c>
      <c r="AB41" s="314">
        <f>+I41+U41</f>
        <v>1423</v>
      </c>
      <c r="AC41" s="314">
        <f>+O41+AA41</f>
        <v>0</v>
      </c>
      <c r="AD41" s="315">
        <f t="shared" si="7"/>
        <v>1423</v>
      </c>
    </row>
    <row r="42" spans="1:30" ht="20.25" hidden="1" customHeight="1" outlineLevel="1" thickBot="1" x14ac:dyDescent="0.25">
      <c r="A42" s="562"/>
      <c r="B42" s="313" t="s">
        <v>45</v>
      </c>
      <c r="C42" s="313" t="s">
        <v>46</v>
      </c>
      <c r="D42" s="323">
        <v>0</v>
      </c>
      <c r="E42" s="323">
        <v>0</v>
      </c>
      <c r="F42" s="323">
        <v>0</v>
      </c>
      <c r="G42" s="323">
        <v>0</v>
      </c>
      <c r="H42" s="314">
        <v>30</v>
      </c>
      <c r="I42" s="315">
        <f>SUM(D42:H42)</f>
        <v>30</v>
      </c>
      <c r="J42" s="323">
        <v>0</v>
      </c>
      <c r="K42" s="323">
        <v>0</v>
      </c>
      <c r="L42" s="323">
        <v>0</v>
      </c>
      <c r="M42" s="323">
        <v>0</v>
      </c>
      <c r="N42" s="314">
        <v>215</v>
      </c>
      <c r="O42" s="315">
        <f>SUM(J42:N42)</f>
        <v>215</v>
      </c>
      <c r="P42" s="323">
        <v>0</v>
      </c>
      <c r="Q42" s="323">
        <v>0</v>
      </c>
      <c r="R42" s="323">
        <v>0</v>
      </c>
      <c r="S42" s="323">
        <v>0</v>
      </c>
      <c r="T42" s="314">
        <v>0</v>
      </c>
      <c r="U42" s="315">
        <f>SUM(P42:T42)</f>
        <v>0</v>
      </c>
      <c r="V42" s="323">
        <v>0</v>
      </c>
      <c r="W42" s="323">
        <v>0</v>
      </c>
      <c r="X42" s="323">
        <v>0</v>
      </c>
      <c r="Y42" s="323">
        <v>0</v>
      </c>
      <c r="Z42" s="314">
        <v>0</v>
      </c>
      <c r="AA42" s="315">
        <f>SUM(V42:Z42)</f>
        <v>0</v>
      </c>
      <c r="AB42" s="314">
        <f>+I42+U42</f>
        <v>30</v>
      </c>
      <c r="AC42" s="314">
        <f>+O42+AA42</f>
        <v>215</v>
      </c>
      <c r="AD42" s="315">
        <f t="shared" si="7"/>
        <v>245</v>
      </c>
    </row>
    <row r="43" spans="1:30" ht="20.25" hidden="1" customHeight="1" outlineLevel="1" thickBot="1" x14ac:dyDescent="0.25">
      <c r="A43" s="562"/>
      <c r="B43" s="313" t="s">
        <v>47</v>
      </c>
      <c r="C43" s="313" t="s">
        <v>48</v>
      </c>
      <c r="D43" s="323">
        <v>0</v>
      </c>
      <c r="E43" s="314">
        <v>4</v>
      </c>
      <c r="F43" s="314">
        <v>6</v>
      </c>
      <c r="G43" s="323">
        <v>0</v>
      </c>
      <c r="H43" s="314">
        <v>1496</v>
      </c>
      <c r="I43" s="315">
        <f>SUM(D43:H43)</f>
        <v>1506</v>
      </c>
      <c r="J43" s="323">
        <v>0</v>
      </c>
      <c r="K43" s="323">
        <v>0</v>
      </c>
      <c r="L43" s="323">
        <v>0</v>
      </c>
      <c r="M43" s="323">
        <v>0</v>
      </c>
      <c r="N43" s="314">
        <v>31</v>
      </c>
      <c r="O43" s="315">
        <f>SUM(J43:N43)</f>
        <v>31</v>
      </c>
      <c r="P43" s="323">
        <v>0</v>
      </c>
      <c r="Q43" s="314">
        <v>0</v>
      </c>
      <c r="R43" s="314">
        <v>0</v>
      </c>
      <c r="S43" s="323">
        <v>0</v>
      </c>
      <c r="T43" s="314">
        <v>71</v>
      </c>
      <c r="U43" s="315">
        <f>SUM(P43:T43)</f>
        <v>71</v>
      </c>
      <c r="V43" s="323">
        <v>0</v>
      </c>
      <c r="W43" s="323">
        <v>0</v>
      </c>
      <c r="X43" s="323">
        <v>0</v>
      </c>
      <c r="Y43" s="323">
        <v>0</v>
      </c>
      <c r="Z43" s="314">
        <v>0</v>
      </c>
      <c r="AA43" s="315">
        <f>SUM(V43:Z43)</f>
        <v>0</v>
      </c>
      <c r="AB43" s="314">
        <f>+I43+U43</f>
        <v>1577</v>
      </c>
      <c r="AC43" s="314">
        <f>+O43+AA43</f>
        <v>31</v>
      </c>
      <c r="AD43" s="315">
        <f t="shared" si="7"/>
        <v>1608</v>
      </c>
    </row>
    <row r="44" spans="1:30" ht="20.25" customHeight="1" collapsed="1" x14ac:dyDescent="0.2">
      <c r="A44" s="559" t="s">
        <v>49</v>
      </c>
      <c r="B44" s="559"/>
      <c r="C44" s="559"/>
      <c r="D44" s="311">
        <f t="shared" ref="D44:AD44" si="9">SUM(D45:D49)</f>
        <v>0</v>
      </c>
      <c r="E44" s="311">
        <f t="shared" si="9"/>
        <v>4</v>
      </c>
      <c r="F44" s="311">
        <f t="shared" si="9"/>
        <v>15</v>
      </c>
      <c r="G44" s="311">
        <f t="shared" si="9"/>
        <v>8</v>
      </c>
      <c r="H44" s="311">
        <f t="shared" si="9"/>
        <v>894</v>
      </c>
      <c r="I44" s="312">
        <f t="shared" si="9"/>
        <v>921</v>
      </c>
      <c r="J44" s="311">
        <f t="shared" si="9"/>
        <v>0</v>
      </c>
      <c r="K44" s="311">
        <f t="shared" si="9"/>
        <v>2</v>
      </c>
      <c r="L44" s="311">
        <f t="shared" si="9"/>
        <v>3</v>
      </c>
      <c r="M44" s="311">
        <f t="shared" si="9"/>
        <v>0</v>
      </c>
      <c r="N44" s="311">
        <f t="shared" si="9"/>
        <v>271</v>
      </c>
      <c r="O44" s="312">
        <f t="shared" si="9"/>
        <v>276</v>
      </c>
      <c r="P44" s="311">
        <f t="shared" si="9"/>
        <v>0</v>
      </c>
      <c r="Q44" s="311">
        <f t="shared" si="9"/>
        <v>0</v>
      </c>
      <c r="R44" s="311">
        <f t="shared" si="9"/>
        <v>0</v>
      </c>
      <c r="S44" s="311">
        <f t="shared" si="9"/>
        <v>0</v>
      </c>
      <c r="T44" s="311">
        <f t="shared" si="9"/>
        <v>18</v>
      </c>
      <c r="U44" s="312">
        <f t="shared" si="9"/>
        <v>18</v>
      </c>
      <c r="V44" s="311">
        <f t="shared" si="9"/>
        <v>0</v>
      </c>
      <c r="W44" s="311">
        <f t="shared" si="9"/>
        <v>0</v>
      </c>
      <c r="X44" s="311">
        <f t="shared" si="9"/>
        <v>0</v>
      </c>
      <c r="Y44" s="311">
        <f t="shared" si="9"/>
        <v>0</v>
      </c>
      <c r="Z44" s="311">
        <f t="shared" si="9"/>
        <v>0</v>
      </c>
      <c r="AA44" s="312">
        <f t="shared" si="9"/>
        <v>0</v>
      </c>
      <c r="AB44" s="311">
        <f t="shared" si="9"/>
        <v>939</v>
      </c>
      <c r="AC44" s="311">
        <f t="shared" si="9"/>
        <v>276</v>
      </c>
      <c r="AD44" s="312">
        <f t="shared" si="9"/>
        <v>1215</v>
      </c>
    </row>
    <row r="45" spans="1:30" ht="20.25" hidden="1" customHeight="1" outlineLevel="1" thickBot="1" x14ac:dyDescent="0.25">
      <c r="A45" s="562" t="s">
        <v>49</v>
      </c>
      <c r="B45" s="562" t="s">
        <v>50</v>
      </c>
      <c r="C45" s="313" t="s">
        <v>51</v>
      </c>
      <c r="D45" s="323">
        <v>0</v>
      </c>
      <c r="E45" s="314">
        <v>4</v>
      </c>
      <c r="F45" s="314">
        <v>6</v>
      </c>
      <c r="G45" s="314">
        <v>4</v>
      </c>
      <c r="H45" s="314">
        <v>432</v>
      </c>
      <c r="I45" s="315">
        <f>SUM(D45:H45)</f>
        <v>446</v>
      </c>
      <c r="J45" s="323">
        <v>0</v>
      </c>
      <c r="K45" s="314">
        <v>2</v>
      </c>
      <c r="L45" s="323">
        <v>0</v>
      </c>
      <c r="M45" s="323">
        <v>0</v>
      </c>
      <c r="N45" s="314">
        <v>141</v>
      </c>
      <c r="O45" s="315">
        <f>SUM(J45:N45)</f>
        <v>143</v>
      </c>
      <c r="P45" s="323">
        <v>0</v>
      </c>
      <c r="Q45" s="314">
        <v>0</v>
      </c>
      <c r="R45" s="314">
        <v>0</v>
      </c>
      <c r="S45" s="314">
        <v>0</v>
      </c>
      <c r="T45" s="314">
        <v>2</v>
      </c>
      <c r="U45" s="315">
        <f>SUM(P45:T45)</f>
        <v>2</v>
      </c>
      <c r="V45" s="323">
        <v>0</v>
      </c>
      <c r="W45" s="314">
        <v>0</v>
      </c>
      <c r="X45" s="323">
        <v>0</v>
      </c>
      <c r="Y45" s="323">
        <v>0</v>
      </c>
      <c r="Z45" s="314">
        <v>0</v>
      </c>
      <c r="AA45" s="315">
        <f>SUM(V45:Z45)</f>
        <v>0</v>
      </c>
      <c r="AB45" s="314">
        <f>+I45+U45</f>
        <v>448</v>
      </c>
      <c r="AC45" s="314">
        <f>+O45+AA45</f>
        <v>143</v>
      </c>
      <c r="AD45" s="315">
        <f t="shared" si="7"/>
        <v>591</v>
      </c>
    </row>
    <row r="46" spans="1:30" ht="20.25" hidden="1" customHeight="1" outlineLevel="1" thickBot="1" x14ac:dyDescent="0.25">
      <c r="A46" s="562"/>
      <c r="B46" s="562"/>
      <c r="C46" s="313" t="s">
        <v>52</v>
      </c>
      <c r="D46" s="323">
        <v>0</v>
      </c>
      <c r="E46" s="323">
        <v>0</v>
      </c>
      <c r="F46" s="314">
        <v>3</v>
      </c>
      <c r="G46" s="323">
        <v>0</v>
      </c>
      <c r="H46" s="314">
        <v>35</v>
      </c>
      <c r="I46" s="315">
        <f>SUM(D46:H46)</f>
        <v>38</v>
      </c>
      <c r="J46" s="323">
        <v>0</v>
      </c>
      <c r="K46" s="323">
        <v>0</v>
      </c>
      <c r="L46" s="314">
        <v>3</v>
      </c>
      <c r="M46" s="323">
        <v>0</v>
      </c>
      <c r="N46" s="314">
        <v>24</v>
      </c>
      <c r="O46" s="315">
        <f>SUM(J46:N46)</f>
        <v>27</v>
      </c>
      <c r="P46" s="323">
        <v>0</v>
      </c>
      <c r="Q46" s="323">
        <v>0</v>
      </c>
      <c r="R46" s="314">
        <v>0</v>
      </c>
      <c r="S46" s="323">
        <v>0</v>
      </c>
      <c r="T46" s="314">
        <v>0</v>
      </c>
      <c r="U46" s="315">
        <f>SUM(P46:T46)</f>
        <v>0</v>
      </c>
      <c r="V46" s="323">
        <v>0</v>
      </c>
      <c r="W46" s="323">
        <v>0</v>
      </c>
      <c r="X46" s="314">
        <v>0</v>
      </c>
      <c r="Y46" s="323">
        <v>0</v>
      </c>
      <c r="Z46" s="314">
        <v>0</v>
      </c>
      <c r="AA46" s="315">
        <f>SUM(V46:Z46)</f>
        <v>0</v>
      </c>
      <c r="AB46" s="314">
        <f>+I46+U46</f>
        <v>38</v>
      </c>
      <c r="AC46" s="314">
        <f>+O46+AA46</f>
        <v>27</v>
      </c>
      <c r="AD46" s="315">
        <f t="shared" si="7"/>
        <v>65</v>
      </c>
    </row>
    <row r="47" spans="1:30" ht="20.25" hidden="1" customHeight="1" outlineLevel="1" thickBot="1" x14ac:dyDescent="0.25">
      <c r="A47" s="562"/>
      <c r="B47" s="562"/>
      <c r="C47" s="313" t="s">
        <v>53</v>
      </c>
      <c r="D47" s="323">
        <v>0</v>
      </c>
      <c r="E47" s="323">
        <v>0</v>
      </c>
      <c r="F47" s="323">
        <v>0</v>
      </c>
      <c r="G47" s="323">
        <v>0</v>
      </c>
      <c r="H47" s="323">
        <v>0</v>
      </c>
      <c r="I47" s="315">
        <f>SUM(D47:H47)</f>
        <v>0</v>
      </c>
      <c r="J47" s="323">
        <v>0</v>
      </c>
      <c r="K47" s="323">
        <v>0</v>
      </c>
      <c r="L47" s="323">
        <v>0</v>
      </c>
      <c r="M47" s="323">
        <v>0</v>
      </c>
      <c r="N47" s="323">
        <v>0</v>
      </c>
      <c r="O47" s="315">
        <f>SUM(J47:N47)</f>
        <v>0</v>
      </c>
      <c r="P47" s="323">
        <v>0</v>
      </c>
      <c r="Q47" s="323">
        <v>0</v>
      </c>
      <c r="R47" s="323">
        <v>0</v>
      </c>
      <c r="S47" s="323">
        <v>0</v>
      </c>
      <c r="T47" s="323">
        <v>0</v>
      </c>
      <c r="U47" s="315">
        <f>SUM(P47:T47)</f>
        <v>0</v>
      </c>
      <c r="V47" s="323">
        <v>0</v>
      </c>
      <c r="W47" s="323">
        <v>0</v>
      </c>
      <c r="X47" s="323">
        <v>0</v>
      </c>
      <c r="Y47" s="323">
        <v>0</v>
      </c>
      <c r="Z47" s="323">
        <v>0</v>
      </c>
      <c r="AA47" s="315">
        <f>SUM(V47:Z47)</f>
        <v>0</v>
      </c>
      <c r="AB47" s="314">
        <f>+I47+U47</f>
        <v>0</v>
      </c>
      <c r="AC47" s="314">
        <f>+O47+AA47</f>
        <v>0</v>
      </c>
      <c r="AD47" s="315">
        <f t="shared" si="7"/>
        <v>0</v>
      </c>
    </row>
    <row r="48" spans="1:30" ht="20.25" hidden="1" customHeight="1" outlineLevel="1" thickBot="1" x14ac:dyDescent="0.25">
      <c r="A48" s="562"/>
      <c r="B48" s="562" t="s">
        <v>54</v>
      </c>
      <c r="C48" s="313" t="s">
        <v>55</v>
      </c>
      <c r="D48" s="323">
        <v>0</v>
      </c>
      <c r="E48" s="323">
        <v>0</v>
      </c>
      <c r="F48" s="314">
        <v>3</v>
      </c>
      <c r="G48" s="314">
        <v>4</v>
      </c>
      <c r="H48" s="314">
        <v>350</v>
      </c>
      <c r="I48" s="315">
        <f>SUM(D48:H48)</f>
        <v>357</v>
      </c>
      <c r="J48" s="323">
        <v>0</v>
      </c>
      <c r="K48" s="323">
        <v>0</v>
      </c>
      <c r="L48" s="323">
        <v>0</v>
      </c>
      <c r="M48" s="323">
        <v>0</v>
      </c>
      <c r="N48" s="314">
        <v>28</v>
      </c>
      <c r="O48" s="315">
        <f>SUM(J48:N48)</f>
        <v>28</v>
      </c>
      <c r="P48" s="323">
        <v>0</v>
      </c>
      <c r="Q48" s="323">
        <v>0</v>
      </c>
      <c r="R48" s="314">
        <v>0</v>
      </c>
      <c r="S48" s="314">
        <v>0</v>
      </c>
      <c r="T48" s="314">
        <v>16</v>
      </c>
      <c r="U48" s="315">
        <f>SUM(P48:T48)</f>
        <v>16</v>
      </c>
      <c r="V48" s="323">
        <v>0</v>
      </c>
      <c r="W48" s="323">
        <v>0</v>
      </c>
      <c r="X48" s="323">
        <v>0</v>
      </c>
      <c r="Y48" s="323">
        <v>0</v>
      </c>
      <c r="Z48" s="314">
        <v>0</v>
      </c>
      <c r="AA48" s="315">
        <f>SUM(V48:Z48)</f>
        <v>0</v>
      </c>
      <c r="AB48" s="314">
        <f>+I48+U48</f>
        <v>373</v>
      </c>
      <c r="AC48" s="314">
        <f>+O48+AA48</f>
        <v>28</v>
      </c>
      <c r="AD48" s="315">
        <f t="shared" si="7"/>
        <v>401</v>
      </c>
    </row>
    <row r="49" spans="1:30" ht="20.25" hidden="1" customHeight="1" outlineLevel="1" thickBot="1" x14ac:dyDescent="0.25">
      <c r="A49" s="562"/>
      <c r="B49" s="562"/>
      <c r="C49" s="313" t="s">
        <v>56</v>
      </c>
      <c r="D49" s="323">
        <v>0</v>
      </c>
      <c r="E49" s="323">
        <v>0</v>
      </c>
      <c r="F49" s="314">
        <v>3</v>
      </c>
      <c r="G49" s="323">
        <v>0</v>
      </c>
      <c r="H49" s="314">
        <v>77</v>
      </c>
      <c r="I49" s="315">
        <f>SUM(D49:H49)</f>
        <v>80</v>
      </c>
      <c r="J49" s="323">
        <v>0</v>
      </c>
      <c r="K49" s="323">
        <v>0</v>
      </c>
      <c r="L49" s="323">
        <v>0</v>
      </c>
      <c r="M49" s="323">
        <v>0</v>
      </c>
      <c r="N49" s="314">
        <v>78</v>
      </c>
      <c r="O49" s="315">
        <f>SUM(J49:N49)</f>
        <v>78</v>
      </c>
      <c r="P49" s="323">
        <v>0</v>
      </c>
      <c r="Q49" s="323">
        <v>0</v>
      </c>
      <c r="R49" s="314">
        <v>0</v>
      </c>
      <c r="S49" s="323">
        <v>0</v>
      </c>
      <c r="T49" s="314">
        <v>0</v>
      </c>
      <c r="U49" s="315">
        <f>SUM(P49:T49)</f>
        <v>0</v>
      </c>
      <c r="V49" s="323">
        <v>0</v>
      </c>
      <c r="W49" s="323">
        <v>0</v>
      </c>
      <c r="X49" s="323">
        <v>0</v>
      </c>
      <c r="Y49" s="323">
        <v>0</v>
      </c>
      <c r="Z49" s="314">
        <v>0</v>
      </c>
      <c r="AA49" s="315">
        <f>SUM(V49:Z49)</f>
        <v>0</v>
      </c>
      <c r="AB49" s="314">
        <f>+I49+U49</f>
        <v>80</v>
      </c>
      <c r="AC49" s="314">
        <f>+O49+AA49</f>
        <v>78</v>
      </c>
      <c r="AD49" s="315">
        <f t="shared" si="7"/>
        <v>158</v>
      </c>
    </row>
    <row r="50" spans="1:30" ht="20.25" customHeight="1" collapsed="1" x14ac:dyDescent="0.2">
      <c r="A50" s="559" t="s">
        <v>57</v>
      </c>
      <c r="B50" s="559"/>
      <c r="C50" s="559"/>
      <c r="D50" s="311">
        <f t="shared" ref="D50:AD50" si="10">SUM(D51:D53)</f>
        <v>272</v>
      </c>
      <c r="E50" s="311">
        <f t="shared" si="10"/>
        <v>661</v>
      </c>
      <c r="F50" s="311">
        <f t="shared" si="10"/>
        <v>1761</v>
      </c>
      <c r="G50" s="311">
        <f t="shared" si="10"/>
        <v>1024</v>
      </c>
      <c r="H50" s="311">
        <f t="shared" si="10"/>
        <v>122769</v>
      </c>
      <c r="I50" s="312">
        <f t="shared" si="10"/>
        <v>126487</v>
      </c>
      <c r="J50" s="311">
        <f t="shared" si="10"/>
        <v>0</v>
      </c>
      <c r="K50" s="311">
        <f t="shared" si="10"/>
        <v>0</v>
      </c>
      <c r="L50" s="311">
        <f t="shared" si="10"/>
        <v>0</v>
      </c>
      <c r="M50" s="311">
        <f t="shared" si="10"/>
        <v>0</v>
      </c>
      <c r="N50" s="311">
        <f t="shared" si="10"/>
        <v>25</v>
      </c>
      <c r="O50" s="312">
        <f t="shared" si="10"/>
        <v>25</v>
      </c>
      <c r="P50" s="311">
        <f t="shared" si="10"/>
        <v>0</v>
      </c>
      <c r="Q50" s="311">
        <f t="shared" si="10"/>
        <v>1</v>
      </c>
      <c r="R50" s="311">
        <f t="shared" si="10"/>
        <v>0</v>
      </c>
      <c r="S50" s="311">
        <f t="shared" si="10"/>
        <v>4</v>
      </c>
      <c r="T50" s="311">
        <f t="shared" si="10"/>
        <v>2330</v>
      </c>
      <c r="U50" s="312">
        <f t="shared" si="10"/>
        <v>2335</v>
      </c>
      <c r="V50" s="311">
        <f t="shared" si="10"/>
        <v>0</v>
      </c>
      <c r="W50" s="311">
        <f t="shared" si="10"/>
        <v>0</v>
      </c>
      <c r="X50" s="311">
        <f t="shared" si="10"/>
        <v>0</v>
      </c>
      <c r="Y50" s="311">
        <f t="shared" si="10"/>
        <v>0</v>
      </c>
      <c r="Z50" s="311">
        <f t="shared" si="10"/>
        <v>0</v>
      </c>
      <c r="AA50" s="312">
        <f t="shared" si="10"/>
        <v>0</v>
      </c>
      <c r="AB50" s="311">
        <f t="shared" si="10"/>
        <v>128822</v>
      </c>
      <c r="AC50" s="311">
        <f t="shared" si="10"/>
        <v>25</v>
      </c>
      <c r="AD50" s="312">
        <f t="shared" si="10"/>
        <v>128847</v>
      </c>
    </row>
    <row r="51" spans="1:30" ht="20.25" hidden="1" customHeight="1" outlineLevel="1" thickBot="1" x14ac:dyDescent="0.25">
      <c r="A51" s="562" t="s">
        <v>57</v>
      </c>
      <c r="B51" s="313" t="s">
        <v>58</v>
      </c>
      <c r="C51" s="313" t="s">
        <v>59</v>
      </c>
      <c r="D51" s="314">
        <v>50</v>
      </c>
      <c r="E51" s="314">
        <v>162</v>
      </c>
      <c r="F51" s="314">
        <v>714</v>
      </c>
      <c r="G51" s="314">
        <v>259</v>
      </c>
      <c r="H51" s="314">
        <v>42325</v>
      </c>
      <c r="I51" s="315">
        <f>SUM(D51:H51)</f>
        <v>43510</v>
      </c>
      <c r="J51" s="323">
        <v>0</v>
      </c>
      <c r="K51" s="323">
        <v>0</v>
      </c>
      <c r="L51" s="323">
        <v>0</v>
      </c>
      <c r="M51" s="323">
        <v>0</v>
      </c>
      <c r="N51" s="314">
        <v>25</v>
      </c>
      <c r="O51" s="315">
        <f>SUM(J51:N51)</f>
        <v>25</v>
      </c>
      <c r="P51" s="314">
        <v>0</v>
      </c>
      <c r="Q51" s="314">
        <v>0</v>
      </c>
      <c r="R51" s="314">
        <v>0</v>
      </c>
      <c r="S51" s="314">
        <v>1</v>
      </c>
      <c r="T51" s="314">
        <v>781</v>
      </c>
      <c r="U51" s="315">
        <f>SUM(P51:T51)</f>
        <v>782</v>
      </c>
      <c r="V51" s="323">
        <v>0</v>
      </c>
      <c r="W51" s="323">
        <v>0</v>
      </c>
      <c r="X51" s="323">
        <v>0</v>
      </c>
      <c r="Y51" s="323">
        <v>0</v>
      </c>
      <c r="Z51" s="314">
        <v>0</v>
      </c>
      <c r="AA51" s="315">
        <f>SUM(V51:Z51)</f>
        <v>0</v>
      </c>
      <c r="AB51" s="314">
        <f>+I51+U51</f>
        <v>44292</v>
      </c>
      <c r="AC51" s="314">
        <f>+O51+AA51</f>
        <v>25</v>
      </c>
      <c r="AD51" s="315">
        <f t="shared" si="7"/>
        <v>44317</v>
      </c>
    </row>
    <row r="52" spans="1:30" ht="20.25" hidden="1" customHeight="1" outlineLevel="1" thickBot="1" x14ac:dyDescent="0.25">
      <c r="A52" s="562"/>
      <c r="B52" s="562" t="s">
        <v>60</v>
      </c>
      <c r="C52" s="313" t="s">
        <v>61</v>
      </c>
      <c r="D52" s="314">
        <v>222</v>
      </c>
      <c r="E52" s="314">
        <v>499</v>
      </c>
      <c r="F52" s="314">
        <v>1047</v>
      </c>
      <c r="G52" s="314">
        <v>765</v>
      </c>
      <c r="H52" s="314">
        <v>80387</v>
      </c>
      <c r="I52" s="315">
        <f>SUM(D52:H52)</f>
        <v>82920</v>
      </c>
      <c r="J52" s="323">
        <v>0</v>
      </c>
      <c r="K52" s="323">
        <v>0</v>
      </c>
      <c r="L52" s="323">
        <v>0</v>
      </c>
      <c r="M52" s="323">
        <v>0</v>
      </c>
      <c r="N52" s="323">
        <v>0</v>
      </c>
      <c r="O52" s="315">
        <f>SUM(J52:N52)</f>
        <v>0</v>
      </c>
      <c r="P52" s="314">
        <v>0</v>
      </c>
      <c r="Q52" s="314">
        <v>1</v>
      </c>
      <c r="R52" s="314">
        <v>0</v>
      </c>
      <c r="S52" s="314">
        <v>3</v>
      </c>
      <c r="T52" s="314">
        <v>1549</v>
      </c>
      <c r="U52" s="315">
        <f>SUM(P52:T52)</f>
        <v>1553</v>
      </c>
      <c r="V52" s="323">
        <v>0</v>
      </c>
      <c r="W52" s="323">
        <v>0</v>
      </c>
      <c r="X52" s="323">
        <v>0</v>
      </c>
      <c r="Y52" s="323">
        <v>0</v>
      </c>
      <c r="Z52" s="323">
        <v>0</v>
      </c>
      <c r="AA52" s="315">
        <f>SUM(V52:Z52)</f>
        <v>0</v>
      </c>
      <c r="AB52" s="314">
        <f>+I52+U52</f>
        <v>84473</v>
      </c>
      <c r="AC52" s="314">
        <f>+O52+AA52</f>
        <v>0</v>
      </c>
      <c r="AD52" s="315">
        <f t="shared" si="7"/>
        <v>84473</v>
      </c>
    </row>
    <row r="53" spans="1:30" ht="20.25" hidden="1" customHeight="1" outlineLevel="1" thickBot="1" x14ac:dyDescent="0.25">
      <c r="A53" s="562"/>
      <c r="B53" s="562"/>
      <c r="C53" s="313" t="s">
        <v>62</v>
      </c>
      <c r="D53" s="323">
        <v>0</v>
      </c>
      <c r="E53" s="323">
        <v>0</v>
      </c>
      <c r="F53" s="323">
        <v>0</v>
      </c>
      <c r="G53" s="323">
        <v>0</v>
      </c>
      <c r="H53" s="314">
        <v>57</v>
      </c>
      <c r="I53" s="315">
        <f>SUM(D53:H53)</f>
        <v>57</v>
      </c>
      <c r="J53" s="323">
        <v>0</v>
      </c>
      <c r="K53" s="323">
        <v>0</v>
      </c>
      <c r="L53" s="323">
        <v>0</v>
      </c>
      <c r="M53" s="323">
        <v>0</v>
      </c>
      <c r="N53" s="323">
        <v>0</v>
      </c>
      <c r="O53" s="315">
        <f>SUM(J53:N53)</f>
        <v>0</v>
      </c>
      <c r="P53" s="323">
        <v>0</v>
      </c>
      <c r="Q53" s="323">
        <v>0</v>
      </c>
      <c r="R53" s="323">
        <v>0</v>
      </c>
      <c r="S53" s="323">
        <v>0</v>
      </c>
      <c r="T53" s="314">
        <v>0</v>
      </c>
      <c r="U53" s="315">
        <f>SUM(P53:T53)</f>
        <v>0</v>
      </c>
      <c r="V53" s="323">
        <v>0</v>
      </c>
      <c r="W53" s="323">
        <v>0</v>
      </c>
      <c r="X53" s="323">
        <v>0</v>
      </c>
      <c r="Y53" s="323">
        <v>0</v>
      </c>
      <c r="Z53" s="323">
        <v>0</v>
      </c>
      <c r="AA53" s="315">
        <f>SUM(V53:Z53)</f>
        <v>0</v>
      </c>
      <c r="AB53" s="314">
        <f>+I53+U53</f>
        <v>57</v>
      </c>
      <c r="AC53" s="314">
        <f>+O53+AA53</f>
        <v>0</v>
      </c>
      <c r="AD53" s="315">
        <f t="shared" si="7"/>
        <v>57</v>
      </c>
    </row>
    <row r="54" spans="1:30" ht="20.25" customHeight="1" collapsed="1" x14ac:dyDescent="0.2">
      <c r="A54" s="559" t="s">
        <v>63</v>
      </c>
      <c r="B54" s="559"/>
      <c r="C54" s="559"/>
      <c r="D54" s="311">
        <f t="shared" ref="D54:AD54" si="11">SUM(D55:D56)</f>
        <v>0</v>
      </c>
      <c r="E54" s="311">
        <f t="shared" si="11"/>
        <v>4</v>
      </c>
      <c r="F54" s="311">
        <f t="shared" si="11"/>
        <v>15</v>
      </c>
      <c r="G54" s="311">
        <f t="shared" si="11"/>
        <v>8</v>
      </c>
      <c r="H54" s="311">
        <f t="shared" si="11"/>
        <v>1256</v>
      </c>
      <c r="I54" s="312">
        <f t="shared" si="11"/>
        <v>1283</v>
      </c>
      <c r="J54" s="311">
        <f t="shared" si="11"/>
        <v>0</v>
      </c>
      <c r="K54" s="311">
        <f t="shared" si="11"/>
        <v>0</v>
      </c>
      <c r="L54" s="311">
        <f t="shared" si="11"/>
        <v>0</v>
      </c>
      <c r="M54" s="311">
        <f t="shared" si="11"/>
        <v>0</v>
      </c>
      <c r="N54" s="311">
        <f t="shared" si="11"/>
        <v>0</v>
      </c>
      <c r="O54" s="312">
        <f t="shared" si="11"/>
        <v>0</v>
      </c>
      <c r="P54" s="311">
        <f t="shared" si="11"/>
        <v>0</v>
      </c>
      <c r="Q54" s="311">
        <f t="shared" si="11"/>
        <v>0</v>
      </c>
      <c r="R54" s="311">
        <f t="shared" si="11"/>
        <v>0</v>
      </c>
      <c r="S54" s="311">
        <f t="shared" si="11"/>
        <v>0</v>
      </c>
      <c r="T54" s="311">
        <f t="shared" si="11"/>
        <v>44</v>
      </c>
      <c r="U54" s="312">
        <f t="shared" si="11"/>
        <v>44</v>
      </c>
      <c r="V54" s="311">
        <f t="shared" si="11"/>
        <v>0</v>
      </c>
      <c r="W54" s="311">
        <f t="shared" si="11"/>
        <v>0</v>
      </c>
      <c r="X54" s="311">
        <f t="shared" si="11"/>
        <v>0</v>
      </c>
      <c r="Y54" s="311">
        <f t="shared" si="11"/>
        <v>0</v>
      </c>
      <c r="Z54" s="311">
        <f t="shared" si="11"/>
        <v>0</v>
      </c>
      <c r="AA54" s="312">
        <f t="shared" si="11"/>
        <v>0</v>
      </c>
      <c r="AB54" s="311">
        <f t="shared" si="11"/>
        <v>1327</v>
      </c>
      <c r="AC54" s="311">
        <f t="shared" si="11"/>
        <v>0</v>
      </c>
      <c r="AD54" s="312">
        <f t="shared" si="11"/>
        <v>1327</v>
      </c>
    </row>
    <row r="55" spans="1:30" ht="20.25" hidden="1" customHeight="1" outlineLevel="1" thickBot="1" x14ac:dyDescent="0.25">
      <c r="A55" s="562" t="s">
        <v>63</v>
      </c>
      <c r="B55" s="313" t="s">
        <v>64</v>
      </c>
      <c r="C55" s="313" t="s">
        <v>65</v>
      </c>
      <c r="D55" s="323">
        <v>0</v>
      </c>
      <c r="E55" s="314">
        <v>4</v>
      </c>
      <c r="F55" s="314">
        <v>12</v>
      </c>
      <c r="G55" s="314">
        <v>8</v>
      </c>
      <c r="H55" s="314">
        <v>1256</v>
      </c>
      <c r="I55" s="315">
        <f>SUM(D55:H55)</f>
        <v>1280</v>
      </c>
      <c r="J55" s="323">
        <v>0</v>
      </c>
      <c r="K55" s="323">
        <v>0</v>
      </c>
      <c r="L55" s="323">
        <v>0</v>
      </c>
      <c r="M55" s="323">
        <v>0</v>
      </c>
      <c r="N55" s="323">
        <v>0</v>
      </c>
      <c r="O55" s="315">
        <f>SUM(J55:N55)</f>
        <v>0</v>
      </c>
      <c r="P55" s="323">
        <v>0</v>
      </c>
      <c r="Q55" s="314">
        <v>0</v>
      </c>
      <c r="R55" s="314">
        <v>0</v>
      </c>
      <c r="S55" s="314">
        <v>0</v>
      </c>
      <c r="T55" s="314">
        <v>44</v>
      </c>
      <c r="U55" s="315">
        <f>SUM(P55:T55)</f>
        <v>44</v>
      </c>
      <c r="V55" s="323">
        <v>0</v>
      </c>
      <c r="W55" s="323">
        <v>0</v>
      </c>
      <c r="X55" s="323">
        <v>0</v>
      </c>
      <c r="Y55" s="323">
        <v>0</v>
      </c>
      <c r="Z55" s="323">
        <v>0</v>
      </c>
      <c r="AA55" s="315">
        <f>SUM(V55:Z55)</f>
        <v>0</v>
      </c>
      <c r="AB55" s="314">
        <f>+I55+U55</f>
        <v>1324</v>
      </c>
      <c r="AC55" s="314">
        <f>+O55+AA55</f>
        <v>0</v>
      </c>
      <c r="AD55" s="315">
        <f t="shared" si="7"/>
        <v>1324</v>
      </c>
    </row>
    <row r="56" spans="1:30" ht="20.25" hidden="1" customHeight="1" outlineLevel="1" thickBot="1" x14ac:dyDescent="0.25">
      <c r="A56" s="562"/>
      <c r="B56" s="313" t="s">
        <v>66</v>
      </c>
      <c r="C56" s="313" t="s">
        <v>67</v>
      </c>
      <c r="D56" s="323">
        <v>0</v>
      </c>
      <c r="E56" s="323">
        <v>0</v>
      </c>
      <c r="F56" s="314">
        <v>3</v>
      </c>
      <c r="G56" s="323">
        <v>0</v>
      </c>
      <c r="H56" s="323">
        <v>0</v>
      </c>
      <c r="I56" s="315">
        <f>SUM(D56:H56)</f>
        <v>3</v>
      </c>
      <c r="J56" s="323">
        <v>0</v>
      </c>
      <c r="K56" s="323">
        <v>0</v>
      </c>
      <c r="L56" s="323">
        <v>0</v>
      </c>
      <c r="M56" s="323">
        <v>0</v>
      </c>
      <c r="N56" s="323">
        <v>0</v>
      </c>
      <c r="O56" s="315">
        <f>SUM(J56:N56)</f>
        <v>0</v>
      </c>
      <c r="P56" s="323">
        <v>0</v>
      </c>
      <c r="Q56" s="323">
        <v>0</v>
      </c>
      <c r="R56" s="314">
        <v>0</v>
      </c>
      <c r="S56" s="323">
        <v>0</v>
      </c>
      <c r="T56" s="323">
        <v>0</v>
      </c>
      <c r="U56" s="315">
        <f>SUM(P56:T56)</f>
        <v>0</v>
      </c>
      <c r="V56" s="323">
        <v>0</v>
      </c>
      <c r="W56" s="323">
        <v>0</v>
      </c>
      <c r="X56" s="323">
        <v>0</v>
      </c>
      <c r="Y56" s="323">
        <v>0</v>
      </c>
      <c r="Z56" s="323">
        <v>0</v>
      </c>
      <c r="AA56" s="315">
        <f>SUM(V56:Z56)</f>
        <v>0</v>
      </c>
      <c r="AB56" s="314">
        <f>+I56+U56</f>
        <v>3</v>
      </c>
      <c r="AC56" s="314">
        <f>+O56+AA56</f>
        <v>0</v>
      </c>
      <c r="AD56" s="315">
        <f t="shared" si="7"/>
        <v>3</v>
      </c>
    </row>
    <row r="57" spans="1:30" ht="20.25" customHeight="1" collapsed="1" x14ac:dyDescent="0.2">
      <c r="A57" s="559" t="s">
        <v>68</v>
      </c>
      <c r="B57" s="559"/>
      <c r="C57" s="559"/>
      <c r="D57" s="311">
        <f t="shared" ref="D57:AD57" si="12">SUM(D58:D60)</f>
        <v>12</v>
      </c>
      <c r="E57" s="311">
        <f t="shared" si="12"/>
        <v>66</v>
      </c>
      <c r="F57" s="311">
        <f t="shared" si="12"/>
        <v>145</v>
      </c>
      <c r="G57" s="311">
        <f t="shared" si="12"/>
        <v>64</v>
      </c>
      <c r="H57" s="311">
        <f t="shared" si="12"/>
        <v>12096</v>
      </c>
      <c r="I57" s="312">
        <f t="shared" si="12"/>
        <v>12383</v>
      </c>
      <c r="J57" s="311">
        <f t="shared" si="12"/>
        <v>0</v>
      </c>
      <c r="K57" s="311">
        <f t="shared" si="12"/>
        <v>0</v>
      </c>
      <c r="L57" s="311">
        <f t="shared" si="12"/>
        <v>0</v>
      </c>
      <c r="M57" s="311">
        <f t="shared" si="12"/>
        <v>0</v>
      </c>
      <c r="N57" s="311">
        <f t="shared" si="12"/>
        <v>648</v>
      </c>
      <c r="O57" s="312">
        <f t="shared" si="12"/>
        <v>648</v>
      </c>
      <c r="P57" s="311">
        <f t="shared" si="12"/>
        <v>0</v>
      </c>
      <c r="Q57" s="311">
        <f t="shared" si="12"/>
        <v>0</v>
      </c>
      <c r="R57" s="311">
        <f t="shared" si="12"/>
        <v>2</v>
      </c>
      <c r="S57" s="311">
        <f t="shared" si="12"/>
        <v>0</v>
      </c>
      <c r="T57" s="311">
        <f t="shared" si="12"/>
        <v>890</v>
      </c>
      <c r="U57" s="312">
        <f t="shared" si="12"/>
        <v>892</v>
      </c>
      <c r="V57" s="311">
        <f t="shared" si="12"/>
        <v>0</v>
      </c>
      <c r="W57" s="311">
        <f t="shared" si="12"/>
        <v>0</v>
      </c>
      <c r="X57" s="311">
        <f t="shared" si="12"/>
        <v>0</v>
      </c>
      <c r="Y57" s="311">
        <f t="shared" si="12"/>
        <v>0</v>
      </c>
      <c r="Z57" s="311">
        <f t="shared" si="12"/>
        <v>4</v>
      </c>
      <c r="AA57" s="312">
        <f t="shared" si="12"/>
        <v>4</v>
      </c>
      <c r="AB57" s="311">
        <f t="shared" si="12"/>
        <v>13275</v>
      </c>
      <c r="AC57" s="311">
        <f t="shared" si="12"/>
        <v>652</v>
      </c>
      <c r="AD57" s="312">
        <f t="shared" si="12"/>
        <v>13927</v>
      </c>
    </row>
    <row r="58" spans="1:30" ht="20.25" hidden="1" customHeight="1" outlineLevel="1" thickBot="1" x14ac:dyDescent="0.25">
      <c r="A58" s="562" t="s">
        <v>68</v>
      </c>
      <c r="B58" s="313" t="s">
        <v>69</v>
      </c>
      <c r="C58" s="313" t="s">
        <v>70</v>
      </c>
      <c r="D58" s="314">
        <v>2</v>
      </c>
      <c r="E58" s="323">
        <v>0</v>
      </c>
      <c r="F58" s="314">
        <v>3</v>
      </c>
      <c r="G58" s="314">
        <v>4</v>
      </c>
      <c r="H58" s="314">
        <v>647</v>
      </c>
      <c r="I58" s="315">
        <f>SUM(D58:H58)</f>
        <v>656</v>
      </c>
      <c r="J58" s="323">
        <v>0</v>
      </c>
      <c r="K58" s="323">
        <v>0</v>
      </c>
      <c r="L58" s="323">
        <v>0</v>
      </c>
      <c r="M58" s="323">
        <v>0</v>
      </c>
      <c r="N58" s="323">
        <v>0</v>
      </c>
      <c r="O58" s="315">
        <f>SUM(J58:N58)</f>
        <v>0</v>
      </c>
      <c r="P58" s="314">
        <v>0</v>
      </c>
      <c r="Q58" s="323">
        <v>0</v>
      </c>
      <c r="R58" s="314">
        <v>0</v>
      </c>
      <c r="S58" s="314">
        <v>0</v>
      </c>
      <c r="T58" s="314">
        <v>240</v>
      </c>
      <c r="U58" s="315">
        <f>SUM(P58:T58)</f>
        <v>240</v>
      </c>
      <c r="V58" s="323">
        <v>0</v>
      </c>
      <c r="W58" s="323">
        <v>0</v>
      </c>
      <c r="X58" s="323">
        <v>0</v>
      </c>
      <c r="Y58" s="323">
        <v>0</v>
      </c>
      <c r="Z58" s="323">
        <v>0</v>
      </c>
      <c r="AA58" s="315">
        <f>SUM(V58:Z58)</f>
        <v>0</v>
      </c>
      <c r="AB58" s="314">
        <f>+I58+U58</f>
        <v>896</v>
      </c>
      <c r="AC58" s="314">
        <f>+O58+AA58</f>
        <v>0</v>
      </c>
      <c r="AD58" s="315">
        <f t="shared" si="7"/>
        <v>896</v>
      </c>
    </row>
    <row r="59" spans="1:30" ht="20.25" hidden="1" customHeight="1" outlineLevel="1" thickBot="1" x14ac:dyDescent="0.25">
      <c r="A59" s="562"/>
      <c r="B59" s="562" t="s">
        <v>71</v>
      </c>
      <c r="C59" s="313" t="s">
        <v>72</v>
      </c>
      <c r="D59" s="314">
        <v>1</v>
      </c>
      <c r="E59" s="323">
        <v>0</v>
      </c>
      <c r="F59" s="314">
        <v>9</v>
      </c>
      <c r="G59" s="314">
        <v>8</v>
      </c>
      <c r="H59" s="314">
        <v>2350</v>
      </c>
      <c r="I59" s="315">
        <f>SUM(D59:H59)</f>
        <v>2368</v>
      </c>
      <c r="J59" s="323">
        <v>0</v>
      </c>
      <c r="K59" s="323">
        <v>0</v>
      </c>
      <c r="L59" s="323">
        <v>0</v>
      </c>
      <c r="M59" s="323">
        <v>0</v>
      </c>
      <c r="N59" s="323">
        <v>0</v>
      </c>
      <c r="O59" s="315">
        <f>SUM(J59:N59)</f>
        <v>0</v>
      </c>
      <c r="P59" s="314">
        <v>0</v>
      </c>
      <c r="Q59" s="323">
        <v>0</v>
      </c>
      <c r="R59" s="314">
        <v>0</v>
      </c>
      <c r="S59" s="314">
        <v>0</v>
      </c>
      <c r="T59" s="314">
        <v>202</v>
      </c>
      <c r="U59" s="315">
        <f>SUM(P59:T59)</f>
        <v>202</v>
      </c>
      <c r="V59" s="323">
        <v>0</v>
      </c>
      <c r="W59" s="323">
        <v>0</v>
      </c>
      <c r="X59" s="323">
        <v>0</v>
      </c>
      <c r="Y59" s="323">
        <v>0</v>
      </c>
      <c r="Z59" s="323">
        <v>0</v>
      </c>
      <c r="AA59" s="315">
        <f>SUM(V59:Z59)</f>
        <v>0</v>
      </c>
      <c r="AB59" s="314">
        <f>+I59+U59</f>
        <v>2570</v>
      </c>
      <c r="AC59" s="314">
        <f>+O59+AA59</f>
        <v>0</v>
      </c>
      <c r="AD59" s="315">
        <f t="shared" si="7"/>
        <v>2570</v>
      </c>
    </row>
    <row r="60" spans="1:30" ht="20.25" hidden="1" customHeight="1" outlineLevel="1" thickBot="1" x14ac:dyDescent="0.25">
      <c r="A60" s="562"/>
      <c r="B60" s="562"/>
      <c r="C60" s="313" t="s">
        <v>73</v>
      </c>
      <c r="D60" s="314">
        <v>9</v>
      </c>
      <c r="E60" s="314">
        <v>66</v>
      </c>
      <c r="F60" s="314">
        <v>133</v>
      </c>
      <c r="G60" s="314">
        <v>52</v>
      </c>
      <c r="H60" s="314">
        <v>9099</v>
      </c>
      <c r="I60" s="315">
        <f>SUM(D60:H60)</f>
        <v>9359</v>
      </c>
      <c r="J60" s="323">
        <v>0</v>
      </c>
      <c r="K60" s="323">
        <v>0</v>
      </c>
      <c r="L60" s="323">
        <v>0</v>
      </c>
      <c r="M60" s="323">
        <v>0</v>
      </c>
      <c r="N60" s="314">
        <v>648</v>
      </c>
      <c r="O60" s="315">
        <f>SUM(J60:N60)</f>
        <v>648</v>
      </c>
      <c r="P60" s="314">
        <v>0</v>
      </c>
      <c r="Q60" s="314">
        <v>0</v>
      </c>
      <c r="R60" s="314">
        <v>2</v>
      </c>
      <c r="S60" s="314">
        <v>0</v>
      </c>
      <c r="T60" s="314">
        <v>448</v>
      </c>
      <c r="U60" s="315">
        <f>SUM(P60:T60)</f>
        <v>450</v>
      </c>
      <c r="V60" s="323">
        <v>0</v>
      </c>
      <c r="W60" s="323">
        <v>0</v>
      </c>
      <c r="X60" s="323">
        <v>0</v>
      </c>
      <c r="Y60" s="323">
        <v>0</v>
      </c>
      <c r="Z60" s="314">
        <v>4</v>
      </c>
      <c r="AA60" s="315">
        <f>SUM(V60:Z60)</f>
        <v>4</v>
      </c>
      <c r="AB60" s="314">
        <f>+I60+U60</f>
        <v>9809</v>
      </c>
      <c r="AC60" s="314">
        <f>+O60+AA60</f>
        <v>652</v>
      </c>
      <c r="AD60" s="315">
        <f t="shared" si="7"/>
        <v>10461</v>
      </c>
    </row>
    <row r="61" spans="1:30" ht="20.25" customHeight="1" collapsed="1" x14ac:dyDescent="0.2">
      <c r="A61" s="559" t="s">
        <v>74</v>
      </c>
      <c r="B61" s="559"/>
      <c r="C61" s="559"/>
      <c r="D61" s="311">
        <f t="shared" ref="D61:AD61" si="13">SUM(D62:D71)</f>
        <v>19</v>
      </c>
      <c r="E61" s="311">
        <f t="shared" si="13"/>
        <v>67</v>
      </c>
      <c r="F61" s="311">
        <f t="shared" si="13"/>
        <v>190</v>
      </c>
      <c r="G61" s="311">
        <f t="shared" si="13"/>
        <v>96</v>
      </c>
      <c r="H61" s="311">
        <f t="shared" si="13"/>
        <v>25009</v>
      </c>
      <c r="I61" s="312">
        <f t="shared" si="13"/>
        <v>25381</v>
      </c>
      <c r="J61" s="311">
        <f t="shared" si="13"/>
        <v>1</v>
      </c>
      <c r="K61" s="311">
        <f t="shared" si="13"/>
        <v>4</v>
      </c>
      <c r="L61" s="311">
        <f t="shared" si="13"/>
        <v>0</v>
      </c>
      <c r="M61" s="311">
        <f t="shared" si="13"/>
        <v>4</v>
      </c>
      <c r="N61" s="311">
        <f t="shared" si="13"/>
        <v>62</v>
      </c>
      <c r="O61" s="312">
        <f t="shared" si="13"/>
        <v>71</v>
      </c>
      <c r="P61" s="311">
        <f t="shared" si="13"/>
        <v>0</v>
      </c>
      <c r="Q61" s="311">
        <f t="shared" si="13"/>
        <v>1</v>
      </c>
      <c r="R61" s="311">
        <f t="shared" si="13"/>
        <v>2</v>
      </c>
      <c r="S61" s="311">
        <f t="shared" si="13"/>
        <v>0</v>
      </c>
      <c r="T61" s="311">
        <f t="shared" si="13"/>
        <v>964</v>
      </c>
      <c r="U61" s="312">
        <f t="shared" si="13"/>
        <v>967</v>
      </c>
      <c r="V61" s="311">
        <f t="shared" si="13"/>
        <v>0</v>
      </c>
      <c r="W61" s="311">
        <f t="shared" si="13"/>
        <v>0</v>
      </c>
      <c r="X61" s="311">
        <f t="shared" si="13"/>
        <v>0</v>
      </c>
      <c r="Y61" s="311">
        <f t="shared" si="13"/>
        <v>0</v>
      </c>
      <c r="Z61" s="311">
        <f t="shared" si="13"/>
        <v>0</v>
      </c>
      <c r="AA61" s="312">
        <f t="shared" si="13"/>
        <v>0</v>
      </c>
      <c r="AB61" s="311">
        <f t="shared" si="13"/>
        <v>26348</v>
      </c>
      <c r="AC61" s="311">
        <f t="shared" si="13"/>
        <v>71</v>
      </c>
      <c r="AD61" s="312">
        <f t="shared" si="13"/>
        <v>26419</v>
      </c>
    </row>
    <row r="62" spans="1:30" ht="20.25" hidden="1" customHeight="1" outlineLevel="1" thickBot="1" x14ac:dyDescent="0.25">
      <c r="A62" s="562" t="s">
        <v>74</v>
      </c>
      <c r="B62" s="562" t="s">
        <v>75</v>
      </c>
      <c r="C62" s="313" t="s">
        <v>76</v>
      </c>
      <c r="D62" s="314">
        <v>10</v>
      </c>
      <c r="E62" s="314">
        <v>35</v>
      </c>
      <c r="F62" s="314">
        <v>105</v>
      </c>
      <c r="G62" s="314">
        <v>76</v>
      </c>
      <c r="H62" s="314">
        <v>17075</v>
      </c>
      <c r="I62" s="315">
        <f t="shared" ref="I62:I71" si="14">SUM(D62:H62)</f>
        <v>17301</v>
      </c>
      <c r="J62" s="323">
        <v>0</v>
      </c>
      <c r="K62" s="323">
        <v>0</v>
      </c>
      <c r="L62" s="323">
        <v>0</v>
      </c>
      <c r="M62" s="323">
        <v>0</v>
      </c>
      <c r="N62" s="314">
        <v>30</v>
      </c>
      <c r="O62" s="315">
        <f t="shared" ref="O62:O71" si="15">SUM(J62:N62)</f>
        <v>30</v>
      </c>
      <c r="P62" s="314">
        <v>0</v>
      </c>
      <c r="Q62" s="314">
        <v>1</v>
      </c>
      <c r="R62" s="314">
        <v>0</v>
      </c>
      <c r="S62" s="314">
        <v>0</v>
      </c>
      <c r="T62" s="314">
        <v>746</v>
      </c>
      <c r="U62" s="315">
        <f t="shared" ref="U62:U71" si="16">SUM(P62:T62)</f>
        <v>747</v>
      </c>
      <c r="V62" s="323">
        <v>0</v>
      </c>
      <c r="W62" s="323">
        <v>0</v>
      </c>
      <c r="X62" s="323">
        <v>0</v>
      </c>
      <c r="Y62" s="323">
        <v>0</v>
      </c>
      <c r="Z62" s="314">
        <v>0</v>
      </c>
      <c r="AA62" s="315">
        <f t="shared" ref="AA62:AA71" si="17">SUM(V62:Z62)</f>
        <v>0</v>
      </c>
      <c r="AB62" s="314">
        <f t="shared" ref="AB62:AB71" si="18">+I62+U62</f>
        <v>18048</v>
      </c>
      <c r="AC62" s="314">
        <f t="shared" ref="AC62:AC71" si="19">+O62+AA62</f>
        <v>30</v>
      </c>
      <c r="AD62" s="315">
        <f t="shared" si="7"/>
        <v>18078</v>
      </c>
    </row>
    <row r="63" spans="1:30" ht="20.25" hidden="1" customHeight="1" outlineLevel="1" thickBot="1" x14ac:dyDescent="0.25">
      <c r="A63" s="562"/>
      <c r="B63" s="562"/>
      <c r="C63" s="313" t="s">
        <v>77</v>
      </c>
      <c r="D63" s="314">
        <v>2</v>
      </c>
      <c r="E63" s="314">
        <v>4</v>
      </c>
      <c r="F63" s="314">
        <v>6</v>
      </c>
      <c r="G63" s="323">
        <v>0</v>
      </c>
      <c r="H63" s="314">
        <v>1897</v>
      </c>
      <c r="I63" s="315">
        <f t="shared" si="14"/>
        <v>1909</v>
      </c>
      <c r="J63" s="323">
        <v>0</v>
      </c>
      <c r="K63" s="323">
        <v>0</v>
      </c>
      <c r="L63" s="323">
        <v>0</v>
      </c>
      <c r="M63" s="323">
        <v>0</v>
      </c>
      <c r="N63" s="323">
        <v>0</v>
      </c>
      <c r="O63" s="315">
        <f t="shared" si="15"/>
        <v>0</v>
      </c>
      <c r="P63" s="314">
        <v>0</v>
      </c>
      <c r="Q63" s="314">
        <v>0</v>
      </c>
      <c r="R63" s="314">
        <v>0</v>
      </c>
      <c r="S63" s="323">
        <v>0</v>
      </c>
      <c r="T63" s="314">
        <v>87</v>
      </c>
      <c r="U63" s="315">
        <f t="shared" si="16"/>
        <v>87</v>
      </c>
      <c r="V63" s="323">
        <v>0</v>
      </c>
      <c r="W63" s="323">
        <v>0</v>
      </c>
      <c r="X63" s="323">
        <v>0</v>
      </c>
      <c r="Y63" s="323">
        <v>0</v>
      </c>
      <c r="Z63" s="323">
        <v>0</v>
      </c>
      <c r="AA63" s="315">
        <f t="shared" si="17"/>
        <v>0</v>
      </c>
      <c r="AB63" s="314">
        <f t="shared" si="18"/>
        <v>1996</v>
      </c>
      <c r="AC63" s="314">
        <f t="shared" si="19"/>
        <v>0</v>
      </c>
      <c r="AD63" s="315">
        <f t="shared" si="7"/>
        <v>1996</v>
      </c>
    </row>
    <row r="64" spans="1:30" ht="20.25" hidden="1" customHeight="1" outlineLevel="1" thickBot="1" x14ac:dyDescent="0.25">
      <c r="A64" s="562"/>
      <c r="B64" s="562" t="s">
        <v>78</v>
      </c>
      <c r="C64" s="313" t="s">
        <v>79</v>
      </c>
      <c r="D64" s="314">
        <v>3</v>
      </c>
      <c r="E64" s="314">
        <v>16</v>
      </c>
      <c r="F64" s="314">
        <v>40</v>
      </c>
      <c r="G64" s="314">
        <v>16</v>
      </c>
      <c r="H64" s="314">
        <v>1154</v>
      </c>
      <c r="I64" s="315">
        <f t="shared" si="14"/>
        <v>1229</v>
      </c>
      <c r="J64" s="323">
        <v>0</v>
      </c>
      <c r="K64" s="323">
        <v>0</v>
      </c>
      <c r="L64" s="323">
        <v>0</v>
      </c>
      <c r="M64" s="323">
        <v>0</v>
      </c>
      <c r="N64" s="314">
        <v>27</v>
      </c>
      <c r="O64" s="315">
        <f t="shared" si="15"/>
        <v>27</v>
      </c>
      <c r="P64" s="314">
        <v>0</v>
      </c>
      <c r="Q64" s="314">
        <v>0</v>
      </c>
      <c r="R64" s="314">
        <v>2</v>
      </c>
      <c r="S64" s="314">
        <v>0</v>
      </c>
      <c r="T64" s="314">
        <v>15</v>
      </c>
      <c r="U64" s="315">
        <f t="shared" si="16"/>
        <v>17</v>
      </c>
      <c r="V64" s="323">
        <v>0</v>
      </c>
      <c r="W64" s="323">
        <v>0</v>
      </c>
      <c r="X64" s="323">
        <v>0</v>
      </c>
      <c r="Y64" s="323">
        <v>0</v>
      </c>
      <c r="Z64" s="314">
        <v>0</v>
      </c>
      <c r="AA64" s="315">
        <f t="shared" si="17"/>
        <v>0</v>
      </c>
      <c r="AB64" s="314">
        <f t="shared" si="18"/>
        <v>1246</v>
      </c>
      <c r="AC64" s="314">
        <f t="shared" si="19"/>
        <v>27</v>
      </c>
      <c r="AD64" s="315">
        <f t="shared" si="7"/>
        <v>1273</v>
      </c>
    </row>
    <row r="65" spans="1:30" ht="20.25" hidden="1" customHeight="1" outlineLevel="1" thickBot="1" x14ac:dyDescent="0.25">
      <c r="A65" s="562"/>
      <c r="B65" s="562"/>
      <c r="C65" s="313" t="s">
        <v>80</v>
      </c>
      <c r="D65" s="323">
        <v>0</v>
      </c>
      <c r="E65" s="323">
        <v>0</v>
      </c>
      <c r="F65" s="323">
        <v>0</v>
      </c>
      <c r="G65" s="323">
        <v>0</v>
      </c>
      <c r="H65" s="323">
        <v>0</v>
      </c>
      <c r="I65" s="315">
        <f t="shared" si="14"/>
        <v>0</v>
      </c>
      <c r="J65" s="323">
        <v>0</v>
      </c>
      <c r="K65" s="323">
        <v>0</v>
      </c>
      <c r="L65" s="323">
        <v>0</v>
      </c>
      <c r="M65" s="323">
        <v>0</v>
      </c>
      <c r="N65" s="323">
        <v>0</v>
      </c>
      <c r="O65" s="315">
        <f t="shared" si="15"/>
        <v>0</v>
      </c>
      <c r="P65" s="323">
        <v>0</v>
      </c>
      <c r="Q65" s="323">
        <v>0</v>
      </c>
      <c r="R65" s="323">
        <v>0</v>
      </c>
      <c r="S65" s="323">
        <v>0</v>
      </c>
      <c r="T65" s="323">
        <v>0</v>
      </c>
      <c r="U65" s="315">
        <f t="shared" si="16"/>
        <v>0</v>
      </c>
      <c r="V65" s="323">
        <v>0</v>
      </c>
      <c r="W65" s="323">
        <v>0</v>
      </c>
      <c r="X65" s="323">
        <v>0</v>
      </c>
      <c r="Y65" s="323">
        <v>0</v>
      </c>
      <c r="Z65" s="323">
        <v>0</v>
      </c>
      <c r="AA65" s="315">
        <f t="shared" si="17"/>
        <v>0</v>
      </c>
      <c r="AB65" s="314">
        <f t="shared" si="18"/>
        <v>0</v>
      </c>
      <c r="AC65" s="314">
        <f t="shared" si="19"/>
        <v>0</v>
      </c>
      <c r="AD65" s="315">
        <f t="shared" si="7"/>
        <v>0</v>
      </c>
    </row>
    <row r="66" spans="1:30" ht="20.25" hidden="1" customHeight="1" outlineLevel="1" thickBot="1" x14ac:dyDescent="0.25">
      <c r="A66" s="562"/>
      <c r="B66" s="562"/>
      <c r="C66" s="313" t="s">
        <v>81</v>
      </c>
      <c r="D66" s="323">
        <v>0</v>
      </c>
      <c r="E66" s="323">
        <v>0</v>
      </c>
      <c r="F66" s="314">
        <v>3</v>
      </c>
      <c r="G66" s="323">
        <v>0</v>
      </c>
      <c r="H66" s="314">
        <v>61</v>
      </c>
      <c r="I66" s="315">
        <f t="shared" si="14"/>
        <v>64</v>
      </c>
      <c r="J66" s="323">
        <v>0</v>
      </c>
      <c r="K66" s="323">
        <v>0</v>
      </c>
      <c r="L66" s="323">
        <v>0</v>
      </c>
      <c r="M66" s="323">
        <v>0</v>
      </c>
      <c r="N66" s="323">
        <v>0</v>
      </c>
      <c r="O66" s="315">
        <f t="shared" si="15"/>
        <v>0</v>
      </c>
      <c r="P66" s="323">
        <v>0</v>
      </c>
      <c r="Q66" s="323">
        <v>0</v>
      </c>
      <c r="R66" s="314">
        <v>0</v>
      </c>
      <c r="S66" s="323">
        <v>0</v>
      </c>
      <c r="T66" s="314">
        <v>0</v>
      </c>
      <c r="U66" s="315">
        <f t="shared" si="16"/>
        <v>0</v>
      </c>
      <c r="V66" s="323">
        <v>0</v>
      </c>
      <c r="W66" s="323">
        <v>0</v>
      </c>
      <c r="X66" s="323">
        <v>0</v>
      </c>
      <c r="Y66" s="323">
        <v>0</v>
      </c>
      <c r="Z66" s="323">
        <v>0</v>
      </c>
      <c r="AA66" s="315">
        <f t="shared" si="17"/>
        <v>0</v>
      </c>
      <c r="AB66" s="314">
        <f t="shared" si="18"/>
        <v>64</v>
      </c>
      <c r="AC66" s="314">
        <f t="shared" si="19"/>
        <v>0</v>
      </c>
      <c r="AD66" s="315">
        <f t="shared" si="7"/>
        <v>64</v>
      </c>
    </row>
    <row r="67" spans="1:30" ht="20.25" hidden="1" customHeight="1" outlineLevel="1" thickBot="1" x14ac:dyDescent="0.25">
      <c r="A67" s="562"/>
      <c r="B67" s="562"/>
      <c r="C67" s="313" t="s">
        <v>82</v>
      </c>
      <c r="D67" s="323">
        <v>0</v>
      </c>
      <c r="E67" s="323">
        <v>0</v>
      </c>
      <c r="F67" s="323">
        <v>0</v>
      </c>
      <c r="G67" s="323">
        <v>0</v>
      </c>
      <c r="H67" s="314">
        <v>169</v>
      </c>
      <c r="I67" s="315">
        <f t="shared" si="14"/>
        <v>169</v>
      </c>
      <c r="J67" s="323">
        <v>0</v>
      </c>
      <c r="K67" s="323">
        <v>0</v>
      </c>
      <c r="L67" s="323">
        <v>0</v>
      </c>
      <c r="M67" s="323">
        <v>0</v>
      </c>
      <c r="N67" s="323">
        <v>0</v>
      </c>
      <c r="O67" s="315">
        <f t="shared" si="15"/>
        <v>0</v>
      </c>
      <c r="P67" s="323">
        <v>0</v>
      </c>
      <c r="Q67" s="323">
        <v>0</v>
      </c>
      <c r="R67" s="323">
        <v>0</v>
      </c>
      <c r="S67" s="323">
        <v>0</v>
      </c>
      <c r="T67" s="314">
        <v>0</v>
      </c>
      <c r="U67" s="315">
        <f t="shared" si="16"/>
        <v>0</v>
      </c>
      <c r="V67" s="323">
        <v>0</v>
      </c>
      <c r="W67" s="323">
        <v>0</v>
      </c>
      <c r="X67" s="323">
        <v>0</v>
      </c>
      <c r="Y67" s="323">
        <v>0</v>
      </c>
      <c r="Z67" s="323">
        <v>0</v>
      </c>
      <c r="AA67" s="315">
        <f t="shared" si="17"/>
        <v>0</v>
      </c>
      <c r="AB67" s="314">
        <f t="shared" si="18"/>
        <v>169</v>
      </c>
      <c r="AC67" s="314">
        <f t="shared" si="19"/>
        <v>0</v>
      </c>
      <c r="AD67" s="315">
        <f t="shared" si="7"/>
        <v>169</v>
      </c>
    </row>
    <row r="68" spans="1:30" ht="20.25" hidden="1" customHeight="1" outlineLevel="1" thickBot="1" x14ac:dyDescent="0.25">
      <c r="A68" s="562"/>
      <c r="B68" s="562"/>
      <c r="C68" s="313" t="s">
        <v>83</v>
      </c>
      <c r="D68" s="323">
        <v>0</v>
      </c>
      <c r="E68" s="323">
        <v>0</v>
      </c>
      <c r="F68" s="323">
        <v>0</v>
      </c>
      <c r="G68" s="323">
        <v>0</v>
      </c>
      <c r="H68" s="314">
        <v>169</v>
      </c>
      <c r="I68" s="315">
        <f t="shared" si="14"/>
        <v>169</v>
      </c>
      <c r="J68" s="323">
        <v>0</v>
      </c>
      <c r="K68" s="323">
        <v>0</v>
      </c>
      <c r="L68" s="323">
        <v>0</v>
      </c>
      <c r="M68" s="323">
        <v>0</v>
      </c>
      <c r="N68" s="323">
        <v>0</v>
      </c>
      <c r="O68" s="315">
        <f t="shared" si="15"/>
        <v>0</v>
      </c>
      <c r="P68" s="323">
        <v>0</v>
      </c>
      <c r="Q68" s="323">
        <v>0</v>
      </c>
      <c r="R68" s="323">
        <v>0</v>
      </c>
      <c r="S68" s="323">
        <v>0</v>
      </c>
      <c r="T68" s="314">
        <v>1</v>
      </c>
      <c r="U68" s="315">
        <f t="shared" si="16"/>
        <v>1</v>
      </c>
      <c r="V68" s="323">
        <v>0</v>
      </c>
      <c r="W68" s="323">
        <v>0</v>
      </c>
      <c r="X68" s="323">
        <v>0</v>
      </c>
      <c r="Y68" s="323">
        <v>0</v>
      </c>
      <c r="Z68" s="323">
        <v>0</v>
      </c>
      <c r="AA68" s="315">
        <f t="shared" si="17"/>
        <v>0</v>
      </c>
      <c r="AB68" s="314">
        <f t="shared" si="18"/>
        <v>170</v>
      </c>
      <c r="AC68" s="314">
        <f t="shared" si="19"/>
        <v>0</v>
      </c>
      <c r="AD68" s="315">
        <f t="shared" si="7"/>
        <v>170</v>
      </c>
    </row>
    <row r="69" spans="1:30" ht="20.25" hidden="1" customHeight="1" outlineLevel="1" thickBot="1" x14ac:dyDescent="0.25">
      <c r="A69" s="562"/>
      <c r="B69" s="562"/>
      <c r="C69" s="313" t="s">
        <v>84</v>
      </c>
      <c r="D69" s="323">
        <v>0</v>
      </c>
      <c r="E69" s="314">
        <v>2</v>
      </c>
      <c r="F69" s="323">
        <v>0</v>
      </c>
      <c r="G69" s="323">
        <v>0</v>
      </c>
      <c r="H69" s="314">
        <v>539</v>
      </c>
      <c r="I69" s="315">
        <f t="shared" si="14"/>
        <v>541</v>
      </c>
      <c r="J69" s="323">
        <v>0</v>
      </c>
      <c r="K69" s="323">
        <v>0</v>
      </c>
      <c r="L69" s="323">
        <v>0</v>
      </c>
      <c r="M69" s="323">
        <v>0</v>
      </c>
      <c r="N69" s="323">
        <v>0</v>
      </c>
      <c r="O69" s="315">
        <f t="shared" si="15"/>
        <v>0</v>
      </c>
      <c r="P69" s="323">
        <v>0</v>
      </c>
      <c r="Q69" s="314">
        <v>0</v>
      </c>
      <c r="R69" s="323">
        <v>0</v>
      </c>
      <c r="S69" s="323">
        <v>0</v>
      </c>
      <c r="T69" s="314">
        <v>3</v>
      </c>
      <c r="U69" s="315">
        <f t="shared" si="16"/>
        <v>3</v>
      </c>
      <c r="V69" s="323">
        <v>0</v>
      </c>
      <c r="W69" s="323">
        <v>0</v>
      </c>
      <c r="X69" s="323">
        <v>0</v>
      </c>
      <c r="Y69" s="323">
        <v>0</v>
      </c>
      <c r="Z69" s="323">
        <v>0</v>
      </c>
      <c r="AA69" s="315">
        <f t="shared" si="17"/>
        <v>0</v>
      </c>
      <c r="AB69" s="314">
        <f t="shared" si="18"/>
        <v>544</v>
      </c>
      <c r="AC69" s="314">
        <f t="shared" si="19"/>
        <v>0</v>
      </c>
      <c r="AD69" s="315">
        <f t="shared" si="7"/>
        <v>544</v>
      </c>
    </row>
    <row r="70" spans="1:30" ht="20.25" hidden="1" customHeight="1" outlineLevel="1" thickBot="1" x14ac:dyDescent="0.25">
      <c r="A70" s="562"/>
      <c r="B70" s="562"/>
      <c r="C70" s="313" t="s">
        <v>85</v>
      </c>
      <c r="D70" s="314">
        <v>1</v>
      </c>
      <c r="E70" s="314">
        <v>4</v>
      </c>
      <c r="F70" s="314">
        <v>9</v>
      </c>
      <c r="G70" s="323">
        <v>0</v>
      </c>
      <c r="H70" s="314">
        <v>626</v>
      </c>
      <c r="I70" s="315">
        <f t="shared" si="14"/>
        <v>640</v>
      </c>
      <c r="J70" s="314">
        <v>1</v>
      </c>
      <c r="K70" s="323">
        <v>0</v>
      </c>
      <c r="L70" s="323">
        <v>0</v>
      </c>
      <c r="M70" s="323">
        <v>0</v>
      </c>
      <c r="N70" s="314">
        <v>5</v>
      </c>
      <c r="O70" s="315">
        <f t="shared" si="15"/>
        <v>6</v>
      </c>
      <c r="P70" s="314">
        <v>0</v>
      </c>
      <c r="Q70" s="314">
        <v>0</v>
      </c>
      <c r="R70" s="314">
        <v>0</v>
      </c>
      <c r="S70" s="323">
        <v>0</v>
      </c>
      <c r="T70" s="314">
        <v>11</v>
      </c>
      <c r="U70" s="315">
        <f t="shared" si="16"/>
        <v>11</v>
      </c>
      <c r="V70" s="314">
        <v>0</v>
      </c>
      <c r="W70" s="323">
        <v>0</v>
      </c>
      <c r="X70" s="323">
        <v>0</v>
      </c>
      <c r="Y70" s="323">
        <v>0</v>
      </c>
      <c r="Z70" s="314">
        <v>0</v>
      </c>
      <c r="AA70" s="315">
        <f t="shared" si="17"/>
        <v>0</v>
      </c>
      <c r="AB70" s="314">
        <f t="shared" si="18"/>
        <v>651</v>
      </c>
      <c r="AC70" s="314">
        <f t="shared" si="19"/>
        <v>6</v>
      </c>
      <c r="AD70" s="315">
        <f t="shared" si="7"/>
        <v>657</v>
      </c>
    </row>
    <row r="71" spans="1:30" ht="20.25" hidden="1" customHeight="1" outlineLevel="1" thickBot="1" x14ac:dyDescent="0.25">
      <c r="A71" s="562"/>
      <c r="B71" s="562"/>
      <c r="C71" s="313" t="s">
        <v>86</v>
      </c>
      <c r="D71" s="314">
        <v>3</v>
      </c>
      <c r="E71" s="314">
        <v>6</v>
      </c>
      <c r="F71" s="314">
        <v>27</v>
      </c>
      <c r="G71" s="314">
        <v>4</v>
      </c>
      <c r="H71" s="314">
        <v>3319</v>
      </c>
      <c r="I71" s="315">
        <f t="shared" si="14"/>
        <v>3359</v>
      </c>
      <c r="J71" s="323">
        <v>0</v>
      </c>
      <c r="K71" s="314">
        <v>4</v>
      </c>
      <c r="L71" s="323">
        <v>0</v>
      </c>
      <c r="M71" s="314">
        <v>4</v>
      </c>
      <c r="N71" s="323">
        <v>0</v>
      </c>
      <c r="O71" s="315">
        <f t="shared" si="15"/>
        <v>8</v>
      </c>
      <c r="P71" s="314">
        <v>0</v>
      </c>
      <c r="Q71" s="314">
        <v>0</v>
      </c>
      <c r="R71" s="314">
        <v>0</v>
      </c>
      <c r="S71" s="314">
        <v>0</v>
      </c>
      <c r="T71" s="314">
        <v>101</v>
      </c>
      <c r="U71" s="315">
        <f t="shared" si="16"/>
        <v>101</v>
      </c>
      <c r="V71" s="323">
        <v>0</v>
      </c>
      <c r="W71" s="314">
        <v>0</v>
      </c>
      <c r="X71" s="323">
        <v>0</v>
      </c>
      <c r="Y71" s="314">
        <v>0</v>
      </c>
      <c r="Z71" s="323">
        <v>0</v>
      </c>
      <c r="AA71" s="315">
        <f t="shared" si="17"/>
        <v>0</v>
      </c>
      <c r="AB71" s="314">
        <f t="shared" si="18"/>
        <v>3460</v>
      </c>
      <c r="AC71" s="314">
        <f t="shared" si="19"/>
        <v>8</v>
      </c>
      <c r="AD71" s="315">
        <f t="shared" si="7"/>
        <v>3468</v>
      </c>
    </row>
    <row r="72" spans="1:30" ht="20.25" customHeight="1" collapsed="1" x14ac:dyDescent="0.2">
      <c r="A72" s="559" t="s">
        <v>87</v>
      </c>
      <c r="B72" s="559"/>
      <c r="C72" s="559"/>
      <c r="D72" s="311">
        <f t="shared" ref="D72:AD72" si="20">SUM(D73:D74)</f>
        <v>3</v>
      </c>
      <c r="E72" s="311">
        <f t="shared" si="20"/>
        <v>12</v>
      </c>
      <c r="F72" s="311">
        <f t="shared" si="20"/>
        <v>15</v>
      </c>
      <c r="G72" s="311">
        <f t="shared" si="20"/>
        <v>4</v>
      </c>
      <c r="H72" s="311">
        <f t="shared" si="20"/>
        <v>2722</v>
      </c>
      <c r="I72" s="312">
        <f t="shared" si="20"/>
        <v>2756</v>
      </c>
      <c r="J72" s="311">
        <f t="shared" si="20"/>
        <v>0</v>
      </c>
      <c r="K72" s="311">
        <f t="shared" si="20"/>
        <v>0</v>
      </c>
      <c r="L72" s="311">
        <f t="shared" si="20"/>
        <v>0</v>
      </c>
      <c r="M72" s="311">
        <f t="shared" si="20"/>
        <v>0</v>
      </c>
      <c r="N72" s="311">
        <f t="shared" si="20"/>
        <v>0</v>
      </c>
      <c r="O72" s="312">
        <f t="shared" si="20"/>
        <v>0</v>
      </c>
      <c r="P72" s="311">
        <f t="shared" si="20"/>
        <v>0</v>
      </c>
      <c r="Q72" s="311">
        <f t="shared" si="20"/>
        <v>0</v>
      </c>
      <c r="R72" s="311">
        <f t="shared" si="20"/>
        <v>0</v>
      </c>
      <c r="S72" s="311">
        <f t="shared" si="20"/>
        <v>0</v>
      </c>
      <c r="T72" s="311">
        <f t="shared" si="20"/>
        <v>46</v>
      </c>
      <c r="U72" s="312">
        <f t="shared" si="20"/>
        <v>46</v>
      </c>
      <c r="V72" s="311">
        <f t="shared" si="20"/>
        <v>0</v>
      </c>
      <c r="W72" s="311">
        <f t="shared" si="20"/>
        <v>0</v>
      </c>
      <c r="X72" s="311">
        <f t="shared" si="20"/>
        <v>0</v>
      </c>
      <c r="Y72" s="311">
        <f t="shared" si="20"/>
        <v>0</v>
      </c>
      <c r="Z72" s="311">
        <f t="shared" si="20"/>
        <v>0</v>
      </c>
      <c r="AA72" s="312">
        <f t="shared" si="20"/>
        <v>0</v>
      </c>
      <c r="AB72" s="311">
        <f t="shared" si="20"/>
        <v>2802</v>
      </c>
      <c r="AC72" s="311">
        <f t="shared" si="20"/>
        <v>0</v>
      </c>
      <c r="AD72" s="312">
        <f t="shared" si="20"/>
        <v>2802</v>
      </c>
    </row>
    <row r="73" spans="1:30" ht="20.25" hidden="1" customHeight="1" outlineLevel="1" thickBot="1" x14ac:dyDescent="0.25">
      <c r="A73" s="562" t="s">
        <v>87</v>
      </c>
      <c r="B73" s="313" t="s">
        <v>88</v>
      </c>
      <c r="C73" s="313" t="s">
        <v>89</v>
      </c>
      <c r="D73" s="314">
        <v>3</v>
      </c>
      <c r="E73" s="314">
        <v>2</v>
      </c>
      <c r="F73" s="314">
        <v>9</v>
      </c>
      <c r="G73" s="323">
        <v>0</v>
      </c>
      <c r="H73" s="314">
        <v>1556</v>
      </c>
      <c r="I73" s="315">
        <f>SUM(D73:H73)</f>
        <v>1570</v>
      </c>
      <c r="J73" s="323">
        <v>0</v>
      </c>
      <c r="K73" s="323">
        <v>0</v>
      </c>
      <c r="L73" s="323">
        <v>0</v>
      </c>
      <c r="M73" s="323">
        <v>0</v>
      </c>
      <c r="N73" s="323">
        <v>0</v>
      </c>
      <c r="O73" s="315">
        <f>SUM(J73:N73)</f>
        <v>0</v>
      </c>
      <c r="P73" s="314">
        <v>0</v>
      </c>
      <c r="Q73" s="314">
        <v>0</v>
      </c>
      <c r="R73" s="314">
        <v>0</v>
      </c>
      <c r="S73" s="323">
        <v>0</v>
      </c>
      <c r="T73" s="314">
        <v>15</v>
      </c>
      <c r="U73" s="315">
        <f>SUM(P73:T73)</f>
        <v>15</v>
      </c>
      <c r="V73" s="323">
        <v>0</v>
      </c>
      <c r="W73" s="323">
        <v>0</v>
      </c>
      <c r="X73" s="323">
        <v>0</v>
      </c>
      <c r="Y73" s="323">
        <v>0</v>
      </c>
      <c r="Z73" s="323">
        <v>0</v>
      </c>
      <c r="AA73" s="315">
        <f>SUM(V73:Z73)</f>
        <v>0</v>
      </c>
      <c r="AB73" s="314">
        <f>+I73+U73</f>
        <v>1585</v>
      </c>
      <c r="AC73" s="314">
        <f>+O73+AA73</f>
        <v>0</v>
      </c>
      <c r="AD73" s="315">
        <f t="shared" si="7"/>
        <v>1585</v>
      </c>
    </row>
    <row r="74" spans="1:30" ht="20.25" hidden="1" customHeight="1" outlineLevel="1" thickBot="1" x14ac:dyDescent="0.25">
      <c r="A74" s="562"/>
      <c r="B74" s="313" t="s">
        <v>90</v>
      </c>
      <c r="C74" s="313" t="s">
        <v>91</v>
      </c>
      <c r="D74" s="323">
        <v>0</v>
      </c>
      <c r="E74" s="314">
        <v>10</v>
      </c>
      <c r="F74" s="314">
        <v>6</v>
      </c>
      <c r="G74" s="314">
        <v>4</v>
      </c>
      <c r="H74" s="314">
        <v>1166</v>
      </c>
      <c r="I74" s="315">
        <f>SUM(D74:H74)</f>
        <v>1186</v>
      </c>
      <c r="J74" s="323">
        <v>0</v>
      </c>
      <c r="K74" s="323">
        <v>0</v>
      </c>
      <c r="L74" s="323">
        <v>0</v>
      </c>
      <c r="M74" s="323">
        <v>0</v>
      </c>
      <c r="N74" s="323">
        <v>0</v>
      </c>
      <c r="O74" s="315">
        <f>SUM(J74:N74)</f>
        <v>0</v>
      </c>
      <c r="P74" s="323">
        <v>0</v>
      </c>
      <c r="Q74" s="314">
        <v>0</v>
      </c>
      <c r="R74" s="314">
        <v>0</v>
      </c>
      <c r="S74" s="314">
        <v>0</v>
      </c>
      <c r="T74" s="314">
        <v>31</v>
      </c>
      <c r="U74" s="315">
        <f>SUM(P74:T74)</f>
        <v>31</v>
      </c>
      <c r="V74" s="323">
        <v>0</v>
      </c>
      <c r="W74" s="323">
        <v>0</v>
      </c>
      <c r="X74" s="323">
        <v>0</v>
      </c>
      <c r="Y74" s="323">
        <v>0</v>
      </c>
      <c r="Z74" s="323">
        <v>0</v>
      </c>
      <c r="AA74" s="315">
        <f>SUM(V74:Z74)</f>
        <v>0</v>
      </c>
      <c r="AB74" s="314">
        <f>+I74+U74</f>
        <v>1217</v>
      </c>
      <c r="AC74" s="314">
        <f>+O74+AA74</f>
        <v>0</v>
      </c>
      <c r="AD74" s="315">
        <f t="shared" si="7"/>
        <v>1217</v>
      </c>
    </row>
    <row r="75" spans="1:30" ht="20.25" customHeight="1" collapsed="1" x14ac:dyDescent="0.2">
      <c r="A75" s="559" t="s">
        <v>92</v>
      </c>
      <c r="B75" s="559"/>
      <c r="C75" s="559"/>
      <c r="D75" s="311">
        <f t="shared" ref="D75:AD75" si="21">SUM(D76:D101)</f>
        <v>171</v>
      </c>
      <c r="E75" s="311">
        <f t="shared" si="21"/>
        <v>575</v>
      </c>
      <c r="F75" s="311">
        <f t="shared" si="21"/>
        <v>1287</v>
      </c>
      <c r="G75" s="311">
        <f t="shared" si="21"/>
        <v>435</v>
      </c>
      <c r="H75" s="311">
        <f t="shared" si="21"/>
        <v>67160</v>
      </c>
      <c r="I75" s="312">
        <f t="shared" si="21"/>
        <v>69628</v>
      </c>
      <c r="J75" s="311">
        <f t="shared" si="21"/>
        <v>65</v>
      </c>
      <c r="K75" s="311">
        <f t="shared" si="21"/>
        <v>150</v>
      </c>
      <c r="L75" s="311">
        <f t="shared" si="21"/>
        <v>471</v>
      </c>
      <c r="M75" s="311">
        <f t="shared" si="21"/>
        <v>188</v>
      </c>
      <c r="N75" s="311">
        <f t="shared" si="21"/>
        <v>18658</v>
      </c>
      <c r="O75" s="312">
        <f t="shared" si="21"/>
        <v>19532</v>
      </c>
      <c r="P75" s="311">
        <f t="shared" si="21"/>
        <v>0</v>
      </c>
      <c r="Q75" s="311">
        <f t="shared" si="21"/>
        <v>3</v>
      </c>
      <c r="R75" s="311">
        <f t="shared" si="21"/>
        <v>0</v>
      </c>
      <c r="S75" s="311">
        <f t="shared" si="21"/>
        <v>1</v>
      </c>
      <c r="T75" s="311">
        <f t="shared" si="21"/>
        <v>1988</v>
      </c>
      <c r="U75" s="312">
        <f t="shared" si="21"/>
        <v>1992</v>
      </c>
      <c r="V75" s="311">
        <f t="shared" si="21"/>
        <v>0</v>
      </c>
      <c r="W75" s="311">
        <f t="shared" si="21"/>
        <v>0</v>
      </c>
      <c r="X75" s="311">
        <f t="shared" si="21"/>
        <v>0</v>
      </c>
      <c r="Y75" s="311">
        <f t="shared" si="21"/>
        <v>0</v>
      </c>
      <c r="Z75" s="311">
        <f t="shared" si="21"/>
        <v>319</v>
      </c>
      <c r="AA75" s="312">
        <f t="shared" si="21"/>
        <v>319</v>
      </c>
      <c r="AB75" s="311">
        <f t="shared" si="21"/>
        <v>71620</v>
      </c>
      <c r="AC75" s="311">
        <f t="shared" si="21"/>
        <v>19851</v>
      </c>
      <c r="AD75" s="312">
        <f t="shared" si="21"/>
        <v>91471</v>
      </c>
    </row>
    <row r="76" spans="1:30" ht="20.25" hidden="1" customHeight="1" outlineLevel="1" thickBot="1" x14ac:dyDescent="0.25">
      <c r="A76" s="562" t="s">
        <v>92</v>
      </c>
      <c r="B76" s="562" t="s">
        <v>93</v>
      </c>
      <c r="C76" s="313" t="s">
        <v>94</v>
      </c>
      <c r="D76" s="314">
        <v>10</v>
      </c>
      <c r="E76" s="314">
        <v>28</v>
      </c>
      <c r="F76" s="314">
        <v>78</v>
      </c>
      <c r="G76" s="314">
        <v>12</v>
      </c>
      <c r="H76" s="314">
        <v>3291</v>
      </c>
      <c r="I76" s="315">
        <f t="shared" ref="I76:I101" si="22">SUM(D76:H76)</f>
        <v>3419</v>
      </c>
      <c r="J76" s="314">
        <v>4</v>
      </c>
      <c r="K76" s="314">
        <v>2</v>
      </c>
      <c r="L76" s="314">
        <v>9</v>
      </c>
      <c r="M76" s="314">
        <v>4</v>
      </c>
      <c r="N76" s="314">
        <v>273</v>
      </c>
      <c r="O76" s="315">
        <f t="shared" ref="O76:O101" si="23">SUM(J76:N76)</f>
        <v>292</v>
      </c>
      <c r="P76" s="314">
        <v>0</v>
      </c>
      <c r="Q76" s="314">
        <v>0</v>
      </c>
      <c r="R76" s="314">
        <v>0</v>
      </c>
      <c r="S76" s="314">
        <v>0</v>
      </c>
      <c r="T76" s="314">
        <v>25</v>
      </c>
      <c r="U76" s="315">
        <f t="shared" ref="U76:U101" si="24">SUM(P76:T76)</f>
        <v>25</v>
      </c>
      <c r="V76" s="314">
        <v>0</v>
      </c>
      <c r="W76" s="314">
        <v>0</v>
      </c>
      <c r="X76" s="314">
        <v>0</v>
      </c>
      <c r="Y76" s="314">
        <v>0</v>
      </c>
      <c r="Z76" s="314">
        <v>15</v>
      </c>
      <c r="AA76" s="315">
        <f t="shared" ref="AA76:AA101" si="25">SUM(V76:Z76)</f>
        <v>15</v>
      </c>
      <c r="AB76" s="314">
        <f t="shared" ref="AB76:AB101" si="26">+I76+U76</f>
        <v>3444</v>
      </c>
      <c r="AC76" s="314">
        <f t="shared" ref="AC76:AC101" si="27">+O76+AA76</f>
        <v>307</v>
      </c>
      <c r="AD76" s="315">
        <f t="shared" si="7"/>
        <v>3751</v>
      </c>
    </row>
    <row r="77" spans="1:30" ht="20.25" hidden="1" customHeight="1" outlineLevel="1" thickBot="1" x14ac:dyDescent="0.25">
      <c r="A77" s="562"/>
      <c r="B77" s="562"/>
      <c r="C77" s="313" t="s">
        <v>95</v>
      </c>
      <c r="D77" s="314">
        <v>24</v>
      </c>
      <c r="E77" s="314">
        <v>64</v>
      </c>
      <c r="F77" s="314">
        <v>231</v>
      </c>
      <c r="G77" s="314">
        <v>112</v>
      </c>
      <c r="H77" s="314">
        <v>4882</v>
      </c>
      <c r="I77" s="315">
        <f t="shared" si="22"/>
        <v>5313</v>
      </c>
      <c r="J77" s="314">
        <v>15</v>
      </c>
      <c r="K77" s="314">
        <v>50</v>
      </c>
      <c r="L77" s="314">
        <v>126</v>
      </c>
      <c r="M77" s="314">
        <v>64</v>
      </c>
      <c r="N77" s="314">
        <v>2954</v>
      </c>
      <c r="O77" s="315">
        <f t="shared" si="23"/>
        <v>3209</v>
      </c>
      <c r="P77" s="314">
        <v>0</v>
      </c>
      <c r="Q77" s="314">
        <v>0</v>
      </c>
      <c r="R77" s="314">
        <v>0</v>
      </c>
      <c r="S77" s="314">
        <v>0</v>
      </c>
      <c r="T77" s="314">
        <v>81</v>
      </c>
      <c r="U77" s="315">
        <f t="shared" si="24"/>
        <v>81</v>
      </c>
      <c r="V77" s="314">
        <v>0</v>
      </c>
      <c r="W77" s="314">
        <v>0</v>
      </c>
      <c r="X77" s="314">
        <v>0</v>
      </c>
      <c r="Y77" s="314">
        <v>0</v>
      </c>
      <c r="Z77" s="314">
        <v>23</v>
      </c>
      <c r="AA77" s="315">
        <f t="shared" si="25"/>
        <v>23</v>
      </c>
      <c r="AB77" s="314">
        <f t="shared" si="26"/>
        <v>5394</v>
      </c>
      <c r="AC77" s="314">
        <f t="shared" si="27"/>
        <v>3232</v>
      </c>
      <c r="AD77" s="315">
        <f t="shared" si="7"/>
        <v>8626</v>
      </c>
    </row>
    <row r="78" spans="1:30" ht="20.25" hidden="1" customHeight="1" outlineLevel="1" thickBot="1" x14ac:dyDescent="0.25">
      <c r="A78" s="562"/>
      <c r="B78" s="562"/>
      <c r="C78" s="313" t="s">
        <v>96</v>
      </c>
      <c r="D78" s="314">
        <v>6</v>
      </c>
      <c r="E78" s="314">
        <v>38</v>
      </c>
      <c r="F78" s="314">
        <v>51</v>
      </c>
      <c r="G78" s="314">
        <v>20</v>
      </c>
      <c r="H78" s="314">
        <v>1719</v>
      </c>
      <c r="I78" s="315">
        <f t="shared" si="22"/>
        <v>1834</v>
      </c>
      <c r="J78" s="314">
        <v>2</v>
      </c>
      <c r="K78" s="314">
        <v>8</v>
      </c>
      <c r="L78" s="314">
        <v>24</v>
      </c>
      <c r="M78" s="323">
        <v>0</v>
      </c>
      <c r="N78" s="314">
        <v>703</v>
      </c>
      <c r="O78" s="315">
        <f t="shared" si="23"/>
        <v>737</v>
      </c>
      <c r="P78" s="314">
        <v>0</v>
      </c>
      <c r="Q78" s="314">
        <v>0</v>
      </c>
      <c r="R78" s="314">
        <v>0</v>
      </c>
      <c r="S78" s="314">
        <v>0</v>
      </c>
      <c r="T78" s="314">
        <v>21</v>
      </c>
      <c r="U78" s="315">
        <f t="shared" si="24"/>
        <v>21</v>
      </c>
      <c r="V78" s="314">
        <v>0</v>
      </c>
      <c r="W78" s="314">
        <v>0</v>
      </c>
      <c r="X78" s="314">
        <v>0</v>
      </c>
      <c r="Y78" s="323">
        <v>0</v>
      </c>
      <c r="Z78" s="314">
        <v>25</v>
      </c>
      <c r="AA78" s="315">
        <f t="shared" si="25"/>
        <v>25</v>
      </c>
      <c r="AB78" s="314">
        <f t="shared" si="26"/>
        <v>1855</v>
      </c>
      <c r="AC78" s="314">
        <f t="shared" si="27"/>
        <v>762</v>
      </c>
      <c r="AD78" s="315">
        <f t="shared" si="7"/>
        <v>2617</v>
      </c>
    </row>
    <row r="79" spans="1:30" ht="20.25" hidden="1" customHeight="1" outlineLevel="1" thickBot="1" x14ac:dyDescent="0.25">
      <c r="A79" s="562"/>
      <c r="B79" s="313" t="s">
        <v>97</v>
      </c>
      <c r="C79" s="313" t="s">
        <v>98</v>
      </c>
      <c r="D79" s="314">
        <v>1</v>
      </c>
      <c r="E79" s="314">
        <v>8</v>
      </c>
      <c r="F79" s="314">
        <v>12</v>
      </c>
      <c r="G79" s="323">
        <v>0</v>
      </c>
      <c r="H79" s="314">
        <v>679</v>
      </c>
      <c r="I79" s="315">
        <f t="shared" si="22"/>
        <v>700</v>
      </c>
      <c r="J79" s="314">
        <v>3</v>
      </c>
      <c r="K79" s="314">
        <v>8</v>
      </c>
      <c r="L79" s="314">
        <v>21</v>
      </c>
      <c r="M79" s="323">
        <v>0</v>
      </c>
      <c r="N79" s="314">
        <v>419</v>
      </c>
      <c r="O79" s="315">
        <f t="shared" si="23"/>
        <v>451</v>
      </c>
      <c r="P79" s="314">
        <v>0</v>
      </c>
      <c r="Q79" s="314">
        <v>0</v>
      </c>
      <c r="R79" s="314">
        <v>0</v>
      </c>
      <c r="S79" s="323">
        <v>0</v>
      </c>
      <c r="T79" s="314">
        <v>17</v>
      </c>
      <c r="U79" s="315">
        <f t="shared" si="24"/>
        <v>17</v>
      </c>
      <c r="V79" s="314">
        <v>0</v>
      </c>
      <c r="W79" s="314">
        <v>0</v>
      </c>
      <c r="X79" s="314">
        <v>0</v>
      </c>
      <c r="Y79" s="323">
        <v>0</v>
      </c>
      <c r="Z79" s="314">
        <v>4</v>
      </c>
      <c r="AA79" s="315">
        <f t="shared" si="25"/>
        <v>4</v>
      </c>
      <c r="AB79" s="314">
        <f t="shared" si="26"/>
        <v>717</v>
      </c>
      <c r="AC79" s="314">
        <f t="shared" si="27"/>
        <v>455</v>
      </c>
      <c r="AD79" s="315">
        <f t="shared" si="7"/>
        <v>1172</v>
      </c>
    </row>
    <row r="80" spans="1:30" ht="20.25" hidden="1" customHeight="1" outlineLevel="1" thickBot="1" x14ac:dyDescent="0.25">
      <c r="A80" s="562"/>
      <c r="B80" s="562" t="s">
        <v>99</v>
      </c>
      <c r="C80" s="313" t="s">
        <v>100</v>
      </c>
      <c r="D80" s="323">
        <v>0</v>
      </c>
      <c r="E80" s="323">
        <v>0</v>
      </c>
      <c r="F80" s="323">
        <v>0</v>
      </c>
      <c r="G80" s="314">
        <v>4</v>
      </c>
      <c r="H80" s="314">
        <v>345</v>
      </c>
      <c r="I80" s="315">
        <f t="shared" si="22"/>
        <v>349</v>
      </c>
      <c r="J80" s="323">
        <v>0</v>
      </c>
      <c r="K80" s="323">
        <v>0</v>
      </c>
      <c r="L80" s="323">
        <v>0</v>
      </c>
      <c r="M80" s="323">
        <v>0</v>
      </c>
      <c r="N80" s="314">
        <v>79</v>
      </c>
      <c r="O80" s="315">
        <f t="shared" si="23"/>
        <v>79</v>
      </c>
      <c r="P80" s="323">
        <v>0</v>
      </c>
      <c r="Q80" s="323">
        <v>0</v>
      </c>
      <c r="R80" s="323">
        <v>0</v>
      </c>
      <c r="S80" s="314">
        <v>0</v>
      </c>
      <c r="T80" s="314">
        <v>11</v>
      </c>
      <c r="U80" s="315">
        <f t="shared" si="24"/>
        <v>11</v>
      </c>
      <c r="V80" s="323">
        <v>0</v>
      </c>
      <c r="W80" s="323">
        <v>0</v>
      </c>
      <c r="X80" s="323">
        <v>0</v>
      </c>
      <c r="Y80" s="323">
        <v>0</v>
      </c>
      <c r="Z80" s="314">
        <v>0</v>
      </c>
      <c r="AA80" s="315">
        <f t="shared" si="25"/>
        <v>0</v>
      </c>
      <c r="AB80" s="314">
        <f t="shared" si="26"/>
        <v>360</v>
      </c>
      <c r="AC80" s="314">
        <f t="shared" si="27"/>
        <v>79</v>
      </c>
      <c r="AD80" s="315">
        <f t="shared" si="7"/>
        <v>439</v>
      </c>
    </row>
    <row r="81" spans="1:30" ht="20.25" hidden="1" customHeight="1" outlineLevel="1" thickBot="1" x14ac:dyDescent="0.25">
      <c r="A81" s="562"/>
      <c r="B81" s="562"/>
      <c r="C81" s="313" t="s">
        <v>101</v>
      </c>
      <c r="D81" s="314">
        <v>1</v>
      </c>
      <c r="E81" s="314">
        <v>8</v>
      </c>
      <c r="F81" s="314">
        <v>15</v>
      </c>
      <c r="G81" s="323">
        <v>0</v>
      </c>
      <c r="H81" s="314">
        <v>1151</v>
      </c>
      <c r="I81" s="315">
        <f t="shared" si="22"/>
        <v>1175</v>
      </c>
      <c r="J81" s="323">
        <v>0</v>
      </c>
      <c r="K81" s="314">
        <v>2</v>
      </c>
      <c r="L81" s="314">
        <v>3</v>
      </c>
      <c r="M81" s="323">
        <v>0</v>
      </c>
      <c r="N81" s="314">
        <v>5</v>
      </c>
      <c r="O81" s="315">
        <f t="shared" si="23"/>
        <v>10</v>
      </c>
      <c r="P81" s="314">
        <v>0</v>
      </c>
      <c r="Q81" s="314">
        <v>0</v>
      </c>
      <c r="R81" s="314">
        <v>0</v>
      </c>
      <c r="S81" s="323">
        <v>0</v>
      </c>
      <c r="T81" s="314">
        <v>21</v>
      </c>
      <c r="U81" s="315">
        <f t="shared" si="24"/>
        <v>21</v>
      </c>
      <c r="V81" s="323">
        <v>0</v>
      </c>
      <c r="W81" s="314">
        <v>0</v>
      </c>
      <c r="X81" s="314">
        <v>0</v>
      </c>
      <c r="Y81" s="323">
        <v>0</v>
      </c>
      <c r="Z81" s="314">
        <v>0</v>
      </c>
      <c r="AA81" s="315">
        <f t="shared" si="25"/>
        <v>0</v>
      </c>
      <c r="AB81" s="314">
        <f t="shared" si="26"/>
        <v>1196</v>
      </c>
      <c r="AC81" s="314">
        <f t="shared" si="27"/>
        <v>10</v>
      </c>
      <c r="AD81" s="315">
        <f t="shared" ref="AD81:AD148" si="28">+AC81+AB81</f>
        <v>1206</v>
      </c>
    </row>
    <row r="82" spans="1:30" ht="20.25" hidden="1" customHeight="1" outlineLevel="1" thickBot="1" x14ac:dyDescent="0.25">
      <c r="A82" s="562"/>
      <c r="B82" s="562"/>
      <c r="C82" s="313" t="s">
        <v>102</v>
      </c>
      <c r="D82" s="314">
        <v>10</v>
      </c>
      <c r="E82" s="314">
        <v>26</v>
      </c>
      <c r="F82" s="314">
        <v>90</v>
      </c>
      <c r="G82" s="314">
        <v>24</v>
      </c>
      <c r="H82" s="314">
        <v>3372</v>
      </c>
      <c r="I82" s="315">
        <f t="shared" si="22"/>
        <v>3522</v>
      </c>
      <c r="J82" s="314">
        <v>19</v>
      </c>
      <c r="K82" s="314">
        <v>14</v>
      </c>
      <c r="L82" s="314">
        <v>63</v>
      </c>
      <c r="M82" s="314">
        <v>24</v>
      </c>
      <c r="N82" s="314">
        <v>3165</v>
      </c>
      <c r="O82" s="315">
        <f t="shared" si="23"/>
        <v>3285</v>
      </c>
      <c r="P82" s="314">
        <v>0</v>
      </c>
      <c r="Q82" s="314">
        <v>0</v>
      </c>
      <c r="R82" s="314">
        <v>0</v>
      </c>
      <c r="S82" s="314">
        <v>0</v>
      </c>
      <c r="T82" s="314">
        <v>89</v>
      </c>
      <c r="U82" s="315">
        <f t="shared" si="24"/>
        <v>89</v>
      </c>
      <c r="V82" s="314">
        <v>0</v>
      </c>
      <c r="W82" s="314">
        <v>0</v>
      </c>
      <c r="X82" s="314">
        <v>0</v>
      </c>
      <c r="Y82" s="314">
        <v>0</v>
      </c>
      <c r="Z82" s="314">
        <v>17</v>
      </c>
      <c r="AA82" s="315">
        <f t="shared" si="25"/>
        <v>17</v>
      </c>
      <c r="AB82" s="314">
        <f t="shared" si="26"/>
        <v>3611</v>
      </c>
      <c r="AC82" s="314">
        <f t="shared" si="27"/>
        <v>3302</v>
      </c>
      <c r="AD82" s="315">
        <f t="shared" si="28"/>
        <v>6913</v>
      </c>
    </row>
    <row r="83" spans="1:30" ht="20.25" hidden="1" customHeight="1" outlineLevel="1" thickBot="1" x14ac:dyDescent="0.25">
      <c r="A83" s="562"/>
      <c r="B83" s="562" t="s">
        <v>103</v>
      </c>
      <c r="C83" s="313" t="s">
        <v>104</v>
      </c>
      <c r="D83" s="314">
        <v>9</v>
      </c>
      <c r="E83" s="314">
        <v>14</v>
      </c>
      <c r="F83" s="314">
        <v>15</v>
      </c>
      <c r="G83" s="314">
        <v>16</v>
      </c>
      <c r="H83" s="314">
        <v>4016</v>
      </c>
      <c r="I83" s="315">
        <f t="shared" si="22"/>
        <v>4070</v>
      </c>
      <c r="J83" s="323">
        <v>0</v>
      </c>
      <c r="K83" s="323">
        <v>0</v>
      </c>
      <c r="L83" s="314">
        <v>6</v>
      </c>
      <c r="M83" s="314">
        <v>4</v>
      </c>
      <c r="N83" s="314">
        <v>173</v>
      </c>
      <c r="O83" s="315">
        <f t="shared" si="23"/>
        <v>183</v>
      </c>
      <c r="P83" s="314">
        <v>0</v>
      </c>
      <c r="Q83" s="314">
        <v>0</v>
      </c>
      <c r="R83" s="314">
        <v>0</v>
      </c>
      <c r="S83" s="314">
        <v>0</v>
      </c>
      <c r="T83" s="314">
        <v>84</v>
      </c>
      <c r="U83" s="315">
        <f t="shared" si="24"/>
        <v>84</v>
      </c>
      <c r="V83" s="323">
        <v>0</v>
      </c>
      <c r="W83" s="323">
        <v>0</v>
      </c>
      <c r="X83" s="314">
        <v>0</v>
      </c>
      <c r="Y83" s="314">
        <v>0</v>
      </c>
      <c r="Z83" s="314">
        <v>0</v>
      </c>
      <c r="AA83" s="315">
        <f t="shared" si="25"/>
        <v>0</v>
      </c>
      <c r="AB83" s="314">
        <f t="shared" si="26"/>
        <v>4154</v>
      </c>
      <c r="AC83" s="314">
        <f t="shared" si="27"/>
        <v>183</v>
      </c>
      <c r="AD83" s="315">
        <f t="shared" si="28"/>
        <v>4337</v>
      </c>
    </row>
    <row r="84" spans="1:30" ht="20.25" hidden="1" customHeight="1" outlineLevel="1" thickBot="1" x14ac:dyDescent="0.25">
      <c r="A84" s="562"/>
      <c r="B84" s="562"/>
      <c r="C84" s="313" t="s">
        <v>105</v>
      </c>
      <c r="D84" s="323">
        <v>0</v>
      </c>
      <c r="E84" s="323">
        <v>0</v>
      </c>
      <c r="F84" s="323">
        <v>0</v>
      </c>
      <c r="G84" s="323">
        <v>0</v>
      </c>
      <c r="H84" s="323">
        <v>0</v>
      </c>
      <c r="I84" s="315">
        <f t="shared" si="22"/>
        <v>0</v>
      </c>
      <c r="J84" s="323">
        <v>0</v>
      </c>
      <c r="K84" s="323">
        <v>0</v>
      </c>
      <c r="L84" s="323">
        <v>0</v>
      </c>
      <c r="M84" s="323">
        <v>0</v>
      </c>
      <c r="N84" s="323">
        <v>0</v>
      </c>
      <c r="O84" s="315">
        <f t="shared" si="23"/>
        <v>0</v>
      </c>
      <c r="P84" s="323">
        <v>0</v>
      </c>
      <c r="Q84" s="323">
        <v>0</v>
      </c>
      <c r="R84" s="323">
        <v>0</v>
      </c>
      <c r="S84" s="323">
        <v>0</v>
      </c>
      <c r="T84" s="323">
        <v>0</v>
      </c>
      <c r="U84" s="315">
        <f t="shared" si="24"/>
        <v>0</v>
      </c>
      <c r="V84" s="323">
        <v>0</v>
      </c>
      <c r="W84" s="323">
        <v>0</v>
      </c>
      <c r="X84" s="323">
        <v>0</v>
      </c>
      <c r="Y84" s="323">
        <v>0</v>
      </c>
      <c r="Z84" s="323">
        <v>0</v>
      </c>
      <c r="AA84" s="315">
        <f t="shared" si="25"/>
        <v>0</v>
      </c>
      <c r="AB84" s="314">
        <f t="shared" si="26"/>
        <v>0</v>
      </c>
      <c r="AC84" s="314">
        <f t="shared" si="27"/>
        <v>0</v>
      </c>
      <c r="AD84" s="315">
        <f t="shared" si="28"/>
        <v>0</v>
      </c>
    </row>
    <row r="85" spans="1:30" ht="20.25" hidden="1" customHeight="1" outlineLevel="1" thickBot="1" x14ac:dyDescent="0.25">
      <c r="A85" s="562"/>
      <c r="B85" s="562" t="s">
        <v>106</v>
      </c>
      <c r="C85" s="313" t="s">
        <v>107</v>
      </c>
      <c r="D85" s="314">
        <v>21</v>
      </c>
      <c r="E85" s="314">
        <v>40</v>
      </c>
      <c r="F85" s="314">
        <v>111</v>
      </c>
      <c r="G85" s="314">
        <v>20</v>
      </c>
      <c r="H85" s="314">
        <v>5077</v>
      </c>
      <c r="I85" s="315">
        <f t="shared" si="22"/>
        <v>5269</v>
      </c>
      <c r="J85" s="314">
        <v>5</v>
      </c>
      <c r="K85" s="314">
        <v>10</v>
      </c>
      <c r="L85" s="314">
        <v>24</v>
      </c>
      <c r="M85" s="314">
        <v>24</v>
      </c>
      <c r="N85" s="314">
        <v>791</v>
      </c>
      <c r="O85" s="315">
        <f t="shared" si="23"/>
        <v>854</v>
      </c>
      <c r="P85" s="314">
        <v>0</v>
      </c>
      <c r="Q85" s="314">
        <v>0</v>
      </c>
      <c r="R85" s="314">
        <v>0</v>
      </c>
      <c r="S85" s="314">
        <v>0</v>
      </c>
      <c r="T85" s="314">
        <v>205</v>
      </c>
      <c r="U85" s="315">
        <f t="shared" si="24"/>
        <v>205</v>
      </c>
      <c r="V85" s="314">
        <v>0</v>
      </c>
      <c r="W85" s="314">
        <v>0</v>
      </c>
      <c r="X85" s="314">
        <v>0</v>
      </c>
      <c r="Y85" s="314">
        <v>0</v>
      </c>
      <c r="Z85" s="314">
        <v>6</v>
      </c>
      <c r="AA85" s="315">
        <f t="shared" si="25"/>
        <v>6</v>
      </c>
      <c r="AB85" s="314">
        <f t="shared" si="26"/>
        <v>5474</v>
      </c>
      <c r="AC85" s="314">
        <f t="shared" si="27"/>
        <v>860</v>
      </c>
      <c r="AD85" s="315">
        <f t="shared" si="28"/>
        <v>6334</v>
      </c>
    </row>
    <row r="86" spans="1:30" ht="20.25" hidden="1" customHeight="1" outlineLevel="1" thickBot="1" x14ac:dyDescent="0.25">
      <c r="A86" s="562"/>
      <c r="B86" s="562"/>
      <c r="C86" s="313" t="s">
        <v>108</v>
      </c>
      <c r="D86" s="314">
        <v>4</v>
      </c>
      <c r="E86" s="314">
        <v>8</v>
      </c>
      <c r="F86" s="314">
        <v>42</v>
      </c>
      <c r="G86" s="314">
        <v>12</v>
      </c>
      <c r="H86" s="314">
        <v>1359</v>
      </c>
      <c r="I86" s="315">
        <f t="shared" si="22"/>
        <v>1425</v>
      </c>
      <c r="J86" s="314">
        <v>2</v>
      </c>
      <c r="K86" s="314">
        <v>4</v>
      </c>
      <c r="L86" s="314">
        <v>12</v>
      </c>
      <c r="M86" s="314">
        <v>8</v>
      </c>
      <c r="N86" s="314">
        <v>659</v>
      </c>
      <c r="O86" s="315">
        <f t="shared" si="23"/>
        <v>685</v>
      </c>
      <c r="P86" s="314">
        <v>0</v>
      </c>
      <c r="Q86" s="314">
        <v>0</v>
      </c>
      <c r="R86" s="314">
        <v>0</v>
      </c>
      <c r="S86" s="314">
        <v>0</v>
      </c>
      <c r="T86" s="314">
        <v>38</v>
      </c>
      <c r="U86" s="315">
        <f t="shared" si="24"/>
        <v>38</v>
      </c>
      <c r="V86" s="314">
        <v>0</v>
      </c>
      <c r="W86" s="314">
        <v>0</v>
      </c>
      <c r="X86" s="314">
        <v>0</v>
      </c>
      <c r="Y86" s="314">
        <v>0</v>
      </c>
      <c r="Z86" s="314">
        <v>1</v>
      </c>
      <c r="AA86" s="315">
        <f t="shared" si="25"/>
        <v>1</v>
      </c>
      <c r="AB86" s="314">
        <f t="shared" si="26"/>
        <v>1463</v>
      </c>
      <c r="AC86" s="314">
        <f t="shared" si="27"/>
        <v>686</v>
      </c>
      <c r="AD86" s="315">
        <f t="shared" si="28"/>
        <v>2149</v>
      </c>
    </row>
    <row r="87" spans="1:30" ht="20.25" hidden="1" customHeight="1" outlineLevel="1" thickBot="1" x14ac:dyDescent="0.25">
      <c r="A87" s="562"/>
      <c r="B87" s="562" t="s">
        <v>109</v>
      </c>
      <c r="C87" s="313" t="s">
        <v>110</v>
      </c>
      <c r="D87" s="314">
        <v>2</v>
      </c>
      <c r="E87" s="314">
        <v>16</v>
      </c>
      <c r="F87" s="314">
        <v>30</v>
      </c>
      <c r="G87" s="314">
        <v>4</v>
      </c>
      <c r="H87" s="314">
        <v>4381</v>
      </c>
      <c r="I87" s="315">
        <f t="shared" si="22"/>
        <v>4433</v>
      </c>
      <c r="J87" s="314">
        <v>1</v>
      </c>
      <c r="K87" s="323">
        <v>0</v>
      </c>
      <c r="L87" s="314">
        <v>6</v>
      </c>
      <c r="M87" s="323">
        <v>0</v>
      </c>
      <c r="N87" s="314">
        <v>359</v>
      </c>
      <c r="O87" s="315">
        <f t="shared" si="23"/>
        <v>366</v>
      </c>
      <c r="P87" s="314">
        <v>0</v>
      </c>
      <c r="Q87" s="314">
        <v>0</v>
      </c>
      <c r="R87" s="314">
        <v>0</v>
      </c>
      <c r="S87" s="314">
        <v>0</v>
      </c>
      <c r="T87" s="314">
        <v>241</v>
      </c>
      <c r="U87" s="315">
        <f t="shared" si="24"/>
        <v>241</v>
      </c>
      <c r="V87" s="314">
        <v>0</v>
      </c>
      <c r="W87" s="323">
        <v>0</v>
      </c>
      <c r="X87" s="314">
        <v>0</v>
      </c>
      <c r="Y87" s="323">
        <v>0</v>
      </c>
      <c r="Z87" s="314">
        <v>3</v>
      </c>
      <c r="AA87" s="315">
        <f t="shared" si="25"/>
        <v>3</v>
      </c>
      <c r="AB87" s="314">
        <f t="shared" si="26"/>
        <v>4674</v>
      </c>
      <c r="AC87" s="314">
        <f t="shared" si="27"/>
        <v>369</v>
      </c>
      <c r="AD87" s="315">
        <f t="shared" si="28"/>
        <v>5043</v>
      </c>
    </row>
    <row r="88" spans="1:30" ht="20.25" hidden="1" customHeight="1" outlineLevel="1" thickBot="1" x14ac:dyDescent="0.25">
      <c r="A88" s="562"/>
      <c r="B88" s="562"/>
      <c r="C88" s="313" t="s">
        <v>111</v>
      </c>
      <c r="D88" s="323">
        <v>0</v>
      </c>
      <c r="E88" s="314">
        <v>10</v>
      </c>
      <c r="F88" s="314">
        <v>3</v>
      </c>
      <c r="G88" s="323">
        <v>0</v>
      </c>
      <c r="H88" s="314">
        <v>384</v>
      </c>
      <c r="I88" s="315">
        <f t="shared" si="22"/>
        <v>397</v>
      </c>
      <c r="J88" s="323">
        <v>0</v>
      </c>
      <c r="K88" s="323">
        <v>0</v>
      </c>
      <c r="L88" s="323">
        <v>0</v>
      </c>
      <c r="M88" s="323">
        <v>0</v>
      </c>
      <c r="N88" s="314">
        <v>57</v>
      </c>
      <c r="O88" s="315">
        <f t="shared" si="23"/>
        <v>57</v>
      </c>
      <c r="P88" s="323">
        <v>0</v>
      </c>
      <c r="Q88" s="314">
        <v>0</v>
      </c>
      <c r="R88" s="314">
        <v>0</v>
      </c>
      <c r="S88" s="323">
        <v>0</v>
      </c>
      <c r="T88" s="314">
        <v>22</v>
      </c>
      <c r="U88" s="315">
        <f t="shared" si="24"/>
        <v>22</v>
      </c>
      <c r="V88" s="323">
        <v>0</v>
      </c>
      <c r="W88" s="323">
        <v>0</v>
      </c>
      <c r="X88" s="323">
        <v>0</v>
      </c>
      <c r="Y88" s="323">
        <v>0</v>
      </c>
      <c r="Z88" s="314">
        <v>0</v>
      </c>
      <c r="AA88" s="315">
        <f t="shared" si="25"/>
        <v>0</v>
      </c>
      <c r="AB88" s="314">
        <f t="shared" si="26"/>
        <v>419</v>
      </c>
      <c r="AC88" s="314">
        <f t="shared" si="27"/>
        <v>57</v>
      </c>
      <c r="AD88" s="315">
        <f t="shared" si="28"/>
        <v>476</v>
      </c>
    </row>
    <row r="89" spans="1:30" ht="20.25" hidden="1" customHeight="1" outlineLevel="1" thickBot="1" x14ac:dyDescent="0.25">
      <c r="A89" s="562"/>
      <c r="B89" s="562"/>
      <c r="C89" s="313" t="s">
        <v>112</v>
      </c>
      <c r="D89" s="314">
        <v>2</v>
      </c>
      <c r="E89" s="314">
        <v>2</v>
      </c>
      <c r="F89" s="314">
        <v>6</v>
      </c>
      <c r="G89" s="314">
        <v>4</v>
      </c>
      <c r="H89" s="314">
        <v>1034</v>
      </c>
      <c r="I89" s="315">
        <f t="shared" si="22"/>
        <v>1048</v>
      </c>
      <c r="J89" s="323">
        <v>0</v>
      </c>
      <c r="K89" s="323">
        <v>0</v>
      </c>
      <c r="L89" s="323">
        <v>0</v>
      </c>
      <c r="M89" s="323">
        <v>0</v>
      </c>
      <c r="N89" s="314">
        <v>249</v>
      </c>
      <c r="O89" s="315">
        <f t="shared" si="23"/>
        <v>249</v>
      </c>
      <c r="P89" s="314">
        <v>0</v>
      </c>
      <c r="Q89" s="314">
        <v>0</v>
      </c>
      <c r="R89" s="314">
        <v>0</v>
      </c>
      <c r="S89" s="314">
        <v>0</v>
      </c>
      <c r="T89" s="314">
        <v>7</v>
      </c>
      <c r="U89" s="315">
        <f t="shared" si="24"/>
        <v>7</v>
      </c>
      <c r="V89" s="323">
        <v>0</v>
      </c>
      <c r="W89" s="323">
        <v>0</v>
      </c>
      <c r="X89" s="323">
        <v>0</v>
      </c>
      <c r="Y89" s="323">
        <v>0</v>
      </c>
      <c r="Z89" s="314">
        <v>7</v>
      </c>
      <c r="AA89" s="315">
        <f t="shared" si="25"/>
        <v>7</v>
      </c>
      <c r="AB89" s="314">
        <f t="shared" si="26"/>
        <v>1055</v>
      </c>
      <c r="AC89" s="314">
        <f t="shared" si="27"/>
        <v>256</v>
      </c>
      <c r="AD89" s="315">
        <f t="shared" si="28"/>
        <v>1311</v>
      </c>
    </row>
    <row r="90" spans="1:30" ht="20.25" hidden="1" customHeight="1" outlineLevel="1" thickBot="1" x14ac:dyDescent="0.25">
      <c r="A90" s="562"/>
      <c r="B90" s="562" t="s">
        <v>113</v>
      </c>
      <c r="C90" s="313" t="s">
        <v>114</v>
      </c>
      <c r="D90" s="314">
        <v>4</v>
      </c>
      <c r="E90" s="314">
        <v>34</v>
      </c>
      <c r="F90" s="314">
        <v>93</v>
      </c>
      <c r="G90" s="314">
        <v>20</v>
      </c>
      <c r="H90" s="314">
        <v>7625</v>
      </c>
      <c r="I90" s="315">
        <f t="shared" si="22"/>
        <v>7776</v>
      </c>
      <c r="J90" s="314">
        <v>2</v>
      </c>
      <c r="K90" s="314">
        <v>6</v>
      </c>
      <c r="L90" s="314">
        <v>12</v>
      </c>
      <c r="M90" s="314">
        <v>4</v>
      </c>
      <c r="N90" s="314">
        <v>1715</v>
      </c>
      <c r="O90" s="315">
        <f t="shared" si="23"/>
        <v>1739</v>
      </c>
      <c r="P90" s="314">
        <v>0</v>
      </c>
      <c r="Q90" s="314">
        <v>0</v>
      </c>
      <c r="R90" s="314">
        <v>0</v>
      </c>
      <c r="S90" s="314">
        <v>0</v>
      </c>
      <c r="T90" s="314">
        <v>256</v>
      </c>
      <c r="U90" s="315">
        <f t="shared" si="24"/>
        <v>256</v>
      </c>
      <c r="V90" s="314">
        <v>0</v>
      </c>
      <c r="W90" s="314">
        <v>0</v>
      </c>
      <c r="X90" s="314">
        <v>0</v>
      </c>
      <c r="Y90" s="314">
        <v>0</v>
      </c>
      <c r="Z90" s="314">
        <v>26</v>
      </c>
      <c r="AA90" s="315">
        <f t="shared" si="25"/>
        <v>26</v>
      </c>
      <c r="AB90" s="314">
        <f t="shared" si="26"/>
        <v>8032</v>
      </c>
      <c r="AC90" s="314">
        <f t="shared" si="27"/>
        <v>1765</v>
      </c>
      <c r="AD90" s="315">
        <f t="shared" si="28"/>
        <v>9797</v>
      </c>
    </row>
    <row r="91" spans="1:30" ht="20.25" hidden="1" customHeight="1" outlineLevel="1" thickBot="1" x14ac:dyDescent="0.25">
      <c r="A91" s="562"/>
      <c r="B91" s="562"/>
      <c r="C91" s="313" t="s">
        <v>115</v>
      </c>
      <c r="D91" s="314">
        <v>25</v>
      </c>
      <c r="E91" s="314">
        <v>81</v>
      </c>
      <c r="F91" s="314">
        <v>198</v>
      </c>
      <c r="G91" s="314">
        <v>68</v>
      </c>
      <c r="H91" s="314">
        <v>8665</v>
      </c>
      <c r="I91" s="315">
        <f t="shared" si="22"/>
        <v>9037</v>
      </c>
      <c r="J91" s="314">
        <v>4</v>
      </c>
      <c r="K91" s="314">
        <v>12</v>
      </c>
      <c r="L91" s="314">
        <v>90</v>
      </c>
      <c r="M91" s="314">
        <v>24</v>
      </c>
      <c r="N91" s="314">
        <v>2105</v>
      </c>
      <c r="O91" s="315">
        <f t="shared" si="23"/>
        <v>2235</v>
      </c>
      <c r="P91" s="314">
        <v>0</v>
      </c>
      <c r="Q91" s="314">
        <v>1</v>
      </c>
      <c r="R91" s="314">
        <v>0</v>
      </c>
      <c r="S91" s="314">
        <v>0</v>
      </c>
      <c r="T91" s="314">
        <v>311</v>
      </c>
      <c r="U91" s="315">
        <f t="shared" si="24"/>
        <v>312</v>
      </c>
      <c r="V91" s="314">
        <v>0</v>
      </c>
      <c r="W91" s="314">
        <v>0</v>
      </c>
      <c r="X91" s="314">
        <v>0</v>
      </c>
      <c r="Y91" s="314">
        <v>0</v>
      </c>
      <c r="Z91" s="314">
        <v>30</v>
      </c>
      <c r="AA91" s="315">
        <f t="shared" si="25"/>
        <v>30</v>
      </c>
      <c r="AB91" s="314">
        <f t="shared" si="26"/>
        <v>9349</v>
      </c>
      <c r="AC91" s="314">
        <f t="shared" si="27"/>
        <v>2265</v>
      </c>
      <c r="AD91" s="315">
        <f t="shared" si="28"/>
        <v>11614</v>
      </c>
    </row>
    <row r="92" spans="1:30" ht="20.25" hidden="1" customHeight="1" outlineLevel="1" thickBot="1" x14ac:dyDescent="0.25">
      <c r="A92" s="562"/>
      <c r="B92" s="562"/>
      <c r="C92" s="313" t="s">
        <v>116</v>
      </c>
      <c r="D92" s="323">
        <v>0</v>
      </c>
      <c r="E92" s="314">
        <v>2</v>
      </c>
      <c r="F92" s="314">
        <v>6</v>
      </c>
      <c r="G92" s="323">
        <v>0</v>
      </c>
      <c r="H92" s="314">
        <v>912</v>
      </c>
      <c r="I92" s="315">
        <f t="shared" si="22"/>
        <v>920</v>
      </c>
      <c r="J92" s="323">
        <v>0</v>
      </c>
      <c r="K92" s="314">
        <v>2</v>
      </c>
      <c r="L92" s="323">
        <v>0</v>
      </c>
      <c r="M92" s="323">
        <v>0</v>
      </c>
      <c r="N92" s="314">
        <v>67</v>
      </c>
      <c r="O92" s="315">
        <f t="shared" si="23"/>
        <v>69</v>
      </c>
      <c r="P92" s="323">
        <v>0</v>
      </c>
      <c r="Q92" s="314">
        <v>0</v>
      </c>
      <c r="R92" s="314">
        <v>0</v>
      </c>
      <c r="S92" s="323">
        <v>0</v>
      </c>
      <c r="T92" s="314">
        <v>0</v>
      </c>
      <c r="U92" s="315">
        <f t="shared" si="24"/>
        <v>0</v>
      </c>
      <c r="V92" s="323">
        <v>0</v>
      </c>
      <c r="W92" s="314">
        <v>0</v>
      </c>
      <c r="X92" s="323">
        <v>0</v>
      </c>
      <c r="Y92" s="323">
        <v>0</v>
      </c>
      <c r="Z92" s="314">
        <v>12</v>
      </c>
      <c r="AA92" s="315">
        <f t="shared" si="25"/>
        <v>12</v>
      </c>
      <c r="AB92" s="314">
        <f t="shared" si="26"/>
        <v>920</v>
      </c>
      <c r="AC92" s="314">
        <f t="shared" si="27"/>
        <v>81</v>
      </c>
      <c r="AD92" s="315">
        <f t="shared" si="28"/>
        <v>1001</v>
      </c>
    </row>
    <row r="93" spans="1:30" ht="20.25" hidden="1" customHeight="1" outlineLevel="1" thickBot="1" x14ac:dyDescent="0.25">
      <c r="A93" s="562"/>
      <c r="B93" s="562" t="s">
        <v>117</v>
      </c>
      <c r="C93" s="313" t="s">
        <v>118</v>
      </c>
      <c r="D93" s="314">
        <v>25</v>
      </c>
      <c r="E93" s="314">
        <v>81</v>
      </c>
      <c r="F93" s="314">
        <v>126</v>
      </c>
      <c r="G93" s="314">
        <v>55</v>
      </c>
      <c r="H93" s="314">
        <v>4857</v>
      </c>
      <c r="I93" s="315">
        <f t="shared" si="22"/>
        <v>5144</v>
      </c>
      <c r="J93" s="323">
        <v>0</v>
      </c>
      <c r="K93" s="323">
        <v>0</v>
      </c>
      <c r="L93" s="323">
        <v>0</v>
      </c>
      <c r="M93" s="323">
        <v>0</v>
      </c>
      <c r="N93" s="314">
        <v>156</v>
      </c>
      <c r="O93" s="315">
        <f t="shared" si="23"/>
        <v>156</v>
      </c>
      <c r="P93" s="314">
        <v>0</v>
      </c>
      <c r="Q93" s="314">
        <v>1</v>
      </c>
      <c r="R93" s="314">
        <v>0</v>
      </c>
      <c r="S93" s="314">
        <v>1</v>
      </c>
      <c r="T93" s="314">
        <v>188</v>
      </c>
      <c r="U93" s="315">
        <f t="shared" si="24"/>
        <v>190</v>
      </c>
      <c r="V93" s="323">
        <v>0</v>
      </c>
      <c r="W93" s="323">
        <v>0</v>
      </c>
      <c r="X93" s="323">
        <v>0</v>
      </c>
      <c r="Y93" s="323">
        <v>0</v>
      </c>
      <c r="Z93" s="314">
        <v>0</v>
      </c>
      <c r="AA93" s="315">
        <f t="shared" si="25"/>
        <v>0</v>
      </c>
      <c r="AB93" s="314">
        <f t="shared" si="26"/>
        <v>5334</v>
      </c>
      <c r="AC93" s="314">
        <f t="shared" si="27"/>
        <v>156</v>
      </c>
      <c r="AD93" s="315">
        <f t="shared" si="28"/>
        <v>5490</v>
      </c>
    </row>
    <row r="94" spans="1:30" ht="20.25" hidden="1" customHeight="1" outlineLevel="1" thickBot="1" x14ac:dyDescent="0.25">
      <c r="A94" s="562"/>
      <c r="B94" s="562"/>
      <c r="C94" s="313" t="s">
        <v>119</v>
      </c>
      <c r="D94" s="314">
        <v>15</v>
      </c>
      <c r="E94" s="314">
        <v>44</v>
      </c>
      <c r="F94" s="314">
        <v>84</v>
      </c>
      <c r="G94" s="314">
        <v>32</v>
      </c>
      <c r="H94" s="314">
        <v>5886</v>
      </c>
      <c r="I94" s="315">
        <f t="shared" si="22"/>
        <v>6061</v>
      </c>
      <c r="J94" s="314">
        <v>7</v>
      </c>
      <c r="K94" s="314">
        <v>22</v>
      </c>
      <c r="L94" s="314">
        <v>54</v>
      </c>
      <c r="M94" s="314">
        <v>16</v>
      </c>
      <c r="N94" s="314">
        <v>3221</v>
      </c>
      <c r="O94" s="315">
        <f t="shared" si="23"/>
        <v>3320</v>
      </c>
      <c r="P94" s="314">
        <v>0</v>
      </c>
      <c r="Q94" s="314">
        <v>0</v>
      </c>
      <c r="R94" s="314">
        <v>0</v>
      </c>
      <c r="S94" s="314">
        <v>0</v>
      </c>
      <c r="T94" s="314">
        <v>86</v>
      </c>
      <c r="U94" s="315">
        <f t="shared" si="24"/>
        <v>86</v>
      </c>
      <c r="V94" s="314">
        <v>0</v>
      </c>
      <c r="W94" s="314">
        <v>0</v>
      </c>
      <c r="X94" s="314">
        <v>0</v>
      </c>
      <c r="Y94" s="314">
        <v>0</v>
      </c>
      <c r="Z94" s="314">
        <v>134</v>
      </c>
      <c r="AA94" s="315">
        <f t="shared" si="25"/>
        <v>134</v>
      </c>
      <c r="AB94" s="314">
        <f t="shared" si="26"/>
        <v>6147</v>
      </c>
      <c r="AC94" s="314">
        <f t="shared" si="27"/>
        <v>3454</v>
      </c>
      <c r="AD94" s="315">
        <f t="shared" si="28"/>
        <v>9601</v>
      </c>
    </row>
    <row r="95" spans="1:30" ht="20.25" hidden="1" customHeight="1" outlineLevel="1" thickBot="1" x14ac:dyDescent="0.25">
      <c r="A95" s="562"/>
      <c r="B95" s="562"/>
      <c r="C95" s="313" t="s">
        <v>120</v>
      </c>
      <c r="D95" s="314">
        <v>3</v>
      </c>
      <c r="E95" s="314">
        <v>2</v>
      </c>
      <c r="F95" s="314">
        <v>18</v>
      </c>
      <c r="G95" s="323">
        <v>0</v>
      </c>
      <c r="H95" s="314">
        <v>1357</v>
      </c>
      <c r="I95" s="315">
        <f t="shared" si="22"/>
        <v>1380</v>
      </c>
      <c r="J95" s="323">
        <v>0</v>
      </c>
      <c r="K95" s="323">
        <v>0</v>
      </c>
      <c r="L95" s="323">
        <v>0</v>
      </c>
      <c r="M95" s="314">
        <v>4</v>
      </c>
      <c r="N95" s="314">
        <v>61</v>
      </c>
      <c r="O95" s="315">
        <f t="shared" si="23"/>
        <v>65</v>
      </c>
      <c r="P95" s="314">
        <v>0</v>
      </c>
      <c r="Q95" s="314">
        <v>0</v>
      </c>
      <c r="R95" s="314">
        <v>0</v>
      </c>
      <c r="S95" s="323">
        <v>0</v>
      </c>
      <c r="T95" s="314">
        <v>71</v>
      </c>
      <c r="U95" s="315">
        <f t="shared" si="24"/>
        <v>71</v>
      </c>
      <c r="V95" s="323">
        <v>0</v>
      </c>
      <c r="W95" s="323">
        <v>0</v>
      </c>
      <c r="X95" s="323">
        <v>0</v>
      </c>
      <c r="Y95" s="314">
        <v>0</v>
      </c>
      <c r="Z95" s="314">
        <v>0</v>
      </c>
      <c r="AA95" s="315">
        <f t="shared" si="25"/>
        <v>0</v>
      </c>
      <c r="AB95" s="314">
        <f t="shared" si="26"/>
        <v>1451</v>
      </c>
      <c r="AC95" s="314">
        <f t="shared" si="27"/>
        <v>65</v>
      </c>
      <c r="AD95" s="315">
        <f t="shared" si="28"/>
        <v>1516</v>
      </c>
    </row>
    <row r="96" spans="1:30" ht="20.25" hidden="1" customHeight="1" outlineLevel="1" thickBot="1" x14ac:dyDescent="0.25">
      <c r="A96" s="562"/>
      <c r="B96" s="562"/>
      <c r="C96" s="313" t="s">
        <v>121</v>
      </c>
      <c r="D96" s="314">
        <v>1</v>
      </c>
      <c r="E96" s="314">
        <v>2</v>
      </c>
      <c r="F96" s="314">
        <v>3</v>
      </c>
      <c r="G96" s="323">
        <v>0</v>
      </c>
      <c r="H96" s="314">
        <v>420</v>
      </c>
      <c r="I96" s="315">
        <f t="shared" si="22"/>
        <v>426</v>
      </c>
      <c r="J96" s="323">
        <v>0</v>
      </c>
      <c r="K96" s="323">
        <v>0</v>
      </c>
      <c r="L96" s="323">
        <v>0</v>
      </c>
      <c r="M96" s="323">
        <v>0</v>
      </c>
      <c r="N96" s="314">
        <v>116</v>
      </c>
      <c r="O96" s="315">
        <f t="shared" si="23"/>
        <v>116</v>
      </c>
      <c r="P96" s="314">
        <v>0</v>
      </c>
      <c r="Q96" s="314">
        <v>0</v>
      </c>
      <c r="R96" s="314">
        <v>0</v>
      </c>
      <c r="S96" s="323">
        <v>0</v>
      </c>
      <c r="T96" s="314">
        <v>20</v>
      </c>
      <c r="U96" s="315">
        <f t="shared" si="24"/>
        <v>20</v>
      </c>
      <c r="V96" s="323">
        <v>0</v>
      </c>
      <c r="W96" s="323">
        <v>0</v>
      </c>
      <c r="X96" s="323">
        <v>0</v>
      </c>
      <c r="Y96" s="323">
        <v>0</v>
      </c>
      <c r="Z96" s="314">
        <v>0</v>
      </c>
      <c r="AA96" s="315">
        <f t="shared" si="25"/>
        <v>0</v>
      </c>
      <c r="AB96" s="314">
        <f t="shared" si="26"/>
        <v>446</v>
      </c>
      <c r="AC96" s="314">
        <f t="shared" si="27"/>
        <v>116</v>
      </c>
      <c r="AD96" s="315">
        <f t="shared" si="28"/>
        <v>562</v>
      </c>
    </row>
    <row r="97" spans="1:30" ht="20.25" hidden="1" customHeight="1" outlineLevel="1" thickBot="1" x14ac:dyDescent="0.25">
      <c r="A97" s="562"/>
      <c r="B97" s="562"/>
      <c r="C97" s="313" t="s">
        <v>122</v>
      </c>
      <c r="D97" s="314">
        <v>1</v>
      </c>
      <c r="E97" s="314">
        <v>14</v>
      </c>
      <c r="F97" s="314">
        <v>24</v>
      </c>
      <c r="G97" s="314">
        <v>12</v>
      </c>
      <c r="H97" s="314">
        <v>676</v>
      </c>
      <c r="I97" s="315">
        <f t="shared" si="22"/>
        <v>727</v>
      </c>
      <c r="J97" s="323">
        <v>0</v>
      </c>
      <c r="K97" s="314">
        <v>6</v>
      </c>
      <c r="L97" s="314">
        <v>9</v>
      </c>
      <c r="M97" s="323">
        <v>0</v>
      </c>
      <c r="N97" s="314">
        <v>376</v>
      </c>
      <c r="O97" s="315">
        <f t="shared" si="23"/>
        <v>391</v>
      </c>
      <c r="P97" s="314">
        <v>0</v>
      </c>
      <c r="Q97" s="314">
        <v>0</v>
      </c>
      <c r="R97" s="314">
        <v>0</v>
      </c>
      <c r="S97" s="314">
        <v>0</v>
      </c>
      <c r="T97" s="314">
        <v>0</v>
      </c>
      <c r="U97" s="315">
        <f t="shared" si="24"/>
        <v>0</v>
      </c>
      <c r="V97" s="323">
        <v>0</v>
      </c>
      <c r="W97" s="314">
        <v>0</v>
      </c>
      <c r="X97" s="314">
        <v>0</v>
      </c>
      <c r="Y97" s="323">
        <v>0</v>
      </c>
      <c r="Z97" s="314">
        <v>0</v>
      </c>
      <c r="AA97" s="315">
        <f t="shared" si="25"/>
        <v>0</v>
      </c>
      <c r="AB97" s="314">
        <f t="shared" si="26"/>
        <v>727</v>
      </c>
      <c r="AC97" s="314">
        <f t="shared" si="27"/>
        <v>391</v>
      </c>
      <c r="AD97" s="315">
        <f t="shared" si="28"/>
        <v>1118</v>
      </c>
    </row>
    <row r="98" spans="1:30" ht="20.25" hidden="1" customHeight="1" outlineLevel="1" thickBot="1" x14ac:dyDescent="0.25">
      <c r="A98" s="562"/>
      <c r="B98" s="562"/>
      <c r="C98" s="313" t="s">
        <v>123</v>
      </c>
      <c r="D98" s="314">
        <v>2</v>
      </c>
      <c r="E98" s="314">
        <v>4</v>
      </c>
      <c r="F98" s="314">
        <v>3</v>
      </c>
      <c r="G98" s="323">
        <v>0</v>
      </c>
      <c r="H98" s="314">
        <v>111</v>
      </c>
      <c r="I98" s="315">
        <f t="shared" si="22"/>
        <v>120</v>
      </c>
      <c r="J98" s="323">
        <v>0</v>
      </c>
      <c r="K98" s="323">
        <v>0</v>
      </c>
      <c r="L98" s="323">
        <v>0</v>
      </c>
      <c r="M98" s="323">
        <v>0</v>
      </c>
      <c r="N98" s="314">
        <v>5</v>
      </c>
      <c r="O98" s="315">
        <f t="shared" si="23"/>
        <v>5</v>
      </c>
      <c r="P98" s="314">
        <v>0</v>
      </c>
      <c r="Q98" s="314">
        <v>0</v>
      </c>
      <c r="R98" s="314">
        <v>0</v>
      </c>
      <c r="S98" s="323">
        <v>0</v>
      </c>
      <c r="T98" s="314">
        <v>0</v>
      </c>
      <c r="U98" s="315">
        <f t="shared" si="24"/>
        <v>0</v>
      </c>
      <c r="V98" s="323">
        <v>0</v>
      </c>
      <c r="W98" s="323">
        <v>0</v>
      </c>
      <c r="X98" s="323">
        <v>0</v>
      </c>
      <c r="Y98" s="323">
        <v>0</v>
      </c>
      <c r="Z98" s="314">
        <v>0</v>
      </c>
      <c r="AA98" s="315">
        <f t="shared" si="25"/>
        <v>0</v>
      </c>
      <c r="AB98" s="314">
        <f t="shared" si="26"/>
        <v>120</v>
      </c>
      <c r="AC98" s="314">
        <f t="shared" si="27"/>
        <v>5</v>
      </c>
      <c r="AD98" s="315">
        <f t="shared" si="28"/>
        <v>125</v>
      </c>
    </row>
    <row r="99" spans="1:30" ht="20.25" hidden="1" customHeight="1" outlineLevel="1" thickBot="1" x14ac:dyDescent="0.25">
      <c r="A99" s="562"/>
      <c r="B99" s="562"/>
      <c r="C99" s="313" t="s">
        <v>124</v>
      </c>
      <c r="D99" s="314">
        <v>1</v>
      </c>
      <c r="E99" s="314">
        <v>7</v>
      </c>
      <c r="F99" s="314">
        <v>18</v>
      </c>
      <c r="G99" s="323">
        <v>0</v>
      </c>
      <c r="H99" s="314">
        <v>1598</v>
      </c>
      <c r="I99" s="315">
        <f t="shared" si="22"/>
        <v>1624</v>
      </c>
      <c r="J99" s="314">
        <v>1</v>
      </c>
      <c r="K99" s="314">
        <v>4</v>
      </c>
      <c r="L99" s="314">
        <v>12</v>
      </c>
      <c r="M99" s="314">
        <v>12</v>
      </c>
      <c r="N99" s="314">
        <v>767</v>
      </c>
      <c r="O99" s="315">
        <f t="shared" si="23"/>
        <v>796</v>
      </c>
      <c r="P99" s="314">
        <v>0</v>
      </c>
      <c r="Q99" s="314">
        <v>1</v>
      </c>
      <c r="R99" s="314">
        <v>0</v>
      </c>
      <c r="S99" s="323">
        <v>0</v>
      </c>
      <c r="T99" s="314">
        <v>117</v>
      </c>
      <c r="U99" s="315">
        <f t="shared" si="24"/>
        <v>118</v>
      </c>
      <c r="V99" s="314">
        <v>0</v>
      </c>
      <c r="W99" s="314">
        <v>0</v>
      </c>
      <c r="X99" s="314">
        <v>0</v>
      </c>
      <c r="Y99" s="314">
        <v>0</v>
      </c>
      <c r="Z99" s="314">
        <v>16</v>
      </c>
      <c r="AA99" s="315">
        <f t="shared" si="25"/>
        <v>16</v>
      </c>
      <c r="AB99" s="314">
        <f t="shared" si="26"/>
        <v>1742</v>
      </c>
      <c r="AC99" s="314">
        <f t="shared" si="27"/>
        <v>812</v>
      </c>
      <c r="AD99" s="315">
        <f t="shared" si="28"/>
        <v>2554</v>
      </c>
    </row>
    <row r="100" spans="1:30" ht="20.25" hidden="1" customHeight="1" outlineLevel="1" thickBot="1" x14ac:dyDescent="0.25">
      <c r="A100" s="562"/>
      <c r="B100" s="562" t="s">
        <v>125</v>
      </c>
      <c r="C100" s="313" t="s">
        <v>126</v>
      </c>
      <c r="D100" s="314">
        <v>4</v>
      </c>
      <c r="E100" s="314">
        <v>42</v>
      </c>
      <c r="F100" s="314">
        <v>30</v>
      </c>
      <c r="G100" s="314">
        <v>20</v>
      </c>
      <c r="H100" s="314">
        <v>3310</v>
      </c>
      <c r="I100" s="315">
        <f t="shared" si="22"/>
        <v>3406</v>
      </c>
      <c r="J100" s="323">
        <v>0</v>
      </c>
      <c r="K100" s="323">
        <v>0</v>
      </c>
      <c r="L100" s="323">
        <v>0</v>
      </c>
      <c r="M100" s="323">
        <v>0</v>
      </c>
      <c r="N100" s="314">
        <v>183</v>
      </c>
      <c r="O100" s="315">
        <f t="shared" si="23"/>
        <v>183</v>
      </c>
      <c r="P100" s="314">
        <v>0</v>
      </c>
      <c r="Q100" s="314">
        <v>0</v>
      </c>
      <c r="R100" s="314">
        <v>0</v>
      </c>
      <c r="S100" s="314">
        <v>0</v>
      </c>
      <c r="T100" s="314">
        <v>77</v>
      </c>
      <c r="U100" s="315">
        <f t="shared" si="24"/>
        <v>77</v>
      </c>
      <c r="V100" s="323">
        <v>0</v>
      </c>
      <c r="W100" s="323">
        <v>0</v>
      </c>
      <c r="X100" s="323">
        <v>0</v>
      </c>
      <c r="Y100" s="323">
        <v>0</v>
      </c>
      <c r="Z100" s="314">
        <v>0</v>
      </c>
      <c r="AA100" s="315">
        <f t="shared" si="25"/>
        <v>0</v>
      </c>
      <c r="AB100" s="314">
        <f t="shared" si="26"/>
        <v>3483</v>
      </c>
      <c r="AC100" s="314">
        <f t="shared" si="27"/>
        <v>183</v>
      </c>
      <c r="AD100" s="315">
        <f t="shared" si="28"/>
        <v>3666</v>
      </c>
    </row>
    <row r="101" spans="1:30" ht="20.25" hidden="1" customHeight="1" outlineLevel="1" thickBot="1" x14ac:dyDescent="0.25">
      <c r="A101" s="562"/>
      <c r="B101" s="562"/>
      <c r="C101" s="313" t="s">
        <v>127</v>
      </c>
      <c r="D101" s="323">
        <v>0</v>
      </c>
      <c r="E101" s="323">
        <v>0</v>
      </c>
      <c r="F101" s="323">
        <v>0</v>
      </c>
      <c r="G101" s="323">
        <v>0</v>
      </c>
      <c r="H101" s="314">
        <v>53</v>
      </c>
      <c r="I101" s="315">
        <f t="shared" si="22"/>
        <v>53</v>
      </c>
      <c r="J101" s="323">
        <v>0</v>
      </c>
      <c r="K101" s="323">
        <v>0</v>
      </c>
      <c r="L101" s="323">
        <v>0</v>
      </c>
      <c r="M101" s="323">
        <v>0</v>
      </c>
      <c r="N101" s="323">
        <v>0</v>
      </c>
      <c r="O101" s="315">
        <f t="shared" si="23"/>
        <v>0</v>
      </c>
      <c r="P101" s="323">
        <v>0</v>
      </c>
      <c r="Q101" s="323">
        <v>0</v>
      </c>
      <c r="R101" s="323">
        <v>0</v>
      </c>
      <c r="S101" s="323">
        <v>0</v>
      </c>
      <c r="T101" s="314">
        <v>0</v>
      </c>
      <c r="U101" s="315">
        <f t="shared" si="24"/>
        <v>0</v>
      </c>
      <c r="V101" s="323">
        <v>0</v>
      </c>
      <c r="W101" s="323">
        <v>0</v>
      </c>
      <c r="X101" s="323">
        <v>0</v>
      </c>
      <c r="Y101" s="323">
        <v>0</v>
      </c>
      <c r="Z101" s="323">
        <v>0</v>
      </c>
      <c r="AA101" s="315">
        <f t="shared" si="25"/>
        <v>0</v>
      </c>
      <c r="AB101" s="314">
        <f t="shared" si="26"/>
        <v>53</v>
      </c>
      <c r="AC101" s="314">
        <f t="shared" si="27"/>
        <v>0</v>
      </c>
      <c r="AD101" s="315">
        <f t="shared" si="28"/>
        <v>53</v>
      </c>
    </row>
    <row r="102" spans="1:30" ht="20.25" customHeight="1" collapsed="1" x14ac:dyDescent="0.2">
      <c r="A102" s="559" t="s">
        <v>128</v>
      </c>
      <c r="B102" s="559"/>
      <c r="C102" s="559"/>
      <c r="D102" s="311">
        <f t="shared" ref="D102:AD102" si="29">SUM(D103:D109)</f>
        <v>6</v>
      </c>
      <c r="E102" s="311">
        <f t="shared" si="29"/>
        <v>18</v>
      </c>
      <c r="F102" s="311">
        <f t="shared" si="29"/>
        <v>42</v>
      </c>
      <c r="G102" s="311">
        <f t="shared" si="29"/>
        <v>16</v>
      </c>
      <c r="H102" s="311">
        <f t="shared" si="29"/>
        <v>3832</v>
      </c>
      <c r="I102" s="312">
        <f t="shared" si="29"/>
        <v>3914</v>
      </c>
      <c r="J102" s="311">
        <f t="shared" si="29"/>
        <v>1</v>
      </c>
      <c r="K102" s="311">
        <f t="shared" si="29"/>
        <v>2</v>
      </c>
      <c r="L102" s="311">
        <f t="shared" si="29"/>
        <v>3</v>
      </c>
      <c r="M102" s="311">
        <f t="shared" si="29"/>
        <v>0</v>
      </c>
      <c r="N102" s="311">
        <f t="shared" si="29"/>
        <v>58</v>
      </c>
      <c r="O102" s="312">
        <f t="shared" si="29"/>
        <v>64</v>
      </c>
      <c r="P102" s="311">
        <f t="shared" si="29"/>
        <v>0</v>
      </c>
      <c r="Q102" s="311">
        <f t="shared" si="29"/>
        <v>0</v>
      </c>
      <c r="R102" s="311">
        <f t="shared" si="29"/>
        <v>0</v>
      </c>
      <c r="S102" s="311">
        <f t="shared" si="29"/>
        <v>0</v>
      </c>
      <c r="T102" s="311">
        <f t="shared" si="29"/>
        <v>77</v>
      </c>
      <c r="U102" s="312">
        <f t="shared" si="29"/>
        <v>77</v>
      </c>
      <c r="V102" s="311">
        <f t="shared" si="29"/>
        <v>0</v>
      </c>
      <c r="W102" s="311">
        <f t="shared" si="29"/>
        <v>0</v>
      </c>
      <c r="X102" s="311">
        <f t="shared" si="29"/>
        <v>0</v>
      </c>
      <c r="Y102" s="311">
        <f t="shared" si="29"/>
        <v>0</v>
      </c>
      <c r="Z102" s="311">
        <f t="shared" si="29"/>
        <v>1</v>
      </c>
      <c r="AA102" s="312">
        <f t="shared" si="29"/>
        <v>1</v>
      </c>
      <c r="AB102" s="311">
        <f t="shared" si="29"/>
        <v>3991</v>
      </c>
      <c r="AC102" s="311">
        <f t="shared" si="29"/>
        <v>65</v>
      </c>
      <c r="AD102" s="312">
        <f t="shared" si="29"/>
        <v>4056</v>
      </c>
    </row>
    <row r="103" spans="1:30" ht="20.25" hidden="1" customHeight="1" outlineLevel="1" thickBot="1" x14ac:dyDescent="0.25">
      <c r="A103" s="562" t="s">
        <v>128</v>
      </c>
      <c r="B103" s="562" t="s">
        <v>129</v>
      </c>
      <c r="C103" s="313" t="s">
        <v>130</v>
      </c>
      <c r="D103" s="323">
        <v>0</v>
      </c>
      <c r="E103" s="323">
        <v>0</v>
      </c>
      <c r="F103" s="323">
        <v>0</v>
      </c>
      <c r="G103" s="323">
        <v>0</v>
      </c>
      <c r="H103" s="314">
        <v>46</v>
      </c>
      <c r="I103" s="315">
        <f t="shared" ref="I103:I110" si="30">SUM(D103:H103)</f>
        <v>46</v>
      </c>
      <c r="J103" s="323">
        <v>0</v>
      </c>
      <c r="K103" s="323">
        <v>0</v>
      </c>
      <c r="L103" s="323">
        <v>0</v>
      </c>
      <c r="M103" s="323">
        <v>0</v>
      </c>
      <c r="N103" s="323">
        <v>0</v>
      </c>
      <c r="O103" s="315">
        <f t="shared" ref="O103:O110" si="31">SUM(J103:N103)</f>
        <v>0</v>
      </c>
      <c r="P103" s="323">
        <v>0</v>
      </c>
      <c r="Q103" s="323">
        <v>0</v>
      </c>
      <c r="R103" s="323">
        <v>0</v>
      </c>
      <c r="S103" s="323">
        <v>0</v>
      </c>
      <c r="T103" s="314">
        <v>2</v>
      </c>
      <c r="U103" s="315">
        <f t="shared" ref="U103:U110" si="32">SUM(P103:T103)</f>
        <v>2</v>
      </c>
      <c r="V103" s="323">
        <v>0</v>
      </c>
      <c r="W103" s="323">
        <v>0</v>
      </c>
      <c r="X103" s="323">
        <v>0</v>
      </c>
      <c r="Y103" s="323">
        <v>0</v>
      </c>
      <c r="Z103" s="323">
        <v>0</v>
      </c>
      <c r="AA103" s="315">
        <f t="shared" ref="AA103:AA110" si="33">SUM(V103:Z103)</f>
        <v>0</v>
      </c>
      <c r="AB103" s="314">
        <f t="shared" ref="AB103:AB110" si="34">+I103+U103</f>
        <v>48</v>
      </c>
      <c r="AC103" s="314">
        <f t="shared" ref="AC103:AC110" si="35">+O103+AA103</f>
        <v>0</v>
      </c>
      <c r="AD103" s="315">
        <f t="shared" si="28"/>
        <v>48</v>
      </c>
    </row>
    <row r="104" spans="1:30" ht="20.25" hidden="1" customHeight="1" outlineLevel="1" thickBot="1" x14ac:dyDescent="0.25">
      <c r="A104" s="562"/>
      <c r="B104" s="562"/>
      <c r="C104" s="313" t="s">
        <v>131</v>
      </c>
      <c r="D104" s="314">
        <v>1</v>
      </c>
      <c r="E104" s="314">
        <v>2</v>
      </c>
      <c r="F104" s="323">
        <v>0</v>
      </c>
      <c r="G104" s="314">
        <v>4</v>
      </c>
      <c r="H104" s="314">
        <v>351</v>
      </c>
      <c r="I104" s="315">
        <f t="shared" si="30"/>
        <v>358</v>
      </c>
      <c r="J104" s="323">
        <v>0</v>
      </c>
      <c r="K104" s="323">
        <v>0</v>
      </c>
      <c r="L104" s="323">
        <v>0</v>
      </c>
      <c r="M104" s="323">
        <v>0</v>
      </c>
      <c r="N104" s="323">
        <v>0</v>
      </c>
      <c r="O104" s="315">
        <f t="shared" si="31"/>
        <v>0</v>
      </c>
      <c r="P104" s="314">
        <v>0</v>
      </c>
      <c r="Q104" s="314">
        <v>0</v>
      </c>
      <c r="R104" s="323">
        <v>0</v>
      </c>
      <c r="S104" s="314">
        <v>0</v>
      </c>
      <c r="T104" s="314">
        <v>8</v>
      </c>
      <c r="U104" s="315">
        <f t="shared" si="32"/>
        <v>8</v>
      </c>
      <c r="V104" s="323">
        <v>0</v>
      </c>
      <c r="W104" s="323">
        <v>0</v>
      </c>
      <c r="X104" s="323">
        <v>0</v>
      </c>
      <c r="Y104" s="323">
        <v>0</v>
      </c>
      <c r="Z104" s="323">
        <v>0</v>
      </c>
      <c r="AA104" s="315">
        <f t="shared" si="33"/>
        <v>0</v>
      </c>
      <c r="AB104" s="314">
        <f t="shared" si="34"/>
        <v>366</v>
      </c>
      <c r="AC104" s="314">
        <f t="shared" si="35"/>
        <v>0</v>
      </c>
      <c r="AD104" s="315">
        <f t="shared" si="28"/>
        <v>366</v>
      </c>
    </row>
    <row r="105" spans="1:30" ht="20.25" hidden="1" customHeight="1" outlineLevel="1" thickBot="1" x14ac:dyDescent="0.25">
      <c r="A105" s="562"/>
      <c r="B105" s="562"/>
      <c r="C105" s="313" t="s">
        <v>132</v>
      </c>
      <c r="D105" s="323">
        <v>0</v>
      </c>
      <c r="E105" s="323">
        <v>0</v>
      </c>
      <c r="F105" s="323">
        <v>0</v>
      </c>
      <c r="G105" s="323">
        <v>0</v>
      </c>
      <c r="H105" s="323">
        <v>0</v>
      </c>
      <c r="I105" s="315">
        <f t="shared" si="30"/>
        <v>0</v>
      </c>
      <c r="J105" s="323">
        <v>0</v>
      </c>
      <c r="K105" s="323">
        <v>0</v>
      </c>
      <c r="L105" s="323">
        <v>0</v>
      </c>
      <c r="M105" s="323">
        <v>0</v>
      </c>
      <c r="N105" s="323">
        <v>0</v>
      </c>
      <c r="O105" s="315">
        <f t="shared" si="31"/>
        <v>0</v>
      </c>
      <c r="P105" s="323">
        <v>0</v>
      </c>
      <c r="Q105" s="323">
        <v>0</v>
      </c>
      <c r="R105" s="323">
        <v>0</v>
      </c>
      <c r="S105" s="323">
        <v>0</v>
      </c>
      <c r="T105" s="323">
        <v>0</v>
      </c>
      <c r="U105" s="315">
        <f t="shared" si="32"/>
        <v>0</v>
      </c>
      <c r="V105" s="323">
        <v>0</v>
      </c>
      <c r="W105" s="323">
        <v>0</v>
      </c>
      <c r="X105" s="323">
        <v>0</v>
      </c>
      <c r="Y105" s="323">
        <v>0</v>
      </c>
      <c r="Z105" s="323">
        <v>0</v>
      </c>
      <c r="AA105" s="315">
        <f t="shared" si="33"/>
        <v>0</v>
      </c>
      <c r="AB105" s="314">
        <f t="shared" si="34"/>
        <v>0</v>
      </c>
      <c r="AC105" s="314">
        <f t="shared" si="35"/>
        <v>0</v>
      </c>
      <c r="AD105" s="315">
        <f t="shared" si="28"/>
        <v>0</v>
      </c>
    </row>
    <row r="106" spans="1:30" ht="20.25" hidden="1" customHeight="1" outlineLevel="1" thickBot="1" x14ac:dyDescent="0.25">
      <c r="A106" s="562"/>
      <c r="B106" s="562"/>
      <c r="C106" s="313" t="s">
        <v>133</v>
      </c>
      <c r="D106" s="323">
        <v>0</v>
      </c>
      <c r="E106" s="323">
        <v>0</v>
      </c>
      <c r="F106" s="323">
        <v>0</v>
      </c>
      <c r="G106" s="323">
        <v>0</v>
      </c>
      <c r="H106" s="323">
        <v>0</v>
      </c>
      <c r="I106" s="315">
        <f t="shared" si="30"/>
        <v>0</v>
      </c>
      <c r="J106" s="323">
        <v>0</v>
      </c>
      <c r="K106" s="323">
        <v>0</v>
      </c>
      <c r="L106" s="323">
        <v>0</v>
      </c>
      <c r="M106" s="323">
        <v>0</v>
      </c>
      <c r="N106" s="323">
        <v>0</v>
      </c>
      <c r="O106" s="315">
        <f t="shared" si="31"/>
        <v>0</v>
      </c>
      <c r="P106" s="323">
        <v>0</v>
      </c>
      <c r="Q106" s="323">
        <v>0</v>
      </c>
      <c r="R106" s="323">
        <v>0</v>
      </c>
      <c r="S106" s="323">
        <v>0</v>
      </c>
      <c r="T106" s="323">
        <v>0</v>
      </c>
      <c r="U106" s="315">
        <f t="shared" si="32"/>
        <v>0</v>
      </c>
      <c r="V106" s="323">
        <v>0</v>
      </c>
      <c r="W106" s="323">
        <v>0</v>
      </c>
      <c r="X106" s="323">
        <v>0</v>
      </c>
      <c r="Y106" s="323">
        <v>0</v>
      </c>
      <c r="Z106" s="323">
        <v>0</v>
      </c>
      <c r="AA106" s="315">
        <f t="shared" si="33"/>
        <v>0</v>
      </c>
      <c r="AB106" s="314">
        <f t="shared" si="34"/>
        <v>0</v>
      </c>
      <c r="AC106" s="314">
        <f t="shared" si="35"/>
        <v>0</v>
      </c>
      <c r="AD106" s="315">
        <f t="shared" si="28"/>
        <v>0</v>
      </c>
    </row>
    <row r="107" spans="1:30" ht="20.25" hidden="1" customHeight="1" outlineLevel="1" thickBot="1" x14ac:dyDescent="0.25">
      <c r="A107" s="562"/>
      <c r="B107" s="562"/>
      <c r="C107" s="313" t="s">
        <v>134</v>
      </c>
      <c r="D107" s="314">
        <v>1</v>
      </c>
      <c r="E107" s="314">
        <v>4</v>
      </c>
      <c r="F107" s="314">
        <v>9</v>
      </c>
      <c r="G107" s="323">
        <v>0</v>
      </c>
      <c r="H107" s="314">
        <v>262</v>
      </c>
      <c r="I107" s="315">
        <f t="shared" si="30"/>
        <v>276</v>
      </c>
      <c r="J107" s="323">
        <v>0</v>
      </c>
      <c r="K107" s="323">
        <v>0</v>
      </c>
      <c r="L107" s="323">
        <v>0</v>
      </c>
      <c r="M107" s="323">
        <v>0</v>
      </c>
      <c r="N107" s="314">
        <v>10</v>
      </c>
      <c r="O107" s="315">
        <f t="shared" si="31"/>
        <v>10</v>
      </c>
      <c r="P107" s="314">
        <v>0</v>
      </c>
      <c r="Q107" s="314">
        <v>0</v>
      </c>
      <c r="R107" s="314">
        <v>0</v>
      </c>
      <c r="S107" s="323">
        <v>0</v>
      </c>
      <c r="T107" s="314">
        <v>0</v>
      </c>
      <c r="U107" s="315">
        <f t="shared" si="32"/>
        <v>0</v>
      </c>
      <c r="V107" s="323">
        <v>0</v>
      </c>
      <c r="W107" s="323">
        <v>0</v>
      </c>
      <c r="X107" s="323">
        <v>0</v>
      </c>
      <c r="Y107" s="323">
        <v>0</v>
      </c>
      <c r="Z107" s="314">
        <v>0</v>
      </c>
      <c r="AA107" s="315">
        <f t="shared" si="33"/>
        <v>0</v>
      </c>
      <c r="AB107" s="314">
        <f t="shared" si="34"/>
        <v>276</v>
      </c>
      <c r="AC107" s="314">
        <f t="shared" si="35"/>
        <v>10</v>
      </c>
      <c r="AD107" s="315">
        <f t="shared" si="28"/>
        <v>286</v>
      </c>
    </row>
    <row r="108" spans="1:30" ht="20.25" hidden="1" customHeight="1" outlineLevel="1" thickBot="1" x14ac:dyDescent="0.25">
      <c r="A108" s="562"/>
      <c r="B108" s="562"/>
      <c r="C108" s="313" t="s">
        <v>135</v>
      </c>
      <c r="D108" s="323">
        <v>0</v>
      </c>
      <c r="E108" s="323">
        <v>0</v>
      </c>
      <c r="F108" s="323">
        <v>0</v>
      </c>
      <c r="G108" s="323">
        <v>0</v>
      </c>
      <c r="H108" s="314">
        <v>10</v>
      </c>
      <c r="I108" s="315">
        <f t="shared" si="30"/>
        <v>10</v>
      </c>
      <c r="J108" s="323">
        <v>0</v>
      </c>
      <c r="K108" s="323">
        <v>0</v>
      </c>
      <c r="L108" s="323">
        <v>0</v>
      </c>
      <c r="M108" s="323">
        <v>0</v>
      </c>
      <c r="N108" s="323">
        <v>0</v>
      </c>
      <c r="O108" s="315">
        <f t="shared" si="31"/>
        <v>0</v>
      </c>
      <c r="P108" s="323">
        <v>0</v>
      </c>
      <c r="Q108" s="323">
        <v>0</v>
      </c>
      <c r="R108" s="323">
        <v>0</v>
      </c>
      <c r="S108" s="323">
        <v>0</v>
      </c>
      <c r="T108" s="314">
        <v>0</v>
      </c>
      <c r="U108" s="315">
        <f t="shared" si="32"/>
        <v>0</v>
      </c>
      <c r="V108" s="323">
        <v>0</v>
      </c>
      <c r="W108" s="323">
        <v>0</v>
      </c>
      <c r="X108" s="323">
        <v>0</v>
      </c>
      <c r="Y108" s="323">
        <v>0</v>
      </c>
      <c r="Z108" s="323">
        <v>0</v>
      </c>
      <c r="AA108" s="315">
        <f t="shared" si="33"/>
        <v>0</v>
      </c>
      <c r="AB108" s="314">
        <f t="shared" si="34"/>
        <v>10</v>
      </c>
      <c r="AC108" s="314">
        <f t="shared" si="35"/>
        <v>0</v>
      </c>
      <c r="AD108" s="315">
        <f t="shared" si="28"/>
        <v>10</v>
      </c>
    </row>
    <row r="109" spans="1:30" ht="20.25" hidden="1" customHeight="1" outlineLevel="1" thickBot="1" x14ac:dyDescent="0.25">
      <c r="A109" s="562"/>
      <c r="B109" s="562"/>
      <c r="C109" s="313" t="s">
        <v>136</v>
      </c>
      <c r="D109" s="314">
        <v>4</v>
      </c>
      <c r="E109" s="314">
        <v>12</v>
      </c>
      <c r="F109" s="314">
        <v>33</v>
      </c>
      <c r="G109" s="314">
        <v>12</v>
      </c>
      <c r="H109" s="314">
        <v>3163</v>
      </c>
      <c r="I109" s="315">
        <f t="shared" si="30"/>
        <v>3224</v>
      </c>
      <c r="J109" s="314">
        <v>1</v>
      </c>
      <c r="K109" s="314">
        <v>2</v>
      </c>
      <c r="L109" s="314">
        <v>3</v>
      </c>
      <c r="M109" s="323">
        <v>0</v>
      </c>
      <c r="N109" s="314">
        <v>48</v>
      </c>
      <c r="O109" s="315">
        <f t="shared" si="31"/>
        <v>54</v>
      </c>
      <c r="P109" s="314">
        <v>0</v>
      </c>
      <c r="Q109" s="314">
        <v>0</v>
      </c>
      <c r="R109" s="314">
        <v>0</v>
      </c>
      <c r="S109" s="314">
        <v>0</v>
      </c>
      <c r="T109" s="314">
        <v>67</v>
      </c>
      <c r="U109" s="315">
        <f t="shared" si="32"/>
        <v>67</v>
      </c>
      <c r="V109" s="314">
        <v>0</v>
      </c>
      <c r="W109" s="314">
        <v>0</v>
      </c>
      <c r="X109" s="314">
        <v>0</v>
      </c>
      <c r="Y109" s="323">
        <v>0</v>
      </c>
      <c r="Z109" s="314">
        <v>1</v>
      </c>
      <c r="AA109" s="315">
        <f t="shared" si="33"/>
        <v>1</v>
      </c>
      <c r="AB109" s="314">
        <f t="shared" si="34"/>
        <v>3291</v>
      </c>
      <c r="AC109" s="314">
        <f t="shared" si="35"/>
        <v>55</v>
      </c>
      <c r="AD109" s="315">
        <f t="shared" si="28"/>
        <v>3346</v>
      </c>
    </row>
    <row r="110" spans="1:30" ht="20.25" customHeight="1" collapsed="1" x14ac:dyDescent="0.2">
      <c r="A110" s="559" t="s">
        <v>137</v>
      </c>
      <c r="B110" s="559"/>
      <c r="C110" s="559"/>
      <c r="D110" s="311">
        <v>1</v>
      </c>
      <c r="E110" s="311">
        <v>2</v>
      </c>
      <c r="F110" s="311">
        <v>3</v>
      </c>
      <c r="G110" s="311">
        <v>4</v>
      </c>
      <c r="H110" s="311">
        <v>250</v>
      </c>
      <c r="I110" s="312">
        <f t="shared" si="30"/>
        <v>260</v>
      </c>
      <c r="J110" s="311">
        <v>0</v>
      </c>
      <c r="K110" s="311">
        <v>0</v>
      </c>
      <c r="L110" s="311">
        <v>3</v>
      </c>
      <c r="M110" s="311">
        <v>4</v>
      </c>
      <c r="N110" s="311">
        <v>608</v>
      </c>
      <c r="O110" s="312">
        <f t="shared" si="31"/>
        <v>615</v>
      </c>
      <c r="P110" s="311">
        <v>0</v>
      </c>
      <c r="Q110" s="311">
        <v>0</v>
      </c>
      <c r="R110" s="311">
        <v>0</v>
      </c>
      <c r="S110" s="311">
        <v>0</v>
      </c>
      <c r="T110" s="311">
        <v>0</v>
      </c>
      <c r="U110" s="312">
        <f t="shared" si="32"/>
        <v>0</v>
      </c>
      <c r="V110" s="311">
        <v>0</v>
      </c>
      <c r="W110" s="311">
        <v>0</v>
      </c>
      <c r="X110" s="311">
        <v>0</v>
      </c>
      <c r="Y110" s="311">
        <v>0</v>
      </c>
      <c r="Z110" s="311">
        <v>0</v>
      </c>
      <c r="AA110" s="312">
        <f t="shared" si="33"/>
        <v>0</v>
      </c>
      <c r="AB110" s="311">
        <f t="shared" si="34"/>
        <v>260</v>
      </c>
      <c r="AC110" s="311">
        <f t="shared" si="35"/>
        <v>615</v>
      </c>
      <c r="AD110" s="312">
        <f t="shared" si="28"/>
        <v>875</v>
      </c>
    </row>
    <row r="111" spans="1:30" ht="20.25" customHeight="1" x14ac:dyDescent="0.2">
      <c r="A111" s="559" t="s">
        <v>138</v>
      </c>
      <c r="B111" s="559"/>
      <c r="C111" s="559"/>
      <c r="D111" s="311">
        <f t="shared" ref="D111:AD111" si="36">SUM(D112:D132)</f>
        <v>248</v>
      </c>
      <c r="E111" s="311">
        <f t="shared" si="36"/>
        <v>803</v>
      </c>
      <c r="F111" s="311">
        <f t="shared" si="36"/>
        <v>1969</v>
      </c>
      <c r="G111" s="311">
        <f t="shared" si="36"/>
        <v>692</v>
      </c>
      <c r="H111" s="311">
        <f t="shared" si="36"/>
        <v>91182</v>
      </c>
      <c r="I111" s="312">
        <f t="shared" si="36"/>
        <v>94894</v>
      </c>
      <c r="J111" s="311">
        <f t="shared" si="36"/>
        <v>100</v>
      </c>
      <c r="K111" s="311">
        <f t="shared" si="36"/>
        <v>316</v>
      </c>
      <c r="L111" s="311">
        <f t="shared" si="36"/>
        <v>605</v>
      </c>
      <c r="M111" s="311">
        <f t="shared" si="36"/>
        <v>235</v>
      </c>
      <c r="N111" s="311">
        <f t="shared" si="36"/>
        <v>16741</v>
      </c>
      <c r="O111" s="312">
        <f t="shared" si="36"/>
        <v>17997</v>
      </c>
      <c r="P111" s="311">
        <f t="shared" si="36"/>
        <v>1</v>
      </c>
      <c r="Q111" s="311">
        <f t="shared" si="36"/>
        <v>1</v>
      </c>
      <c r="R111" s="311">
        <f t="shared" si="36"/>
        <v>8</v>
      </c>
      <c r="S111" s="311">
        <f t="shared" si="36"/>
        <v>0</v>
      </c>
      <c r="T111" s="311">
        <f t="shared" si="36"/>
        <v>1276</v>
      </c>
      <c r="U111" s="312">
        <f t="shared" si="36"/>
        <v>1286</v>
      </c>
      <c r="V111" s="311">
        <f t="shared" si="36"/>
        <v>0</v>
      </c>
      <c r="W111" s="311">
        <f t="shared" si="36"/>
        <v>0</v>
      </c>
      <c r="X111" s="311">
        <f t="shared" si="36"/>
        <v>1</v>
      </c>
      <c r="Y111" s="311">
        <f t="shared" si="36"/>
        <v>1</v>
      </c>
      <c r="Z111" s="311">
        <f t="shared" si="36"/>
        <v>207</v>
      </c>
      <c r="AA111" s="312">
        <f t="shared" si="36"/>
        <v>209</v>
      </c>
      <c r="AB111" s="311">
        <f t="shared" si="36"/>
        <v>96180</v>
      </c>
      <c r="AC111" s="311">
        <f t="shared" si="36"/>
        <v>18206</v>
      </c>
      <c r="AD111" s="312">
        <f t="shared" si="36"/>
        <v>114386</v>
      </c>
    </row>
    <row r="112" spans="1:30" ht="20.25" hidden="1" customHeight="1" outlineLevel="1" thickBot="1" x14ac:dyDescent="0.25">
      <c r="A112" s="562" t="s">
        <v>138</v>
      </c>
      <c r="B112" s="562" t="s">
        <v>139</v>
      </c>
      <c r="C112" s="313" t="s">
        <v>140</v>
      </c>
      <c r="D112" s="314">
        <v>5</v>
      </c>
      <c r="E112" s="314">
        <v>10</v>
      </c>
      <c r="F112" s="314">
        <v>72</v>
      </c>
      <c r="G112" s="314">
        <v>12</v>
      </c>
      <c r="H112" s="314">
        <v>4160</v>
      </c>
      <c r="I112" s="315">
        <f t="shared" ref="I112:I132" si="37">SUM(D112:H112)</f>
        <v>4259</v>
      </c>
      <c r="J112" s="314">
        <v>3</v>
      </c>
      <c r="K112" s="314">
        <v>8</v>
      </c>
      <c r="L112" s="314">
        <v>36</v>
      </c>
      <c r="M112" s="314">
        <v>20</v>
      </c>
      <c r="N112" s="314">
        <v>1150</v>
      </c>
      <c r="O112" s="315">
        <f t="shared" ref="O112:O132" si="38">SUM(J112:N112)</f>
        <v>1217</v>
      </c>
      <c r="P112" s="314">
        <v>0</v>
      </c>
      <c r="Q112" s="314">
        <v>0</v>
      </c>
      <c r="R112" s="314">
        <v>0</v>
      </c>
      <c r="S112" s="314">
        <v>0</v>
      </c>
      <c r="T112" s="314">
        <v>69</v>
      </c>
      <c r="U112" s="315">
        <f t="shared" ref="U112:U132" si="39">SUM(P112:T112)</f>
        <v>69</v>
      </c>
      <c r="V112" s="314">
        <v>0</v>
      </c>
      <c r="W112" s="314">
        <v>0</v>
      </c>
      <c r="X112" s="314">
        <v>0</v>
      </c>
      <c r="Y112" s="314">
        <v>0</v>
      </c>
      <c r="Z112" s="314">
        <v>66</v>
      </c>
      <c r="AA112" s="315">
        <f t="shared" ref="AA112:AA132" si="40">SUM(V112:Z112)</f>
        <v>66</v>
      </c>
      <c r="AB112" s="314">
        <f t="shared" ref="AB112:AB132" si="41">+I112+U112</f>
        <v>4328</v>
      </c>
      <c r="AC112" s="314">
        <f t="shared" ref="AC112:AC132" si="42">+O112+AA112</f>
        <v>1283</v>
      </c>
      <c r="AD112" s="315">
        <f t="shared" si="28"/>
        <v>5611</v>
      </c>
    </row>
    <row r="113" spans="1:30" ht="20.25" hidden="1" customHeight="1" outlineLevel="1" thickBot="1" x14ac:dyDescent="0.25">
      <c r="A113" s="562"/>
      <c r="B113" s="562"/>
      <c r="C113" s="313" t="s">
        <v>141</v>
      </c>
      <c r="D113" s="323">
        <v>0</v>
      </c>
      <c r="E113" s="323">
        <v>0</v>
      </c>
      <c r="F113" s="314">
        <v>3</v>
      </c>
      <c r="G113" s="323">
        <v>0</v>
      </c>
      <c r="H113" s="314">
        <v>228</v>
      </c>
      <c r="I113" s="315">
        <f t="shared" si="37"/>
        <v>231</v>
      </c>
      <c r="J113" s="323">
        <v>0</v>
      </c>
      <c r="K113" s="323">
        <v>0</v>
      </c>
      <c r="L113" s="323">
        <v>0</v>
      </c>
      <c r="M113" s="323">
        <v>0</v>
      </c>
      <c r="N113" s="314">
        <v>247</v>
      </c>
      <c r="O113" s="315">
        <f t="shared" si="38"/>
        <v>247</v>
      </c>
      <c r="P113" s="323">
        <v>0</v>
      </c>
      <c r="Q113" s="323">
        <v>0</v>
      </c>
      <c r="R113" s="314">
        <v>0</v>
      </c>
      <c r="S113" s="323">
        <v>0</v>
      </c>
      <c r="T113" s="314">
        <v>16</v>
      </c>
      <c r="U113" s="315">
        <f t="shared" si="39"/>
        <v>16</v>
      </c>
      <c r="V113" s="323">
        <v>0</v>
      </c>
      <c r="W113" s="323">
        <v>0</v>
      </c>
      <c r="X113" s="323">
        <v>0</v>
      </c>
      <c r="Y113" s="323">
        <v>0</v>
      </c>
      <c r="Z113" s="314">
        <v>41</v>
      </c>
      <c r="AA113" s="315">
        <f t="shared" si="40"/>
        <v>41</v>
      </c>
      <c r="AB113" s="314">
        <f t="shared" si="41"/>
        <v>247</v>
      </c>
      <c r="AC113" s="314">
        <f t="shared" si="42"/>
        <v>288</v>
      </c>
      <c r="AD113" s="315">
        <f t="shared" si="28"/>
        <v>535</v>
      </c>
    </row>
    <row r="114" spans="1:30" ht="20.25" hidden="1" customHeight="1" outlineLevel="1" thickBot="1" x14ac:dyDescent="0.25">
      <c r="A114" s="562"/>
      <c r="B114" s="562"/>
      <c r="C114" s="313" t="s">
        <v>142</v>
      </c>
      <c r="D114" s="323">
        <v>0</v>
      </c>
      <c r="E114" s="323">
        <v>0</v>
      </c>
      <c r="F114" s="323">
        <v>0</v>
      </c>
      <c r="G114" s="323">
        <v>0</v>
      </c>
      <c r="H114" s="314">
        <v>40</v>
      </c>
      <c r="I114" s="315">
        <f t="shared" si="37"/>
        <v>40</v>
      </c>
      <c r="J114" s="323">
        <v>0</v>
      </c>
      <c r="K114" s="323">
        <v>0</v>
      </c>
      <c r="L114" s="323">
        <v>0</v>
      </c>
      <c r="M114" s="323">
        <v>0</v>
      </c>
      <c r="N114" s="323">
        <v>0</v>
      </c>
      <c r="O114" s="315">
        <f t="shared" si="38"/>
        <v>0</v>
      </c>
      <c r="P114" s="323">
        <v>0</v>
      </c>
      <c r="Q114" s="323">
        <v>0</v>
      </c>
      <c r="R114" s="323">
        <v>0</v>
      </c>
      <c r="S114" s="323">
        <v>0</v>
      </c>
      <c r="T114" s="314">
        <v>0</v>
      </c>
      <c r="U114" s="315">
        <f t="shared" si="39"/>
        <v>0</v>
      </c>
      <c r="V114" s="323">
        <v>0</v>
      </c>
      <c r="W114" s="323">
        <v>0</v>
      </c>
      <c r="X114" s="323">
        <v>0</v>
      </c>
      <c r="Y114" s="323">
        <v>0</v>
      </c>
      <c r="Z114" s="323">
        <v>0</v>
      </c>
      <c r="AA114" s="315">
        <f t="shared" si="40"/>
        <v>0</v>
      </c>
      <c r="AB114" s="314">
        <f t="shared" si="41"/>
        <v>40</v>
      </c>
      <c r="AC114" s="314">
        <f t="shared" si="42"/>
        <v>0</v>
      </c>
      <c r="AD114" s="315">
        <f t="shared" si="28"/>
        <v>40</v>
      </c>
    </row>
    <row r="115" spans="1:30" ht="20.25" hidden="1" customHeight="1" outlineLevel="1" thickBot="1" x14ac:dyDescent="0.25">
      <c r="A115" s="562"/>
      <c r="B115" s="562"/>
      <c r="C115" s="313" t="s">
        <v>143</v>
      </c>
      <c r="D115" s="323">
        <v>0</v>
      </c>
      <c r="E115" s="323">
        <v>0</v>
      </c>
      <c r="F115" s="314">
        <v>3</v>
      </c>
      <c r="G115" s="323">
        <v>0</v>
      </c>
      <c r="H115" s="314">
        <v>99</v>
      </c>
      <c r="I115" s="315">
        <f t="shared" si="37"/>
        <v>102</v>
      </c>
      <c r="J115" s="323">
        <v>0</v>
      </c>
      <c r="K115" s="323">
        <v>0</v>
      </c>
      <c r="L115" s="323">
        <v>0</v>
      </c>
      <c r="M115" s="323">
        <v>0</v>
      </c>
      <c r="N115" s="314">
        <v>20</v>
      </c>
      <c r="O115" s="315">
        <f t="shared" si="38"/>
        <v>20</v>
      </c>
      <c r="P115" s="323">
        <v>0</v>
      </c>
      <c r="Q115" s="323">
        <v>0</v>
      </c>
      <c r="R115" s="314">
        <v>0</v>
      </c>
      <c r="S115" s="323">
        <v>0</v>
      </c>
      <c r="T115" s="314">
        <v>0</v>
      </c>
      <c r="U115" s="315">
        <f t="shared" si="39"/>
        <v>0</v>
      </c>
      <c r="V115" s="323">
        <v>0</v>
      </c>
      <c r="W115" s="323">
        <v>0</v>
      </c>
      <c r="X115" s="323">
        <v>0</v>
      </c>
      <c r="Y115" s="323">
        <v>0</v>
      </c>
      <c r="Z115" s="314">
        <v>0</v>
      </c>
      <c r="AA115" s="315">
        <f t="shared" si="40"/>
        <v>0</v>
      </c>
      <c r="AB115" s="314">
        <f t="shared" si="41"/>
        <v>102</v>
      </c>
      <c r="AC115" s="314">
        <f t="shared" si="42"/>
        <v>20</v>
      </c>
      <c r="AD115" s="315">
        <f t="shared" si="28"/>
        <v>122</v>
      </c>
    </row>
    <row r="116" spans="1:30" ht="20.25" hidden="1" customHeight="1" outlineLevel="1" thickBot="1" x14ac:dyDescent="0.25">
      <c r="A116" s="562"/>
      <c r="B116" s="562"/>
      <c r="C116" s="313" t="s">
        <v>144</v>
      </c>
      <c r="D116" s="314">
        <v>2</v>
      </c>
      <c r="E116" s="314">
        <v>32</v>
      </c>
      <c r="F116" s="314">
        <v>66</v>
      </c>
      <c r="G116" s="314">
        <v>28</v>
      </c>
      <c r="H116" s="314">
        <v>4054</v>
      </c>
      <c r="I116" s="315">
        <f t="shared" si="37"/>
        <v>4182</v>
      </c>
      <c r="J116" s="314">
        <v>8</v>
      </c>
      <c r="K116" s="314">
        <v>18</v>
      </c>
      <c r="L116" s="314">
        <v>48</v>
      </c>
      <c r="M116" s="314">
        <v>12</v>
      </c>
      <c r="N116" s="314">
        <v>1006</v>
      </c>
      <c r="O116" s="315">
        <f t="shared" si="38"/>
        <v>1092</v>
      </c>
      <c r="P116" s="314">
        <v>0</v>
      </c>
      <c r="Q116" s="314">
        <v>0</v>
      </c>
      <c r="R116" s="314">
        <v>0</v>
      </c>
      <c r="S116" s="314">
        <v>0</v>
      </c>
      <c r="T116" s="314">
        <v>60</v>
      </c>
      <c r="U116" s="315">
        <f t="shared" si="39"/>
        <v>60</v>
      </c>
      <c r="V116" s="314">
        <v>0</v>
      </c>
      <c r="W116" s="314">
        <v>0</v>
      </c>
      <c r="X116" s="314">
        <v>0</v>
      </c>
      <c r="Y116" s="314">
        <v>0</v>
      </c>
      <c r="Z116" s="314">
        <v>1</v>
      </c>
      <c r="AA116" s="315">
        <f t="shared" si="40"/>
        <v>1</v>
      </c>
      <c r="AB116" s="314">
        <f t="shared" si="41"/>
        <v>4242</v>
      </c>
      <c r="AC116" s="314">
        <f t="shared" si="42"/>
        <v>1093</v>
      </c>
      <c r="AD116" s="315">
        <f t="shared" si="28"/>
        <v>5335</v>
      </c>
    </row>
    <row r="117" spans="1:30" ht="20.25" hidden="1" customHeight="1" outlineLevel="1" thickBot="1" x14ac:dyDescent="0.25">
      <c r="A117" s="562"/>
      <c r="B117" s="562"/>
      <c r="C117" s="313" t="s">
        <v>145</v>
      </c>
      <c r="D117" s="323">
        <v>0</v>
      </c>
      <c r="E117" s="323">
        <v>0</v>
      </c>
      <c r="F117" s="323">
        <v>0</v>
      </c>
      <c r="G117" s="323">
        <v>0</v>
      </c>
      <c r="H117" s="314">
        <v>379</v>
      </c>
      <c r="I117" s="315">
        <f t="shared" si="37"/>
        <v>379</v>
      </c>
      <c r="J117" s="323">
        <v>0</v>
      </c>
      <c r="K117" s="323">
        <v>0</v>
      </c>
      <c r="L117" s="314">
        <v>6</v>
      </c>
      <c r="M117" s="323">
        <v>0</v>
      </c>
      <c r="N117" s="314">
        <v>40</v>
      </c>
      <c r="O117" s="315">
        <f t="shared" si="38"/>
        <v>46</v>
      </c>
      <c r="P117" s="323">
        <v>0</v>
      </c>
      <c r="Q117" s="323">
        <v>0</v>
      </c>
      <c r="R117" s="323">
        <v>0</v>
      </c>
      <c r="S117" s="323">
        <v>0</v>
      </c>
      <c r="T117" s="314">
        <v>0</v>
      </c>
      <c r="U117" s="315">
        <f t="shared" si="39"/>
        <v>0</v>
      </c>
      <c r="V117" s="323">
        <v>0</v>
      </c>
      <c r="W117" s="323">
        <v>0</v>
      </c>
      <c r="X117" s="314">
        <v>0</v>
      </c>
      <c r="Y117" s="323">
        <v>0</v>
      </c>
      <c r="Z117" s="314">
        <v>0</v>
      </c>
      <c r="AA117" s="315">
        <f t="shared" si="40"/>
        <v>0</v>
      </c>
      <c r="AB117" s="314">
        <f t="shared" si="41"/>
        <v>379</v>
      </c>
      <c r="AC117" s="314">
        <f t="shared" si="42"/>
        <v>46</v>
      </c>
      <c r="AD117" s="315">
        <f t="shared" si="28"/>
        <v>425</v>
      </c>
    </row>
    <row r="118" spans="1:30" ht="20.25" hidden="1" customHeight="1" outlineLevel="1" thickBot="1" x14ac:dyDescent="0.25">
      <c r="A118" s="562"/>
      <c r="B118" s="562"/>
      <c r="C118" s="313" t="s">
        <v>146</v>
      </c>
      <c r="D118" s="314">
        <v>1</v>
      </c>
      <c r="E118" s="314">
        <v>2</v>
      </c>
      <c r="F118" s="314">
        <v>21</v>
      </c>
      <c r="G118" s="323">
        <v>0</v>
      </c>
      <c r="H118" s="314">
        <v>516</v>
      </c>
      <c r="I118" s="315">
        <f t="shared" si="37"/>
        <v>540</v>
      </c>
      <c r="J118" s="323">
        <v>0</v>
      </c>
      <c r="K118" s="323">
        <v>0</v>
      </c>
      <c r="L118" s="314">
        <v>6</v>
      </c>
      <c r="M118" s="323">
        <v>0</v>
      </c>
      <c r="N118" s="314">
        <v>107</v>
      </c>
      <c r="O118" s="315">
        <f t="shared" si="38"/>
        <v>113</v>
      </c>
      <c r="P118" s="314">
        <v>0</v>
      </c>
      <c r="Q118" s="314">
        <v>0</v>
      </c>
      <c r="R118" s="314">
        <v>0</v>
      </c>
      <c r="S118" s="323">
        <v>0</v>
      </c>
      <c r="T118" s="314">
        <v>7</v>
      </c>
      <c r="U118" s="315">
        <f t="shared" si="39"/>
        <v>7</v>
      </c>
      <c r="V118" s="323">
        <v>0</v>
      </c>
      <c r="W118" s="323">
        <v>0</v>
      </c>
      <c r="X118" s="314">
        <v>0</v>
      </c>
      <c r="Y118" s="323">
        <v>0</v>
      </c>
      <c r="Z118" s="314">
        <v>2</v>
      </c>
      <c r="AA118" s="315">
        <f t="shared" si="40"/>
        <v>2</v>
      </c>
      <c r="AB118" s="314">
        <f t="shared" si="41"/>
        <v>547</v>
      </c>
      <c r="AC118" s="314">
        <f t="shared" si="42"/>
        <v>115</v>
      </c>
      <c r="AD118" s="315">
        <f t="shared" si="28"/>
        <v>662</v>
      </c>
    </row>
    <row r="119" spans="1:30" ht="20.25" hidden="1" customHeight="1" outlineLevel="1" thickBot="1" x14ac:dyDescent="0.25">
      <c r="A119" s="562"/>
      <c r="B119" s="562" t="s">
        <v>147</v>
      </c>
      <c r="C119" s="313" t="s">
        <v>148</v>
      </c>
      <c r="D119" s="314">
        <v>72</v>
      </c>
      <c r="E119" s="314">
        <v>258</v>
      </c>
      <c r="F119" s="314">
        <v>649</v>
      </c>
      <c r="G119" s="314">
        <v>208</v>
      </c>
      <c r="H119" s="314">
        <v>23538</v>
      </c>
      <c r="I119" s="315">
        <f t="shared" si="37"/>
        <v>24725</v>
      </c>
      <c r="J119" s="314">
        <v>20</v>
      </c>
      <c r="K119" s="314">
        <v>72</v>
      </c>
      <c r="L119" s="314">
        <v>176</v>
      </c>
      <c r="M119" s="314">
        <v>44</v>
      </c>
      <c r="N119" s="314">
        <v>4825</v>
      </c>
      <c r="O119" s="315">
        <f t="shared" si="38"/>
        <v>5137</v>
      </c>
      <c r="P119" s="314">
        <v>0</v>
      </c>
      <c r="Q119" s="314">
        <v>0</v>
      </c>
      <c r="R119" s="314">
        <v>2</v>
      </c>
      <c r="S119" s="314">
        <v>0</v>
      </c>
      <c r="T119" s="314">
        <v>410</v>
      </c>
      <c r="U119" s="315">
        <f t="shared" si="39"/>
        <v>412</v>
      </c>
      <c r="V119" s="314">
        <v>0</v>
      </c>
      <c r="W119" s="314">
        <v>0</v>
      </c>
      <c r="X119" s="314">
        <v>1</v>
      </c>
      <c r="Y119" s="314">
        <v>0</v>
      </c>
      <c r="Z119" s="314">
        <v>32</v>
      </c>
      <c r="AA119" s="315">
        <f t="shared" si="40"/>
        <v>33</v>
      </c>
      <c r="AB119" s="314">
        <f t="shared" si="41"/>
        <v>25137</v>
      </c>
      <c r="AC119" s="314">
        <f t="shared" si="42"/>
        <v>5170</v>
      </c>
      <c r="AD119" s="315">
        <f t="shared" si="28"/>
        <v>30307</v>
      </c>
    </row>
    <row r="120" spans="1:30" ht="20.25" hidden="1" customHeight="1" outlineLevel="1" thickBot="1" x14ac:dyDescent="0.25">
      <c r="A120" s="562"/>
      <c r="B120" s="562"/>
      <c r="C120" s="313" t="s">
        <v>149</v>
      </c>
      <c r="D120" s="314">
        <v>19</v>
      </c>
      <c r="E120" s="314">
        <v>58</v>
      </c>
      <c r="F120" s="314">
        <v>97</v>
      </c>
      <c r="G120" s="314">
        <v>24</v>
      </c>
      <c r="H120" s="314">
        <v>5889</v>
      </c>
      <c r="I120" s="315">
        <f t="shared" si="37"/>
        <v>6087</v>
      </c>
      <c r="J120" s="314">
        <v>22</v>
      </c>
      <c r="K120" s="314">
        <v>76</v>
      </c>
      <c r="L120" s="314">
        <v>96</v>
      </c>
      <c r="M120" s="314">
        <v>40</v>
      </c>
      <c r="N120" s="314">
        <v>868</v>
      </c>
      <c r="O120" s="315">
        <f t="shared" si="38"/>
        <v>1102</v>
      </c>
      <c r="P120" s="314">
        <v>0</v>
      </c>
      <c r="Q120" s="314">
        <v>0</v>
      </c>
      <c r="R120" s="314">
        <v>2</v>
      </c>
      <c r="S120" s="314">
        <v>0</v>
      </c>
      <c r="T120" s="314">
        <v>35</v>
      </c>
      <c r="U120" s="315">
        <f t="shared" si="39"/>
        <v>37</v>
      </c>
      <c r="V120" s="314">
        <v>0</v>
      </c>
      <c r="W120" s="314">
        <v>0</v>
      </c>
      <c r="X120" s="314">
        <v>0</v>
      </c>
      <c r="Y120" s="314">
        <v>0</v>
      </c>
      <c r="Z120" s="314">
        <v>1</v>
      </c>
      <c r="AA120" s="315">
        <f t="shared" si="40"/>
        <v>1</v>
      </c>
      <c r="AB120" s="314">
        <f t="shared" si="41"/>
        <v>6124</v>
      </c>
      <c r="AC120" s="314">
        <f t="shared" si="42"/>
        <v>1103</v>
      </c>
      <c r="AD120" s="315">
        <f t="shared" si="28"/>
        <v>7227</v>
      </c>
    </row>
    <row r="121" spans="1:30" ht="20.25" hidden="1" customHeight="1" outlineLevel="1" thickBot="1" x14ac:dyDescent="0.25">
      <c r="A121" s="562"/>
      <c r="B121" s="562"/>
      <c r="C121" s="313" t="s">
        <v>150</v>
      </c>
      <c r="D121" s="323">
        <v>0</v>
      </c>
      <c r="E121" s="314">
        <v>2</v>
      </c>
      <c r="F121" s="314">
        <v>6</v>
      </c>
      <c r="G121" s="314">
        <v>12</v>
      </c>
      <c r="H121" s="314">
        <v>108</v>
      </c>
      <c r="I121" s="315">
        <f t="shared" si="37"/>
        <v>128</v>
      </c>
      <c r="J121" s="314">
        <v>3</v>
      </c>
      <c r="K121" s="314">
        <v>4</v>
      </c>
      <c r="L121" s="314">
        <v>30</v>
      </c>
      <c r="M121" s="314">
        <v>12</v>
      </c>
      <c r="N121" s="314">
        <v>417</v>
      </c>
      <c r="O121" s="315">
        <f t="shared" si="38"/>
        <v>466</v>
      </c>
      <c r="P121" s="323">
        <v>0</v>
      </c>
      <c r="Q121" s="314">
        <v>0</v>
      </c>
      <c r="R121" s="314">
        <v>0</v>
      </c>
      <c r="S121" s="314">
        <v>0</v>
      </c>
      <c r="T121" s="314">
        <v>0</v>
      </c>
      <c r="U121" s="315">
        <f t="shared" si="39"/>
        <v>0</v>
      </c>
      <c r="V121" s="314">
        <v>0</v>
      </c>
      <c r="W121" s="314">
        <v>0</v>
      </c>
      <c r="X121" s="314">
        <v>0</v>
      </c>
      <c r="Y121" s="314">
        <v>0</v>
      </c>
      <c r="Z121" s="314">
        <v>6</v>
      </c>
      <c r="AA121" s="315">
        <f t="shared" si="40"/>
        <v>6</v>
      </c>
      <c r="AB121" s="314">
        <f t="shared" si="41"/>
        <v>128</v>
      </c>
      <c r="AC121" s="314">
        <f t="shared" si="42"/>
        <v>472</v>
      </c>
      <c r="AD121" s="315">
        <f t="shared" si="28"/>
        <v>600</v>
      </c>
    </row>
    <row r="122" spans="1:30" ht="20.25" hidden="1" customHeight="1" outlineLevel="1" thickBot="1" x14ac:dyDescent="0.25">
      <c r="A122" s="562"/>
      <c r="B122" s="562"/>
      <c r="C122" s="313" t="s">
        <v>151</v>
      </c>
      <c r="D122" s="323">
        <v>0</v>
      </c>
      <c r="E122" s="314">
        <v>2</v>
      </c>
      <c r="F122" s="323">
        <v>0</v>
      </c>
      <c r="G122" s="323">
        <v>0</v>
      </c>
      <c r="H122" s="314">
        <v>317</v>
      </c>
      <c r="I122" s="315">
        <f t="shared" si="37"/>
        <v>319</v>
      </c>
      <c r="J122" s="323">
        <v>0</v>
      </c>
      <c r="K122" s="323">
        <v>0</v>
      </c>
      <c r="L122" s="314">
        <v>3</v>
      </c>
      <c r="M122" s="323">
        <v>0</v>
      </c>
      <c r="N122" s="314">
        <v>76</v>
      </c>
      <c r="O122" s="315">
        <f t="shared" si="38"/>
        <v>79</v>
      </c>
      <c r="P122" s="323">
        <v>0</v>
      </c>
      <c r="Q122" s="314">
        <v>0</v>
      </c>
      <c r="R122" s="323">
        <v>0</v>
      </c>
      <c r="S122" s="323">
        <v>0</v>
      </c>
      <c r="T122" s="314">
        <v>0</v>
      </c>
      <c r="U122" s="315">
        <f t="shared" si="39"/>
        <v>0</v>
      </c>
      <c r="V122" s="323">
        <v>0</v>
      </c>
      <c r="W122" s="323">
        <v>0</v>
      </c>
      <c r="X122" s="314">
        <v>0</v>
      </c>
      <c r="Y122" s="323">
        <v>0</v>
      </c>
      <c r="Z122" s="314">
        <v>1</v>
      </c>
      <c r="AA122" s="315">
        <f t="shared" si="40"/>
        <v>1</v>
      </c>
      <c r="AB122" s="314">
        <f t="shared" si="41"/>
        <v>319</v>
      </c>
      <c r="AC122" s="314">
        <f t="shared" si="42"/>
        <v>80</v>
      </c>
      <c r="AD122" s="315">
        <f t="shared" si="28"/>
        <v>399</v>
      </c>
    </row>
    <row r="123" spans="1:30" ht="20.25" hidden="1" customHeight="1" outlineLevel="1" thickBot="1" x14ac:dyDescent="0.25">
      <c r="A123" s="562"/>
      <c r="B123" s="562"/>
      <c r="C123" s="313" t="s">
        <v>152</v>
      </c>
      <c r="D123" s="314">
        <v>22</v>
      </c>
      <c r="E123" s="314">
        <v>64</v>
      </c>
      <c r="F123" s="314">
        <v>198</v>
      </c>
      <c r="G123" s="314">
        <v>68</v>
      </c>
      <c r="H123" s="314">
        <v>7821</v>
      </c>
      <c r="I123" s="315">
        <f t="shared" si="37"/>
        <v>8173</v>
      </c>
      <c r="J123" s="314">
        <v>10</v>
      </c>
      <c r="K123" s="314">
        <v>34</v>
      </c>
      <c r="L123" s="314">
        <v>30</v>
      </c>
      <c r="M123" s="314">
        <v>40</v>
      </c>
      <c r="N123" s="314">
        <v>942</v>
      </c>
      <c r="O123" s="315">
        <f t="shared" si="38"/>
        <v>1056</v>
      </c>
      <c r="P123" s="314">
        <v>1</v>
      </c>
      <c r="Q123" s="314">
        <v>0</v>
      </c>
      <c r="R123" s="314">
        <v>0</v>
      </c>
      <c r="S123" s="314">
        <v>0</v>
      </c>
      <c r="T123" s="314">
        <v>141</v>
      </c>
      <c r="U123" s="315">
        <f t="shared" si="39"/>
        <v>142</v>
      </c>
      <c r="V123" s="314">
        <v>0</v>
      </c>
      <c r="W123" s="314">
        <v>0</v>
      </c>
      <c r="X123" s="314">
        <v>0</v>
      </c>
      <c r="Y123" s="314">
        <v>0</v>
      </c>
      <c r="Z123" s="314">
        <v>2</v>
      </c>
      <c r="AA123" s="315">
        <f t="shared" si="40"/>
        <v>2</v>
      </c>
      <c r="AB123" s="314">
        <f t="shared" si="41"/>
        <v>8315</v>
      </c>
      <c r="AC123" s="314">
        <f t="shared" si="42"/>
        <v>1058</v>
      </c>
      <c r="AD123" s="315">
        <f t="shared" si="28"/>
        <v>9373</v>
      </c>
    </row>
    <row r="124" spans="1:30" ht="20.25" hidden="1" customHeight="1" outlineLevel="1" thickBot="1" x14ac:dyDescent="0.25">
      <c r="A124" s="562"/>
      <c r="B124" s="562"/>
      <c r="C124" s="313" t="s">
        <v>153</v>
      </c>
      <c r="D124" s="314">
        <v>7</v>
      </c>
      <c r="E124" s="314">
        <v>8</v>
      </c>
      <c r="F124" s="314">
        <v>12</v>
      </c>
      <c r="G124" s="314">
        <v>12</v>
      </c>
      <c r="H124" s="314">
        <v>544</v>
      </c>
      <c r="I124" s="315">
        <f t="shared" si="37"/>
        <v>583</v>
      </c>
      <c r="J124" s="323">
        <v>0</v>
      </c>
      <c r="K124" s="314">
        <v>4</v>
      </c>
      <c r="L124" s="323">
        <v>0</v>
      </c>
      <c r="M124" s="323">
        <v>0</v>
      </c>
      <c r="N124" s="314">
        <v>43</v>
      </c>
      <c r="O124" s="315">
        <f t="shared" si="38"/>
        <v>47</v>
      </c>
      <c r="P124" s="314">
        <v>0</v>
      </c>
      <c r="Q124" s="314">
        <v>0</v>
      </c>
      <c r="R124" s="314">
        <v>0</v>
      </c>
      <c r="S124" s="314">
        <v>0</v>
      </c>
      <c r="T124" s="314">
        <v>4</v>
      </c>
      <c r="U124" s="315">
        <f t="shared" si="39"/>
        <v>4</v>
      </c>
      <c r="V124" s="323">
        <v>0</v>
      </c>
      <c r="W124" s="314">
        <v>0</v>
      </c>
      <c r="X124" s="323">
        <v>0</v>
      </c>
      <c r="Y124" s="323">
        <v>0</v>
      </c>
      <c r="Z124" s="314">
        <v>0</v>
      </c>
      <c r="AA124" s="315">
        <f t="shared" si="40"/>
        <v>0</v>
      </c>
      <c r="AB124" s="314">
        <f t="shared" si="41"/>
        <v>587</v>
      </c>
      <c r="AC124" s="314">
        <f t="shared" si="42"/>
        <v>47</v>
      </c>
      <c r="AD124" s="315">
        <f t="shared" si="28"/>
        <v>634</v>
      </c>
    </row>
    <row r="125" spans="1:30" ht="20.25" hidden="1" customHeight="1" outlineLevel="1" thickBot="1" x14ac:dyDescent="0.25">
      <c r="A125" s="562"/>
      <c r="B125" s="313" t="s">
        <v>154</v>
      </c>
      <c r="C125" s="313" t="s">
        <v>155</v>
      </c>
      <c r="D125" s="314">
        <v>93</v>
      </c>
      <c r="E125" s="314">
        <v>304</v>
      </c>
      <c r="F125" s="314">
        <v>629</v>
      </c>
      <c r="G125" s="314">
        <v>268</v>
      </c>
      <c r="H125" s="314">
        <v>26817</v>
      </c>
      <c r="I125" s="315">
        <f t="shared" si="37"/>
        <v>28111</v>
      </c>
      <c r="J125" s="314">
        <v>8</v>
      </c>
      <c r="K125" s="314">
        <v>34</v>
      </c>
      <c r="L125" s="314">
        <v>60</v>
      </c>
      <c r="M125" s="314">
        <v>20</v>
      </c>
      <c r="N125" s="314">
        <v>2944</v>
      </c>
      <c r="O125" s="315">
        <f t="shared" si="38"/>
        <v>3066</v>
      </c>
      <c r="P125" s="314">
        <v>0</v>
      </c>
      <c r="Q125" s="314">
        <v>0</v>
      </c>
      <c r="R125" s="314">
        <v>4</v>
      </c>
      <c r="S125" s="314">
        <v>0</v>
      </c>
      <c r="T125" s="314">
        <v>405</v>
      </c>
      <c r="U125" s="315">
        <f t="shared" si="39"/>
        <v>409</v>
      </c>
      <c r="V125" s="314">
        <v>0</v>
      </c>
      <c r="W125" s="314">
        <v>0</v>
      </c>
      <c r="X125" s="314">
        <v>0</v>
      </c>
      <c r="Y125" s="314">
        <v>0</v>
      </c>
      <c r="Z125" s="314">
        <v>15</v>
      </c>
      <c r="AA125" s="315">
        <f t="shared" si="40"/>
        <v>15</v>
      </c>
      <c r="AB125" s="314">
        <f t="shared" si="41"/>
        <v>28520</v>
      </c>
      <c r="AC125" s="314">
        <f t="shared" si="42"/>
        <v>3081</v>
      </c>
      <c r="AD125" s="315">
        <f t="shared" si="28"/>
        <v>31601</v>
      </c>
    </row>
    <row r="126" spans="1:30" ht="20.25" hidden="1" customHeight="1" outlineLevel="1" thickBot="1" x14ac:dyDescent="0.25">
      <c r="A126" s="562"/>
      <c r="B126" s="562" t="s">
        <v>156</v>
      </c>
      <c r="C126" s="313" t="s">
        <v>157</v>
      </c>
      <c r="D126" s="323">
        <v>0</v>
      </c>
      <c r="E126" s="314">
        <v>2</v>
      </c>
      <c r="F126" s="314">
        <v>15</v>
      </c>
      <c r="G126" s="314">
        <v>4</v>
      </c>
      <c r="H126" s="314">
        <v>374</v>
      </c>
      <c r="I126" s="315">
        <f t="shared" si="37"/>
        <v>395</v>
      </c>
      <c r="J126" s="314">
        <v>1</v>
      </c>
      <c r="K126" s="314">
        <v>4</v>
      </c>
      <c r="L126" s="323">
        <v>0</v>
      </c>
      <c r="M126" s="323">
        <v>0</v>
      </c>
      <c r="N126" s="314">
        <v>269</v>
      </c>
      <c r="O126" s="315">
        <f t="shared" si="38"/>
        <v>274</v>
      </c>
      <c r="P126" s="323">
        <v>0</v>
      </c>
      <c r="Q126" s="314">
        <v>0</v>
      </c>
      <c r="R126" s="314">
        <v>0</v>
      </c>
      <c r="S126" s="314">
        <v>0</v>
      </c>
      <c r="T126" s="314">
        <v>2</v>
      </c>
      <c r="U126" s="315">
        <f t="shared" si="39"/>
        <v>2</v>
      </c>
      <c r="V126" s="314">
        <v>0</v>
      </c>
      <c r="W126" s="314">
        <v>0</v>
      </c>
      <c r="X126" s="323">
        <v>0</v>
      </c>
      <c r="Y126" s="323">
        <v>0</v>
      </c>
      <c r="Z126" s="314">
        <v>0</v>
      </c>
      <c r="AA126" s="315">
        <f t="shared" si="40"/>
        <v>0</v>
      </c>
      <c r="AB126" s="314">
        <f t="shared" si="41"/>
        <v>397</v>
      </c>
      <c r="AC126" s="314">
        <f t="shared" si="42"/>
        <v>274</v>
      </c>
      <c r="AD126" s="315">
        <f t="shared" si="28"/>
        <v>671</v>
      </c>
    </row>
    <row r="127" spans="1:30" ht="20.25" hidden="1" customHeight="1" outlineLevel="1" thickBot="1" x14ac:dyDescent="0.25">
      <c r="A127" s="562"/>
      <c r="B127" s="562"/>
      <c r="C127" s="313" t="s">
        <v>158</v>
      </c>
      <c r="D127" s="314">
        <v>13</v>
      </c>
      <c r="E127" s="314">
        <v>22</v>
      </c>
      <c r="F127" s="314">
        <v>66</v>
      </c>
      <c r="G127" s="314">
        <v>32</v>
      </c>
      <c r="H127" s="314">
        <v>2827</v>
      </c>
      <c r="I127" s="315">
        <f t="shared" si="37"/>
        <v>2960</v>
      </c>
      <c r="J127" s="314">
        <v>24</v>
      </c>
      <c r="K127" s="314">
        <v>44</v>
      </c>
      <c r="L127" s="314">
        <v>84</v>
      </c>
      <c r="M127" s="314">
        <v>40</v>
      </c>
      <c r="N127" s="314">
        <v>1933</v>
      </c>
      <c r="O127" s="315">
        <f t="shared" si="38"/>
        <v>2125</v>
      </c>
      <c r="P127" s="314">
        <v>0</v>
      </c>
      <c r="Q127" s="314">
        <v>0</v>
      </c>
      <c r="R127" s="314">
        <v>0</v>
      </c>
      <c r="S127" s="314">
        <v>0</v>
      </c>
      <c r="T127" s="314">
        <v>70</v>
      </c>
      <c r="U127" s="315">
        <f t="shared" si="39"/>
        <v>70</v>
      </c>
      <c r="V127" s="314">
        <v>0</v>
      </c>
      <c r="W127" s="314">
        <v>0</v>
      </c>
      <c r="X127" s="314">
        <v>0</v>
      </c>
      <c r="Y127" s="314">
        <v>0</v>
      </c>
      <c r="Z127" s="314">
        <v>21</v>
      </c>
      <c r="AA127" s="315">
        <f t="shared" si="40"/>
        <v>21</v>
      </c>
      <c r="AB127" s="314">
        <f t="shared" si="41"/>
        <v>3030</v>
      </c>
      <c r="AC127" s="314">
        <f t="shared" si="42"/>
        <v>2146</v>
      </c>
      <c r="AD127" s="315">
        <f t="shared" si="28"/>
        <v>5176</v>
      </c>
    </row>
    <row r="128" spans="1:30" ht="20.25" hidden="1" customHeight="1" outlineLevel="1" thickBot="1" x14ac:dyDescent="0.25">
      <c r="A128" s="562"/>
      <c r="B128" s="562"/>
      <c r="C128" s="313" t="s">
        <v>159</v>
      </c>
      <c r="D128" s="314">
        <v>8</v>
      </c>
      <c r="E128" s="314">
        <v>21</v>
      </c>
      <c r="F128" s="314">
        <v>63</v>
      </c>
      <c r="G128" s="314">
        <v>12</v>
      </c>
      <c r="H128" s="314">
        <v>5049</v>
      </c>
      <c r="I128" s="315">
        <f t="shared" si="37"/>
        <v>5153</v>
      </c>
      <c r="J128" s="323">
        <v>0</v>
      </c>
      <c r="K128" s="323">
        <v>0</v>
      </c>
      <c r="L128" s="323">
        <v>0</v>
      </c>
      <c r="M128" s="323">
        <v>0</v>
      </c>
      <c r="N128" s="314">
        <v>170</v>
      </c>
      <c r="O128" s="315">
        <f t="shared" si="38"/>
        <v>170</v>
      </c>
      <c r="P128" s="314">
        <v>0</v>
      </c>
      <c r="Q128" s="314">
        <v>1</v>
      </c>
      <c r="R128" s="314">
        <v>0</v>
      </c>
      <c r="S128" s="314">
        <v>0</v>
      </c>
      <c r="T128" s="314">
        <v>18</v>
      </c>
      <c r="U128" s="315">
        <f t="shared" si="39"/>
        <v>19</v>
      </c>
      <c r="V128" s="323">
        <v>0</v>
      </c>
      <c r="W128" s="323">
        <v>0</v>
      </c>
      <c r="X128" s="323">
        <v>0</v>
      </c>
      <c r="Y128" s="323">
        <v>0</v>
      </c>
      <c r="Z128" s="314">
        <v>0</v>
      </c>
      <c r="AA128" s="315">
        <f t="shared" si="40"/>
        <v>0</v>
      </c>
      <c r="AB128" s="314">
        <f t="shared" si="41"/>
        <v>5172</v>
      </c>
      <c r="AC128" s="314">
        <f t="shared" si="42"/>
        <v>170</v>
      </c>
      <c r="AD128" s="315">
        <f t="shared" si="28"/>
        <v>5342</v>
      </c>
    </row>
    <row r="129" spans="1:30" ht="20.25" hidden="1" customHeight="1" outlineLevel="1" thickBot="1" x14ac:dyDescent="0.25">
      <c r="A129" s="562"/>
      <c r="B129" s="562"/>
      <c r="C129" s="313" t="s">
        <v>160</v>
      </c>
      <c r="D129" s="314">
        <v>2</v>
      </c>
      <c r="E129" s="323">
        <v>0</v>
      </c>
      <c r="F129" s="314">
        <v>9</v>
      </c>
      <c r="G129" s="314">
        <v>4</v>
      </c>
      <c r="H129" s="314">
        <v>1579</v>
      </c>
      <c r="I129" s="315">
        <f t="shared" si="37"/>
        <v>1594</v>
      </c>
      <c r="J129" s="323">
        <v>0</v>
      </c>
      <c r="K129" s="314">
        <v>8</v>
      </c>
      <c r="L129" s="314">
        <v>3</v>
      </c>
      <c r="M129" s="314">
        <v>7</v>
      </c>
      <c r="N129" s="314">
        <v>264</v>
      </c>
      <c r="O129" s="315">
        <f t="shared" si="38"/>
        <v>282</v>
      </c>
      <c r="P129" s="314">
        <v>0</v>
      </c>
      <c r="Q129" s="323">
        <v>0</v>
      </c>
      <c r="R129" s="314">
        <v>0</v>
      </c>
      <c r="S129" s="314">
        <v>0</v>
      </c>
      <c r="T129" s="314">
        <v>3</v>
      </c>
      <c r="U129" s="315">
        <f t="shared" si="39"/>
        <v>3</v>
      </c>
      <c r="V129" s="323">
        <v>0</v>
      </c>
      <c r="W129" s="314">
        <v>0</v>
      </c>
      <c r="X129" s="314">
        <v>0</v>
      </c>
      <c r="Y129" s="314">
        <v>1</v>
      </c>
      <c r="Z129" s="314">
        <v>0</v>
      </c>
      <c r="AA129" s="315">
        <f t="shared" si="40"/>
        <v>1</v>
      </c>
      <c r="AB129" s="314">
        <f t="shared" si="41"/>
        <v>1597</v>
      </c>
      <c r="AC129" s="314">
        <f t="shared" si="42"/>
        <v>283</v>
      </c>
      <c r="AD129" s="315">
        <f t="shared" si="28"/>
        <v>1880</v>
      </c>
    </row>
    <row r="130" spans="1:30" ht="20.25" hidden="1" customHeight="1" outlineLevel="1" thickBot="1" x14ac:dyDescent="0.25">
      <c r="A130" s="562"/>
      <c r="B130" s="562"/>
      <c r="C130" s="313" t="s">
        <v>161</v>
      </c>
      <c r="D130" s="323">
        <v>0</v>
      </c>
      <c r="E130" s="323">
        <v>0</v>
      </c>
      <c r="F130" s="323">
        <v>0</v>
      </c>
      <c r="G130" s="323">
        <v>0</v>
      </c>
      <c r="H130" s="314">
        <v>1730</v>
      </c>
      <c r="I130" s="315">
        <f t="shared" si="37"/>
        <v>1730</v>
      </c>
      <c r="J130" s="323">
        <v>0</v>
      </c>
      <c r="K130" s="323">
        <v>0</v>
      </c>
      <c r="L130" s="323">
        <v>0</v>
      </c>
      <c r="M130" s="323">
        <v>0</v>
      </c>
      <c r="N130" s="314">
        <v>257</v>
      </c>
      <c r="O130" s="315">
        <f t="shared" si="38"/>
        <v>257</v>
      </c>
      <c r="P130" s="323">
        <v>0</v>
      </c>
      <c r="Q130" s="323">
        <v>0</v>
      </c>
      <c r="R130" s="323">
        <v>0</v>
      </c>
      <c r="S130" s="323">
        <v>0</v>
      </c>
      <c r="T130" s="314">
        <v>25</v>
      </c>
      <c r="U130" s="315">
        <f t="shared" si="39"/>
        <v>25</v>
      </c>
      <c r="V130" s="323">
        <v>0</v>
      </c>
      <c r="W130" s="323">
        <v>0</v>
      </c>
      <c r="X130" s="323">
        <v>0</v>
      </c>
      <c r="Y130" s="323">
        <v>0</v>
      </c>
      <c r="Z130" s="314">
        <v>4</v>
      </c>
      <c r="AA130" s="315">
        <f t="shared" si="40"/>
        <v>4</v>
      </c>
      <c r="AB130" s="314">
        <f t="shared" si="41"/>
        <v>1755</v>
      </c>
      <c r="AC130" s="314">
        <f t="shared" si="42"/>
        <v>261</v>
      </c>
      <c r="AD130" s="315">
        <f t="shared" si="28"/>
        <v>2016</v>
      </c>
    </row>
    <row r="131" spans="1:30" ht="20.25" hidden="1" customHeight="1" outlineLevel="1" thickBot="1" x14ac:dyDescent="0.25">
      <c r="A131" s="562"/>
      <c r="B131" s="562"/>
      <c r="C131" s="313" t="s">
        <v>162</v>
      </c>
      <c r="D131" s="314">
        <v>4</v>
      </c>
      <c r="E131" s="314">
        <v>10</v>
      </c>
      <c r="F131" s="314">
        <v>39</v>
      </c>
      <c r="G131" s="314">
        <v>8</v>
      </c>
      <c r="H131" s="314">
        <v>4159</v>
      </c>
      <c r="I131" s="315">
        <f t="shared" si="37"/>
        <v>4220</v>
      </c>
      <c r="J131" s="323">
        <v>0</v>
      </c>
      <c r="K131" s="323">
        <v>0</v>
      </c>
      <c r="L131" s="314">
        <v>6</v>
      </c>
      <c r="M131" s="323">
        <v>0</v>
      </c>
      <c r="N131" s="314">
        <v>425</v>
      </c>
      <c r="O131" s="315">
        <f t="shared" si="38"/>
        <v>431</v>
      </c>
      <c r="P131" s="314">
        <v>0</v>
      </c>
      <c r="Q131" s="314">
        <v>0</v>
      </c>
      <c r="R131" s="314">
        <v>0</v>
      </c>
      <c r="S131" s="314">
        <v>0</v>
      </c>
      <c r="T131" s="314">
        <v>5</v>
      </c>
      <c r="U131" s="315">
        <f t="shared" si="39"/>
        <v>5</v>
      </c>
      <c r="V131" s="323">
        <v>0</v>
      </c>
      <c r="W131" s="323">
        <v>0</v>
      </c>
      <c r="X131" s="314">
        <v>0</v>
      </c>
      <c r="Y131" s="323">
        <v>0</v>
      </c>
      <c r="Z131" s="314">
        <v>10</v>
      </c>
      <c r="AA131" s="315">
        <f t="shared" si="40"/>
        <v>10</v>
      </c>
      <c r="AB131" s="314">
        <f t="shared" si="41"/>
        <v>4225</v>
      </c>
      <c r="AC131" s="314">
        <f t="shared" si="42"/>
        <v>441</v>
      </c>
      <c r="AD131" s="315">
        <f t="shared" si="28"/>
        <v>4666</v>
      </c>
    </row>
    <row r="132" spans="1:30" ht="20.25" hidden="1" customHeight="1" outlineLevel="1" thickBot="1" x14ac:dyDescent="0.25">
      <c r="A132" s="562"/>
      <c r="B132" s="562"/>
      <c r="C132" s="313" t="s">
        <v>163</v>
      </c>
      <c r="D132" s="323">
        <v>0</v>
      </c>
      <c r="E132" s="314">
        <v>8</v>
      </c>
      <c r="F132" s="314">
        <v>21</v>
      </c>
      <c r="G132" s="323">
        <v>0</v>
      </c>
      <c r="H132" s="314">
        <v>954</v>
      </c>
      <c r="I132" s="315">
        <f t="shared" si="37"/>
        <v>983</v>
      </c>
      <c r="J132" s="314">
        <v>1</v>
      </c>
      <c r="K132" s="314">
        <v>10</v>
      </c>
      <c r="L132" s="314">
        <v>21</v>
      </c>
      <c r="M132" s="323">
        <v>0</v>
      </c>
      <c r="N132" s="314">
        <v>738</v>
      </c>
      <c r="O132" s="315">
        <f t="shared" si="38"/>
        <v>770</v>
      </c>
      <c r="P132" s="323">
        <v>0</v>
      </c>
      <c r="Q132" s="314">
        <v>0</v>
      </c>
      <c r="R132" s="314">
        <v>0</v>
      </c>
      <c r="S132" s="323">
        <v>0</v>
      </c>
      <c r="T132" s="314">
        <v>6</v>
      </c>
      <c r="U132" s="315">
        <f t="shared" si="39"/>
        <v>6</v>
      </c>
      <c r="V132" s="314">
        <v>0</v>
      </c>
      <c r="W132" s="314">
        <v>0</v>
      </c>
      <c r="X132" s="314">
        <v>0</v>
      </c>
      <c r="Y132" s="323">
        <v>0</v>
      </c>
      <c r="Z132" s="314">
        <v>5</v>
      </c>
      <c r="AA132" s="315">
        <f t="shared" si="40"/>
        <v>5</v>
      </c>
      <c r="AB132" s="314">
        <f t="shared" si="41"/>
        <v>989</v>
      </c>
      <c r="AC132" s="314">
        <f t="shared" si="42"/>
        <v>775</v>
      </c>
      <c r="AD132" s="315">
        <f t="shared" si="28"/>
        <v>1764</v>
      </c>
    </row>
    <row r="133" spans="1:30" ht="20.25" customHeight="1" collapsed="1" x14ac:dyDescent="0.2">
      <c r="A133" s="559" t="s">
        <v>164</v>
      </c>
      <c r="B133" s="559"/>
      <c r="C133" s="559"/>
      <c r="D133" s="311">
        <f t="shared" ref="D133:AD133" si="43">SUM(D134:D143)</f>
        <v>30</v>
      </c>
      <c r="E133" s="311">
        <f t="shared" si="43"/>
        <v>90</v>
      </c>
      <c r="F133" s="311">
        <f t="shared" si="43"/>
        <v>165</v>
      </c>
      <c r="G133" s="311">
        <f t="shared" si="43"/>
        <v>72</v>
      </c>
      <c r="H133" s="311">
        <f t="shared" si="43"/>
        <v>12412</v>
      </c>
      <c r="I133" s="312">
        <f t="shared" si="43"/>
        <v>12769</v>
      </c>
      <c r="J133" s="311">
        <f t="shared" si="43"/>
        <v>73</v>
      </c>
      <c r="K133" s="311">
        <f t="shared" si="43"/>
        <v>118</v>
      </c>
      <c r="L133" s="311">
        <f t="shared" si="43"/>
        <v>189</v>
      </c>
      <c r="M133" s="311">
        <f t="shared" si="43"/>
        <v>92</v>
      </c>
      <c r="N133" s="311">
        <f t="shared" si="43"/>
        <v>9305</v>
      </c>
      <c r="O133" s="312">
        <f t="shared" si="43"/>
        <v>9777</v>
      </c>
      <c r="P133" s="311">
        <f t="shared" si="43"/>
        <v>0</v>
      </c>
      <c r="Q133" s="311">
        <f t="shared" si="43"/>
        <v>0</v>
      </c>
      <c r="R133" s="311">
        <f t="shared" si="43"/>
        <v>0</v>
      </c>
      <c r="S133" s="311">
        <f t="shared" si="43"/>
        <v>0</v>
      </c>
      <c r="T133" s="311">
        <f t="shared" si="43"/>
        <v>224</v>
      </c>
      <c r="U133" s="312">
        <f t="shared" si="43"/>
        <v>224</v>
      </c>
      <c r="V133" s="311">
        <f t="shared" si="43"/>
        <v>0</v>
      </c>
      <c r="W133" s="311">
        <f t="shared" si="43"/>
        <v>0</v>
      </c>
      <c r="X133" s="311">
        <f t="shared" si="43"/>
        <v>0</v>
      </c>
      <c r="Y133" s="311">
        <f t="shared" si="43"/>
        <v>0</v>
      </c>
      <c r="Z133" s="311">
        <f t="shared" si="43"/>
        <v>108</v>
      </c>
      <c r="AA133" s="312">
        <f t="shared" si="43"/>
        <v>108</v>
      </c>
      <c r="AB133" s="311">
        <f t="shared" si="43"/>
        <v>12993</v>
      </c>
      <c r="AC133" s="311">
        <f t="shared" si="43"/>
        <v>9885</v>
      </c>
      <c r="AD133" s="312">
        <f t="shared" si="43"/>
        <v>22878</v>
      </c>
    </row>
    <row r="134" spans="1:30" ht="20.25" hidden="1" customHeight="1" outlineLevel="1" thickBot="1" x14ac:dyDescent="0.25">
      <c r="A134" s="562" t="s">
        <v>164</v>
      </c>
      <c r="B134" s="562" t="s">
        <v>165</v>
      </c>
      <c r="C134" s="313" t="s">
        <v>166</v>
      </c>
      <c r="D134" s="314">
        <v>4</v>
      </c>
      <c r="E134" s="314">
        <v>4</v>
      </c>
      <c r="F134" s="314">
        <v>6</v>
      </c>
      <c r="G134" s="323">
        <v>0</v>
      </c>
      <c r="H134" s="314">
        <v>819</v>
      </c>
      <c r="I134" s="315">
        <f t="shared" ref="I134:I143" si="44">SUM(D134:H134)</f>
        <v>833</v>
      </c>
      <c r="J134" s="314">
        <v>11</v>
      </c>
      <c r="K134" s="314">
        <v>8</v>
      </c>
      <c r="L134" s="314">
        <v>12</v>
      </c>
      <c r="M134" s="314">
        <v>24</v>
      </c>
      <c r="N134" s="314">
        <v>688</v>
      </c>
      <c r="O134" s="315">
        <f t="shared" ref="O134:O143" si="45">SUM(J134:N134)</f>
        <v>743</v>
      </c>
      <c r="P134" s="314">
        <v>0</v>
      </c>
      <c r="Q134" s="314">
        <v>0</v>
      </c>
      <c r="R134" s="314">
        <v>0</v>
      </c>
      <c r="S134" s="323">
        <v>0</v>
      </c>
      <c r="T134" s="314">
        <v>5</v>
      </c>
      <c r="U134" s="315">
        <f t="shared" ref="U134:U143" si="46">SUM(P134:T134)</f>
        <v>5</v>
      </c>
      <c r="V134" s="314">
        <v>0</v>
      </c>
      <c r="W134" s="314">
        <v>0</v>
      </c>
      <c r="X134" s="314">
        <v>0</v>
      </c>
      <c r="Y134" s="314">
        <v>0</v>
      </c>
      <c r="Z134" s="314">
        <v>2</v>
      </c>
      <c r="AA134" s="315">
        <f t="shared" ref="AA134:AA143" si="47">SUM(V134:Z134)</f>
        <v>2</v>
      </c>
      <c r="AB134" s="314">
        <f t="shared" ref="AB134:AB143" si="48">+I134+U134</f>
        <v>838</v>
      </c>
      <c r="AC134" s="314">
        <f t="shared" ref="AC134:AC143" si="49">+O134+AA134</f>
        <v>745</v>
      </c>
      <c r="AD134" s="315">
        <f t="shared" si="28"/>
        <v>1583</v>
      </c>
    </row>
    <row r="135" spans="1:30" ht="20.25" hidden="1" customHeight="1" outlineLevel="1" thickBot="1" x14ac:dyDescent="0.25">
      <c r="A135" s="562"/>
      <c r="B135" s="562"/>
      <c r="C135" s="313" t="s">
        <v>167</v>
      </c>
      <c r="D135" s="314">
        <v>2</v>
      </c>
      <c r="E135" s="314">
        <v>10</v>
      </c>
      <c r="F135" s="314">
        <v>18</v>
      </c>
      <c r="G135" s="323">
        <v>0</v>
      </c>
      <c r="H135" s="314">
        <v>563</v>
      </c>
      <c r="I135" s="315">
        <f t="shared" si="44"/>
        <v>593</v>
      </c>
      <c r="J135" s="323">
        <v>0</v>
      </c>
      <c r="K135" s="314">
        <v>2</v>
      </c>
      <c r="L135" s="323">
        <v>0</v>
      </c>
      <c r="M135" s="314">
        <v>4</v>
      </c>
      <c r="N135" s="314">
        <v>217</v>
      </c>
      <c r="O135" s="315">
        <f t="shared" si="45"/>
        <v>223</v>
      </c>
      <c r="P135" s="314">
        <v>0</v>
      </c>
      <c r="Q135" s="314">
        <v>0</v>
      </c>
      <c r="R135" s="314">
        <v>0</v>
      </c>
      <c r="S135" s="323">
        <v>0</v>
      </c>
      <c r="T135" s="314">
        <v>0</v>
      </c>
      <c r="U135" s="315">
        <f t="shared" si="46"/>
        <v>0</v>
      </c>
      <c r="V135" s="323">
        <v>0</v>
      </c>
      <c r="W135" s="314">
        <v>0</v>
      </c>
      <c r="X135" s="323">
        <v>0</v>
      </c>
      <c r="Y135" s="314">
        <v>0</v>
      </c>
      <c r="Z135" s="314">
        <v>0</v>
      </c>
      <c r="AA135" s="315">
        <f t="shared" si="47"/>
        <v>0</v>
      </c>
      <c r="AB135" s="314">
        <f t="shared" si="48"/>
        <v>593</v>
      </c>
      <c r="AC135" s="314">
        <f t="shared" si="49"/>
        <v>223</v>
      </c>
      <c r="AD135" s="315">
        <f t="shared" si="28"/>
        <v>816</v>
      </c>
    </row>
    <row r="136" spans="1:30" ht="20.25" hidden="1" customHeight="1" outlineLevel="1" thickBot="1" x14ac:dyDescent="0.25">
      <c r="A136" s="562"/>
      <c r="B136" s="562"/>
      <c r="C136" s="313" t="s">
        <v>168</v>
      </c>
      <c r="D136" s="314">
        <v>17</v>
      </c>
      <c r="E136" s="314">
        <v>50</v>
      </c>
      <c r="F136" s="314">
        <v>81</v>
      </c>
      <c r="G136" s="314">
        <v>40</v>
      </c>
      <c r="H136" s="314">
        <v>6319</v>
      </c>
      <c r="I136" s="315">
        <f t="shared" si="44"/>
        <v>6507</v>
      </c>
      <c r="J136" s="314">
        <v>47</v>
      </c>
      <c r="K136" s="314">
        <v>76</v>
      </c>
      <c r="L136" s="314">
        <v>132</v>
      </c>
      <c r="M136" s="314">
        <v>52</v>
      </c>
      <c r="N136" s="314">
        <v>5650</v>
      </c>
      <c r="O136" s="315">
        <f t="shared" si="45"/>
        <v>5957</v>
      </c>
      <c r="P136" s="314">
        <v>0</v>
      </c>
      <c r="Q136" s="314">
        <v>0</v>
      </c>
      <c r="R136" s="314">
        <v>0</v>
      </c>
      <c r="S136" s="314">
        <v>0</v>
      </c>
      <c r="T136" s="314">
        <v>115</v>
      </c>
      <c r="U136" s="315">
        <f t="shared" si="46"/>
        <v>115</v>
      </c>
      <c r="V136" s="314">
        <v>0</v>
      </c>
      <c r="W136" s="314">
        <v>0</v>
      </c>
      <c r="X136" s="314">
        <v>0</v>
      </c>
      <c r="Y136" s="314">
        <v>0</v>
      </c>
      <c r="Z136" s="314">
        <v>57</v>
      </c>
      <c r="AA136" s="315">
        <f t="shared" si="47"/>
        <v>57</v>
      </c>
      <c r="AB136" s="314">
        <f t="shared" si="48"/>
        <v>6622</v>
      </c>
      <c r="AC136" s="314">
        <f t="shared" si="49"/>
        <v>6014</v>
      </c>
      <c r="AD136" s="315">
        <f t="shared" si="28"/>
        <v>12636</v>
      </c>
    </row>
    <row r="137" spans="1:30" ht="20.25" hidden="1" customHeight="1" outlineLevel="1" thickBot="1" x14ac:dyDescent="0.25">
      <c r="A137" s="562"/>
      <c r="B137" s="562"/>
      <c r="C137" s="313" t="s">
        <v>169</v>
      </c>
      <c r="D137" s="314">
        <v>1</v>
      </c>
      <c r="E137" s="314">
        <v>8</v>
      </c>
      <c r="F137" s="314">
        <v>18</v>
      </c>
      <c r="G137" s="314">
        <v>20</v>
      </c>
      <c r="H137" s="314">
        <v>1459</v>
      </c>
      <c r="I137" s="315">
        <f t="shared" si="44"/>
        <v>1506</v>
      </c>
      <c r="J137" s="314">
        <v>8</v>
      </c>
      <c r="K137" s="314">
        <v>18</v>
      </c>
      <c r="L137" s="314">
        <v>27</v>
      </c>
      <c r="M137" s="314">
        <v>4</v>
      </c>
      <c r="N137" s="314">
        <v>549</v>
      </c>
      <c r="O137" s="315">
        <f t="shared" si="45"/>
        <v>606</v>
      </c>
      <c r="P137" s="314">
        <v>0</v>
      </c>
      <c r="Q137" s="314">
        <v>0</v>
      </c>
      <c r="R137" s="314">
        <v>0</v>
      </c>
      <c r="S137" s="314">
        <v>0</v>
      </c>
      <c r="T137" s="314">
        <v>48</v>
      </c>
      <c r="U137" s="315">
        <f t="shared" si="46"/>
        <v>48</v>
      </c>
      <c r="V137" s="314">
        <v>0</v>
      </c>
      <c r="W137" s="314">
        <v>0</v>
      </c>
      <c r="X137" s="314">
        <v>0</v>
      </c>
      <c r="Y137" s="314">
        <v>0</v>
      </c>
      <c r="Z137" s="314">
        <v>13</v>
      </c>
      <c r="AA137" s="315">
        <f t="shared" si="47"/>
        <v>13</v>
      </c>
      <c r="AB137" s="314">
        <f t="shared" si="48"/>
        <v>1554</v>
      </c>
      <c r="AC137" s="314">
        <f t="shared" si="49"/>
        <v>619</v>
      </c>
      <c r="AD137" s="315">
        <f t="shared" si="28"/>
        <v>2173</v>
      </c>
    </row>
    <row r="138" spans="1:30" ht="20.25" hidden="1" customHeight="1" outlineLevel="1" thickBot="1" x14ac:dyDescent="0.25">
      <c r="A138" s="562"/>
      <c r="B138" s="562"/>
      <c r="C138" s="313" t="s">
        <v>170</v>
      </c>
      <c r="D138" s="323">
        <v>0</v>
      </c>
      <c r="E138" s="323">
        <v>0</v>
      </c>
      <c r="F138" s="323">
        <v>0</v>
      </c>
      <c r="G138" s="323">
        <v>0</v>
      </c>
      <c r="H138" s="314">
        <v>20</v>
      </c>
      <c r="I138" s="315">
        <f t="shared" si="44"/>
        <v>20</v>
      </c>
      <c r="J138" s="323">
        <v>0</v>
      </c>
      <c r="K138" s="323">
        <v>0</v>
      </c>
      <c r="L138" s="323">
        <v>0</v>
      </c>
      <c r="M138" s="323">
        <v>0</v>
      </c>
      <c r="N138" s="323">
        <v>0</v>
      </c>
      <c r="O138" s="315">
        <f t="shared" si="45"/>
        <v>0</v>
      </c>
      <c r="P138" s="323">
        <v>0</v>
      </c>
      <c r="Q138" s="323">
        <v>0</v>
      </c>
      <c r="R138" s="323">
        <v>0</v>
      </c>
      <c r="S138" s="323">
        <v>0</v>
      </c>
      <c r="T138" s="314">
        <v>0</v>
      </c>
      <c r="U138" s="315">
        <f t="shared" si="46"/>
        <v>0</v>
      </c>
      <c r="V138" s="323">
        <v>0</v>
      </c>
      <c r="W138" s="323">
        <v>0</v>
      </c>
      <c r="X138" s="323">
        <v>0</v>
      </c>
      <c r="Y138" s="323">
        <v>0</v>
      </c>
      <c r="Z138" s="323">
        <v>0</v>
      </c>
      <c r="AA138" s="315">
        <f t="shared" si="47"/>
        <v>0</v>
      </c>
      <c r="AB138" s="314">
        <f t="shared" si="48"/>
        <v>20</v>
      </c>
      <c r="AC138" s="314">
        <f t="shared" si="49"/>
        <v>0</v>
      </c>
      <c r="AD138" s="315">
        <f t="shared" si="28"/>
        <v>20</v>
      </c>
    </row>
    <row r="139" spans="1:30" ht="20.25" hidden="1" customHeight="1" outlineLevel="1" thickBot="1" x14ac:dyDescent="0.25">
      <c r="A139" s="562"/>
      <c r="B139" s="562"/>
      <c r="C139" s="313" t="s">
        <v>171</v>
      </c>
      <c r="D139" s="314">
        <v>1</v>
      </c>
      <c r="E139" s="314">
        <v>2</v>
      </c>
      <c r="F139" s="314">
        <v>15</v>
      </c>
      <c r="G139" s="323">
        <v>0</v>
      </c>
      <c r="H139" s="314">
        <v>508</v>
      </c>
      <c r="I139" s="315">
        <f t="shared" si="44"/>
        <v>526</v>
      </c>
      <c r="J139" s="314">
        <v>1</v>
      </c>
      <c r="K139" s="314">
        <v>2</v>
      </c>
      <c r="L139" s="323">
        <v>0</v>
      </c>
      <c r="M139" s="314">
        <v>4</v>
      </c>
      <c r="N139" s="314">
        <v>1613</v>
      </c>
      <c r="O139" s="315">
        <f t="shared" si="45"/>
        <v>1620</v>
      </c>
      <c r="P139" s="314">
        <v>0</v>
      </c>
      <c r="Q139" s="314">
        <v>0</v>
      </c>
      <c r="R139" s="314">
        <v>0</v>
      </c>
      <c r="S139" s="323">
        <v>0</v>
      </c>
      <c r="T139" s="314">
        <v>4</v>
      </c>
      <c r="U139" s="315">
        <f t="shared" si="46"/>
        <v>4</v>
      </c>
      <c r="V139" s="314">
        <v>0</v>
      </c>
      <c r="W139" s="314">
        <v>0</v>
      </c>
      <c r="X139" s="323">
        <v>0</v>
      </c>
      <c r="Y139" s="314">
        <v>0</v>
      </c>
      <c r="Z139" s="314">
        <v>27</v>
      </c>
      <c r="AA139" s="315">
        <f t="shared" si="47"/>
        <v>27</v>
      </c>
      <c r="AB139" s="314">
        <f t="shared" si="48"/>
        <v>530</v>
      </c>
      <c r="AC139" s="314">
        <f t="shared" si="49"/>
        <v>1647</v>
      </c>
      <c r="AD139" s="315">
        <f t="shared" si="28"/>
        <v>2177</v>
      </c>
    </row>
    <row r="140" spans="1:30" ht="20.25" hidden="1" customHeight="1" outlineLevel="1" thickBot="1" x14ac:dyDescent="0.25">
      <c r="A140" s="562"/>
      <c r="B140" s="562"/>
      <c r="C140" s="313" t="s">
        <v>172</v>
      </c>
      <c r="D140" s="323">
        <v>0</v>
      </c>
      <c r="E140" s="314">
        <v>2</v>
      </c>
      <c r="F140" s="314">
        <v>3</v>
      </c>
      <c r="G140" s="314">
        <v>4</v>
      </c>
      <c r="H140" s="314">
        <v>1101</v>
      </c>
      <c r="I140" s="315">
        <f t="shared" si="44"/>
        <v>1110</v>
      </c>
      <c r="J140" s="314">
        <v>1</v>
      </c>
      <c r="K140" s="323">
        <v>0</v>
      </c>
      <c r="L140" s="314">
        <v>3</v>
      </c>
      <c r="M140" s="314">
        <v>4</v>
      </c>
      <c r="N140" s="314">
        <v>404</v>
      </c>
      <c r="O140" s="315">
        <f t="shared" si="45"/>
        <v>412</v>
      </c>
      <c r="P140" s="323">
        <v>0</v>
      </c>
      <c r="Q140" s="314">
        <v>0</v>
      </c>
      <c r="R140" s="314">
        <v>0</v>
      </c>
      <c r="S140" s="314">
        <v>0</v>
      </c>
      <c r="T140" s="314">
        <v>14</v>
      </c>
      <c r="U140" s="315">
        <f t="shared" si="46"/>
        <v>14</v>
      </c>
      <c r="V140" s="314">
        <v>0</v>
      </c>
      <c r="W140" s="323">
        <v>0</v>
      </c>
      <c r="X140" s="314">
        <v>0</v>
      </c>
      <c r="Y140" s="314">
        <v>0</v>
      </c>
      <c r="Z140" s="314">
        <v>8</v>
      </c>
      <c r="AA140" s="315">
        <f t="shared" si="47"/>
        <v>8</v>
      </c>
      <c r="AB140" s="314">
        <f t="shared" si="48"/>
        <v>1124</v>
      </c>
      <c r="AC140" s="314">
        <f t="shared" si="49"/>
        <v>420</v>
      </c>
      <c r="AD140" s="315">
        <f t="shared" si="28"/>
        <v>1544</v>
      </c>
    </row>
    <row r="141" spans="1:30" ht="20.25" hidden="1" customHeight="1" outlineLevel="1" thickBot="1" x14ac:dyDescent="0.25">
      <c r="A141" s="562"/>
      <c r="B141" s="313" t="s">
        <v>173</v>
      </c>
      <c r="C141" s="313" t="s">
        <v>174</v>
      </c>
      <c r="D141" s="323">
        <v>0</v>
      </c>
      <c r="E141" s="323">
        <v>0</v>
      </c>
      <c r="F141" s="323">
        <v>0</v>
      </c>
      <c r="G141" s="323">
        <v>0</v>
      </c>
      <c r="H141" s="314">
        <v>41</v>
      </c>
      <c r="I141" s="315">
        <f t="shared" si="44"/>
        <v>41</v>
      </c>
      <c r="J141" s="323">
        <v>0</v>
      </c>
      <c r="K141" s="323">
        <v>0</v>
      </c>
      <c r="L141" s="323">
        <v>0</v>
      </c>
      <c r="M141" s="323">
        <v>0</v>
      </c>
      <c r="N141" s="323">
        <v>0</v>
      </c>
      <c r="O141" s="315">
        <f t="shared" si="45"/>
        <v>0</v>
      </c>
      <c r="P141" s="323">
        <v>0</v>
      </c>
      <c r="Q141" s="323">
        <v>0</v>
      </c>
      <c r="R141" s="323">
        <v>0</v>
      </c>
      <c r="S141" s="323">
        <v>0</v>
      </c>
      <c r="T141" s="314">
        <v>0</v>
      </c>
      <c r="U141" s="315">
        <f t="shared" si="46"/>
        <v>0</v>
      </c>
      <c r="V141" s="323">
        <v>0</v>
      </c>
      <c r="W141" s="323">
        <v>0</v>
      </c>
      <c r="X141" s="323">
        <v>0</v>
      </c>
      <c r="Y141" s="323">
        <v>0</v>
      </c>
      <c r="Z141" s="323">
        <v>0</v>
      </c>
      <c r="AA141" s="315">
        <f t="shared" si="47"/>
        <v>0</v>
      </c>
      <c r="AB141" s="314">
        <f t="shared" si="48"/>
        <v>41</v>
      </c>
      <c r="AC141" s="314">
        <f t="shared" si="49"/>
        <v>0</v>
      </c>
      <c r="AD141" s="315">
        <f t="shared" si="28"/>
        <v>41</v>
      </c>
    </row>
    <row r="142" spans="1:30" ht="20.25" hidden="1" customHeight="1" outlineLevel="1" thickBot="1" x14ac:dyDescent="0.25">
      <c r="A142" s="562"/>
      <c r="B142" s="562" t="s">
        <v>175</v>
      </c>
      <c r="C142" s="313" t="s">
        <v>176</v>
      </c>
      <c r="D142" s="314">
        <v>4</v>
      </c>
      <c r="E142" s="314">
        <v>14</v>
      </c>
      <c r="F142" s="314">
        <v>18</v>
      </c>
      <c r="G142" s="323">
        <v>0</v>
      </c>
      <c r="H142" s="314">
        <v>1148</v>
      </c>
      <c r="I142" s="315">
        <f t="shared" si="44"/>
        <v>1184</v>
      </c>
      <c r="J142" s="314">
        <v>4</v>
      </c>
      <c r="K142" s="314">
        <v>12</v>
      </c>
      <c r="L142" s="314">
        <v>3</v>
      </c>
      <c r="M142" s="323">
        <v>0</v>
      </c>
      <c r="N142" s="314">
        <v>133</v>
      </c>
      <c r="O142" s="315">
        <f t="shared" si="45"/>
        <v>152</v>
      </c>
      <c r="P142" s="314">
        <v>0</v>
      </c>
      <c r="Q142" s="314">
        <v>0</v>
      </c>
      <c r="R142" s="314">
        <v>0</v>
      </c>
      <c r="S142" s="323">
        <v>0</v>
      </c>
      <c r="T142" s="314">
        <v>30</v>
      </c>
      <c r="U142" s="315">
        <f t="shared" si="46"/>
        <v>30</v>
      </c>
      <c r="V142" s="314">
        <v>0</v>
      </c>
      <c r="W142" s="314">
        <v>0</v>
      </c>
      <c r="X142" s="314">
        <v>0</v>
      </c>
      <c r="Y142" s="323">
        <v>0</v>
      </c>
      <c r="Z142" s="314">
        <v>0</v>
      </c>
      <c r="AA142" s="315">
        <f t="shared" si="47"/>
        <v>0</v>
      </c>
      <c r="AB142" s="314">
        <f t="shared" si="48"/>
        <v>1214</v>
      </c>
      <c r="AC142" s="314">
        <f t="shared" si="49"/>
        <v>152</v>
      </c>
      <c r="AD142" s="315">
        <f t="shared" si="28"/>
        <v>1366</v>
      </c>
    </row>
    <row r="143" spans="1:30" ht="20.25" hidden="1" customHeight="1" outlineLevel="1" thickBot="1" x14ac:dyDescent="0.25">
      <c r="A143" s="562"/>
      <c r="B143" s="562"/>
      <c r="C143" s="313" t="s">
        <v>177</v>
      </c>
      <c r="D143" s="314">
        <v>1</v>
      </c>
      <c r="E143" s="323">
        <v>0</v>
      </c>
      <c r="F143" s="314">
        <v>6</v>
      </c>
      <c r="G143" s="314">
        <v>8</v>
      </c>
      <c r="H143" s="314">
        <v>434</v>
      </c>
      <c r="I143" s="315">
        <f t="shared" si="44"/>
        <v>449</v>
      </c>
      <c r="J143" s="314">
        <v>1</v>
      </c>
      <c r="K143" s="323">
        <v>0</v>
      </c>
      <c r="L143" s="314">
        <v>12</v>
      </c>
      <c r="M143" s="323">
        <v>0</v>
      </c>
      <c r="N143" s="314">
        <v>51</v>
      </c>
      <c r="O143" s="315">
        <f t="shared" si="45"/>
        <v>64</v>
      </c>
      <c r="P143" s="314">
        <v>0</v>
      </c>
      <c r="Q143" s="323">
        <v>0</v>
      </c>
      <c r="R143" s="314">
        <v>0</v>
      </c>
      <c r="S143" s="314">
        <v>0</v>
      </c>
      <c r="T143" s="314">
        <v>8</v>
      </c>
      <c r="U143" s="315">
        <f t="shared" si="46"/>
        <v>8</v>
      </c>
      <c r="V143" s="314">
        <v>0</v>
      </c>
      <c r="W143" s="323">
        <v>0</v>
      </c>
      <c r="X143" s="314">
        <v>0</v>
      </c>
      <c r="Y143" s="323">
        <v>0</v>
      </c>
      <c r="Z143" s="314">
        <v>1</v>
      </c>
      <c r="AA143" s="315">
        <f t="shared" si="47"/>
        <v>1</v>
      </c>
      <c r="AB143" s="314">
        <f t="shared" si="48"/>
        <v>457</v>
      </c>
      <c r="AC143" s="314">
        <f t="shared" si="49"/>
        <v>65</v>
      </c>
      <c r="AD143" s="315">
        <f t="shared" si="28"/>
        <v>522</v>
      </c>
    </row>
    <row r="144" spans="1:30" ht="20.25" customHeight="1" collapsed="1" x14ac:dyDescent="0.2">
      <c r="A144" s="559" t="s">
        <v>178</v>
      </c>
      <c r="B144" s="559"/>
      <c r="C144" s="559"/>
      <c r="D144" s="311">
        <f t="shared" ref="D144:AD144" si="50">+SUM(D145:D149)</f>
        <v>1</v>
      </c>
      <c r="E144" s="311">
        <f t="shared" si="50"/>
        <v>18</v>
      </c>
      <c r="F144" s="311">
        <f t="shared" si="50"/>
        <v>47</v>
      </c>
      <c r="G144" s="311">
        <f t="shared" si="50"/>
        <v>14</v>
      </c>
      <c r="H144" s="311">
        <f t="shared" si="50"/>
        <v>5900</v>
      </c>
      <c r="I144" s="312">
        <f t="shared" si="50"/>
        <v>5980</v>
      </c>
      <c r="J144" s="311">
        <f t="shared" si="50"/>
        <v>2</v>
      </c>
      <c r="K144" s="311">
        <f t="shared" si="50"/>
        <v>4</v>
      </c>
      <c r="L144" s="311">
        <f t="shared" si="50"/>
        <v>0</v>
      </c>
      <c r="M144" s="311">
        <f t="shared" si="50"/>
        <v>4</v>
      </c>
      <c r="N144" s="311">
        <f t="shared" si="50"/>
        <v>1101</v>
      </c>
      <c r="O144" s="312">
        <f t="shared" si="50"/>
        <v>1111</v>
      </c>
      <c r="P144" s="311">
        <f t="shared" si="50"/>
        <v>0</v>
      </c>
      <c r="Q144" s="311">
        <f t="shared" si="50"/>
        <v>0</v>
      </c>
      <c r="R144" s="311">
        <f t="shared" si="50"/>
        <v>1</v>
      </c>
      <c r="S144" s="311">
        <f t="shared" si="50"/>
        <v>2</v>
      </c>
      <c r="T144" s="311">
        <f t="shared" si="50"/>
        <v>81</v>
      </c>
      <c r="U144" s="312">
        <f t="shared" si="50"/>
        <v>84</v>
      </c>
      <c r="V144" s="311">
        <f t="shared" si="50"/>
        <v>0</v>
      </c>
      <c r="W144" s="311">
        <f t="shared" si="50"/>
        <v>0</v>
      </c>
      <c r="X144" s="311">
        <f t="shared" si="50"/>
        <v>0</v>
      </c>
      <c r="Y144" s="311">
        <f t="shared" si="50"/>
        <v>0</v>
      </c>
      <c r="Z144" s="311">
        <f t="shared" si="50"/>
        <v>13</v>
      </c>
      <c r="AA144" s="312">
        <f t="shared" si="50"/>
        <v>13</v>
      </c>
      <c r="AB144" s="311">
        <f t="shared" si="50"/>
        <v>6064</v>
      </c>
      <c r="AC144" s="311">
        <f t="shared" si="50"/>
        <v>1124</v>
      </c>
      <c r="AD144" s="312">
        <f t="shared" si="50"/>
        <v>7188</v>
      </c>
    </row>
    <row r="145" spans="1:30" ht="20.25" hidden="1" customHeight="1" outlineLevel="1" thickBot="1" x14ac:dyDescent="0.25">
      <c r="A145" s="562" t="s">
        <v>178</v>
      </c>
      <c r="B145" s="562" t="s">
        <v>179</v>
      </c>
      <c r="C145" s="313" t="s">
        <v>180</v>
      </c>
      <c r="D145" s="314">
        <v>1</v>
      </c>
      <c r="E145" s="314">
        <v>2</v>
      </c>
      <c r="F145" s="314">
        <v>24</v>
      </c>
      <c r="G145" s="323">
        <v>0</v>
      </c>
      <c r="H145" s="314">
        <v>3138</v>
      </c>
      <c r="I145" s="315">
        <f>SUM(D145:H145)</f>
        <v>3165</v>
      </c>
      <c r="J145" s="314">
        <v>1</v>
      </c>
      <c r="K145" s="314">
        <v>2</v>
      </c>
      <c r="L145" s="323">
        <v>0</v>
      </c>
      <c r="M145" s="314">
        <v>4</v>
      </c>
      <c r="N145" s="314">
        <v>680</v>
      </c>
      <c r="O145" s="315">
        <f>SUM(J145:N145)</f>
        <v>687</v>
      </c>
      <c r="P145" s="314">
        <v>0</v>
      </c>
      <c r="Q145" s="314">
        <v>0</v>
      </c>
      <c r="R145" s="314">
        <v>0</v>
      </c>
      <c r="S145" s="323">
        <v>0</v>
      </c>
      <c r="T145" s="314">
        <v>72</v>
      </c>
      <c r="U145" s="315">
        <f>SUM(P145:T145)</f>
        <v>72</v>
      </c>
      <c r="V145" s="314">
        <v>0</v>
      </c>
      <c r="W145" s="314">
        <v>0</v>
      </c>
      <c r="X145" s="323">
        <v>0</v>
      </c>
      <c r="Y145" s="314">
        <v>0</v>
      </c>
      <c r="Z145" s="314">
        <v>5</v>
      </c>
      <c r="AA145" s="315">
        <f>SUM(V145:Z145)</f>
        <v>5</v>
      </c>
      <c r="AB145" s="314">
        <f>+I145+U145</f>
        <v>3237</v>
      </c>
      <c r="AC145" s="314">
        <f>+O145+AA145</f>
        <v>692</v>
      </c>
      <c r="AD145" s="315">
        <f t="shared" si="28"/>
        <v>3929</v>
      </c>
    </row>
    <row r="146" spans="1:30" ht="20.25" hidden="1" customHeight="1" outlineLevel="1" thickBot="1" x14ac:dyDescent="0.25">
      <c r="A146" s="562"/>
      <c r="B146" s="562"/>
      <c r="C146" s="313" t="s">
        <v>181</v>
      </c>
      <c r="D146" s="323">
        <v>0</v>
      </c>
      <c r="E146" s="314">
        <v>2</v>
      </c>
      <c r="F146" s="314">
        <v>5</v>
      </c>
      <c r="G146" s="314">
        <v>4</v>
      </c>
      <c r="H146" s="314">
        <v>528</v>
      </c>
      <c r="I146" s="315">
        <f>SUM(D146:H146)</f>
        <v>539</v>
      </c>
      <c r="J146" s="323">
        <v>0</v>
      </c>
      <c r="K146" s="323">
        <v>0</v>
      </c>
      <c r="L146" s="323">
        <v>0</v>
      </c>
      <c r="M146" s="323">
        <v>0</v>
      </c>
      <c r="N146" s="314">
        <v>115</v>
      </c>
      <c r="O146" s="315">
        <f>SUM(J146:N146)</f>
        <v>115</v>
      </c>
      <c r="P146" s="323">
        <v>0</v>
      </c>
      <c r="Q146" s="314">
        <v>0</v>
      </c>
      <c r="R146" s="314">
        <v>1</v>
      </c>
      <c r="S146" s="314">
        <v>0</v>
      </c>
      <c r="T146" s="314">
        <v>0</v>
      </c>
      <c r="U146" s="315">
        <f>SUM(P146:T146)</f>
        <v>1</v>
      </c>
      <c r="V146" s="323">
        <v>0</v>
      </c>
      <c r="W146" s="323">
        <v>0</v>
      </c>
      <c r="X146" s="323">
        <v>0</v>
      </c>
      <c r="Y146" s="323">
        <v>0</v>
      </c>
      <c r="Z146" s="314">
        <v>0</v>
      </c>
      <c r="AA146" s="315">
        <f>SUM(V146:Z146)</f>
        <v>0</v>
      </c>
      <c r="AB146" s="314">
        <f>+I146+U146</f>
        <v>540</v>
      </c>
      <c r="AC146" s="314">
        <f>+O146+AA146</f>
        <v>115</v>
      </c>
      <c r="AD146" s="315">
        <f t="shared" si="28"/>
        <v>655</v>
      </c>
    </row>
    <row r="147" spans="1:30" ht="20.25" hidden="1" customHeight="1" outlineLevel="1" thickBot="1" x14ac:dyDescent="0.25">
      <c r="A147" s="562"/>
      <c r="B147" s="562"/>
      <c r="C147" s="313" t="s">
        <v>182</v>
      </c>
      <c r="D147" s="323">
        <v>0</v>
      </c>
      <c r="E147" s="323">
        <v>0</v>
      </c>
      <c r="F147" s="323">
        <v>0</v>
      </c>
      <c r="G147" s="323">
        <v>0</v>
      </c>
      <c r="H147" s="314">
        <v>25</v>
      </c>
      <c r="I147" s="315">
        <f>SUM(D147:H147)</f>
        <v>25</v>
      </c>
      <c r="J147" s="323">
        <v>0</v>
      </c>
      <c r="K147" s="323">
        <v>0</v>
      </c>
      <c r="L147" s="323">
        <v>0</v>
      </c>
      <c r="M147" s="323">
        <v>0</v>
      </c>
      <c r="N147" s="323">
        <v>0</v>
      </c>
      <c r="O147" s="315">
        <f>SUM(J147:N147)</f>
        <v>0</v>
      </c>
      <c r="P147" s="323">
        <v>0</v>
      </c>
      <c r="Q147" s="323">
        <v>0</v>
      </c>
      <c r="R147" s="323">
        <v>0</v>
      </c>
      <c r="S147" s="323">
        <v>0</v>
      </c>
      <c r="T147" s="314">
        <v>0</v>
      </c>
      <c r="U147" s="315">
        <f>SUM(P147:T147)</f>
        <v>0</v>
      </c>
      <c r="V147" s="323">
        <v>0</v>
      </c>
      <c r="W147" s="323">
        <v>0</v>
      </c>
      <c r="X147" s="323">
        <v>0</v>
      </c>
      <c r="Y147" s="323">
        <v>0</v>
      </c>
      <c r="Z147" s="323">
        <v>0</v>
      </c>
      <c r="AA147" s="315">
        <f>SUM(V147:Z147)</f>
        <v>0</v>
      </c>
      <c r="AB147" s="314">
        <f>+I147+U147</f>
        <v>25</v>
      </c>
      <c r="AC147" s="314">
        <f>+O147+AA147</f>
        <v>0</v>
      </c>
      <c r="AD147" s="315">
        <f t="shared" si="28"/>
        <v>25</v>
      </c>
    </row>
    <row r="148" spans="1:30" ht="20.25" hidden="1" customHeight="1" outlineLevel="1" thickBot="1" x14ac:dyDescent="0.25">
      <c r="A148" s="562"/>
      <c r="B148" s="562"/>
      <c r="C148" s="313" t="s">
        <v>183</v>
      </c>
      <c r="D148" s="323">
        <v>0</v>
      </c>
      <c r="E148" s="323">
        <v>0</v>
      </c>
      <c r="F148" s="323">
        <v>0</v>
      </c>
      <c r="G148" s="323">
        <v>0</v>
      </c>
      <c r="H148" s="323">
        <v>0</v>
      </c>
      <c r="I148" s="315">
        <f>SUM(D148:H148)</f>
        <v>0</v>
      </c>
      <c r="J148" s="323">
        <v>0</v>
      </c>
      <c r="K148" s="323">
        <v>0</v>
      </c>
      <c r="L148" s="323">
        <v>0</v>
      </c>
      <c r="M148" s="323">
        <v>0</v>
      </c>
      <c r="N148" s="323">
        <v>0</v>
      </c>
      <c r="O148" s="315">
        <f>SUM(J148:N148)</f>
        <v>0</v>
      </c>
      <c r="P148" s="323">
        <v>0</v>
      </c>
      <c r="Q148" s="323">
        <v>0</v>
      </c>
      <c r="R148" s="323">
        <v>0</v>
      </c>
      <c r="S148" s="323">
        <v>0</v>
      </c>
      <c r="T148" s="323">
        <v>0</v>
      </c>
      <c r="U148" s="315">
        <f>SUM(P148:T148)</f>
        <v>0</v>
      </c>
      <c r="V148" s="323">
        <v>0</v>
      </c>
      <c r="W148" s="323">
        <v>0</v>
      </c>
      <c r="X148" s="323">
        <v>0</v>
      </c>
      <c r="Y148" s="323">
        <v>0</v>
      </c>
      <c r="Z148" s="323">
        <v>0</v>
      </c>
      <c r="AA148" s="315">
        <f>SUM(V148:Z148)</f>
        <v>0</v>
      </c>
      <c r="AB148" s="314">
        <f>+I148+U148</f>
        <v>0</v>
      </c>
      <c r="AC148" s="314">
        <f>+O148+AA148</f>
        <v>0</v>
      </c>
      <c r="AD148" s="315">
        <f t="shared" si="28"/>
        <v>0</v>
      </c>
    </row>
    <row r="149" spans="1:30" ht="20.25" hidden="1" customHeight="1" outlineLevel="1" thickBot="1" x14ac:dyDescent="0.25">
      <c r="A149" s="562"/>
      <c r="B149" s="313" t="s">
        <v>184</v>
      </c>
      <c r="C149" s="313" t="s">
        <v>185</v>
      </c>
      <c r="D149" s="323">
        <v>0</v>
      </c>
      <c r="E149" s="314">
        <v>14</v>
      </c>
      <c r="F149" s="314">
        <v>18</v>
      </c>
      <c r="G149" s="314">
        <v>10</v>
      </c>
      <c r="H149" s="314">
        <v>2209</v>
      </c>
      <c r="I149" s="315">
        <f>SUM(D149:H149)</f>
        <v>2251</v>
      </c>
      <c r="J149" s="314">
        <v>1</v>
      </c>
      <c r="K149" s="314">
        <v>2</v>
      </c>
      <c r="L149" s="323">
        <v>0</v>
      </c>
      <c r="M149" s="323">
        <v>0</v>
      </c>
      <c r="N149" s="314">
        <v>306</v>
      </c>
      <c r="O149" s="315">
        <f>SUM(J149:N149)</f>
        <v>309</v>
      </c>
      <c r="P149" s="323">
        <v>0</v>
      </c>
      <c r="Q149" s="314">
        <v>0</v>
      </c>
      <c r="R149" s="314">
        <v>0</v>
      </c>
      <c r="S149" s="314">
        <v>2</v>
      </c>
      <c r="T149" s="314">
        <v>9</v>
      </c>
      <c r="U149" s="315">
        <f>SUM(P149:T149)</f>
        <v>11</v>
      </c>
      <c r="V149" s="314">
        <v>0</v>
      </c>
      <c r="W149" s="314">
        <v>0</v>
      </c>
      <c r="X149" s="323">
        <v>0</v>
      </c>
      <c r="Y149" s="323">
        <v>0</v>
      </c>
      <c r="Z149" s="314">
        <v>8</v>
      </c>
      <c r="AA149" s="315">
        <f>SUM(V149:Z149)</f>
        <v>8</v>
      </c>
      <c r="AB149" s="314">
        <f>+I149+U149</f>
        <v>2262</v>
      </c>
      <c r="AC149" s="314">
        <f>+O149+AA149</f>
        <v>317</v>
      </c>
      <c r="AD149" s="315">
        <f t="shared" ref="AD149:AD220" si="51">+AC149+AB149</f>
        <v>2579</v>
      </c>
    </row>
    <row r="150" spans="1:30" ht="20.25" customHeight="1" collapsed="1" x14ac:dyDescent="0.2">
      <c r="A150" s="559" t="s">
        <v>186</v>
      </c>
      <c r="B150" s="559"/>
      <c r="C150" s="559"/>
      <c r="D150" s="311">
        <f t="shared" ref="D150:AD150" si="52">SUM(D151:D157)</f>
        <v>61</v>
      </c>
      <c r="E150" s="311">
        <f t="shared" si="52"/>
        <v>158</v>
      </c>
      <c r="F150" s="311">
        <f t="shared" si="52"/>
        <v>372</v>
      </c>
      <c r="G150" s="311">
        <f t="shared" si="52"/>
        <v>123</v>
      </c>
      <c r="H150" s="311">
        <f t="shared" si="52"/>
        <v>33456</v>
      </c>
      <c r="I150" s="312">
        <f t="shared" si="52"/>
        <v>34170</v>
      </c>
      <c r="J150" s="311">
        <f t="shared" si="52"/>
        <v>3</v>
      </c>
      <c r="K150" s="311">
        <f t="shared" si="52"/>
        <v>6</v>
      </c>
      <c r="L150" s="311">
        <f t="shared" si="52"/>
        <v>9</v>
      </c>
      <c r="M150" s="311">
        <f t="shared" si="52"/>
        <v>8</v>
      </c>
      <c r="N150" s="311">
        <f t="shared" si="52"/>
        <v>851</v>
      </c>
      <c r="O150" s="312">
        <f t="shared" si="52"/>
        <v>877</v>
      </c>
      <c r="P150" s="311">
        <f t="shared" si="52"/>
        <v>0</v>
      </c>
      <c r="Q150" s="311">
        <f t="shared" si="52"/>
        <v>0</v>
      </c>
      <c r="R150" s="311">
        <f t="shared" si="52"/>
        <v>0</v>
      </c>
      <c r="S150" s="311">
        <f t="shared" si="52"/>
        <v>1</v>
      </c>
      <c r="T150" s="311">
        <f t="shared" si="52"/>
        <v>820</v>
      </c>
      <c r="U150" s="312">
        <f t="shared" si="52"/>
        <v>821</v>
      </c>
      <c r="V150" s="311">
        <f t="shared" si="52"/>
        <v>0</v>
      </c>
      <c r="W150" s="311">
        <f t="shared" si="52"/>
        <v>0</v>
      </c>
      <c r="X150" s="311">
        <f t="shared" si="52"/>
        <v>0</v>
      </c>
      <c r="Y150" s="311">
        <f t="shared" si="52"/>
        <v>0</v>
      </c>
      <c r="Z150" s="311">
        <f t="shared" si="52"/>
        <v>93</v>
      </c>
      <c r="AA150" s="312">
        <f t="shared" si="52"/>
        <v>93</v>
      </c>
      <c r="AB150" s="311">
        <f t="shared" si="52"/>
        <v>34991</v>
      </c>
      <c r="AC150" s="311">
        <f t="shared" si="52"/>
        <v>970</v>
      </c>
      <c r="AD150" s="312">
        <f t="shared" si="52"/>
        <v>35961</v>
      </c>
    </row>
    <row r="151" spans="1:30" ht="20.25" hidden="1" customHeight="1" outlineLevel="1" thickBot="1" x14ac:dyDescent="0.25">
      <c r="A151" s="562" t="s">
        <v>186</v>
      </c>
      <c r="B151" s="313" t="s">
        <v>187</v>
      </c>
      <c r="C151" s="313" t="s">
        <v>188</v>
      </c>
      <c r="D151" s="314">
        <v>20</v>
      </c>
      <c r="E151" s="314">
        <v>26</v>
      </c>
      <c r="F151" s="314">
        <v>123</v>
      </c>
      <c r="G151" s="314">
        <v>36</v>
      </c>
      <c r="H151" s="314">
        <v>13008</v>
      </c>
      <c r="I151" s="315">
        <f t="shared" ref="I151:I157" si="53">SUM(D151:H151)</f>
        <v>13213</v>
      </c>
      <c r="J151" s="314">
        <v>1</v>
      </c>
      <c r="K151" s="323">
        <v>0</v>
      </c>
      <c r="L151" s="314">
        <v>3</v>
      </c>
      <c r="M151" s="314">
        <v>4</v>
      </c>
      <c r="N151" s="314">
        <v>176</v>
      </c>
      <c r="O151" s="315">
        <f t="shared" ref="O151:O157" si="54">SUM(J151:N151)</f>
        <v>184</v>
      </c>
      <c r="P151" s="314">
        <v>0</v>
      </c>
      <c r="Q151" s="314">
        <v>0</v>
      </c>
      <c r="R151" s="314">
        <v>0</v>
      </c>
      <c r="S151" s="314">
        <v>0</v>
      </c>
      <c r="T151" s="314">
        <v>274</v>
      </c>
      <c r="U151" s="315">
        <f t="shared" ref="U151:U157" si="55">SUM(P151:T151)</f>
        <v>274</v>
      </c>
      <c r="V151" s="314">
        <v>0</v>
      </c>
      <c r="W151" s="323">
        <v>0</v>
      </c>
      <c r="X151" s="314">
        <v>0</v>
      </c>
      <c r="Y151" s="314">
        <v>0</v>
      </c>
      <c r="Z151" s="314">
        <v>0</v>
      </c>
      <c r="AA151" s="315">
        <f t="shared" ref="AA151:AA157" si="56">SUM(V151:Z151)</f>
        <v>0</v>
      </c>
      <c r="AB151" s="314">
        <f t="shared" ref="AB151:AB157" si="57">+I151+U151</f>
        <v>13487</v>
      </c>
      <c r="AC151" s="314">
        <f t="shared" ref="AC151:AC157" si="58">+O151+AA151</f>
        <v>184</v>
      </c>
      <c r="AD151" s="315">
        <f t="shared" si="51"/>
        <v>13671</v>
      </c>
    </row>
    <row r="152" spans="1:30" ht="20.25" hidden="1" customHeight="1" outlineLevel="1" thickBot="1" x14ac:dyDescent="0.25">
      <c r="A152" s="562"/>
      <c r="B152" s="562" t="s">
        <v>189</v>
      </c>
      <c r="C152" s="313" t="s">
        <v>190</v>
      </c>
      <c r="D152" s="314">
        <v>26</v>
      </c>
      <c r="E152" s="314">
        <v>74</v>
      </c>
      <c r="F152" s="314">
        <v>150</v>
      </c>
      <c r="G152" s="314">
        <v>48</v>
      </c>
      <c r="H152" s="314">
        <v>6929</v>
      </c>
      <c r="I152" s="315">
        <f t="shared" si="53"/>
        <v>7227</v>
      </c>
      <c r="J152" s="314">
        <v>2</v>
      </c>
      <c r="K152" s="314">
        <v>2</v>
      </c>
      <c r="L152" s="323">
        <v>0</v>
      </c>
      <c r="M152" s="323">
        <v>0</v>
      </c>
      <c r="N152" s="314">
        <v>226</v>
      </c>
      <c r="O152" s="315">
        <f t="shared" si="54"/>
        <v>230</v>
      </c>
      <c r="P152" s="314">
        <v>0</v>
      </c>
      <c r="Q152" s="314">
        <v>0</v>
      </c>
      <c r="R152" s="314">
        <v>0</v>
      </c>
      <c r="S152" s="314">
        <v>0</v>
      </c>
      <c r="T152" s="314">
        <v>263</v>
      </c>
      <c r="U152" s="315">
        <f t="shared" si="55"/>
        <v>263</v>
      </c>
      <c r="V152" s="314">
        <v>0</v>
      </c>
      <c r="W152" s="314">
        <v>0</v>
      </c>
      <c r="X152" s="323">
        <v>0</v>
      </c>
      <c r="Y152" s="323">
        <v>0</v>
      </c>
      <c r="Z152" s="314">
        <v>0</v>
      </c>
      <c r="AA152" s="315">
        <f t="shared" si="56"/>
        <v>0</v>
      </c>
      <c r="AB152" s="314">
        <f t="shared" si="57"/>
        <v>7490</v>
      </c>
      <c r="AC152" s="314">
        <f t="shared" si="58"/>
        <v>230</v>
      </c>
      <c r="AD152" s="315">
        <f t="shared" si="51"/>
        <v>7720</v>
      </c>
    </row>
    <row r="153" spans="1:30" ht="20.25" hidden="1" customHeight="1" outlineLevel="1" thickBot="1" x14ac:dyDescent="0.25">
      <c r="A153" s="562"/>
      <c r="B153" s="562"/>
      <c r="C153" s="313" t="s">
        <v>191</v>
      </c>
      <c r="D153" s="314">
        <v>2</v>
      </c>
      <c r="E153" s="314">
        <v>8</v>
      </c>
      <c r="F153" s="314">
        <v>9</v>
      </c>
      <c r="G153" s="323">
        <v>0</v>
      </c>
      <c r="H153" s="314">
        <v>2377</v>
      </c>
      <c r="I153" s="315">
        <f t="shared" si="53"/>
        <v>2396</v>
      </c>
      <c r="J153" s="323">
        <v>0</v>
      </c>
      <c r="K153" s="314">
        <v>2</v>
      </c>
      <c r="L153" s="323">
        <v>0</v>
      </c>
      <c r="M153" s="323">
        <v>0</v>
      </c>
      <c r="N153" s="314">
        <v>40</v>
      </c>
      <c r="O153" s="315">
        <f t="shared" si="54"/>
        <v>42</v>
      </c>
      <c r="P153" s="314">
        <v>0</v>
      </c>
      <c r="Q153" s="314">
        <v>0</v>
      </c>
      <c r="R153" s="314">
        <v>0</v>
      </c>
      <c r="S153" s="323">
        <v>0</v>
      </c>
      <c r="T153" s="314">
        <v>53</v>
      </c>
      <c r="U153" s="315">
        <f t="shared" si="55"/>
        <v>53</v>
      </c>
      <c r="V153" s="323">
        <v>0</v>
      </c>
      <c r="W153" s="314">
        <v>0</v>
      </c>
      <c r="X153" s="323">
        <v>0</v>
      </c>
      <c r="Y153" s="323">
        <v>0</v>
      </c>
      <c r="Z153" s="314">
        <v>0</v>
      </c>
      <c r="AA153" s="315">
        <f t="shared" si="56"/>
        <v>0</v>
      </c>
      <c r="AB153" s="314">
        <f t="shared" si="57"/>
        <v>2449</v>
      </c>
      <c r="AC153" s="314">
        <f t="shared" si="58"/>
        <v>42</v>
      </c>
      <c r="AD153" s="315">
        <f t="shared" si="51"/>
        <v>2491</v>
      </c>
    </row>
    <row r="154" spans="1:30" ht="20.25" hidden="1" customHeight="1" outlineLevel="1" thickBot="1" x14ac:dyDescent="0.25">
      <c r="A154" s="562"/>
      <c r="B154" s="562"/>
      <c r="C154" s="313" t="s">
        <v>192</v>
      </c>
      <c r="D154" s="314">
        <v>4</v>
      </c>
      <c r="E154" s="314">
        <v>30</v>
      </c>
      <c r="F154" s="314">
        <v>54</v>
      </c>
      <c r="G154" s="314">
        <v>15</v>
      </c>
      <c r="H154" s="314">
        <v>6017</v>
      </c>
      <c r="I154" s="315">
        <f t="shared" si="53"/>
        <v>6120</v>
      </c>
      <c r="J154" s="323">
        <v>0</v>
      </c>
      <c r="K154" s="323">
        <v>0</v>
      </c>
      <c r="L154" s="314">
        <v>6</v>
      </c>
      <c r="M154" s="314">
        <v>4</v>
      </c>
      <c r="N154" s="314">
        <v>39</v>
      </c>
      <c r="O154" s="315">
        <f t="shared" si="54"/>
        <v>49</v>
      </c>
      <c r="P154" s="314">
        <v>0</v>
      </c>
      <c r="Q154" s="314">
        <v>0</v>
      </c>
      <c r="R154" s="314">
        <v>0</v>
      </c>
      <c r="S154" s="314">
        <v>1</v>
      </c>
      <c r="T154" s="314">
        <v>140</v>
      </c>
      <c r="U154" s="315">
        <f t="shared" si="55"/>
        <v>141</v>
      </c>
      <c r="V154" s="323">
        <v>0</v>
      </c>
      <c r="W154" s="323">
        <v>0</v>
      </c>
      <c r="X154" s="314">
        <v>0</v>
      </c>
      <c r="Y154" s="314">
        <v>0</v>
      </c>
      <c r="Z154" s="314">
        <v>0</v>
      </c>
      <c r="AA154" s="315">
        <f t="shared" si="56"/>
        <v>0</v>
      </c>
      <c r="AB154" s="314">
        <f t="shared" si="57"/>
        <v>6261</v>
      </c>
      <c r="AC154" s="314">
        <f t="shared" si="58"/>
        <v>49</v>
      </c>
      <c r="AD154" s="315">
        <f t="shared" si="51"/>
        <v>6310</v>
      </c>
    </row>
    <row r="155" spans="1:30" ht="20.25" hidden="1" customHeight="1" outlineLevel="1" thickBot="1" x14ac:dyDescent="0.25">
      <c r="A155" s="562"/>
      <c r="B155" s="562"/>
      <c r="C155" s="313" t="s">
        <v>193</v>
      </c>
      <c r="D155" s="314">
        <v>8</v>
      </c>
      <c r="E155" s="314">
        <v>10</v>
      </c>
      <c r="F155" s="314">
        <v>30</v>
      </c>
      <c r="G155" s="314">
        <v>20</v>
      </c>
      <c r="H155" s="314">
        <v>4097</v>
      </c>
      <c r="I155" s="315">
        <f t="shared" si="53"/>
        <v>4165</v>
      </c>
      <c r="J155" s="323">
        <v>0</v>
      </c>
      <c r="K155" s="323">
        <v>0</v>
      </c>
      <c r="L155" s="323">
        <v>0</v>
      </c>
      <c r="M155" s="323">
        <v>0</v>
      </c>
      <c r="N155" s="314">
        <v>312</v>
      </c>
      <c r="O155" s="315">
        <f t="shared" si="54"/>
        <v>312</v>
      </c>
      <c r="P155" s="314">
        <v>0</v>
      </c>
      <c r="Q155" s="314">
        <v>0</v>
      </c>
      <c r="R155" s="314">
        <v>0</v>
      </c>
      <c r="S155" s="314">
        <v>0</v>
      </c>
      <c r="T155" s="314">
        <v>74</v>
      </c>
      <c r="U155" s="315">
        <f t="shared" si="55"/>
        <v>74</v>
      </c>
      <c r="V155" s="323">
        <v>0</v>
      </c>
      <c r="W155" s="323">
        <v>0</v>
      </c>
      <c r="X155" s="323">
        <v>0</v>
      </c>
      <c r="Y155" s="323">
        <v>0</v>
      </c>
      <c r="Z155" s="314">
        <v>0</v>
      </c>
      <c r="AA155" s="315">
        <f t="shared" si="56"/>
        <v>0</v>
      </c>
      <c r="AB155" s="314">
        <f t="shared" si="57"/>
        <v>4239</v>
      </c>
      <c r="AC155" s="314">
        <f t="shared" si="58"/>
        <v>312</v>
      </c>
      <c r="AD155" s="315">
        <f t="shared" si="51"/>
        <v>4551</v>
      </c>
    </row>
    <row r="156" spans="1:30" ht="20.25" hidden="1" customHeight="1" outlineLevel="1" thickBot="1" x14ac:dyDescent="0.25">
      <c r="A156" s="562"/>
      <c r="B156" s="562"/>
      <c r="C156" s="313" t="s">
        <v>194</v>
      </c>
      <c r="D156" s="323">
        <v>0</v>
      </c>
      <c r="E156" s="323">
        <v>0</v>
      </c>
      <c r="F156" s="323">
        <v>0</v>
      </c>
      <c r="G156" s="323">
        <v>0</v>
      </c>
      <c r="H156" s="314">
        <v>7</v>
      </c>
      <c r="I156" s="315">
        <f t="shared" si="53"/>
        <v>7</v>
      </c>
      <c r="J156" s="323">
        <v>0</v>
      </c>
      <c r="K156" s="323">
        <v>0</v>
      </c>
      <c r="L156" s="323">
        <v>0</v>
      </c>
      <c r="M156" s="323">
        <v>0</v>
      </c>
      <c r="N156" s="323">
        <v>0</v>
      </c>
      <c r="O156" s="315">
        <f t="shared" si="54"/>
        <v>0</v>
      </c>
      <c r="P156" s="323">
        <v>0</v>
      </c>
      <c r="Q156" s="323">
        <v>0</v>
      </c>
      <c r="R156" s="323">
        <v>0</v>
      </c>
      <c r="S156" s="323">
        <v>0</v>
      </c>
      <c r="T156" s="314">
        <v>0</v>
      </c>
      <c r="U156" s="315">
        <f t="shared" si="55"/>
        <v>0</v>
      </c>
      <c r="V156" s="323">
        <v>0</v>
      </c>
      <c r="W156" s="323">
        <v>0</v>
      </c>
      <c r="X156" s="323">
        <v>0</v>
      </c>
      <c r="Y156" s="323">
        <v>0</v>
      </c>
      <c r="Z156" s="323">
        <v>0</v>
      </c>
      <c r="AA156" s="315">
        <f t="shared" si="56"/>
        <v>0</v>
      </c>
      <c r="AB156" s="314">
        <f t="shared" si="57"/>
        <v>7</v>
      </c>
      <c r="AC156" s="314">
        <f t="shared" si="58"/>
        <v>0</v>
      </c>
      <c r="AD156" s="315">
        <f t="shared" si="51"/>
        <v>7</v>
      </c>
    </row>
    <row r="157" spans="1:30" ht="20.25" hidden="1" customHeight="1" outlineLevel="1" thickBot="1" x14ac:dyDescent="0.25">
      <c r="A157" s="562"/>
      <c r="B157" s="562"/>
      <c r="C157" s="313" t="s">
        <v>195</v>
      </c>
      <c r="D157" s="314">
        <v>1</v>
      </c>
      <c r="E157" s="314">
        <v>10</v>
      </c>
      <c r="F157" s="314">
        <v>6</v>
      </c>
      <c r="G157" s="314">
        <v>4</v>
      </c>
      <c r="H157" s="314">
        <v>1021</v>
      </c>
      <c r="I157" s="315">
        <f t="shared" si="53"/>
        <v>1042</v>
      </c>
      <c r="J157" s="323">
        <v>0</v>
      </c>
      <c r="K157" s="314">
        <v>2</v>
      </c>
      <c r="L157" s="323">
        <v>0</v>
      </c>
      <c r="M157" s="323">
        <v>0</v>
      </c>
      <c r="N157" s="314">
        <v>58</v>
      </c>
      <c r="O157" s="315">
        <f t="shared" si="54"/>
        <v>60</v>
      </c>
      <c r="P157" s="314">
        <v>0</v>
      </c>
      <c r="Q157" s="314">
        <v>0</v>
      </c>
      <c r="R157" s="314">
        <v>0</v>
      </c>
      <c r="S157" s="314">
        <v>0</v>
      </c>
      <c r="T157" s="314">
        <v>16</v>
      </c>
      <c r="U157" s="315">
        <f t="shared" si="55"/>
        <v>16</v>
      </c>
      <c r="V157" s="323">
        <v>0</v>
      </c>
      <c r="W157" s="314">
        <v>0</v>
      </c>
      <c r="X157" s="323">
        <v>0</v>
      </c>
      <c r="Y157" s="323">
        <v>0</v>
      </c>
      <c r="Z157" s="314">
        <v>93</v>
      </c>
      <c r="AA157" s="315">
        <f t="shared" si="56"/>
        <v>93</v>
      </c>
      <c r="AB157" s="314">
        <f t="shared" si="57"/>
        <v>1058</v>
      </c>
      <c r="AC157" s="314">
        <f t="shared" si="58"/>
        <v>153</v>
      </c>
      <c r="AD157" s="315">
        <f t="shared" si="51"/>
        <v>1211</v>
      </c>
    </row>
    <row r="158" spans="1:30" ht="20.25" customHeight="1" collapsed="1" x14ac:dyDescent="0.2">
      <c r="A158" s="559" t="s">
        <v>196</v>
      </c>
      <c r="B158" s="559"/>
      <c r="C158" s="559"/>
      <c r="D158" s="311">
        <f t="shared" ref="D158:AD158" si="59">SUM(D159:D165)</f>
        <v>45</v>
      </c>
      <c r="E158" s="311">
        <f t="shared" si="59"/>
        <v>148</v>
      </c>
      <c r="F158" s="311">
        <f t="shared" si="59"/>
        <v>381</v>
      </c>
      <c r="G158" s="311">
        <f t="shared" si="59"/>
        <v>155</v>
      </c>
      <c r="H158" s="311">
        <f t="shared" si="59"/>
        <v>22723</v>
      </c>
      <c r="I158" s="312">
        <f t="shared" si="59"/>
        <v>23452</v>
      </c>
      <c r="J158" s="311">
        <f t="shared" si="59"/>
        <v>3</v>
      </c>
      <c r="K158" s="311">
        <f t="shared" si="59"/>
        <v>10</v>
      </c>
      <c r="L158" s="311">
        <f t="shared" si="59"/>
        <v>21</v>
      </c>
      <c r="M158" s="311">
        <f t="shared" si="59"/>
        <v>8</v>
      </c>
      <c r="N158" s="311">
        <f t="shared" si="59"/>
        <v>947</v>
      </c>
      <c r="O158" s="312">
        <f t="shared" si="59"/>
        <v>989</v>
      </c>
      <c r="P158" s="311">
        <f t="shared" si="59"/>
        <v>0</v>
      </c>
      <c r="Q158" s="311">
        <f t="shared" si="59"/>
        <v>0</v>
      </c>
      <c r="R158" s="311">
        <f t="shared" si="59"/>
        <v>0</v>
      </c>
      <c r="S158" s="311">
        <f t="shared" si="59"/>
        <v>1</v>
      </c>
      <c r="T158" s="311">
        <f t="shared" si="59"/>
        <v>484</v>
      </c>
      <c r="U158" s="312">
        <f t="shared" si="59"/>
        <v>485</v>
      </c>
      <c r="V158" s="311">
        <f t="shared" si="59"/>
        <v>0</v>
      </c>
      <c r="W158" s="311">
        <f t="shared" si="59"/>
        <v>0</v>
      </c>
      <c r="X158" s="311">
        <f t="shared" si="59"/>
        <v>0</v>
      </c>
      <c r="Y158" s="311">
        <f t="shared" si="59"/>
        <v>0</v>
      </c>
      <c r="Z158" s="311">
        <f t="shared" si="59"/>
        <v>11</v>
      </c>
      <c r="AA158" s="312">
        <f t="shared" si="59"/>
        <v>11</v>
      </c>
      <c r="AB158" s="311">
        <f t="shared" si="59"/>
        <v>23937</v>
      </c>
      <c r="AC158" s="311">
        <f t="shared" si="59"/>
        <v>1000</v>
      </c>
      <c r="AD158" s="312">
        <f t="shared" si="59"/>
        <v>24937</v>
      </c>
    </row>
    <row r="159" spans="1:30" ht="20.25" hidden="1" customHeight="1" outlineLevel="1" thickBot="1" x14ac:dyDescent="0.25">
      <c r="A159" s="562" t="s">
        <v>196</v>
      </c>
      <c r="B159" s="562" t="s">
        <v>197</v>
      </c>
      <c r="C159" s="313" t="s">
        <v>198</v>
      </c>
      <c r="D159" s="314">
        <v>3</v>
      </c>
      <c r="E159" s="314">
        <v>8</v>
      </c>
      <c r="F159" s="314">
        <v>12</v>
      </c>
      <c r="G159" s="314">
        <v>16</v>
      </c>
      <c r="H159" s="314">
        <v>1684</v>
      </c>
      <c r="I159" s="315">
        <f t="shared" ref="I159:I165" si="60">SUM(D159:H159)</f>
        <v>1723</v>
      </c>
      <c r="J159" s="314">
        <v>1</v>
      </c>
      <c r="K159" s="323">
        <v>0</v>
      </c>
      <c r="L159" s="323">
        <v>0</v>
      </c>
      <c r="M159" s="323">
        <v>0</v>
      </c>
      <c r="N159" s="314">
        <v>53</v>
      </c>
      <c r="O159" s="315">
        <f t="shared" ref="O159:O165" si="61">SUM(J159:N159)</f>
        <v>54</v>
      </c>
      <c r="P159" s="314">
        <v>0</v>
      </c>
      <c r="Q159" s="314">
        <v>0</v>
      </c>
      <c r="R159" s="314">
        <v>0</v>
      </c>
      <c r="S159" s="314">
        <v>0</v>
      </c>
      <c r="T159" s="314">
        <v>13</v>
      </c>
      <c r="U159" s="315">
        <f t="shared" ref="U159:U165" si="62">SUM(P159:T159)</f>
        <v>13</v>
      </c>
      <c r="V159" s="314">
        <v>0</v>
      </c>
      <c r="W159" s="323">
        <v>0</v>
      </c>
      <c r="X159" s="323">
        <v>0</v>
      </c>
      <c r="Y159" s="323">
        <v>0</v>
      </c>
      <c r="Z159" s="314">
        <v>0</v>
      </c>
      <c r="AA159" s="315">
        <f t="shared" ref="AA159:AA165" si="63">SUM(V159:Z159)</f>
        <v>0</v>
      </c>
      <c r="AB159" s="314">
        <f t="shared" ref="AB159:AB165" si="64">+I159+U159</f>
        <v>1736</v>
      </c>
      <c r="AC159" s="314">
        <f t="shared" ref="AC159:AC165" si="65">+O159+AA159</f>
        <v>54</v>
      </c>
      <c r="AD159" s="315">
        <f t="shared" si="51"/>
        <v>1790</v>
      </c>
    </row>
    <row r="160" spans="1:30" ht="20.25" hidden="1" customHeight="1" outlineLevel="1" thickBot="1" x14ac:dyDescent="0.25">
      <c r="A160" s="562"/>
      <c r="B160" s="562"/>
      <c r="C160" s="313" t="s">
        <v>199</v>
      </c>
      <c r="D160" s="314">
        <v>14</v>
      </c>
      <c r="E160" s="314">
        <v>50</v>
      </c>
      <c r="F160" s="314">
        <v>111</v>
      </c>
      <c r="G160" s="314">
        <v>60</v>
      </c>
      <c r="H160" s="314">
        <v>5355</v>
      </c>
      <c r="I160" s="315">
        <f t="shared" si="60"/>
        <v>5590</v>
      </c>
      <c r="J160" s="323">
        <v>0</v>
      </c>
      <c r="K160" s="323">
        <v>0</v>
      </c>
      <c r="L160" s="314">
        <v>9</v>
      </c>
      <c r="M160" s="323">
        <v>0</v>
      </c>
      <c r="N160" s="314">
        <v>69</v>
      </c>
      <c r="O160" s="315">
        <f t="shared" si="61"/>
        <v>78</v>
      </c>
      <c r="P160" s="314">
        <v>0</v>
      </c>
      <c r="Q160" s="314">
        <v>0</v>
      </c>
      <c r="R160" s="314">
        <v>0</v>
      </c>
      <c r="S160" s="314">
        <v>0</v>
      </c>
      <c r="T160" s="314">
        <v>120</v>
      </c>
      <c r="U160" s="315">
        <f t="shared" si="62"/>
        <v>120</v>
      </c>
      <c r="V160" s="323">
        <v>0</v>
      </c>
      <c r="W160" s="323">
        <v>0</v>
      </c>
      <c r="X160" s="314">
        <v>0</v>
      </c>
      <c r="Y160" s="323">
        <v>0</v>
      </c>
      <c r="Z160" s="314">
        <v>0</v>
      </c>
      <c r="AA160" s="315">
        <f t="shared" si="63"/>
        <v>0</v>
      </c>
      <c r="AB160" s="314">
        <f t="shared" si="64"/>
        <v>5710</v>
      </c>
      <c r="AC160" s="314">
        <f t="shared" si="65"/>
        <v>78</v>
      </c>
      <c r="AD160" s="315">
        <f t="shared" si="51"/>
        <v>5788</v>
      </c>
    </row>
    <row r="161" spans="1:30" ht="20.25" hidden="1" customHeight="1" outlineLevel="1" thickBot="1" x14ac:dyDescent="0.25">
      <c r="A161" s="562"/>
      <c r="B161" s="562" t="s">
        <v>200</v>
      </c>
      <c r="C161" s="313" t="s">
        <v>201</v>
      </c>
      <c r="D161" s="314">
        <v>16</v>
      </c>
      <c r="E161" s="314">
        <v>54</v>
      </c>
      <c r="F161" s="314">
        <v>162</v>
      </c>
      <c r="G161" s="314">
        <v>67</v>
      </c>
      <c r="H161" s="314">
        <v>10385</v>
      </c>
      <c r="I161" s="315">
        <f t="shared" si="60"/>
        <v>10684</v>
      </c>
      <c r="J161" s="314">
        <v>1</v>
      </c>
      <c r="K161" s="314">
        <v>6</v>
      </c>
      <c r="L161" s="314">
        <v>9</v>
      </c>
      <c r="M161" s="323">
        <v>0</v>
      </c>
      <c r="N161" s="314">
        <v>604</v>
      </c>
      <c r="O161" s="315">
        <f t="shared" si="61"/>
        <v>620</v>
      </c>
      <c r="P161" s="314">
        <v>0</v>
      </c>
      <c r="Q161" s="314">
        <v>0</v>
      </c>
      <c r="R161" s="314">
        <v>0</v>
      </c>
      <c r="S161" s="314">
        <v>1</v>
      </c>
      <c r="T161" s="314">
        <v>233</v>
      </c>
      <c r="U161" s="315">
        <f t="shared" si="62"/>
        <v>234</v>
      </c>
      <c r="V161" s="314">
        <v>0</v>
      </c>
      <c r="W161" s="314">
        <v>0</v>
      </c>
      <c r="X161" s="314">
        <v>0</v>
      </c>
      <c r="Y161" s="323">
        <v>0</v>
      </c>
      <c r="Z161" s="314">
        <v>11</v>
      </c>
      <c r="AA161" s="315">
        <f t="shared" si="63"/>
        <v>11</v>
      </c>
      <c r="AB161" s="314">
        <f t="shared" si="64"/>
        <v>10918</v>
      </c>
      <c r="AC161" s="314">
        <f t="shared" si="65"/>
        <v>631</v>
      </c>
      <c r="AD161" s="315">
        <f t="shared" si="51"/>
        <v>11549</v>
      </c>
    </row>
    <row r="162" spans="1:30" ht="20.25" hidden="1" customHeight="1" outlineLevel="1" thickBot="1" x14ac:dyDescent="0.25">
      <c r="A162" s="562"/>
      <c r="B162" s="562"/>
      <c r="C162" s="313" t="s">
        <v>202</v>
      </c>
      <c r="D162" s="314">
        <v>12</v>
      </c>
      <c r="E162" s="314">
        <v>34</v>
      </c>
      <c r="F162" s="314">
        <v>69</v>
      </c>
      <c r="G162" s="314">
        <v>8</v>
      </c>
      <c r="H162" s="314">
        <v>3499</v>
      </c>
      <c r="I162" s="315">
        <f t="shared" si="60"/>
        <v>3622</v>
      </c>
      <c r="J162" s="314">
        <v>1</v>
      </c>
      <c r="K162" s="314">
        <v>4</v>
      </c>
      <c r="L162" s="314">
        <v>3</v>
      </c>
      <c r="M162" s="314">
        <v>4</v>
      </c>
      <c r="N162" s="314">
        <v>203</v>
      </c>
      <c r="O162" s="315">
        <f t="shared" si="61"/>
        <v>215</v>
      </c>
      <c r="P162" s="314">
        <v>0</v>
      </c>
      <c r="Q162" s="314">
        <v>0</v>
      </c>
      <c r="R162" s="314">
        <v>0</v>
      </c>
      <c r="S162" s="314">
        <v>0</v>
      </c>
      <c r="T162" s="314">
        <v>88</v>
      </c>
      <c r="U162" s="315">
        <f t="shared" si="62"/>
        <v>88</v>
      </c>
      <c r="V162" s="314">
        <v>0</v>
      </c>
      <c r="W162" s="314">
        <v>0</v>
      </c>
      <c r="X162" s="314">
        <v>0</v>
      </c>
      <c r="Y162" s="314">
        <v>0</v>
      </c>
      <c r="Z162" s="314">
        <v>0</v>
      </c>
      <c r="AA162" s="315">
        <f t="shared" si="63"/>
        <v>0</v>
      </c>
      <c r="AB162" s="314">
        <f t="shared" si="64"/>
        <v>3710</v>
      </c>
      <c r="AC162" s="314">
        <f t="shared" si="65"/>
        <v>215</v>
      </c>
      <c r="AD162" s="315">
        <f t="shared" si="51"/>
        <v>3925</v>
      </c>
    </row>
    <row r="163" spans="1:30" ht="20.25" hidden="1" customHeight="1" outlineLevel="1" thickBot="1" x14ac:dyDescent="0.25">
      <c r="A163" s="562"/>
      <c r="B163" s="562"/>
      <c r="C163" s="313" t="s">
        <v>203</v>
      </c>
      <c r="D163" s="323">
        <v>0</v>
      </c>
      <c r="E163" s="314">
        <v>2</v>
      </c>
      <c r="F163" s="314">
        <v>9</v>
      </c>
      <c r="G163" s="323">
        <v>0</v>
      </c>
      <c r="H163" s="314">
        <v>446</v>
      </c>
      <c r="I163" s="315">
        <f t="shared" si="60"/>
        <v>457</v>
      </c>
      <c r="J163" s="323">
        <v>0</v>
      </c>
      <c r="K163" s="323">
        <v>0</v>
      </c>
      <c r="L163" s="323">
        <v>0</v>
      </c>
      <c r="M163" s="323">
        <v>0</v>
      </c>
      <c r="N163" s="323">
        <v>0</v>
      </c>
      <c r="O163" s="315">
        <f t="shared" si="61"/>
        <v>0</v>
      </c>
      <c r="P163" s="323">
        <v>0</v>
      </c>
      <c r="Q163" s="314">
        <v>0</v>
      </c>
      <c r="R163" s="314">
        <v>0</v>
      </c>
      <c r="S163" s="323">
        <v>0</v>
      </c>
      <c r="T163" s="314">
        <v>2</v>
      </c>
      <c r="U163" s="315">
        <f t="shared" si="62"/>
        <v>2</v>
      </c>
      <c r="V163" s="323">
        <v>0</v>
      </c>
      <c r="W163" s="323">
        <v>0</v>
      </c>
      <c r="X163" s="323">
        <v>0</v>
      </c>
      <c r="Y163" s="323">
        <v>0</v>
      </c>
      <c r="Z163" s="323">
        <v>0</v>
      </c>
      <c r="AA163" s="315">
        <f t="shared" si="63"/>
        <v>0</v>
      </c>
      <c r="AB163" s="314">
        <f t="shared" si="64"/>
        <v>459</v>
      </c>
      <c r="AC163" s="314">
        <f t="shared" si="65"/>
        <v>0</v>
      </c>
      <c r="AD163" s="315">
        <f t="shared" si="51"/>
        <v>459</v>
      </c>
    </row>
    <row r="164" spans="1:30" ht="20.25" hidden="1" customHeight="1" outlineLevel="1" thickBot="1" x14ac:dyDescent="0.25">
      <c r="A164" s="562"/>
      <c r="B164" s="562"/>
      <c r="C164" s="313" t="s">
        <v>204</v>
      </c>
      <c r="D164" s="323">
        <v>0</v>
      </c>
      <c r="E164" s="323">
        <v>0</v>
      </c>
      <c r="F164" s="323">
        <v>0</v>
      </c>
      <c r="G164" s="323">
        <v>0</v>
      </c>
      <c r="H164" s="314">
        <v>10</v>
      </c>
      <c r="I164" s="315">
        <f t="shared" si="60"/>
        <v>10</v>
      </c>
      <c r="J164" s="323">
        <v>0</v>
      </c>
      <c r="K164" s="323">
        <v>0</v>
      </c>
      <c r="L164" s="323">
        <v>0</v>
      </c>
      <c r="M164" s="323">
        <v>0</v>
      </c>
      <c r="N164" s="323">
        <v>0</v>
      </c>
      <c r="O164" s="315">
        <f t="shared" si="61"/>
        <v>0</v>
      </c>
      <c r="P164" s="323">
        <v>0</v>
      </c>
      <c r="Q164" s="323">
        <v>0</v>
      </c>
      <c r="R164" s="323">
        <v>0</v>
      </c>
      <c r="S164" s="323">
        <v>0</v>
      </c>
      <c r="T164" s="314">
        <v>0</v>
      </c>
      <c r="U164" s="315">
        <f t="shared" si="62"/>
        <v>0</v>
      </c>
      <c r="V164" s="323">
        <v>0</v>
      </c>
      <c r="W164" s="323">
        <v>0</v>
      </c>
      <c r="X164" s="323">
        <v>0</v>
      </c>
      <c r="Y164" s="323">
        <v>0</v>
      </c>
      <c r="Z164" s="323">
        <v>0</v>
      </c>
      <c r="AA164" s="315">
        <f t="shared" si="63"/>
        <v>0</v>
      </c>
      <c r="AB164" s="314">
        <f t="shared" si="64"/>
        <v>10</v>
      </c>
      <c r="AC164" s="314">
        <f t="shared" si="65"/>
        <v>0</v>
      </c>
      <c r="AD164" s="315">
        <f t="shared" si="51"/>
        <v>10</v>
      </c>
    </row>
    <row r="165" spans="1:30" ht="20.25" hidden="1" customHeight="1" outlineLevel="1" thickBot="1" x14ac:dyDescent="0.25">
      <c r="A165" s="562"/>
      <c r="B165" s="562"/>
      <c r="C165" s="313" t="s">
        <v>205</v>
      </c>
      <c r="D165" s="323">
        <v>0</v>
      </c>
      <c r="E165" s="323">
        <v>0</v>
      </c>
      <c r="F165" s="314">
        <v>18</v>
      </c>
      <c r="G165" s="314">
        <v>4</v>
      </c>
      <c r="H165" s="314">
        <v>1344</v>
      </c>
      <c r="I165" s="315">
        <f t="shared" si="60"/>
        <v>1366</v>
      </c>
      <c r="J165" s="323">
        <v>0</v>
      </c>
      <c r="K165" s="323">
        <v>0</v>
      </c>
      <c r="L165" s="323">
        <v>0</v>
      </c>
      <c r="M165" s="314">
        <v>4</v>
      </c>
      <c r="N165" s="314">
        <v>18</v>
      </c>
      <c r="O165" s="315">
        <f t="shared" si="61"/>
        <v>22</v>
      </c>
      <c r="P165" s="323">
        <v>0</v>
      </c>
      <c r="Q165" s="323">
        <v>0</v>
      </c>
      <c r="R165" s="314">
        <v>0</v>
      </c>
      <c r="S165" s="314">
        <v>0</v>
      </c>
      <c r="T165" s="314">
        <v>28</v>
      </c>
      <c r="U165" s="315">
        <f t="shared" si="62"/>
        <v>28</v>
      </c>
      <c r="V165" s="323">
        <v>0</v>
      </c>
      <c r="W165" s="323">
        <v>0</v>
      </c>
      <c r="X165" s="323">
        <v>0</v>
      </c>
      <c r="Y165" s="314">
        <v>0</v>
      </c>
      <c r="Z165" s="314">
        <v>0</v>
      </c>
      <c r="AA165" s="315">
        <f t="shared" si="63"/>
        <v>0</v>
      </c>
      <c r="AB165" s="314">
        <f t="shared" si="64"/>
        <v>1394</v>
      </c>
      <c r="AC165" s="314">
        <f t="shared" si="65"/>
        <v>22</v>
      </c>
      <c r="AD165" s="315">
        <f t="shared" si="51"/>
        <v>1416</v>
      </c>
    </row>
    <row r="166" spans="1:30" ht="20.25" customHeight="1" collapsed="1" x14ac:dyDescent="0.2">
      <c r="A166" s="559" t="s">
        <v>206</v>
      </c>
      <c r="B166" s="559"/>
      <c r="C166" s="559"/>
      <c r="D166" s="311">
        <f t="shared" ref="D166:AD166" si="66">SUM(D167:D172)</f>
        <v>12</v>
      </c>
      <c r="E166" s="311">
        <f t="shared" si="66"/>
        <v>52</v>
      </c>
      <c r="F166" s="311">
        <f t="shared" si="66"/>
        <v>96</v>
      </c>
      <c r="G166" s="311">
        <f t="shared" si="66"/>
        <v>48</v>
      </c>
      <c r="H166" s="311">
        <f t="shared" si="66"/>
        <v>10876</v>
      </c>
      <c r="I166" s="312">
        <f t="shared" si="66"/>
        <v>11084</v>
      </c>
      <c r="J166" s="311">
        <f t="shared" si="66"/>
        <v>0</v>
      </c>
      <c r="K166" s="311">
        <f t="shared" si="66"/>
        <v>4</v>
      </c>
      <c r="L166" s="311">
        <f t="shared" si="66"/>
        <v>6</v>
      </c>
      <c r="M166" s="311">
        <f t="shared" si="66"/>
        <v>4</v>
      </c>
      <c r="N166" s="311">
        <f t="shared" si="66"/>
        <v>705</v>
      </c>
      <c r="O166" s="312">
        <f t="shared" si="66"/>
        <v>719</v>
      </c>
      <c r="P166" s="311">
        <f t="shared" si="66"/>
        <v>0</v>
      </c>
      <c r="Q166" s="311">
        <f t="shared" si="66"/>
        <v>0</v>
      </c>
      <c r="R166" s="311">
        <f t="shared" si="66"/>
        <v>0</v>
      </c>
      <c r="S166" s="311">
        <f t="shared" si="66"/>
        <v>0</v>
      </c>
      <c r="T166" s="311">
        <f t="shared" si="66"/>
        <v>151</v>
      </c>
      <c r="U166" s="312">
        <f t="shared" si="66"/>
        <v>151</v>
      </c>
      <c r="V166" s="311">
        <f t="shared" si="66"/>
        <v>0</v>
      </c>
      <c r="W166" s="311">
        <f t="shared" si="66"/>
        <v>0</v>
      </c>
      <c r="X166" s="311">
        <f t="shared" si="66"/>
        <v>0</v>
      </c>
      <c r="Y166" s="311">
        <f t="shared" si="66"/>
        <v>0</v>
      </c>
      <c r="Z166" s="311">
        <f t="shared" si="66"/>
        <v>8</v>
      </c>
      <c r="AA166" s="312">
        <f t="shared" si="66"/>
        <v>8</v>
      </c>
      <c r="AB166" s="311">
        <f t="shared" si="66"/>
        <v>11235</v>
      </c>
      <c r="AC166" s="311">
        <f t="shared" si="66"/>
        <v>727</v>
      </c>
      <c r="AD166" s="312">
        <f t="shared" si="66"/>
        <v>11962</v>
      </c>
    </row>
    <row r="167" spans="1:30" ht="20.25" hidden="1" customHeight="1" outlineLevel="1" thickBot="1" x14ac:dyDescent="0.25">
      <c r="A167" s="562" t="s">
        <v>206</v>
      </c>
      <c r="B167" s="562" t="s">
        <v>207</v>
      </c>
      <c r="C167" s="313" t="s">
        <v>208</v>
      </c>
      <c r="D167" s="314">
        <v>3</v>
      </c>
      <c r="E167" s="314">
        <v>12</v>
      </c>
      <c r="F167" s="314">
        <v>18</v>
      </c>
      <c r="G167" s="314">
        <v>4</v>
      </c>
      <c r="H167" s="314">
        <v>2743</v>
      </c>
      <c r="I167" s="315">
        <f t="shared" ref="I167:I172" si="67">SUM(D167:H167)</f>
        <v>2780</v>
      </c>
      <c r="J167" s="323">
        <v>0</v>
      </c>
      <c r="K167" s="323">
        <v>0</v>
      </c>
      <c r="L167" s="323">
        <v>0</v>
      </c>
      <c r="M167" s="323">
        <v>0</v>
      </c>
      <c r="N167" s="314">
        <v>168</v>
      </c>
      <c r="O167" s="315">
        <f t="shared" ref="O167:O172" si="68">SUM(J167:N167)</f>
        <v>168</v>
      </c>
      <c r="P167" s="314">
        <v>0</v>
      </c>
      <c r="Q167" s="314">
        <v>0</v>
      </c>
      <c r="R167" s="314">
        <v>0</v>
      </c>
      <c r="S167" s="314">
        <v>0</v>
      </c>
      <c r="T167" s="314">
        <v>72</v>
      </c>
      <c r="U167" s="315">
        <f t="shared" ref="U167:U172" si="69">SUM(P167:T167)</f>
        <v>72</v>
      </c>
      <c r="V167" s="323">
        <v>0</v>
      </c>
      <c r="W167" s="323">
        <v>0</v>
      </c>
      <c r="X167" s="323">
        <v>0</v>
      </c>
      <c r="Y167" s="323">
        <v>0</v>
      </c>
      <c r="Z167" s="314">
        <v>0</v>
      </c>
      <c r="AA167" s="315">
        <f t="shared" ref="AA167:AA172" si="70">SUM(V167:Z167)</f>
        <v>0</v>
      </c>
      <c r="AB167" s="314">
        <f t="shared" ref="AB167:AB172" si="71">+I167+U167</f>
        <v>2852</v>
      </c>
      <c r="AC167" s="314">
        <f t="shared" ref="AC167:AC172" si="72">+O167+AA167</f>
        <v>168</v>
      </c>
      <c r="AD167" s="315">
        <f t="shared" si="51"/>
        <v>3020</v>
      </c>
    </row>
    <row r="168" spans="1:30" ht="20.25" hidden="1" customHeight="1" outlineLevel="1" thickBot="1" x14ac:dyDescent="0.25">
      <c r="A168" s="562"/>
      <c r="B168" s="562"/>
      <c r="C168" s="313" t="s">
        <v>209</v>
      </c>
      <c r="D168" s="314">
        <v>3</v>
      </c>
      <c r="E168" s="314">
        <v>22</v>
      </c>
      <c r="F168" s="314">
        <v>27</v>
      </c>
      <c r="G168" s="314">
        <v>16</v>
      </c>
      <c r="H168" s="314">
        <v>5010</v>
      </c>
      <c r="I168" s="315">
        <f t="shared" si="67"/>
        <v>5078</v>
      </c>
      <c r="J168" s="323">
        <v>0</v>
      </c>
      <c r="K168" s="323">
        <v>0</v>
      </c>
      <c r="L168" s="323">
        <v>0</v>
      </c>
      <c r="M168" s="314">
        <v>4</v>
      </c>
      <c r="N168" s="314">
        <v>338</v>
      </c>
      <c r="O168" s="315">
        <f t="shared" si="68"/>
        <v>342</v>
      </c>
      <c r="P168" s="314">
        <v>0</v>
      </c>
      <c r="Q168" s="314">
        <v>0</v>
      </c>
      <c r="R168" s="314">
        <v>0</v>
      </c>
      <c r="S168" s="314">
        <v>0</v>
      </c>
      <c r="T168" s="314">
        <v>40</v>
      </c>
      <c r="U168" s="315">
        <f t="shared" si="69"/>
        <v>40</v>
      </c>
      <c r="V168" s="323">
        <v>0</v>
      </c>
      <c r="W168" s="323">
        <v>0</v>
      </c>
      <c r="X168" s="323">
        <v>0</v>
      </c>
      <c r="Y168" s="314">
        <v>0</v>
      </c>
      <c r="Z168" s="314">
        <v>8</v>
      </c>
      <c r="AA168" s="315">
        <f t="shared" si="70"/>
        <v>8</v>
      </c>
      <c r="AB168" s="314">
        <f t="shared" si="71"/>
        <v>5118</v>
      </c>
      <c r="AC168" s="314">
        <f t="shared" si="72"/>
        <v>350</v>
      </c>
      <c r="AD168" s="315">
        <f t="shared" si="51"/>
        <v>5468</v>
      </c>
    </row>
    <row r="169" spans="1:30" ht="20.25" hidden="1" customHeight="1" outlineLevel="1" thickBot="1" x14ac:dyDescent="0.25">
      <c r="A169" s="562"/>
      <c r="B169" s="562"/>
      <c r="C169" s="313" t="s">
        <v>210</v>
      </c>
      <c r="D169" s="314">
        <v>2</v>
      </c>
      <c r="E169" s="314">
        <v>4</v>
      </c>
      <c r="F169" s="314">
        <v>6</v>
      </c>
      <c r="G169" s="314">
        <v>12</v>
      </c>
      <c r="H169" s="314">
        <v>781</v>
      </c>
      <c r="I169" s="315">
        <f t="shared" si="67"/>
        <v>805</v>
      </c>
      <c r="J169" s="323">
        <v>0</v>
      </c>
      <c r="K169" s="323">
        <v>0</v>
      </c>
      <c r="L169" s="323">
        <v>0</v>
      </c>
      <c r="M169" s="323">
        <v>0</v>
      </c>
      <c r="N169" s="323">
        <v>0</v>
      </c>
      <c r="O169" s="315">
        <f t="shared" si="68"/>
        <v>0</v>
      </c>
      <c r="P169" s="314">
        <v>0</v>
      </c>
      <c r="Q169" s="314">
        <v>0</v>
      </c>
      <c r="R169" s="314">
        <v>0</v>
      </c>
      <c r="S169" s="314">
        <v>0</v>
      </c>
      <c r="T169" s="314">
        <v>30</v>
      </c>
      <c r="U169" s="315">
        <f t="shared" si="69"/>
        <v>30</v>
      </c>
      <c r="V169" s="323">
        <v>0</v>
      </c>
      <c r="W169" s="323">
        <v>0</v>
      </c>
      <c r="X169" s="323">
        <v>0</v>
      </c>
      <c r="Y169" s="323">
        <v>0</v>
      </c>
      <c r="Z169" s="323">
        <v>0</v>
      </c>
      <c r="AA169" s="315">
        <f t="shared" si="70"/>
        <v>0</v>
      </c>
      <c r="AB169" s="314">
        <f t="shared" si="71"/>
        <v>835</v>
      </c>
      <c r="AC169" s="314">
        <f t="shared" si="72"/>
        <v>0</v>
      </c>
      <c r="AD169" s="315">
        <f t="shared" si="51"/>
        <v>835</v>
      </c>
    </row>
    <row r="170" spans="1:30" ht="20.25" hidden="1" customHeight="1" outlineLevel="1" thickBot="1" x14ac:dyDescent="0.25">
      <c r="A170" s="562"/>
      <c r="B170" s="562"/>
      <c r="C170" s="313" t="s">
        <v>211</v>
      </c>
      <c r="D170" s="323">
        <v>0</v>
      </c>
      <c r="E170" s="323">
        <v>0</v>
      </c>
      <c r="F170" s="314">
        <v>3</v>
      </c>
      <c r="G170" s="323">
        <v>0</v>
      </c>
      <c r="H170" s="314">
        <v>226</v>
      </c>
      <c r="I170" s="315">
        <f t="shared" si="67"/>
        <v>229</v>
      </c>
      <c r="J170" s="323">
        <v>0</v>
      </c>
      <c r="K170" s="323">
        <v>0</v>
      </c>
      <c r="L170" s="323">
        <v>0</v>
      </c>
      <c r="M170" s="323">
        <v>0</v>
      </c>
      <c r="N170" s="314">
        <v>90</v>
      </c>
      <c r="O170" s="315">
        <f t="shared" si="68"/>
        <v>90</v>
      </c>
      <c r="P170" s="323">
        <v>0</v>
      </c>
      <c r="Q170" s="323">
        <v>0</v>
      </c>
      <c r="R170" s="314">
        <v>0</v>
      </c>
      <c r="S170" s="323">
        <v>0</v>
      </c>
      <c r="T170" s="314">
        <v>2</v>
      </c>
      <c r="U170" s="315">
        <f t="shared" si="69"/>
        <v>2</v>
      </c>
      <c r="V170" s="323">
        <v>0</v>
      </c>
      <c r="W170" s="323">
        <v>0</v>
      </c>
      <c r="X170" s="323">
        <v>0</v>
      </c>
      <c r="Y170" s="323">
        <v>0</v>
      </c>
      <c r="Z170" s="314">
        <v>0</v>
      </c>
      <c r="AA170" s="315">
        <f t="shared" si="70"/>
        <v>0</v>
      </c>
      <c r="AB170" s="314">
        <f t="shared" si="71"/>
        <v>231</v>
      </c>
      <c r="AC170" s="314">
        <f t="shared" si="72"/>
        <v>90</v>
      </c>
      <c r="AD170" s="315">
        <f t="shared" si="51"/>
        <v>321</v>
      </c>
    </row>
    <row r="171" spans="1:30" ht="20.25" hidden="1" customHeight="1" outlineLevel="1" thickBot="1" x14ac:dyDescent="0.25">
      <c r="A171" s="562"/>
      <c r="B171" s="562"/>
      <c r="C171" s="313" t="s">
        <v>212</v>
      </c>
      <c r="D171" s="314">
        <v>4</v>
      </c>
      <c r="E171" s="314">
        <v>14</v>
      </c>
      <c r="F171" s="314">
        <v>42</v>
      </c>
      <c r="G171" s="314">
        <v>16</v>
      </c>
      <c r="H171" s="314">
        <v>2108</v>
      </c>
      <c r="I171" s="315">
        <f t="shared" si="67"/>
        <v>2184</v>
      </c>
      <c r="J171" s="323">
        <v>0</v>
      </c>
      <c r="K171" s="314">
        <v>2</v>
      </c>
      <c r="L171" s="314">
        <v>6</v>
      </c>
      <c r="M171" s="323">
        <v>0</v>
      </c>
      <c r="N171" s="314">
        <v>109</v>
      </c>
      <c r="O171" s="315">
        <f t="shared" si="68"/>
        <v>117</v>
      </c>
      <c r="P171" s="314">
        <v>0</v>
      </c>
      <c r="Q171" s="314">
        <v>0</v>
      </c>
      <c r="R171" s="314">
        <v>0</v>
      </c>
      <c r="S171" s="314">
        <v>0</v>
      </c>
      <c r="T171" s="314">
        <v>7</v>
      </c>
      <c r="U171" s="315">
        <f t="shared" si="69"/>
        <v>7</v>
      </c>
      <c r="V171" s="323">
        <v>0</v>
      </c>
      <c r="W171" s="314">
        <v>0</v>
      </c>
      <c r="X171" s="314">
        <v>0</v>
      </c>
      <c r="Y171" s="323">
        <v>0</v>
      </c>
      <c r="Z171" s="314">
        <v>0</v>
      </c>
      <c r="AA171" s="315">
        <f t="shared" si="70"/>
        <v>0</v>
      </c>
      <c r="AB171" s="314">
        <f t="shared" si="71"/>
        <v>2191</v>
      </c>
      <c r="AC171" s="314">
        <f t="shared" si="72"/>
        <v>117</v>
      </c>
      <c r="AD171" s="315">
        <f t="shared" si="51"/>
        <v>2308</v>
      </c>
    </row>
    <row r="172" spans="1:30" ht="20.25" hidden="1" customHeight="1" outlineLevel="1" thickBot="1" x14ac:dyDescent="0.25">
      <c r="A172" s="562"/>
      <c r="B172" s="313" t="s">
        <v>213</v>
      </c>
      <c r="C172" s="313" t="s">
        <v>214</v>
      </c>
      <c r="D172" s="323">
        <v>0</v>
      </c>
      <c r="E172" s="323">
        <v>0</v>
      </c>
      <c r="F172" s="323">
        <v>0</v>
      </c>
      <c r="G172" s="323">
        <v>0</v>
      </c>
      <c r="H172" s="314">
        <v>8</v>
      </c>
      <c r="I172" s="315">
        <f t="shared" si="67"/>
        <v>8</v>
      </c>
      <c r="J172" s="323">
        <v>0</v>
      </c>
      <c r="K172" s="314">
        <v>2</v>
      </c>
      <c r="L172" s="323">
        <v>0</v>
      </c>
      <c r="M172" s="323">
        <v>0</v>
      </c>
      <c r="N172" s="323">
        <v>0</v>
      </c>
      <c r="O172" s="315">
        <f t="shared" si="68"/>
        <v>2</v>
      </c>
      <c r="P172" s="323">
        <v>0</v>
      </c>
      <c r="Q172" s="323">
        <v>0</v>
      </c>
      <c r="R172" s="323">
        <v>0</v>
      </c>
      <c r="S172" s="323">
        <v>0</v>
      </c>
      <c r="T172" s="314">
        <v>0</v>
      </c>
      <c r="U172" s="315">
        <f t="shared" si="69"/>
        <v>0</v>
      </c>
      <c r="V172" s="323">
        <v>0</v>
      </c>
      <c r="W172" s="314">
        <v>0</v>
      </c>
      <c r="X172" s="323">
        <v>0</v>
      </c>
      <c r="Y172" s="323">
        <v>0</v>
      </c>
      <c r="Z172" s="323">
        <v>0</v>
      </c>
      <c r="AA172" s="315">
        <f t="shared" si="70"/>
        <v>0</v>
      </c>
      <c r="AB172" s="314">
        <f t="shared" si="71"/>
        <v>8</v>
      </c>
      <c r="AC172" s="314">
        <f t="shared" si="72"/>
        <v>2</v>
      </c>
      <c r="AD172" s="315">
        <f t="shared" si="51"/>
        <v>10</v>
      </c>
    </row>
    <row r="173" spans="1:30" ht="20.25" customHeight="1" collapsed="1" x14ac:dyDescent="0.2">
      <c r="A173" s="559" t="s">
        <v>215</v>
      </c>
      <c r="B173" s="559"/>
      <c r="C173" s="559"/>
      <c r="D173" s="311">
        <f t="shared" ref="D173:AD173" si="73">SUM(D174:D175)</f>
        <v>2</v>
      </c>
      <c r="E173" s="311">
        <f t="shared" si="73"/>
        <v>8</v>
      </c>
      <c r="F173" s="311">
        <f t="shared" si="73"/>
        <v>15</v>
      </c>
      <c r="G173" s="311">
        <f t="shared" si="73"/>
        <v>4</v>
      </c>
      <c r="H173" s="311">
        <f t="shared" si="73"/>
        <v>1339</v>
      </c>
      <c r="I173" s="312">
        <f t="shared" si="73"/>
        <v>1368</v>
      </c>
      <c r="J173" s="311">
        <f t="shared" si="73"/>
        <v>1</v>
      </c>
      <c r="K173" s="311">
        <f t="shared" si="73"/>
        <v>0</v>
      </c>
      <c r="L173" s="311">
        <f t="shared" si="73"/>
        <v>0</v>
      </c>
      <c r="M173" s="311">
        <f t="shared" si="73"/>
        <v>0</v>
      </c>
      <c r="N173" s="311">
        <f t="shared" si="73"/>
        <v>0</v>
      </c>
      <c r="O173" s="312">
        <f t="shared" si="73"/>
        <v>1</v>
      </c>
      <c r="P173" s="311">
        <f t="shared" si="73"/>
        <v>0</v>
      </c>
      <c r="Q173" s="311">
        <f t="shared" si="73"/>
        <v>0</v>
      </c>
      <c r="R173" s="311">
        <f t="shared" si="73"/>
        <v>0</v>
      </c>
      <c r="S173" s="311">
        <f t="shared" si="73"/>
        <v>0</v>
      </c>
      <c r="T173" s="311">
        <f t="shared" si="73"/>
        <v>55</v>
      </c>
      <c r="U173" s="312">
        <f t="shared" si="73"/>
        <v>55</v>
      </c>
      <c r="V173" s="311">
        <f t="shared" si="73"/>
        <v>0</v>
      </c>
      <c r="W173" s="311">
        <f t="shared" si="73"/>
        <v>0</v>
      </c>
      <c r="X173" s="311">
        <f t="shared" si="73"/>
        <v>0</v>
      </c>
      <c r="Y173" s="311">
        <f t="shared" si="73"/>
        <v>0</v>
      </c>
      <c r="Z173" s="311">
        <f t="shared" si="73"/>
        <v>0</v>
      </c>
      <c r="AA173" s="312">
        <f t="shared" si="73"/>
        <v>0</v>
      </c>
      <c r="AB173" s="311">
        <f t="shared" si="73"/>
        <v>1423</v>
      </c>
      <c r="AC173" s="311">
        <f t="shared" si="73"/>
        <v>1</v>
      </c>
      <c r="AD173" s="312">
        <f t="shared" si="73"/>
        <v>1424</v>
      </c>
    </row>
    <row r="174" spans="1:30" ht="20.25" hidden="1" customHeight="1" outlineLevel="1" thickBot="1" x14ac:dyDescent="0.25">
      <c r="A174" s="562" t="s">
        <v>215</v>
      </c>
      <c r="B174" s="313" t="s">
        <v>216</v>
      </c>
      <c r="C174" s="313" t="s">
        <v>217</v>
      </c>
      <c r="D174" s="323">
        <v>0</v>
      </c>
      <c r="E174" s="323">
        <v>0</v>
      </c>
      <c r="F174" s="314">
        <v>3</v>
      </c>
      <c r="G174" s="323">
        <v>0</v>
      </c>
      <c r="H174" s="314">
        <v>169</v>
      </c>
      <c r="I174" s="315">
        <f>SUM(D174:H174)</f>
        <v>172</v>
      </c>
      <c r="J174" s="323">
        <v>0</v>
      </c>
      <c r="K174" s="323">
        <v>0</v>
      </c>
      <c r="L174" s="323">
        <v>0</v>
      </c>
      <c r="M174" s="323">
        <v>0</v>
      </c>
      <c r="N174" s="323">
        <v>0</v>
      </c>
      <c r="O174" s="315">
        <f>SUM(J174:N174)</f>
        <v>0</v>
      </c>
      <c r="P174" s="323">
        <v>0</v>
      </c>
      <c r="Q174" s="323">
        <v>0</v>
      </c>
      <c r="R174" s="314">
        <v>0</v>
      </c>
      <c r="S174" s="323">
        <v>0</v>
      </c>
      <c r="T174" s="314">
        <v>38</v>
      </c>
      <c r="U174" s="315">
        <f>SUM(P174:T174)</f>
        <v>38</v>
      </c>
      <c r="V174" s="323">
        <v>0</v>
      </c>
      <c r="W174" s="323">
        <v>0</v>
      </c>
      <c r="X174" s="323">
        <v>0</v>
      </c>
      <c r="Y174" s="323">
        <v>0</v>
      </c>
      <c r="Z174" s="323">
        <v>0</v>
      </c>
      <c r="AA174" s="315">
        <f>SUM(V174:Z174)</f>
        <v>0</v>
      </c>
      <c r="AB174" s="314">
        <f>+I174+U174</f>
        <v>210</v>
      </c>
      <c r="AC174" s="314">
        <f>+O174+AA174</f>
        <v>0</v>
      </c>
      <c r="AD174" s="315">
        <f t="shared" si="51"/>
        <v>210</v>
      </c>
    </row>
    <row r="175" spans="1:30" ht="20.25" hidden="1" customHeight="1" outlineLevel="1" thickBot="1" x14ac:dyDescent="0.25">
      <c r="A175" s="562"/>
      <c r="B175" s="313" t="s">
        <v>218</v>
      </c>
      <c r="C175" s="313" t="s">
        <v>219</v>
      </c>
      <c r="D175" s="314">
        <v>2</v>
      </c>
      <c r="E175" s="314">
        <v>8</v>
      </c>
      <c r="F175" s="314">
        <v>12</v>
      </c>
      <c r="G175" s="314">
        <v>4</v>
      </c>
      <c r="H175" s="314">
        <v>1170</v>
      </c>
      <c r="I175" s="315">
        <f>SUM(D175:H175)</f>
        <v>1196</v>
      </c>
      <c r="J175" s="314">
        <v>1</v>
      </c>
      <c r="K175" s="323">
        <v>0</v>
      </c>
      <c r="L175" s="323">
        <v>0</v>
      </c>
      <c r="M175" s="323">
        <v>0</v>
      </c>
      <c r="N175" s="323">
        <v>0</v>
      </c>
      <c r="O175" s="315">
        <f>SUM(J175:N175)</f>
        <v>1</v>
      </c>
      <c r="P175" s="314">
        <v>0</v>
      </c>
      <c r="Q175" s="314">
        <v>0</v>
      </c>
      <c r="R175" s="314">
        <v>0</v>
      </c>
      <c r="S175" s="314">
        <v>0</v>
      </c>
      <c r="T175" s="314">
        <v>17</v>
      </c>
      <c r="U175" s="315">
        <f>SUM(P175:T175)</f>
        <v>17</v>
      </c>
      <c r="V175" s="314">
        <v>0</v>
      </c>
      <c r="W175" s="323">
        <v>0</v>
      </c>
      <c r="X175" s="323">
        <v>0</v>
      </c>
      <c r="Y175" s="323">
        <v>0</v>
      </c>
      <c r="Z175" s="323">
        <v>0</v>
      </c>
      <c r="AA175" s="315">
        <f>SUM(V175:Z175)</f>
        <v>0</v>
      </c>
      <c r="AB175" s="314">
        <f>+I175+U175</f>
        <v>1213</v>
      </c>
      <c r="AC175" s="314">
        <f>+O175+AA175</f>
        <v>1</v>
      </c>
      <c r="AD175" s="315">
        <f t="shared" si="51"/>
        <v>1214</v>
      </c>
    </row>
    <row r="176" spans="1:30" ht="20.25" customHeight="1" collapsed="1" x14ac:dyDescent="0.2">
      <c r="A176" s="559" t="s">
        <v>220</v>
      </c>
      <c r="B176" s="559"/>
      <c r="C176" s="559"/>
      <c r="D176" s="311">
        <f t="shared" ref="D176:AD176" si="74">SUM(D177:D194)</f>
        <v>51</v>
      </c>
      <c r="E176" s="311">
        <f t="shared" si="74"/>
        <v>156</v>
      </c>
      <c r="F176" s="311">
        <f t="shared" si="74"/>
        <v>330</v>
      </c>
      <c r="G176" s="311">
        <f t="shared" si="74"/>
        <v>118</v>
      </c>
      <c r="H176" s="311">
        <f t="shared" si="74"/>
        <v>22805</v>
      </c>
      <c r="I176" s="312">
        <f t="shared" si="74"/>
        <v>23460</v>
      </c>
      <c r="J176" s="311">
        <f t="shared" si="74"/>
        <v>9</v>
      </c>
      <c r="K176" s="311">
        <f t="shared" si="74"/>
        <v>25</v>
      </c>
      <c r="L176" s="311">
        <f t="shared" si="74"/>
        <v>18</v>
      </c>
      <c r="M176" s="311">
        <f t="shared" si="74"/>
        <v>16</v>
      </c>
      <c r="N176" s="311">
        <f t="shared" si="74"/>
        <v>1847</v>
      </c>
      <c r="O176" s="312">
        <f t="shared" si="74"/>
        <v>1915</v>
      </c>
      <c r="P176" s="311">
        <f t="shared" si="74"/>
        <v>0</v>
      </c>
      <c r="Q176" s="311">
        <f t="shared" si="74"/>
        <v>0</v>
      </c>
      <c r="R176" s="311">
        <f t="shared" si="74"/>
        <v>0</v>
      </c>
      <c r="S176" s="311">
        <f t="shared" si="74"/>
        <v>2</v>
      </c>
      <c r="T176" s="311">
        <f t="shared" si="74"/>
        <v>649</v>
      </c>
      <c r="U176" s="312">
        <f t="shared" si="74"/>
        <v>651</v>
      </c>
      <c r="V176" s="311">
        <f t="shared" si="74"/>
        <v>0</v>
      </c>
      <c r="W176" s="311">
        <f t="shared" si="74"/>
        <v>1</v>
      </c>
      <c r="X176" s="311">
        <f t="shared" si="74"/>
        <v>0</v>
      </c>
      <c r="Y176" s="311">
        <f t="shared" si="74"/>
        <v>0</v>
      </c>
      <c r="Z176" s="311">
        <f t="shared" si="74"/>
        <v>8</v>
      </c>
      <c r="AA176" s="312">
        <f t="shared" si="74"/>
        <v>9</v>
      </c>
      <c r="AB176" s="311">
        <f t="shared" si="74"/>
        <v>24111</v>
      </c>
      <c r="AC176" s="311">
        <f t="shared" si="74"/>
        <v>1924</v>
      </c>
      <c r="AD176" s="312">
        <f t="shared" si="74"/>
        <v>26035</v>
      </c>
    </row>
    <row r="177" spans="1:30" ht="20.25" hidden="1" customHeight="1" outlineLevel="1" thickBot="1" x14ac:dyDescent="0.25">
      <c r="A177" s="562" t="s">
        <v>220</v>
      </c>
      <c r="B177" s="562" t="s">
        <v>221</v>
      </c>
      <c r="C177" s="313" t="s">
        <v>222</v>
      </c>
      <c r="D177" s="314">
        <v>1</v>
      </c>
      <c r="E177" s="323">
        <v>0</v>
      </c>
      <c r="F177" s="323">
        <v>0</v>
      </c>
      <c r="G177" s="323">
        <v>0</v>
      </c>
      <c r="H177" s="314">
        <v>104</v>
      </c>
      <c r="I177" s="315">
        <f t="shared" ref="I177:I194" si="75">SUM(D177:H177)</f>
        <v>105</v>
      </c>
      <c r="J177" s="323">
        <v>0</v>
      </c>
      <c r="K177" s="323">
        <v>0</v>
      </c>
      <c r="L177" s="323">
        <v>0</v>
      </c>
      <c r="M177" s="323">
        <v>0</v>
      </c>
      <c r="N177" s="323">
        <v>0</v>
      </c>
      <c r="O177" s="315">
        <f t="shared" ref="O177:O194" si="76">SUM(J177:N177)</f>
        <v>0</v>
      </c>
      <c r="P177" s="314">
        <v>0</v>
      </c>
      <c r="Q177" s="323">
        <v>0</v>
      </c>
      <c r="R177" s="323">
        <v>0</v>
      </c>
      <c r="S177" s="323">
        <v>0</v>
      </c>
      <c r="T177" s="314">
        <v>0</v>
      </c>
      <c r="U177" s="315">
        <f t="shared" ref="U177:U194" si="77">SUM(P177:T177)</f>
        <v>0</v>
      </c>
      <c r="V177" s="323">
        <v>0</v>
      </c>
      <c r="W177" s="323">
        <v>0</v>
      </c>
      <c r="X177" s="323">
        <v>0</v>
      </c>
      <c r="Y177" s="323">
        <v>0</v>
      </c>
      <c r="Z177" s="323">
        <v>0</v>
      </c>
      <c r="AA177" s="315">
        <f t="shared" ref="AA177:AA194" si="78">SUM(V177:Z177)</f>
        <v>0</v>
      </c>
      <c r="AB177" s="314">
        <f t="shared" ref="AB177:AB194" si="79">+I177+U177</f>
        <v>105</v>
      </c>
      <c r="AC177" s="314">
        <f t="shared" ref="AC177:AC194" si="80">+O177+AA177</f>
        <v>0</v>
      </c>
      <c r="AD177" s="315">
        <f t="shared" si="51"/>
        <v>105</v>
      </c>
    </row>
    <row r="178" spans="1:30" ht="20.25" hidden="1" customHeight="1" outlineLevel="1" thickBot="1" x14ac:dyDescent="0.25">
      <c r="A178" s="562"/>
      <c r="B178" s="562"/>
      <c r="C178" s="313" t="s">
        <v>223</v>
      </c>
      <c r="D178" s="323">
        <v>0</v>
      </c>
      <c r="E178" s="314">
        <v>4</v>
      </c>
      <c r="F178" s="323">
        <v>0</v>
      </c>
      <c r="G178" s="323">
        <v>0</v>
      </c>
      <c r="H178" s="314">
        <v>24</v>
      </c>
      <c r="I178" s="315">
        <f t="shared" si="75"/>
        <v>28</v>
      </c>
      <c r="J178" s="323">
        <v>0</v>
      </c>
      <c r="K178" s="323">
        <v>0</v>
      </c>
      <c r="L178" s="323">
        <v>0</v>
      </c>
      <c r="M178" s="323">
        <v>0</v>
      </c>
      <c r="N178" s="323">
        <v>0</v>
      </c>
      <c r="O178" s="315">
        <f t="shared" si="76"/>
        <v>0</v>
      </c>
      <c r="P178" s="323">
        <v>0</v>
      </c>
      <c r="Q178" s="314">
        <v>0</v>
      </c>
      <c r="R178" s="323">
        <v>0</v>
      </c>
      <c r="S178" s="323">
        <v>0</v>
      </c>
      <c r="T178" s="314">
        <v>0</v>
      </c>
      <c r="U178" s="315">
        <f t="shared" si="77"/>
        <v>0</v>
      </c>
      <c r="V178" s="323">
        <v>0</v>
      </c>
      <c r="W178" s="323">
        <v>0</v>
      </c>
      <c r="X178" s="323">
        <v>0</v>
      </c>
      <c r="Y178" s="323">
        <v>0</v>
      </c>
      <c r="Z178" s="323">
        <v>0</v>
      </c>
      <c r="AA178" s="315">
        <f t="shared" si="78"/>
        <v>0</v>
      </c>
      <c r="AB178" s="314">
        <f t="shared" si="79"/>
        <v>28</v>
      </c>
      <c r="AC178" s="314">
        <f t="shared" si="80"/>
        <v>0</v>
      </c>
      <c r="AD178" s="315">
        <f t="shared" si="51"/>
        <v>28</v>
      </c>
    </row>
    <row r="179" spans="1:30" ht="20.25" hidden="1" customHeight="1" outlineLevel="1" thickBot="1" x14ac:dyDescent="0.25">
      <c r="A179" s="562"/>
      <c r="B179" s="562"/>
      <c r="C179" s="313" t="s">
        <v>224</v>
      </c>
      <c r="D179" s="314">
        <v>1</v>
      </c>
      <c r="E179" s="314">
        <v>4</v>
      </c>
      <c r="F179" s="314">
        <v>36</v>
      </c>
      <c r="G179" s="323">
        <v>0</v>
      </c>
      <c r="H179" s="314">
        <v>907</v>
      </c>
      <c r="I179" s="315">
        <f t="shared" si="75"/>
        <v>948</v>
      </c>
      <c r="J179" s="323">
        <v>0</v>
      </c>
      <c r="K179" s="314">
        <v>2</v>
      </c>
      <c r="L179" s="323">
        <v>0</v>
      </c>
      <c r="M179" s="323">
        <v>0</v>
      </c>
      <c r="N179" s="323">
        <v>0</v>
      </c>
      <c r="O179" s="315">
        <f t="shared" si="76"/>
        <v>2</v>
      </c>
      <c r="P179" s="314">
        <v>0</v>
      </c>
      <c r="Q179" s="314">
        <v>0</v>
      </c>
      <c r="R179" s="314">
        <v>0</v>
      </c>
      <c r="S179" s="323">
        <v>0</v>
      </c>
      <c r="T179" s="314">
        <v>39</v>
      </c>
      <c r="U179" s="315">
        <f t="shared" si="77"/>
        <v>39</v>
      </c>
      <c r="V179" s="323">
        <v>0</v>
      </c>
      <c r="W179" s="314">
        <v>0</v>
      </c>
      <c r="X179" s="323">
        <v>0</v>
      </c>
      <c r="Y179" s="323">
        <v>0</v>
      </c>
      <c r="Z179" s="323">
        <v>0</v>
      </c>
      <c r="AA179" s="315">
        <f t="shared" si="78"/>
        <v>0</v>
      </c>
      <c r="AB179" s="314">
        <f t="shared" si="79"/>
        <v>987</v>
      </c>
      <c r="AC179" s="314">
        <f t="shared" si="80"/>
        <v>2</v>
      </c>
      <c r="AD179" s="315">
        <f t="shared" si="51"/>
        <v>989</v>
      </c>
    </row>
    <row r="180" spans="1:30" ht="20.25" hidden="1" customHeight="1" outlineLevel="1" thickBot="1" x14ac:dyDescent="0.25">
      <c r="A180" s="562"/>
      <c r="B180" s="562"/>
      <c r="C180" s="313" t="s">
        <v>225</v>
      </c>
      <c r="D180" s="314">
        <v>5</v>
      </c>
      <c r="E180" s="314">
        <v>26</v>
      </c>
      <c r="F180" s="314">
        <v>45</v>
      </c>
      <c r="G180" s="314">
        <v>24</v>
      </c>
      <c r="H180" s="314">
        <v>2330</v>
      </c>
      <c r="I180" s="315">
        <f t="shared" si="75"/>
        <v>2430</v>
      </c>
      <c r="J180" s="323">
        <v>0</v>
      </c>
      <c r="K180" s="323">
        <v>0</v>
      </c>
      <c r="L180" s="323">
        <v>0</v>
      </c>
      <c r="M180" s="323">
        <v>0</v>
      </c>
      <c r="N180" s="314">
        <v>15</v>
      </c>
      <c r="O180" s="315">
        <f t="shared" si="76"/>
        <v>15</v>
      </c>
      <c r="P180" s="314">
        <v>0</v>
      </c>
      <c r="Q180" s="314">
        <v>0</v>
      </c>
      <c r="R180" s="314">
        <v>0</v>
      </c>
      <c r="S180" s="314">
        <v>0</v>
      </c>
      <c r="T180" s="314">
        <v>69</v>
      </c>
      <c r="U180" s="315">
        <f t="shared" si="77"/>
        <v>69</v>
      </c>
      <c r="V180" s="323">
        <v>0</v>
      </c>
      <c r="W180" s="323">
        <v>0</v>
      </c>
      <c r="X180" s="323">
        <v>0</v>
      </c>
      <c r="Y180" s="323">
        <v>0</v>
      </c>
      <c r="Z180" s="314">
        <v>0</v>
      </c>
      <c r="AA180" s="315">
        <f t="shared" si="78"/>
        <v>0</v>
      </c>
      <c r="AB180" s="314">
        <f t="shared" si="79"/>
        <v>2499</v>
      </c>
      <c r="AC180" s="314">
        <f t="shared" si="80"/>
        <v>15</v>
      </c>
      <c r="AD180" s="315">
        <f t="shared" si="51"/>
        <v>2514</v>
      </c>
    </row>
    <row r="181" spans="1:30" ht="20.25" hidden="1" customHeight="1" outlineLevel="1" thickBot="1" x14ac:dyDescent="0.25">
      <c r="A181" s="562"/>
      <c r="B181" s="562"/>
      <c r="C181" s="313" t="s">
        <v>226</v>
      </c>
      <c r="D181" s="314">
        <v>5</v>
      </c>
      <c r="E181" s="314">
        <v>6</v>
      </c>
      <c r="F181" s="314">
        <v>27</v>
      </c>
      <c r="G181" s="314">
        <v>8</v>
      </c>
      <c r="H181" s="314">
        <v>1292</v>
      </c>
      <c r="I181" s="315">
        <f t="shared" si="75"/>
        <v>1338</v>
      </c>
      <c r="J181" s="323">
        <v>0</v>
      </c>
      <c r="K181" s="323">
        <v>0</v>
      </c>
      <c r="L181" s="323">
        <v>0</v>
      </c>
      <c r="M181" s="323">
        <v>0</v>
      </c>
      <c r="N181" s="314">
        <v>455</v>
      </c>
      <c r="O181" s="315">
        <f t="shared" si="76"/>
        <v>455</v>
      </c>
      <c r="P181" s="314">
        <v>0</v>
      </c>
      <c r="Q181" s="314">
        <v>0</v>
      </c>
      <c r="R181" s="314">
        <v>0</v>
      </c>
      <c r="S181" s="314">
        <v>0</v>
      </c>
      <c r="T181" s="314">
        <v>66</v>
      </c>
      <c r="U181" s="315">
        <f t="shared" si="77"/>
        <v>66</v>
      </c>
      <c r="V181" s="323">
        <v>0</v>
      </c>
      <c r="W181" s="323">
        <v>0</v>
      </c>
      <c r="X181" s="323">
        <v>0</v>
      </c>
      <c r="Y181" s="323">
        <v>0</v>
      </c>
      <c r="Z181" s="314">
        <v>4</v>
      </c>
      <c r="AA181" s="315">
        <f t="shared" si="78"/>
        <v>4</v>
      </c>
      <c r="AB181" s="314">
        <f t="shared" si="79"/>
        <v>1404</v>
      </c>
      <c r="AC181" s="314">
        <f t="shared" si="80"/>
        <v>459</v>
      </c>
      <c r="AD181" s="315">
        <f t="shared" si="51"/>
        <v>1863</v>
      </c>
    </row>
    <row r="182" spans="1:30" ht="20.25" hidden="1" customHeight="1" outlineLevel="1" thickBot="1" x14ac:dyDescent="0.25">
      <c r="A182" s="562"/>
      <c r="B182" s="562"/>
      <c r="C182" s="313" t="s">
        <v>227</v>
      </c>
      <c r="D182" s="314">
        <v>13</v>
      </c>
      <c r="E182" s="314">
        <v>26</v>
      </c>
      <c r="F182" s="314">
        <v>72</v>
      </c>
      <c r="G182" s="314">
        <v>38</v>
      </c>
      <c r="H182" s="314">
        <v>6572</v>
      </c>
      <c r="I182" s="315">
        <f t="shared" si="75"/>
        <v>6721</v>
      </c>
      <c r="J182" s="314">
        <v>2</v>
      </c>
      <c r="K182" s="323">
        <v>0</v>
      </c>
      <c r="L182" s="314">
        <v>3</v>
      </c>
      <c r="M182" s="323">
        <v>0</v>
      </c>
      <c r="N182" s="314">
        <v>350</v>
      </c>
      <c r="O182" s="315">
        <f t="shared" si="76"/>
        <v>355</v>
      </c>
      <c r="P182" s="314">
        <v>0</v>
      </c>
      <c r="Q182" s="314">
        <v>0</v>
      </c>
      <c r="R182" s="314">
        <v>0</v>
      </c>
      <c r="S182" s="314">
        <v>2</v>
      </c>
      <c r="T182" s="314">
        <v>131</v>
      </c>
      <c r="U182" s="315">
        <f t="shared" si="77"/>
        <v>133</v>
      </c>
      <c r="V182" s="314">
        <v>0</v>
      </c>
      <c r="W182" s="323">
        <v>0</v>
      </c>
      <c r="X182" s="314">
        <v>0</v>
      </c>
      <c r="Y182" s="323">
        <v>0</v>
      </c>
      <c r="Z182" s="314">
        <v>3</v>
      </c>
      <c r="AA182" s="315">
        <f t="shared" si="78"/>
        <v>3</v>
      </c>
      <c r="AB182" s="314">
        <f t="shared" si="79"/>
        <v>6854</v>
      </c>
      <c r="AC182" s="314">
        <f t="shared" si="80"/>
        <v>358</v>
      </c>
      <c r="AD182" s="315">
        <f t="shared" si="51"/>
        <v>7212</v>
      </c>
    </row>
    <row r="183" spans="1:30" ht="20.25" hidden="1" customHeight="1" outlineLevel="1" thickBot="1" x14ac:dyDescent="0.25">
      <c r="A183" s="562"/>
      <c r="B183" s="562"/>
      <c r="C183" s="313" t="s">
        <v>228</v>
      </c>
      <c r="D183" s="323">
        <v>0</v>
      </c>
      <c r="E183" s="323">
        <v>0</v>
      </c>
      <c r="F183" s="314">
        <v>3</v>
      </c>
      <c r="G183" s="323">
        <v>0</v>
      </c>
      <c r="H183" s="314">
        <v>98</v>
      </c>
      <c r="I183" s="315">
        <f t="shared" si="75"/>
        <v>101</v>
      </c>
      <c r="J183" s="323">
        <v>0</v>
      </c>
      <c r="K183" s="323">
        <v>0</v>
      </c>
      <c r="L183" s="323">
        <v>0</v>
      </c>
      <c r="M183" s="323">
        <v>0</v>
      </c>
      <c r="N183" s="323">
        <v>0</v>
      </c>
      <c r="O183" s="315">
        <f t="shared" si="76"/>
        <v>0</v>
      </c>
      <c r="P183" s="323">
        <v>0</v>
      </c>
      <c r="Q183" s="323">
        <v>0</v>
      </c>
      <c r="R183" s="314">
        <v>0</v>
      </c>
      <c r="S183" s="323">
        <v>0</v>
      </c>
      <c r="T183" s="314">
        <v>0</v>
      </c>
      <c r="U183" s="315">
        <f t="shared" si="77"/>
        <v>0</v>
      </c>
      <c r="V183" s="323">
        <v>0</v>
      </c>
      <c r="W183" s="323">
        <v>0</v>
      </c>
      <c r="X183" s="323">
        <v>0</v>
      </c>
      <c r="Y183" s="323">
        <v>0</v>
      </c>
      <c r="Z183" s="323">
        <v>0</v>
      </c>
      <c r="AA183" s="315">
        <f t="shared" si="78"/>
        <v>0</v>
      </c>
      <c r="AB183" s="314">
        <f t="shared" si="79"/>
        <v>101</v>
      </c>
      <c r="AC183" s="314">
        <f t="shared" si="80"/>
        <v>0</v>
      </c>
      <c r="AD183" s="315">
        <f t="shared" si="51"/>
        <v>101</v>
      </c>
    </row>
    <row r="184" spans="1:30" ht="20.25" hidden="1" customHeight="1" outlineLevel="1" thickBot="1" x14ac:dyDescent="0.25">
      <c r="A184" s="562"/>
      <c r="B184" s="313" t="s">
        <v>229</v>
      </c>
      <c r="C184" s="313" t="s">
        <v>230</v>
      </c>
      <c r="D184" s="323">
        <v>0</v>
      </c>
      <c r="E184" s="323">
        <v>0</v>
      </c>
      <c r="F184" s="314">
        <v>3</v>
      </c>
      <c r="G184" s="323">
        <v>0</v>
      </c>
      <c r="H184" s="314">
        <v>697</v>
      </c>
      <c r="I184" s="315">
        <f t="shared" si="75"/>
        <v>700</v>
      </c>
      <c r="J184" s="323">
        <v>0</v>
      </c>
      <c r="K184" s="314">
        <v>2</v>
      </c>
      <c r="L184" s="323">
        <v>0</v>
      </c>
      <c r="M184" s="323">
        <v>0</v>
      </c>
      <c r="N184" s="314">
        <v>57</v>
      </c>
      <c r="O184" s="315">
        <f t="shared" si="76"/>
        <v>59</v>
      </c>
      <c r="P184" s="323">
        <v>0</v>
      </c>
      <c r="Q184" s="323">
        <v>0</v>
      </c>
      <c r="R184" s="314">
        <v>0</v>
      </c>
      <c r="S184" s="323">
        <v>0</v>
      </c>
      <c r="T184" s="314">
        <v>12</v>
      </c>
      <c r="U184" s="315">
        <f t="shared" si="77"/>
        <v>12</v>
      </c>
      <c r="V184" s="323">
        <v>0</v>
      </c>
      <c r="W184" s="314">
        <v>0</v>
      </c>
      <c r="X184" s="323">
        <v>0</v>
      </c>
      <c r="Y184" s="323">
        <v>0</v>
      </c>
      <c r="Z184" s="314">
        <v>0</v>
      </c>
      <c r="AA184" s="315">
        <f t="shared" si="78"/>
        <v>0</v>
      </c>
      <c r="AB184" s="314">
        <f t="shared" si="79"/>
        <v>712</v>
      </c>
      <c r="AC184" s="314">
        <f t="shared" si="80"/>
        <v>59</v>
      </c>
      <c r="AD184" s="315">
        <f t="shared" si="51"/>
        <v>771</v>
      </c>
    </row>
    <row r="185" spans="1:30" ht="20.25" hidden="1" customHeight="1" outlineLevel="1" thickBot="1" x14ac:dyDescent="0.25">
      <c r="A185" s="562"/>
      <c r="B185" s="313" t="s">
        <v>231</v>
      </c>
      <c r="C185" s="313" t="s">
        <v>232</v>
      </c>
      <c r="D185" s="314">
        <v>7</v>
      </c>
      <c r="E185" s="314">
        <v>18</v>
      </c>
      <c r="F185" s="314">
        <v>36</v>
      </c>
      <c r="G185" s="314">
        <v>16</v>
      </c>
      <c r="H185" s="314">
        <v>2843</v>
      </c>
      <c r="I185" s="315">
        <f t="shared" si="75"/>
        <v>2920</v>
      </c>
      <c r="J185" s="323">
        <v>0</v>
      </c>
      <c r="K185" s="323">
        <v>0</v>
      </c>
      <c r="L185" s="323">
        <v>0</v>
      </c>
      <c r="M185" s="323">
        <v>0</v>
      </c>
      <c r="N185" s="314">
        <v>63</v>
      </c>
      <c r="O185" s="315">
        <f t="shared" si="76"/>
        <v>63</v>
      </c>
      <c r="P185" s="314">
        <v>0</v>
      </c>
      <c r="Q185" s="314">
        <v>0</v>
      </c>
      <c r="R185" s="314">
        <v>0</v>
      </c>
      <c r="S185" s="314">
        <v>0</v>
      </c>
      <c r="T185" s="314">
        <v>79</v>
      </c>
      <c r="U185" s="315">
        <f t="shared" si="77"/>
        <v>79</v>
      </c>
      <c r="V185" s="323">
        <v>0</v>
      </c>
      <c r="W185" s="323">
        <v>0</v>
      </c>
      <c r="X185" s="323">
        <v>0</v>
      </c>
      <c r="Y185" s="323">
        <v>0</v>
      </c>
      <c r="Z185" s="314">
        <v>0</v>
      </c>
      <c r="AA185" s="315">
        <f t="shared" si="78"/>
        <v>0</v>
      </c>
      <c r="AB185" s="314">
        <f t="shared" si="79"/>
        <v>2999</v>
      </c>
      <c r="AC185" s="314">
        <f t="shared" si="80"/>
        <v>63</v>
      </c>
      <c r="AD185" s="315">
        <f t="shared" si="51"/>
        <v>3062</v>
      </c>
    </row>
    <row r="186" spans="1:30" ht="20.25" hidden="1" customHeight="1" outlineLevel="1" thickBot="1" x14ac:dyDescent="0.25">
      <c r="A186" s="562"/>
      <c r="B186" s="562" t="s">
        <v>233</v>
      </c>
      <c r="C186" s="313" t="s">
        <v>234</v>
      </c>
      <c r="D186" s="314">
        <v>9</v>
      </c>
      <c r="E186" s="314">
        <v>36</v>
      </c>
      <c r="F186" s="314">
        <v>48</v>
      </c>
      <c r="G186" s="314">
        <v>20</v>
      </c>
      <c r="H186" s="314">
        <v>2879</v>
      </c>
      <c r="I186" s="315">
        <f t="shared" si="75"/>
        <v>2992</v>
      </c>
      <c r="J186" s="314">
        <v>3</v>
      </c>
      <c r="K186" s="314">
        <v>5</v>
      </c>
      <c r="L186" s="314">
        <v>9</v>
      </c>
      <c r="M186" s="314">
        <v>4</v>
      </c>
      <c r="N186" s="314">
        <v>202</v>
      </c>
      <c r="O186" s="315">
        <f t="shared" si="76"/>
        <v>223</v>
      </c>
      <c r="P186" s="314">
        <v>0</v>
      </c>
      <c r="Q186" s="314">
        <v>0</v>
      </c>
      <c r="R186" s="314">
        <v>0</v>
      </c>
      <c r="S186" s="314">
        <v>0</v>
      </c>
      <c r="T186" s="314">
        <v>73</v>
      </c>
      <c r="U186" s="315">
        <f t="shared" si="77"/>
        <v>73</v>
      </c>
      <c r="V186" s="314">
        <v>0</v>
      </c>
      <c r="W186" s="314">
        <v>1</v>
      </c>
      <c r="X186" s="314">
        <v>0</v>
      </c>
      <c r="Y186" s="314">
        <v>0</v>
      </c>
      <c r="Z186" s="314">
        <v>0</v>
      </c>
      <c r="AA186" s="315">
        <f t="shared" si="78"/>
        <v>1</v>
      </c>
      <c r="AB186" s="314">
        <f t="shared" si="79"/>
        <v>3065</v>
      </c>
      <c r="AC186" s="314">
        <f t="shared" si="80"/>
        <v>224</v>
      </c>
      <c r="AD186" s="315">
        <f t="shared" si="51"/>
        <v>3289</v>
      </c>
    </row>
    <row r="187" spans="1:30" ht="20.25" hidden="1" customHeight="1" outlineLevel="1" thickBot="1" x14ac:dyDescent="0.25">
      <c r="A187" s="562"/>
      <c r="B187" s="562"/>
      <c r="C187" s="313" t="s">
        <v>235</v>
      </c>
      <c r="D187" s="314">
        <v>4</v>
      </c>
      <c r="E187" s="314">
        <v>4</v>
      </c>
      <c r="F187" s="314">
        <v>6</v>
      </c>
      <c r="G187" s="314">
        <v>4</v>
      </c>
      <c r="H187" s="314">
        <v>1347</v>
      </c>
      <c r="I187" s="315">
        <f t="shared" si="75"/>
        <v>1365</v>
      </c>
      <c r="J187" s="314">
        <v>4</v>
      </c>
      <c r="K187" s="314">
        <v>10</v>
      </c>
      <c r="L187" s="314">
        <v>3</v>
      </c>
      <c r="M187" s="314">
        <v>8</v>
      </c>
      <c r="N187" s="314">
        <v>577</v>
      </c>
      <c r="O187" s="315">
        <f t="shared" si="76"/>
        <v>602</v>
      </c>
      <c r="P187" s="314">
        <v>0</v>
      </c>
      <c r="Q187" s="314">
        <v>0</v>
      </c>
      <c r="R187" s="314">
        <v>0</v>
      </c>
      <c r="S187" s="314">
        <v>0</v>
      </c>
      <c r="T187" s="314">
        <v>8</v>
      </c>
      <c r="U187" s="315">
        <f t="shared" si="77"/>
        <v>8</v>
      </c>
      <c r="V187" s="314">
        <v>0</v>
      </c>
      <c r="W187" s="314">
        <v>0</v>
      </c>
      <c r="X187" s="314">
        <v>0</v>
      </c>
      <c r="Y187" s="314">
        <v>0</v>
      </c>
      <c r="Z187" s="314">
        <v>1</v>
      </c>
      <c r="AA187" s="315">
        <f t="shared" si="78"/>
        <v>1</v>
      </c>
      <c r="AB187" s="314">
        <f t="shared" si="79"/>
        <v>1373</v>
      </c>
      <c r="AC187" s="314">
        <f t="shared" si="80"/>
        <v>603</v>
      </c>
      <c r="AD187" s="315">
        <f t="shared" si="51"/>
        <v>1976</v>
      </c>
    </row>
    <row r="188" spans="1:30" ht="20.25" hidden="1" customHeight="1" outlineLevel="1" thickBot="1" x14ac:dyDescent="0.25">
      <c r="A188" s="562"/>
      <c r="B188" s="562" t="s">
        <v>236</v>
      </c>
      <c r="C188" s="313" t="s">
        <v>237</v>
      </c>
      <c r="D188" s="314">
        <v>1</v>
      </c>
      <c r="E188" s="314">
        <v>4</v>
      </c>
      <c r="F188" s="314">
        <v>3</v>
      </c>
      <c r="G188" s="323">
        <v>0</v>
      </c>
      <c r="H188" s="314">
        <v>76</v>
      </c>
      <c r="I188" s="315">
        <f t="shared" si="75"/>
        <v>84</v>
      </c>
      <c r="J188" s="323">
        <v>0</v>
      </c>
      <c r="K188" s="314">
        <v>6</v>
      </c>
      <c r="L188" s="323">
        <v>0</v>
      </c>
      <c r="M188" s="323">
        <v>0</v>
      </c>
      <c r="N188" s="314">
        <v>31</v>
      </c>
      <c r="O188" s="315">
        <f t="shared" si="76"/>
        <v>37</v>
      </c>
      <c r="P188" s="314">
        <v>0</v>
      </c>
      <c r="Q188" s="314">
        <v>0</v>
      </c>
      <c r="R188" s="314">
        <v>0</v>
      </c>
      <c r="S188" s="323">
        <v>0</v>
      </c>
      <c r="T188" s="314">
        <v>1</v>
      </c>
      <c r="U188" s="315">
        <f t="shared" si="77"/>
        <v>1</v>
      </c>
      <c r="V188" s="323">
        <v>0</v>
      </c>
      <c r="W188" s="314">
        <v>0</v>
      </c>
      <c r="X188" s="323">
        <v>0</v>
      </c>
      <c r="Y188" s="323">
        <v>0</v>
      </c>
      <c r="Z188" s="314">
        <v>0</v>
      </c>
      <c r="AA188" s="315">
        <f t="shared" si="78"/>
        <v>0</v>
      </c>
      <c r="AB188" s="314">
        <f t="shared" si="79"/>
        <v>85</v>
      </c>
      <c r="AC188" s="314">
        <f t="shared" si="80"/>
        <v>37</v>
      </c>
      <c r="AD188" s="315">
        <f t="shared" si="51"/>
        <v>122</v>
      </c>
    </row>
    <row r="189" spans="1:30" ht="20.25" hidden="1" customHeight="1" outlineLevel="1" thickBot="1" x14ac:dyDescent="0.25">
      <c r="A189" s="562"/>
      <c r="B189" s="562"/>
      <c r="C189" s="313" t="s">
        <v>238</v>
      </c>
      <c r="D189" s="323">
        <v>0</v>
      </c>
      <c r="E189" s="314">
        <v>4</v>
      </c>
      <c r="F189" s="314">
        <v>3</v>
      </c>
      <c r="G189" s="323">
        <v>0</v>
      </c>
      <c r="H189" s="314">
        <v>418</v>
      </c>
      <c r="I189" s="315">
        <f t="shared" si="75"/>
        <v>425</v>
      </c>
      <c r="J189" s="323">
        <v>0</v>
      </c>
      <c r="K189" s="323">
        <v>0</v>
      </c>
      <c r="L189" s="314">
        <v>3</v>
      </c>
      <c r="M189" s="314">
        <v>4</v>
      </c>
      <c r="N189" s="323">
        <v>0</v>
      </c>
      <c r="O189" s="315">
        <f t="shared" si="76"/>
        <v>7</v>
      </c>
      <c r="P189" s="323">
        <v>0</v>
      </c>
      <c r="Q189" s="314">
        <v>0</v>
      </c>
      <c r="R189" s="314">
        <v>0</v>
      </c>
      <c r="S189" s="323">
        <v>0</v>
      </c>
      <c r="T189" s="314">
        <v>27</v>
      </c>
      <c r="U189" s="315">
        <f t="shared" si="77"/>
        <v>27</v>
      </c>
      <c r="V189" s="323">
        <v>0</v>
      </c>
      <c r="W189" s="323">
        <v>0</v>
      </c>
      <c r="X189" s="314">
        <v>0</v>
      </c>
      <c r="Y189" s="314">
        <v>0</v>
      </c>
      <c r="Z189" s="323">
        <v>0</v>
      </c>
      <c r="AA189" s="315">
        <f t="shared" si="78"/>
        <v>0</v>
      </c>
      <c r="AB189" s="314">
        <f t="shared" si="79"/>
        <v>452</v>
      </c>
      <c r="AC189" s="314">
        <f t="shared" si="80"/>
        <v>7</v>
      </c>
      <c r="AD189" s="315">
        <f t="shared" si="51"/>
        <v>459</v>
      </c>
    </row>
    <row r="190" spans="1:30" ht="20.25" hidden="1" customHeight="1" outlineLevel="1" thickBot="1" x14ac:dyDescent="0.25">
      <c r="A190" s="562"/>
      <c r="B190" s="562"/>
      <c r="C190" s="313" t="s">
        <v>239</v>
      </c>
      <c r="D190" s="323">
        <v>0</v>
      </c>
      <c r="E190" s="323">
        <v>0</v>
      </c>
      <c r="F190" s="323">
        <v>0</v>
      </c>
      <c r="G190" s="323">
        <v>0</v>
      </c>
      <c r="H190" s="323">
        <v>0</v>
      </c>
      <c r="I190" s="315">
        <f t="shared" si="75"/>
        <v>0</v>
      </c>
      <c r="J190" s="323">
        <v>0</v>
      </c>
      <c r="K190" s="323">
        <v>0</v>
      </c>
      <c r="L190" s="323">
        <v>0</v>
      </c>
      <c r="M190" s="323">
        <v>0</v>
      </c>
      <c r="N190" s="323">
        <v>0</v>
      </c>
      <c r="O190" s="315">
        <f t="shared" si="76"/>
        <v>0</v>
      </c>
      <c r="P190" s="323">
        <v>0</v>
      </c>
      <c r="Q190" s="323">
        <v>0</v>
      </c>
      <c r="R190" s="323">
        <v>0</v>
      </c>
      <c r="S190" s="323">
        <v>0</v>
      </c>
      <c r="T190" s="323">
        <v>0</v>
      </c>
      <c r="U190" s="315">
        <f t="shared" si="77"/>
        <v>0</v>
      </c>
      <c r="V190" s="323">
        <v>0</v>
      </c>
      <c r="W190" s="323">
        <v>0</v>
      </c>
      <c r="X190" s="323">
        <v>0</v>
      </c>
      <c r="Y190" s="323">
        <v>0</v>
      </c>
      <c r="Z190" s="323">
        <v>0</v>
      </c>
      <c r="AA190" s="315">
        <f t="shared" si="78"/>
        <v>0</v>
      </c>
      <c r="AB190" s="314">
        <f t="shared" si="79"/>
        <v>0</v>
      </c>
      <c r="AC190" s="314">
        <f t="shared" si="80"/>
        <v>0</v>
      </c>
      <c r="AD190" s="315">
        <f t="shared" si="51"/>
        <v>0</v>
      </c>
    </row>
    <row r="191" spans="1:30" ht="20.25" hidden="1" customHeight="1" outlineLevel="1" thickBot="1" x14ac:dyDescent="0.25">
      <c r="A191" s="562"/>
      <c r="B191" s="562"/>
      <c r="C191" s="313" t="s">
        <v>240</v>
      </c>
      <c r="D191" s="323">
        <v>0</v>
      </c>
      <c r="E191" s="323">
        <v>0</v>
      </c>
      <c r="F191" s="323">
        <v>0</v>
      </c>
      <c r="G191" s="323">
        <v>0</v>
      </c>
      <c r="H191" s="314">
        <v>75</v>
      </c>
      <c r="I191" s="315">
        <f t="shared" si="75"/>
        <v>75</v>
      </c>
      <c r="J191" s="323">
        <v>0</v>
      </c>
      <c r="K191" s="323">
        <v>0</v>
      </c>
      <c r="L191" s="323">
        <v>0</v>
      </c>
      <c r="M191" s="323">
        <v>0</v>
      </c>
      <c r="N191" s="323">
        <v>0</v>
      </c>
      <c r="O191" s="315">
        <f t="shared" si="76"/>
        <v>0</v>
      </c>
      <c r="P191" s="323">
        <v>0</v>
      </c>
      <c r="Q191" s="323">
        <v>0</v>
      </c>
      <c r="R191" s="323">
        <v>0</v>
      </c>
      <c r="S191" s="323">
        <v>0</v>
      </c>
      <c r="T191" s="314">
        <v>0</v>
      </c>
      <c r="U191" s="315">
        <f t="shared" si="77"/>
        <v>0</v>
      </c>
      <c r="V191" s="323">
        <v>0</v>
      </c>
      <c r="W191" s="323">
        <v>0</v>
      </c>
      <c r="X191" s="323">
        <v>0</v>
      </c>
      <c r="Y191" s="323">
        <v>0</v>
      </c>
      <c r="Z191" s="323">
        <v>0</v>
      </c>
      <c r="AA191" s="315">
        <f t="shared" si="78"/>
        <v>0</v>
      </c>
      <c r="AB191" s="314">
        <f t="shared" si="79"/>
        <v>75</v>
      </c>
      <c r="AC191" s="314">
        <f t="shared" si="80"/>
        <v>0</v>
      </c>
      <c r="AD191" s="315">
        <f t="shared" si="51"/>
        <v>75</v>
      </c>
    </row>
    <row r="192" spans="1:30" ht="20.25" hidden="1" customHeight="1" outlineLevel="1" thickBot="1" x14ac:dyDescent="0.25">
      <c r="A192" s="562"/>
      <c r="B192" s="562"/>
      <c r="C192" s="313" t="s">
        <v>241</v>
      </c>
      <c r="D192" s="323">
        <v>0</v>
      </c>
      <c r="E192" s="323">
        <v>0</v>
      </c>
      <c r="F192" s="323">
        <v>0</v>
      </c>
      <c r="G192" s="323">
        <v>0</v>
      </c>
      <c r="H192" s="323">
        <v>0</v>
      </c>
      <c r="I192" s="315">
        <f t="shared" si="75"/>
        <v>0</v>
      </c>
      <c r="J192" s="323">
        <v>0</v>
      </c>
      <c r="K192" s="323">
        <v>0</v>
      </c>
      <c r="L192" s="323">
        <v>0</v>
      </c>
      <c r="M192" s="323">
        <v>0</v>
      </c>
      <c r="N192" s="323">
        <v>0</v>
      </c>
      <c r="O192" s="315">
        <f t="shared" si="76"/>
        <v>0</v>
      </c>
      <c r="P192" s="323">
        <v>0</v>
      </c>
      <c r="Q192" s="323">
        <v>0</v>
      </c>
      <c r="R192" s="323">
        <v>0</v>
      </c>
      <c r="S192" s="323">
        <v>0</v>
      </c>
      <c r="T192" s="323">
        <v>0</v>
      </c>
      <c r="U192" s="315">
        <f t="shared" si="77"/>
        <v>0</v>
      </c>
      <c r="V192" s="323">
        <v>0</v>
      </c>
      <c r="W192" s="323">
        <v>0</v>
      </c>
      <c r="X192" s="323">
        <v>0</v>
      </c>
      <c r="Y192" s="323">
        <v>0</v>
      </c>
      <c r="Z192" s="323">
        <v>0</v>
      </c>
      <c r="AA192" s="315">
        <f t="shared" si="78"/>
        <v>0</v>
      </c>
      <c r="AB192" s="314">
        <f t="shared" si="79"/>
        <v>0</v>
      </c>
      <c r="AC192" s="314">
        <f t="shared" si="80"/>
        <v>0</v>
      </c>
      <c r="AD192" s="315">
        <f t="shared" si="51"/>
        <v>0</v>
      </c>
    </row>
    <row r="193" spans="1:30" ht="20.25" hidden="1" customHeight="1" outlineLevel="1" thickBot="1" x14ac:dyDescent="0.25">
      <c r="A193" s="562"/>
      <c r="B193" s="562"/>
      <c r="C193" s="313" t="s">
        <v>242</v>
      </c>
      <c r="D193" s="314">
        <v>1</v>
      </c>
      <c r="E193" s="314">
        <v>2</v>
      </c>
      <c r="F193" s="314">
        <v>3</v>
      </c>
      <c r="G193" s="314">
        <v>4</v>
      </c>
      <c r="H193" s="314">
        <v>2189</v>
      </c>
      <c r="I193" s="315">
        <f t="shared" si="75"/>
        <v>2199</v>
      </c>
      <c r="J193" s="323">
        <v>0</v>
      </c>
      <c r="K193" s="323">
        <v>0</v>
      </c>
      <c r="L193" s="323">
        <v>0</v>
      </c>
      <c r="M193" s="323">
        <v>0</v>
      </c>
      <c r="N193" s="314">
        <v>23</v>
      </c>
      <c r="O193" s="315">
        <f t="shared" si="76"/>
        <v>23</v>
      </c>
      <c r="P193" s="314">
        <v>0</v>
      </c>
      <c r="Q193" s="314">
        <v>0</v>
      </c>
      <c r="R193" s="314">
        <v>0</v>
      </c>
      <c r="S193" s="314">
        <v>0</v>
      </c>
      <c r="T193" s="314">
        <v>141</v>
      </c>
      <c r="U193" s="315">
        <f t="shared" si="77"/>
        <v>141</v>
      </c>
      <c r="V193" s="323">
        <v>0</v>
      </c>
      <c r="W193" s="323">
        <v>0</v>
      </c>
      <c r="X193" s="323">
        <v>0</v>
      </c>
      <c r="Y193" s="323">
        <v>0</v>
      </c>
      <c r="Z193" s="314">
        <v>0</v>
      </c>
      <c r="AA193" s="315">
        <f t="shared" si="78"/>
        <v>0</v>
      </c>
      <c r="AB193" s="314">
        <f t="shared" si="79"/>
        <v>2340</v>
      </c>
      <c r="AC193" s="314">
        <f t="shared" si="80"/>
        <v>23</v>
      </c>
      <c r="AD193" s="315">
        <f t="shared" si="51"/>
        <v>2363</v>
      </c>
    </row>
    <row r="194" spans="1:30" ht="20.25" hidden="1" customHeight="1" outlineLevel="1" thickBot="1" x14ac:dyDescent="0.25">
      <c r="A194" s="562"/>
      <c r="B194" s="313" t="s">
        <v>243</v>
      </c>
      <c r="C194" s="313" t="s">
        <v>244</v>
      </c>
      <c r="D194" s="314">
        <v>4</v>
      </c>
      <c r="E194" s="314">
        <v>22</v>
      </c>
      <c r="F194" s="314">
        <v>45</v>
      </c>
      <c r="G194" s="314">
        <v>4</v>
      </c>
      <c r="H194" s="314">
        <v>954</v>
      </c>
      <c r="I194" s="315">
        <f t="shared" si="75"/>
        <v>1029</v>
      </c>
      <c r="J194" s="323">
        <v>0</v>
      </c>
      <c r="K194" s="323">
        <v>0</v>
      </c>
      <c r="L194" s="323">
        <v>0</v>
      </c>
      <c r="M194" s="323">
        <v>0</v>
      </c>
      <c r="N194" s="314">
        <v>74</v>
      </c>
      <c r="O194" s="315">
        <f t="shared" si="76"/>
        <v>74</v>
      </c>
      <c r="P194" s="314">
        <v>0</v>
      </c>
      <c r="Q194" s="314">
        <v>0</v>
      </c>
      <c r="R194" s="314">
        <v>0</v>
      </c>
      <c r="S194" s="314">
        <v>0</v>
      </c>
      <c r="T194" s="314">
        <v>3</v>
      </c>
      <c r="U194" s="315">
        <f t="shared" si="77"/>
        <v>3</v>
      </c>
      <c r="V194" s="323">
        <v>0</v>
      </c>
      <c r="W194" s="323">
        <v>0</v>
      </c>
      <c r="X194" s="323">
        <v>0</v>
      </c>
      <c r="Y194" s="323">
        <v>0</v>
      </c>
      <c r="Z194" s="314">
        <v>0</v>
      </c>
      <c r="AA194" s="315">
        <f t="shared" si="78"/>
        <v>0</v>
      </c>
      <c r="AB194" s="314">
        <f t="shared" si="79"/>
        <v>1032</v>
      </c>
      <c r="AC194" s="314">
        <f t="shared" si="80"/>
        <v>74</v>
      </c>
      <c r="AD194" s="315">
        <f t="shared" si="51"/>
        <v>1106</v>
      </c>
    </row>
    <row r="195" spans="1:30" ht="20.25" customHeight="1" collapsed="1" x14ac:dyDescent="0.2">
      <c r="A195" s="559" t="s">
        <v>245</v>
      </c>
      <c r="B195" s="559"/>
      <c r="C195" s="559"/>
      <c r="D195" s="311">
        <f t="shared" ref="D195:AD195" si="81">+D196+D197</f>
        <v>5</v>
      </c>
      <c r="E195" s="311">
        <f t="shared" si="81"/>
        <v>10</v>
      </c>
      <c r="F195" s="311">
        <f t="shared" si="81"/>
        <v>21</v>
      </c>
      <c r="G195" s="311">
        <f t="shared" si="81"/>
        <v>12</v>
      </c>
      <c r="H195" s="311">
        <f t="shared" si="81"/>
        <v>1520</v>
      </c>
      <c r="I195" s="312">
        <f t="shared" si="81"/>
        <v>1568</v>
      </c>
      <c r="J195" s="311">
        <f t="shared" si="81"/>
        <v>1</v>
      </c>
      <c r="K195" s="311">
        <f t="shared" si="81"/>
        <v>4</v>
      </c>
      <c r="L195" s="311">
        <f t="shared" si="81"/>
        <v>3</v>
      </c>
      <c r="M195" s="311">
        <f t="shared" si="81"/>
        <v>4</v>
      </c>
      <c r="N195" s="311">
        <f t="shared" si="81"/>
        <v>123</v>
      </c>
      <c r="O195" s="312">
        <f t="shared" si="81"/>
        <v>135</v>
      </c>
      <c r="P195" s="311">
        <f t="shared" si="81"/>
        <v>0</v>
      </c>
      <c r="Q195" s="311">
        <f t="shared" si="81"/>
        <v>0</v>
      </c>
      <c r="R195" s="311">
        <f t="shared" si="81"/>
        <v>0</v>
      </c>
      <c r="S195" s="311">
        <f t="shared" si="81"/>
        <v>0</v>
      </c>
      <c r="T195" s="311">
        <f t="shared" si="81"/>
        <v>15</v>
      </c>
      <c r="U195" s="312">
        <f t="shared" si="81"/>
        <v>15</v>
      </c>
      <c r="V195" s="311">
        <f t="shared" si="81"/>
        <v>0</v>
      </c>
      <c r="W195" s="311">
        <f t="shared" si="81"/>
        <v>0</v>
      </c>
      <c r="X195" s="311">
        <f t="shared" si="81"/>
        <v>0</v>
      </c>
      <c r="Y195" s="311">
        <f t="shared" si="81"/>
        <v>0</v>
      </c>
      <c r="Z195" s="311">
        <f t="shared" si="81"/>
        <v>0</v>
      </c>
      <c r="AA195" s="312">
        <f t="shared" si="81"/>
        <v>0</v>
      </c>
      <c r="AB195" s="311">
        <f t="shared" si="81"/>
        <v>1583</v>
      </c>
      <c r="AC195" s="311">
        <f t="shared" si="81"/>
        <v>135</v>
      </c>
      <c r="AD195" s="312">
        <f t="shared" si="81"/>
        <v>1718</v>
      </c>
    </row>
    <row r="196" spans="1:30" ht="20.25" hidden="1" customHeight="1" outlineLevel="1" thickBot="1" x14ac:dyDescent="0.25">
      <c r="A196" s="562" t="s">
        <v>245</v>
      </c>
      <c r="B196" s="313" t="s">
        <v>246</v>
      </c>
      <c r="C196" s="313" t="s">
        <v>247</v>
      </c>
      <c r="D196" s="323">
        <v>0</v>
      </c>
      <c r="E196" s="323">
        <v>0</v>
      </c>
      <c r="F196" s="323">
        <v>0</v>
      </c>
      <c r="G196" s="314">
        <v>4</v>
      </c>
      <c r="H196" s="314">
        <v>243</v>
      </c>
      <c r="I196" s="315">
        <f>SUM(D196:H196)</f>
        <v>247</v>
      </c>
      <c r="J196" s="323">
        <v>0</v>
      </c>
      <c r="K196" s="314">
        <v>2</v>
      </c>
      <c r="L196" s="323">
        <v>0</v>
      </c>
      <c r="M196" s="323">
        <v>0</v>
      </c>
      <c r="N196" s="314">
        <v>30</v>
      </c>
      <c r="O196" s="315">
        <f>SUM(J196:N196)</f>
        <v>32</v>
      </c>
      <c r="P196" s="323">
        <v>0</v>
      </c>
      <c r="Q196" s="323">
        <v>0</v>
      </c>
      <c r="R196" s="323">
        <v>0</v>
      </c>
      <c r="S196" s="314">
        <v>0</v>
      </c>
      <c r="T196" s="314">
        <v>6</v>
      </c>
      <c r="U196" s="315">
        <f>SUM(P196:T196)</f>
        <v>6</v>
      </c>
      <c r="V196" s="323">
        <v>0</v>
      </c>
      <c r="W196" s="314">
        <v>0</v>
      </c>
      <c r="X196" s="323">
        <v>0</v>
      </c>
      <c r="Y196" s="323">
        <v>0</v>
      </c>
      <c r="Z196" s="314">
        <v>0</v>
      </c>
      <c r="AA196" s="315">
        <f>SUM(V196:Z196)</f>
        <v>0</v>
      </c>
      <c r="AB196" s="314">
        <f>+I196+U196</f>
        <v>253</v>
      </c>
      <c r="AC196" s="314">
        <f>+O196+AA196</f>
        <v>32</v>
      </c>
      <c r="AD196" s="315">
        <f t="shared" si="51"/>
        <v>285</v>
      </c>
    </row>
    <row r="197" spans="1:30" ht="20.25" hidden="1" customHeight="1" outlineLevel="1" thickBot="1" x14ac:dyDescent="0.25">
      <c r="A197" s="562"/>
      <c r="B197" s="313" t="s">
        <v>248</v>
      </c>
      <c r="C197" s="313" t="s">
        <v>249</v>
      </c>
      <c r="D197" s="314">
        <v>5</v>
      </c>
      <c r="E197" s="314">
        <v>10</v>
      </c>
      <c r="F197" s="314">
        <v>21</v>
      </c>
      <c r="G197" s="314">
        <v>8</v>
      </c>
      <c r="H197" s="314">
        <v>1277</v>
      </c>
      <c r="I197" s="315">
        <f>SUM(D197:H197)</f>
        <v>1321</v>
      </c>
      <c r="J197" s="314">
        <v>1</v>
      </c>
      <c r="K197" s="314">
        <v>2</v>
      </c>
      <c r="L197" s="314">
        <v>3</v>
      </c>
      <c r="M197" s="314">
        <v>4</v>
      </c>
      <c r="N197" s="314">
        <v>93</v>
      </c>
      <c r="O197" s="315">
        <f>SUM(J197:N197)</f>
        <v>103</v>
      </c>
      <c r="P197" s="314">
        <v>0</v>
      </c>
      <c r="Q197" s="314">
        <v>0</v>
      </c>
      <c r="R197" s="314">
        <v>0</v>
      </c>
      <c r="S197" s="314">
        <v>0</v>
      </c>
      <c r="T197" s="314">
        <v>9</v>
      </c>
      <c r="U197" s="315">
        <f>SUM(P197:T197)</f>
        <v>9</v>
      </c>
      <c r="V197" s="314">
        <v>0</v>
      </c>
      <c r="W197" s="314">
        <v>0</v>
      </c>
      <c r="X197" s="314">
        <v>0</v>
      </c>
      <c r="Y197" s="314">
        <v>0</v>
      </c>
      <c r="Z197" s="314">
        <v>0</v>
      </c>
      <c r="AA197" s="315">
        <f>SUM(V197:Z197)</f>
        <v>0</v>
      </c>
      <c r="AB197" s="314">
        <f>+I197+U197</f>
        <v>1330</v>
      </c>
      <c r="AC197" s="314">
        <f>+O197+AA197</f>
        <v>103</v>
      </c>
      <c r="AD197" s="315">
        <f t="shared" si="51"/>
        <v>1433</v>
      </c>
    </row>
    <row r="198" spans="1:30" ht="20.25" customHeight="1" collapsed="1" x14ac:dyDescent="0.2">
      <c r="A198" s="559" t="s">
        <v>250</v>
      </c>
      <c r="B198" s="559"/>
      <c r="C198" s="559"/>
      <c r="D198" s="311">
        <f t="shared" ref="D198:AD198" si="82">SUM(D199:D204)</f>
        <v>114</v>
      </c>
      <c r="E198" s="311">
        <f t="shared" si="82"/>
        <v>536</v>
      </c>
      <c r="F198" s="311">
        <f t="shared" si="82"/>
        <v>886</v>
      </c>
      <c r="G198" s="311">
        <f t="shared" si="82"/>
        <v>403</v>
      </c>
      <c r="H198" s="311">
        <f t="shared" si="82"/>
        <v>75723</v>
      </c>
      <c r="I198" s="312">
        <f t="shared" si="82"/>
        <v>77662</v>
      </c>
      <c r="J198" s="311">
        <f t="shared" si="82"/>
        <v>14</v>
      </c>
      <c r="K198" s="311">
        <f t="shared" si="82"/>
        <v>44</v>
      </c>
      <c r="L198" s="311">
        <f t="shared" si="82"/>
        <v>75</v>
      </c>
      <c r="M198" s="311">
        <f t="shared" si="82"/>
        <v>24</v>
      </c>
      <c r="N198" s="311">
        <f t="shared" si="82"/>
        <v>5789</v>
      </c>
      <c r="O198" s="312">
        <f t="shared" si="82"/>
        <v>5946</v>
      </c>
      <c r="P198" s="311">
        <f t="shared" si="82"/>
        <v>0</v>
      </c>
      <c r="Q198" s="311">
        <f t="shared" si="82"/>
        <v>2</v>
      </c>
      <c r="R198" s="311">
        <f t="shared" si="82"/>
        <v>2</v>
      </c>
      <c r="S198" s="311">
        <f t="shared" si="82"/>
        <v>1</v>
      </c>
      <c r="T198" s="311">
        <f t="shared" si="82"/>
        <v>1058</v>
      </c>
      <c r="U198" s="312">
        <f t="shared" si="82"/>
        <v>1063</v>
      </c>
      <c r="V198" s="311">
        <f t="shared" si="82"/>
        <v>0</v>
      </c>
      <c r="W198" s="311">
        <f t="shared" si="82"/>
        <v>0</v>
      </c>
      <c r="X198" s="311">
        <f t="shared" si="82"/>
        <v>0</v>
      </c>
      <c r="Y198" s="311">
        <f t="shared" si="82"/>
        <v>0</v>
      </c>
      <c r="Z198" s="311">
        <f t="shared" si="82"/>
        <v>83</v>
      </c>
      <c r="AA198" s="312">
        <f t="shared" si="82"/>
        <v>83</v>
      </c>
      <c r="AB198" s="311">
        <f t="shared" si="82"/>
        <v>78725</v>
      </c>
      <c r="AC198" s="311">
        <f t="shared" si="82"/>
        <v>6029</v>
      </c>
      <c r="AD198" s="312">
        <f t="shared" si="82"/>
        <v>84754</v>
      </c>
    </row>
    <row r="199" spans="1:30" ht="20.25" hidden="1" customHeight="1" outlineLevel="1" thickBot="1" x14ac:dyDescent="0.25">
      <c r="A199" s="562" t="s">
        <v>250</v>
      </c>
      <c r="B199" s="562" t="s">
        <v>251</v>
      </c>
      <c r="C199" s="313" t="s">
        <v>252</v>
      </c>
      <c r="D199" s="314">
        <v>20</v>
      </c>
      <c r="E199" s="314">
        <v>84</v>
      </c>
      <c r="F199" s="314">
        <v>157</v>
      </c>
      <c r="G199" s="314">
        <v>72</v>
      </c>
      <c r="H199" s="314">
        <v>6390</v>
      </c>
      <c r="I199" s="315">
        <f t="shared" ref="I199:I204" si="83">SUM(D199:H199)</f>
        <v>6723</v>
      </c>
      <c r="J199" s="323">
        <v>0</v>
      </c>
      <c r="K199" s="323">
        <v>0</v>
      </c>
      <c r="L199" s="314">
        <v>3</v>
      </c>
      <c r="M199" s="323">
        <v>0</v>
      </c>
      <c r="N199" s="314">
        <v>49</v>
      </c>
      <c r="O199" s="315">
        <f t="shared" ref="O199:O204" si="84">SUM(J199:N199)</f>
        <v>52</v>
      </c>
      <c r="P199" s="314">
        <v>0</v>
      </c>
      <c r="Q199" s="314">
        <v>0</v>
      </c>
      <c r="R199" s="314">
        <v>2</v>
      </c>
      <c r="S199" s="314">
        <v>0</v>
      </c>
      <c r="T199" s="314">
        <v>74</v>
      </c>
      <c r="U199" s="315">
        <f t="shared" ref="U199:U204" si="85">SUM(P199:T199)</f>
        <v>76</v>
      </c>
      <c r="V199" s="323">
        <v>0</v>
      </c>
      <c r="W199" s="323">
        <v>0</v>
      </c>
      <c r="X199" s="314">
        <v>0</v>
      </c>
      <c r="Y199" s="323">
        <v>0</v>
      </c>
      <c r="Z199" s="314">
        <v>0</v>
      </c>
      <c r="AA199" s="315">
        <f t="shared" ref="AA199:AA204" si="86">SUM(V199:Z199)</f>
        <v>0</v>
      </c>
      <c r="AB199" s="314">
        <f t="shared" ref="AB199:AB204" si="87">+I199+U199</f>
        <v>6799</v>
      </c>
      <c r="AC199" s="314">
        <f t="shared" ref="AC199:AC204" si="88">+O199+AA199</f>
        <v>52</v>
      </c>
      <c r="AD199" s="315">
        <f t="shared" si="51"/>
        <v>6851</v>
      </c>
    </row>
    <row r="200" spans="1:30" ht="20.25" hidden="1" customHeight="1" outlineLevel="1" thickBot="1" x14ac:dyDescent="0.25">
      <c r="A200" s="562"/>
      <c r="B200" s="562"/>
      <c r="C200" s="313" t="s">
        <v>253</v>
      </c>
      <c r="D200" s="314">
        <v>17</v>
      </c>
      <c r="E200" s="314">
        <v>52</v>
      </c>
      <c r="F200" s="314">
        <v>120</v>
      </c>
      <c r="G200" s="314">
        <v>68</v>
      </c>
      <c r="H200" s="314">
        <v>9077</v>
      </c>
      <c r="I200" s="315">
        <f t="shared" si="83"/>
        <v>9334</v>
      </c>
      <c r="J200" s="314">
        <v>3</v>
      </c>
      <c r="K200" s="323">
        <v>0</v>
      </c>
      <c r="L200" s="314">
        <v>12</v>
      </c>
      <c r="M200" s="323">
        <v>0</v>
      </c>
      <c r="N200" s="314">
        <v>363</v>
      </c>
      <c r="O200" s="315">
        <f t="shared" si="84"/>
        <v>378</v>
      </c>
      <c r="P200" s="314">
        <v>0</v>
      </c>
      <c r="Q200" s="314">
        <v>0</v>
      </c>
      <c r="R200" s="314">
        <v>0</v>
      </c>
      <c r="S200" s="314">
        <v>0</v>
      </c>
      <c r="T200" s="314">
        <v>93</v>
      </c>
      <c r="U200" s="315">
        <f t="shared" si="85"/>
        <v>93</v>
      </c>
      <c r="V200" s="314">
        <v>0</v>
      </c>
      <c r="W200" s="323">
        <v>0</v>
      </c>
      <c r="X200" s="314">
        <v>0</v>
      </c>
      <c r="Y200" s="323">
        <v>0</v>
      </c>
      <c r="Z200" s="314">
        <v>0</v>
      </c>
      <c r="AA200" s="315">
        <f t="shared" si="86"/>
        <v>0</v>
      </c>
      <c r="AB200" s="314">
        <f t="shared" si="87"/>
        <v>9427</v>
      </c>
      <c r="AC200" s="314">
        <f t="shared" si="88"/>
        <v>378</v>
      </c>
      <c r="AD200" s="315">
        <f t="shared" si="51"/>
        <v>9805</v>
      </c>
    </row>
    <row r="201" spans="1:30" ht="20.25" hidden="1" customHeight="1" outlineLevel="1" thickBot="1" x14ac:dyDescent="0.25">
      <c r="A201" s="562"/>
      <c r="B201" s="562" t="s">
        <v>254</v>
      </c>
      <c r="C201" s="313" t="s">
        <v>255</v>
      </c>
      <c r="D201" s="314">
        <v>23</v>
      </c>
      <c r="E201" s="314">
        <v>110</v>
      </c>
      <c r="F201" s="314">
        <v>165</v>
      </c>
      <c r="G201" s="314">
        <v>88</v>
      </c>
      <c r="H201" s="314">
        <v>20542</v>
      </c>
      <c r="I201" s="315">
        <f t="shared" si="83"/>
        <v>20928</v>
      </c>
      <c r="J201" s="314">
        <v>5</v>
      </c>
      <c r="K201" s="314">
        <v>12</v>
      </c>
      <c r="L201" s="314">
        <v>33</v>
      </c>
      <c r="M201" s="314">
        <v>12</v>
      </c>
      <c r="N201" s="314">
        <v>1864</v>
      </c>
      <c r="O201" s="315">
        <f t="shared" si="84"/>
        <v>1926</v>
      </c>
      <c r="P201" s="314">
        <v>0</v>
      </c>
      <c r="Q201" s="314">
        <v>0</v>
      </c>
      <c r="R201" s="314">
        <v>0</v>
      </c>
      <c r="S201" s="314">
        <v>0</v>
      </c>
      <c r="T201" s="314">
        <v>306</v>
      </c>
      <c r="U201" s="315">
        <f t="shared" si="85"/>
        <v>306</v>
      </c>
      <c r="V201" s="314">
        <v>0</v>
      </c>
      <c r="W201" s="314">
        <v>0</v>
      </c>
      <c r="X201" s="314">
        <v>0</v>
      </c>
      <c r="Y201" s="314">
        <v>0</v>
      </c>
      <c r="Z201" s="314">
        <v>34</v>
      </c>
      <c r="AA201" s="315">
        <f t="shared" si="86"/>
        <v>34</v>
      </c>
      <c r="AB201" s="314">
        <f t="shared" si="87"/>
        <v>21234</v>
      </c>
      <c r="AC201" s="314">
        <f t="shared" si="88"/>
        <v>1960</v>
      </c>
      <c r="AD201" s="315">
        <f t="shared" si="51"/>
        <v>23194</v>
      </c>
    </row>
    <row r="202" spans="1:30" ht="20.25" hidden="1" customHeight="1" outlineLevel="1" thickBot="1" x14ac:dyDescent="0.25">
      <c r="A202" s="562"/>
      <c r="B202" s="562"/>
      <c r="C202" s="313" t="s">
        <v>256</v>
      </c>
      <c r="D202" s="314">
        <v>27</v>
      </c>
      <c r="E202" s="314">
        <v>166</v>
      </c>
      <c r="F202" s="314">
        <v>243</v>
      </c>
      <c r="G202" s="314">
        <v>99</v>
      </c>
      <c r="H202" s="314">
        <v>18750</v>
      </c>
      <c r="I202" s="315">
        <f t="shared" si="83"/>
        <v>19285</v>
      </c>
      <c r="J202" s="314">
        <v>2</v>
      </c>
      <c r="K202" s="314">
        <v>20</v>
      </c>
      <c r="L202" s="314">
        <v>15</v>
      </c>
      <c r="M202" s="314">
        <v>4</v>
      </c>
      <c r="N202" s="314">
        <v>1832</v>
      </c>
      <c r="O202" s="315">
        <f t="shared" si="84"/>
        <v>1873</v>
      </c>
      <c r="P202" s="314">
        <v>0</v>
      </c>
      <c r="Q202" s="314">
        <v>2</v>
      </c>
      <c r="R202" s="314">
        <v>0</v>
      </c>
      <c r="S202" s="314">
        <v>1</v>
      </c>
      <c r="T202" s="314">
        <v>190</v>
      </c>
      <c r="U202" s="315">
        <f t="shared" si="85"/>
        <v>193</v>
      </c>
      <c r="V202" s="314">
        <v>0</v>
      </c>
      <c r="W202" s="314">
        <v>0</v>
      </c>
      <c r="X202" s="314">
        <v>0</v>
      </c>
      <c r="Y202" s="314">
        <v>0</v>
      </c>
      <c r="Z202" s="314">
        <v>20</v>
      </c>
      <c r="AA202" s="315">
        <f t="shared" si="86"/>
        <v>20</v>
      </c>
      <c r="AB202" s="314">
        <f t="shared" si="87"/>
        <v>19478</v>
      </c>
      <c r="AC202" s="314">
        <f t="shared" si="88"/>
        <v>1893</v>
      </c>
      <c r="AD202" s="315">
        <f t="shared" si="51"/>
        <v>21371</v>
      </c>
    </row>
    <row r="203" spans="1:30" ht="20.25" hidden="1" customHeight="1" outlineLevel="1" thickBot="1" x14ac:dyDescent="0.25">
      <c r="A203" s="562"/>
      <c r="B203" s="562"/>
      <c r="C203" s="313" t="s">
        <v>257</v>
      </c>
      <c r="D203" s="314">
        <v>8</v>
      </c>
      <c r="E203" s="314">
        <v>48</v>
      </c>
      <c r="F203" s="314">
        <v>81</v>
      </c>
      <c r="G203" s="314">
        <v>24</v>
      </c>
      <c r="H203" s="314">
        <v>8885</v>
      </c>
      <c r="I203" s="315">
        <f t="shared" si="83"/>
        <v>9046</v>
      </c>
      <c r="J203" s="323">
        <v>0</v>
      </c>
      <c r="K203" s="314">
        <v>4</v>
      </c>
      <c r="L203" s="314">
        <v>3</v>
      </c>
      <c r="M203" s="323">
        <v>0</v>
      </c>
      <c r="N203" s="314">
        <v>194</v>
      </c>
      <c r="O203" s="315">
        <f t="shared" si="84"/>
        <v>201</v>
      </c>
      <c r="P203" s="314">
        <v>0</v>
      </c>
      <c r="Q203" s="314">
        <v>0</v>
      </c>
      <c r="R203" s="314">
        <v>0</v>
      </c>
      <c r="S203" s="314">
        <v>0</v>
      </c>
      <c r="T203" s="314">
        <v>217</v>
      </c>
      <c r="U203" s="315">
        <f t="shared" si="85"/>
        <v>217</v>
      </c>
      <c r="V203" s="323">
        <v>0</v>
      </c>
      <c r="W203" s="314">
        <v>0</v>
      </c>
      <c r="X203" s="314">
        <v>0</v>
      </c>
      <c r="Y203" s="323">
        <v>0</v>
      </c>
      <c r="Z203" s="314">
        <v>4</v>
      </c>
      <c r="AA203" s="315">
        <f t="shared" si="86"/>
        <v>4</v>
      </c>
      <c r="AB203" s="314">
        <f t="shared" si="87"/>
        <v>9263</v>
      </c>
      <c r="AC203" s="314">
        <f t="shared" si="88"/>
        <v>205</v>
      </c>
      <c r="AD203" s="315">
        <f t="shared" si="51"/>
        <v>9468</v>
      </c>
    </row>
    <row r="204" spans="1:30" ht="20.25" hidden="1" customHeight="1" outlineLevel="1" thickBot="1" x14ac:dyDescent="0.25">
      <c r="A204" s="562"/>
      <c r="B204" s="562"/>
      <c r="C204" s="313" t="s">
        <v>258</v>
      </c>
      <c r="D204" s="314">
        <v>19</v>
      </c>
      <c r="E204" s="314">
        <v>76</v>
      </c>
      <c r="F204" s="314">
        <v>120</v>
      </c>
      <c r="G204" s="314">
        <v>52</v>
      </c>
      <c r="H204" s="314">
        <v>12079</v>
      </c>
      <c r="I204" s="315">
        <f t="shared" si="83"/>
        <v>12346</v>
      </c>
      <c r="J204" s="314">
        <v>4</v>
      </c>
      <c r="K204" s="314">
        <v>8</v>
      </c>
      <c r="L204" s="314">
        <v>9</v>
      </c>
      <c r="M204" s="314">
        <v>8</v>
      </c>
      <c r="N204" s="314">
        <v>1487</v>
      </c>
      <c r="O204" s="315">
        <f t="shared" si="84"/>
        <v>1516</v>
      </c>
      <c r="P204" s="314">
        <v>0</v>
      </c>
      <c r="Q204" s="314">
        <v>0</v>
      </c>
      <c r="R204" s="314">
        <v>0</v>
      </c>
      <c r="S204" s="314">
        <v>0</v>
      </c>
      <c r="T204" s="314">
        <v>178</v>
      </c>
      <c r="U204" s="315">
        <f t="shared" si="85"/>
        <v>178</v>
      </c>
      <c r="V204" s="314">
        <v>0</v>
      </c>
      <c r="W204" s="314">
        <v>0</v>
      </c>
      <c r="X204" s="314">
        <v>0</v>
      </c>
      <c r="Y204" s="314">
        <v>0</v>
      </c>
      <c r="Z204" s="314">
        <v>25</v>
      </c>
      <c r="AA204" s="315">
        <f t="shared" si="86"/>
        <v>25</v>
      </c>
      <c r="AB204" s="314">
        <f t="shared" si="87"/>
        <v>12524</v>
      </c>
      <c r="AC204" s="314">
        <f t="shared" si="88"/>
        <v>1541</v>
      </c>
      <c r="AD204" s="315">
        <f t="shared" si="51"/>
        <v>14065</v>
      </c>
    </row>
    <row r="205" spans="1:30" ht="20.25" customHeight="1" collapsed="1" x14ac:dyDescent="0.2">
      <c r="A205" s="559" t="s">
        <v>259</v>
      </c>
      <c r="B205" s="559"/>
      <c r="C205" s="559"/>
      <c r="D205" s="311">
        <f t="shared" ref="D205:AD205" si="89">SUM(D206:D230)</f>
        <v>206</v>
      </c>
      <c r="E205" s="311">
        <f t="shared" si="89"/>
        <v>806</v>
      </c>
      <c r="F205" s="311">
        <f t="shared" si="89"/>
        <v>2123</v>
      </c>
      <c r="G205" s="311">
        <f t="shared" si="89"/>
        <v>649</v>
      </c>
      <c r="H205" s="311">
        <f t="shared" si="89"/>
        <v>102291</v>
      </c>
      <c r="I205" s="312">
        <f t="shared" si="89"/>
        <v>106075</v>
      </c>
      <c r="J205" s="311">
        <f t="shared" si="89"/>
        <v>26</v>
      </c>
      <c r="K205" s="311">
        <f t="shared" si="89"/>
        <v>78</v>
      </c>
      <c r="L205" s="311">
        <f t="shared" si="89"/>
        <v>252</v>
      </c>
      <c r="M205" s="311">
        <f t="shared" si="89"/>
        <v>68</v>
      </c>
      <c r="N205" s="311">
        <f t="shared" si="89"/>
        <v>6031</v>
      </c>
      <c r="O205" s="312">
        <f t="shared" si="89"/>
        <v>6455</v>
      </c>
      <c r="P205" s="311">
        <f t="shared" si="89"/>
        <v>0</v>
      </c>
      <c r="Q205" s="311">
        <f t="shared" si="89"/>
        <v>4</v>
      </c>
      <c r="R205" s="311">
        <f t="shared" si="89"/>
        <v>4</v>
      </c>
      <c r="S205" s="311">
        <f t="shared" si="89"/>
        <v>3</v>
      </c>
      <c r="T205" s="311">
        <f t="shared" si="89"/>
        <v>2524</v>
      </c>
      <c r="U205" s="312">
        <f t="shared" si="89"/>
        <v>2535</v>
      </c>
      <c r="V205" s="311">
        <f t="shared" si="89"/>
        <v>0</v>
      </c>
      <c r="W205" s="311">
        <f t="shared" si="89"/>
        <v>0</v>
      </c>
      <c r="X205" s="311">
        <f t="shared" si="89"/>
        <v>0</v>
      </c>
      <c r="Y205" s="311">
        <f t="shared" si="89"/>
        <v>0</v>
      </c>
      <c r="Z205" s="311">
        <f t="shared" si="89"/>
        <v>87</v>
      </c>
      <c r="AA205" s="312">
        <f t="shared" si="89"/>
        <v>87</v>
      </c>
      <c r="AB205" s="311">
        <f t="shared" si="89"/>
        <v>108610</v>
      </c>
      <c r="AC205" s="311">
        <f t="shared" si="89"/>
        <v>6542</v>
      </c>
      <c r="AD205" s="312">
        <f t="shared" si="89"/>
        <v>115152</v>
      </c>
    </row>
    <row r="206" spans="1:30" ht="20.25" hidden="1" customHeight="1" outlineLevel="1" thickBot="1" x14ac:dyDescent="0.25">
      <c r="A206" s="562" t="s">
        <v>259</v>
      </c>
      <c r="B206" s="562" t="s">
        <v>260</v>
      </c>
      <c r="C206" s="313" t="s">
        <v>261</v>
      </c>
      <c r="D206" s="314">
        <v>24</v>
      </c>
      <c r="E206" s="314">
        <v>79</v>
      </c>
      <c r="F206" s="314">
        <v>120</v>
      </c>
      <c r="G206" s="314">
        <v>51</v>
      </c>
      <c r="H206" s="314">
        <v>8727</v>
      </c>
      <c r="I206" s="315">
        <f t="shared" ref="I206:I230" si="90">SUM(D206:H206)</f>
        <v>9001</v>
      </c>
      <c r="J206" s="323">
        <v>0</v>
      </c>
      <c r="K206" s="323">
        <v>0</v>
      </c>
      <c r="L206" s="314">
        <v>6</v>
      </c>
      <c r="M206" s="323">
        <v>0</v>
      </c>
      <c r="N206" s="314">
        <v>147</v>
      </c>
      <c r="O206" s="315">
        <f t="shared" ref="O206:O230" si="91">SUM(J206:N206)</f>
        <v>153</v>
      </c>
      <c r="P206" s="314">
        <v>0</v>
      </c>
      <c r="Q206" s="314">
        <v>1</v>
      </c>
      <c r="R206" s="314">
        <v>0</v>
      </c>
      <c r="S206" s="314">
        <v>1</v>
      </c>
      <c r="T206" s="314">
        <v>66</v>
      </c>
      <c r="U206" s="315">
        <f t="shared" ref="U206:U230" si="92">SUM(P206:T206)</f>
        <v>68</v>
      </c>
      <c r="V206" s="323">
        <v>0</v>
      </c>
      <c r="W206" s="323">
        <v>0</v>
      </c>
      <c r="X206" s="314">
        <v>0</v>
      </c>
      <c r="Y206" s="323">
        <v>0</v>
      </c>
      <c r="Z206" s="314">
        <v>8</v>
      </c>
      <c r="AA206" s="315">
        <f t="shared" ref="AA206:AA230" si="93">SUM(V206:Z206)</f>
        <v>8</v>
      </c>
      <c r="AB206" s="314">
        <f t="shared" ref="AB206:AB230" si="94">+I206+U206</f>
        <v>9069</v>
      </c>
      <c r="AC206" s="314">
        <f t="shared" ref="AC206:AC230" si="95">+O206+AA206</f>
        <v>161</v>
      </c>
      <c r="AD206" s="315">
        <f t="shared" si="51"/>
        <v>9230</v>
      </c>
    </row>
    <row r="207" spans="1:30" ht="20.25" hidden="1" customHeight="1" outlineLevel="1" thickBot="1" x14ac:dyDescent="0.25">
      <c r="A207" s="562"/>
      <c r="B207" s="562"/>
      <c r="C207" s="313" t="s">
        <v>262</v>
      </c>
      <c r="D207" s="314">
        <v>6</v>
      </c>
      <c r="E207" s="314">
        <v>36</v>
      </c>
      <c r="F207" s="314">
        <v>84</v>
      </c>
      <c r="G207" s="314">
        <v>20</v>
      </c>
      <c r="H207" s="314">
        <v>5853</v>
      </c>
      <c r="I207" s="315">
        <f t="shared" si="90"/>
        <v>5999</v>
      </c>
      <c r="J207" s="323">
        <v>0</v>
      </c>
      <c r="K207" s="323">
        <v>0</v>
      </c>
      <c r="L207" s="323">
        <v>0</v>
      </c>
      <c r="M207" s="314">
        <v>4</v>
      </c>
      <c r="N207" s="314">
        <v>35</v>
      </c>
      <c r="O207" s="315">
        <f t="shared" si="91"/>
        <v>39</v>
      </c>
      <c r="P207" s="314">
        <v>0</v>
      </c>
      <c r="Q207" s="314">
        <v>0</v>
      </c>
      <c r="R207" s="314">
        <v>0</v>
      </c>
      <c r="S207" s="314">
        <v>0</v>
      </c>
      <c r="T207" s="314">
        <v>128</v>
      </c>
      <c r="U207" s="315">
        <f t="shared" si="92"/>
        <v>128</v>
      </c>
      <c r="V207" s="323">
        <v>0</v>
      </c>
      <c r="W207" s="323">
        <v>0</v>
      </c>
      <c r="X207" s="323">
        <v>0</v>
      </c>
      <c r="Y207" s="314">
        <v>0</v>
      </c>
      <c r="Z207" s="314">
        <v>0</v>
      </c>
      <c r="AA207" s="315">
        <f t="shared" si="93"/>
        <v>0</v>
      </c>
      <c r="AB207" s="314">
        <f t="shared" si="94"/>
        <v>6127</v>
      </c>
      <c r="AC207" s="314">
        <f t="shared" si="95"/>
        <v>39</v>
      </c>
      <c r="AD207" s="315">
        <f t="shared" si="51"/>
        <v>6166</v>
      </c>
    </row>
    <row r="208" spans="1:30" ht="20.25" hidden="1" customHeight="1" outlineLevel="1" thickBot="1" x14ac:dyDescent="0.25">
      <c r="A208" s="562"/>
      <c r="B208" s="562"/>
      <c r="C208" s="313" t="s">
        <v>263</v>
      </c>
      <c r="D208" s="314">
        <v>19</v>
      </c>
      <c r="E208" s="314">
        <v>28</v>
      </c>
      <c r="F208" s="314">
        <v>150</v>
      </c>
      <c r="G208" s="314">
        <v>28</v>
      </c>
      <c r="H208" s="314">
        <v>3340</v>
      </c>
      <c r="I208" s="315">
        <f t="shared" si="90"/>
        <v>3565</v>
      </c>
      <c r="J208" s="323">
        <v>0</v>
      </c>
      <c r="K208" s="314">
        <v>2</v>
      </c>
      <c r="L208" s="323">
        <v>0</v>
      </c>
      <c r="M208" s="314">
        <v>4</v>
      </c>
      <c r="N208" s="314">
        <v>7</v>
      </c>
      <c r="O208" s="315">
        <f t="shared" si="91"/>
        <v>13</v>
      </c>
      <c r="P208" s="314">
        <v>0</v>
      </c>
      <c r="Q208" s="314">
        <v>0</v>
      </c>
      <c r="R208" s="314">
        <v>3</v>
      </c>
      <c r="S208" s="314">
        <v>0</v>
      </c>
      <c r="T208" s="314">
        <v>30</v>
      </c>
      <c r="U208" s="315">
        <f t="shared" si="92"/>
        <v>33</v>
      </c>
      <c r="V208" s="323">
        <v>0</v>
      </c>
      <c r="W208" s="314">
        <v>0</v>
      </c>
      <c r="X208" s="323">
        <v>0</v>
      </c>
      <c r="Y208" s="314">
        <v>0</v>
      </c>
      <c r="Z208" s="314">
        <v>0</v>
      </c>
      <c r="AA208" s="315">
        <f t="shared" si="93"/>
        <v>0</v>
      </c>
      <c r="AB208" s="314">
        <f t="shared" si="94"/>
        <v>3598</v>
      </c>
      <c r="AC208" s="314">
        <f t="shared" si="95"/>
        <v>13</v>
      </c>
      <c r="AD208" s="315">
        <f t="shared" si="51"/>
        <v>3611</v>
      </c>
    </row>
    <row r="209" spans="1:30" ht="20.25" hidden="1" customHeight="1" outlineLevel="1" thickBot="1" x14ac:dyDescent="0.25">
      <c r="A209" s="562"/>
      <c r="B209" s="562"/>
      <c r="C209" s="313" t="s">
        <v>264</v>
      </c>
      <c r="D209" s="314">
        <v>3</v>
      </c>
      <c r="E209" s="314">
        <v>4</v>
      </c>
      <c r="F209" s="314">
        <v>3</v>
      </c>
      <c r="G209" s="314">
        <v>12</v>
      </c>
      <c r="H209" s="314">
        <v>805</v>
      </c>
      <c r="I209" s="315">
        <f t="shared" si="90"/>
        <v>827</v>
      </c>
      <c r="J209" s="323">
        <v>0</v>
      </c>
      <c r="K209" s="314">
        <v>2</v>
      </c>
      <c r="L209" s="323">
        <v>0</v>
      </c>
      <c r="M209" s="323">
        <v>0</v>
      </c>
      <c r="N209" s="314">
        <v>6</v>
      </c>
      <c r="O209" s="315">
        <f t="shared" si="91"/>
        <v>8</v>
      </c>
      <c r="P209" s="314">
        <v>0</v>
      </c>
      <c r="Q209" s="314">
        <v>0</v>
      </c>
      <c r="R209" s="314">
        <v>0</v>
      </c>
      <c r="S209" s="314">
        <v>0</v>
      </c>
      <c r="T209" s="314">
        <v>6</v>
      </c>
      <c r="U209" s="315">
        <f t="shared" si="92"/>
        <v>6</v>
      </c>
      <c r="V209" s="323">
        <v>0</v>
      </c>
      <c r="W209" s="314">
        <v>0</v>
      </c>
      <c r="X209" s="323">
        <v>0</v>
      </c>
      <c r="Y209" s="323">
        <v>0</v>
      </c>
      <c r="Z209" s="314">
        <v>0</v>
      </c>
      <c r="AA209" s="315">
        <f t="shared" si="93"/>
        <v>0</v>
      </c>
      <c r="AB209" s="314">
        <f t="shared" si="94"/>
        <v>833</v>
      </c>
      <c r="AC209" s="314">
        <f t="shared" si="95"/>
        <v>8</v>
      </c>
      <c r="AD209" s="315">
        <f t="shared" si="51"/>
        <v>841</v>
      </c>
    </row>
    <row r="210" spans="1:30" ht="20.25" hidden="1" customHeight="1" outlineLevel="1" thickBot="1" x14ac:dyDescent="0.25">
      <c r="A210" s="562"/>
      <c r="B210" s="562"/>
      <c r="C210" s="313" t="s">
        <v>265</v>
      </c>
      <c r="D210" s="314">
        <v>6</v>
      </c>
      <c r="E210" s="314">
        <v>25</v>
      </c>
      <c r="F210" s="314">
        <v>60</v>
      </c>
      <c r="G210" s="314">
        <v>20</v>
      </c>
      <c r="H210" s="314">
        <v>1835</v>
      </c>
      <c r="I210" s="315">
        <f t="shared" si="90"/>
        <v>1946</v>
      </c>
      <c r="J210" s="314">
        <v>2</v>
      </c>
      <c r="K210" s="314">
        <v>2</v>
      </c>
      <c r="L210" s="314">
        <v>18</v>
      </c>
      <c r="M210" s="323">
        <v>0</v>
      </c>
      <c r="N210" s="314">
        <v>427</v>
      </c>
      <c r="O210" s="315">
        <f t="shared" si="91"/>
        <v>449</v>
      </c>
      <c r="P210" s="314">
        <v>0</v>
      </c>
      <c r="Q210" s="314">
        <v>1</v>
      </c>
      <c r="R210" s="314">
        <v>0</v>
      </c>
      <c r="S210" s="314">
        <v>0</v>
      </c>
      <c r="T210" s="314">
        <v>22</v>
      </c>
      <c r="U210" s="315">
        <f t="shared" si="92"/>
        <v>23</v>
      </c>
      <c r="V210" s="314">
        <v>0</v>
      </c>
      <c r="W210" s="314">
        <v>0</v>
      </c>
      <c r="X210" s="314">
        <v>0</v>
      </c>
      <c r="Y210" s="323">
        <v>0</v>
      </c>
      <c r="Z210" s="314">
        <v>6</v>
      </c>
      <c r="AA210" s="315">
        <f t="shared" si="93"/>
        <v>6</v>
      </c>
      <c r="AB210" s="314">
        <f t="shared" si="94"/>
        <v>1969</v>
      </c>
      <c r="AC210" s="314">
        <f t="shared" si="95"/>
        <v>455</v>
      </c>
      <c r="AD210" s="315">
        <f t="shared" si="51"/>
        <v>2424</v>
      </c>
    </row>
    <row r="211" spans="1:30" ht="20.25" hidden="1" customHeight="1" outlineLevel="1" thickBot="1" x14ac:dyDescent="0.25">
      <c r="A211" s="562"/>
      <c r="B211" s="313" t="s">
        <v>266</v>
      </c>
      <c r="C211" s="313" t="s">
        <v>267</v>
      </c>
      <c r="D211" s="314">
        <v>40</v>
      </c>
      <c r="E211" s="314">
        <v>145</v>
      </c>
      <c r="F211" s="314">
        <v>444</v>
      </c>
      <c r="G211" s="314">
        <v>144</v>
      </c>
      <c r="H211" s="314">
        <v>9731</v>
      </c>
      <c r="I211" s="315">
        <f t="shared" si="90"/>
        <v>10504</v>
      </c>
      <c r="J211" s="314">
        <v>6</v>
      </c>
      <c r="K211" s="314">
        <v>26</v>
      </c>
      <c r="L211" s="314">
        <v>51</v>
      </c>
      <c r="M211" s="314">
        <v>28</v>
      </c>
      <c r="N211" s="314">
        <v>1003</v>
      </c>
      <c r="O211" s="315">
        <f t="shared" si="91"/>
        <v>1114</v>
      </c>
      <c r="P211" s="314">
        <v>0</v>
      </c>
      <c r="Q211" s="314">
        <v>1</v>
      </c>
      <c r="R211" s="314">
        <v>0</v>
      </c>
      <c r="S211" s="314">
        <v>0</v>
      </c>
      <c r="T211" s="314">
        <v>74</v>
      </c>
      <c r="U211" s="315">
        <f t="shared" si="92"/>
        <v>75</v>
      </c>
      <c r="V211" s="314">
        <v>0</v>
      </c>
      <c r="W211" s="314">
        <v>0</v>
      </c>
      <c r="X211" s="314">
        <v>0</v>
      </c>
      <c r="Y211" s="314">
        <v>0</v>
      </c>
      <c r="Z211" s="314">
        <v>1</v>
      </c>
      <c r="AA211" s="315">
        <f t="shared" si="93"/>
        <v>1</v>
      </c>
      <c r="AB211" s="314">
        <f t="shared" si="94"/>
        <v>10579</v>
      </c>
      <c r="AC211" s="314">
        <f t="shared" si="95"/>
        <v>1115</v>
      </c>
      <c r="AD211" s="315">
        <f t="shared" si="51"/>
        <v>11694</v>
      </c>
    </row>
    <row r="212" spans="1:30" ht="20.25" hidden="1" customHeight="1" outlineLevel="1" thickBot="1" x14ac:dyDescent="0.25">
      <c r="A212" s="562"/>
      <c r="B212" s="562" t="s">
        <v>268</v>
      </c>
      <c r="C212" s="313" t="s">
        <v>269</v>
      </c>
      <c r="D212" s="314">
        <v>3</v>
      </c>
      <c r="E212" s="314">
        <v>32</v>
      </c>
      <c r="F212" s="314">
        <v>45</v>
      </c>
      <c r="G212" s="314">
        <v>16</v>
      </c>
      <c r="H212" s="314">
        <v>2655</v>
      </c>
      <c r="I212" s="315">
        <f t="shared" si="90"/>
        <v>2751</v>
      </c>
      <c r="J212" s="323">
        <v>0</v>
      </c>
      <c r="K212" s="314">
        <v>2</v>
      </c>
      <c r="L212" s="314">
        <v>3</v>
      </c>
      <c r="M212" s="323">
        <v>0</v>
      </c>
      <c r="N212" s="314">
        <v>83</v>
      </c>
      <c r="O212" s="315">
        <f t="shared" si="91"/>
        <v>88</v>
      </c>
      <c r="P212" s="314">
        <v>0</v>
      </c>
      <c r="Q212" s="314">
        <v>0</v>
      </c>
      <c r="R212" s="314">
        <v>0</v>
      </c>
      <c r="S212" s="314">
        <v>0</v>
      </c>
      <c r="T212" s="314">
        <v>27</v>
      </c>
      <c r="U212" s="315">
        <f t="shared" si="92"/>
        <v>27</v>
      </c>
      <c r="V212" s="323">
        <v>0</v>
      </c>
      <c r="W212" s="314">
        <v>0</v>
      </c>
      <c r="X212" s="314">
        <v>0</v>
      </c>
      <c r="Y212" s="323">
        <v>0</v>
      </c>
      <c r="Z212" s="314">
        <v>0</v>
      </c>
      <c r="AA212" s="315">
        <f t="shared" si="93"/>
        <v>0</v>
      </c>
      <c r="AB212" s="314">
        <f t="shared" si="94"/>
        <v>2778</v>
      </c>
      <c r="AC212" s="314">
        <f t="shared" si="95"/>
        <v>88</v>
      </c>
      <c r="AD212" s="315">
        <f t="shared" si="51"/>
        <v>2866</v>
      </c>
    </row>
    <row r="213" spans="1:30" ht="20.25" hidden="1" customHeight="1" outlineLevel="1" thickBot="1" x14ac:dyDescent="0.25">
      <c r="A213" s="562"/>
      <c r="B213" s="562"/>
      <c r="C213" s="313" t="s">
        <v>270</v>
      </c>
      <c r="D213" s="314">
        <v>23</v>
      </c>
      <c r="E213" s="314">
        <v>52</v>
      </c>
      <c r="F213" s="314">
        <v>113</v>
      </c>
      <c r="G213" s="314">
        <v>20</v>
      </c>
      <c r="H213" s="314">
        <v>5310</v>
      </c>
      <c r="I213" s="315">
        <f t="shared" si="90"/>
        <v>5518</v>
      </c>
      <c r="J213" s="314">
        <v>4</v>
      </c>
      <c r="K213" s="314">
        <v>4</v>
      </c>
      <c r="L213" s="314">
        <v>30</v>
      </c>
      <c r="M213" s="314">
        <v>4</v>
      </c>
      <c r="N213" s="314">
        <v>659</v>
      </c>
      <c r="O213" s="315">
        <f t="shared" si="91"/>
        <v>701</v>
      </c>
      <c r="P213" s="314">
        <v>0</v>
      </c>
      <c r="Q213" s="314">
        <v>0</v>
      </c>
      <c r="R213" s="314">
        <v>1</v>
      </c>
      <c r="S213" s="314">
        <v>0</v>
      </c>
      <c r="T213" s="314">
        <v>84</v>
      </c>
      <c r="U213" s="315">
        <f t="shared" si="92"/>
        <v>85</v>
      </c>
      <c r="V213" s="314">
        <v>0</v>
      </c>
      <c r="W213" s="314">
        <v>0</v>
      </c>
      <c r="X213" s="314">
        <v>0</v>
      </c>
      <c r="Y213" s="314">
        <v>0</v>
      </c>
      <c r="Z213" s="314">
        <v>27</v>
      </c>
      <c r="AA213" s="315">
        <f t="shared" si="93"/>
        <v>27</v>
      </c>
      <c r="AB213" s="314">
        <f t="shared" si="94"/>
        <v>5603</v>
      </c>
      <c r="AC213" s="314">
        <f t="shared" si="95"/>
        <v>728</v>
      </c>
      <c r="AD213" s="315">
        <f t="shared" si="51"/>
        <v>6331</v>
      </c>
    </row>
    <row r="214" spans="1:30" ht="20.25" hidden="1" customHeight="1" outlineLevel="1" thickBot="1" x14ac:dyDescent="0.25">
      <c r="A214" s="562"/>
      <c r="B214" s="562" t="s">
        <v>271</v>
      </c>
      <c r="C214" s="313" t="s">
        <v>272</v>
      </c>
      <c r="D214" s="314">
        <v>3</v>
      </c>
      <c r="E214" s="314">
        <v>12</v>
      </c>
      <c r="F214" s="314">
        <v>36</v>
      </c>
      <c r="G214" s="314">
        <v>24</v>
      </c>
      <c r="H214" s="314">
        <v>774</v>
      </c>
      <c r="I214" s="315">
        <f t="shared" si="90"/>
        <v>849</v>
      </c>
      <c r="J214" s="314">
        <v>3</v>
      </c>
      <c r="K214" s="314">
        <v>2</v>
      </c>
      <c r="L214" s="314">
        <v>9</v>
      </c>
      <c r="M214" s="314">
        <v>4</v>
      </c>
      <c r="N214" s="314">
        <v>393</v>
      </c>
      <c r="O214" s="315">
        <f t="shared" si="91"/>
        <v>411</v>
      </c>
      <c r="P214" s="314">
        <v>0</v>
      </c>
      <c r="Q214" s="314">
        <v>0</v>
      </c>
      <c r="R214" s="314">
        <v>0</v>
      </c>
      <c r="S214" s="314">
        <v>0</v>
      </c>
      <c r="T214" s="314">
        <v>1</v>
      </c>
      <c r="U214" s="315">
        <f t="shared" si="92"/>
        <v>1</v>
      </c>
      <c r="V214" s="314">
        <v>0</v>
      </c>
      <c r="W214" s="314">
        <v>0</v>
      </c>
      <c r="X214" s="314">
        <v>0</v>
      </c>
      <c r="Y214" s="314">
        <v>0</v>
      </c>
      <c r="Z214" s="314">
        <v>3</v>
      </c>
      <c r="AA214" s="315">
        <f t="shared" si="93"/>
        <v>3</v>
      </c>
      <c r="AB214" s="314">
        <f t="shared" si="94"/>
        <v>850</v>
      </c>
      <c r="AC214" s="314">
        <f t="shared" si="95"/>
        <v>414</v>
      </c>
      <c r="AD214" s="315">
        <f t="shared" si="51"/>
        <v>1264</v>
      </c>
    </row>
    <row r="215" spans="1:30" ht="20.25" hidden="1" customHeight="1" outlineLevel="1" thickBot="1" x14ac:dyDescent="0.25">
      <c r="A215" s="562"/>
      <c r="B215" s="562"/>
      <c r="C215" s="313" t="s">
        <v>273</v>
      </c>
      <c r="D215" s="314">
        <v>15</v>
      </c>
      <c r="E215" s="314">
        <v>20</v>
      </c>
      <c r="F215" s="314">
        <v>108</v>
      </c>
      <c r="G215" s="314">
        <v>56</v>
      </c>
      <c r="H215" s="314">
        <v>2260</v>
      </c>
      <c r="I215" s="315">
        <f t="shared" si="90"/>
        <v>2459</v>
      </c>
      <c r="J215" s="314">
        <v>1</v>
      </c>
      <c r="K215" s="314">
        <v>2</v>
      </c>
      <c r="L215" s="314">
        <v>12</v>
      </c>
      <c r="M215" s="323">
        <v>0</v>
      </c>
      <c r="N215" s="314">
        <v>204</v>
      </c>
      <c r="O215" s="315">
        <f t="shared" si="91"/>
        <v>219</v>
      </c>
      <c r="P215" s="314">
        <v>0</v>
      </c>
      <c r="Q215" s="314">
        <v>0</v>
      </c>
      <c r="R215" s="314">
        <v>0</v>
      </c>
      <c r="S215" s="314">
        <v>0</v>
      </c>
      <c r="T215" s="314">
        <v>2</v>
      </c>
      <c r="U215" s="315">
        <f t="shared" si="92"/>
        <v>2</v>
      </c>
      <c r="V215" s="314">
        <v>0</v>
      </c>
      <c r="W215" s="314">
        <v>0</v>
      </c>
      <c r="X215" s="314">
        <v>0</v>
      </c>
      <c r="Y215" s="323">
        <v>0</v>
      </c>
      <c r="Z215" s="314">
        <v>0</v>
      </c>
      <c r="AA215" s="315">
        <f t="shared" si="93"/>
        <v>0</v>
      </c>
      <c r="AB215" s="314">
        <f t="shared" si="94"/>
        <v>2461</v>
      </c>
      <c r="AC215" s="314">
        <f t="shared" si="95"/>
        <v>219</v>
      </c>
      <c r="AD215" s="315">
        <f t="shared" si="51"/>
        <v>2680</v>
      </c>
    </row>
    <row r="216" spans="1:30" ht="20.25" hidden="1" customHeight="1" outlineLevel="1" thickBot="1" x14ac:dyDescent="0.25">
      <c r="A216" s="562"/>
      <c r="B216" s="562"/>
      <c r="C216" s="313" t="s">
        <v>274</v>
      </c>
      <c r="D216" s="323">
        <v>0</v>
      </c>
      <c r="E216" s="323">
        <v>0</v>
      </c>
      <c r="F216" s="323">
        <v>0</v>
      </c>
      <c r="G216" s="323">
        <v>0</v>
      </c>
      <c r="H216" s="314">
        <v>111</v>
      </c>
      <c r="I216" s="315">
        <f t="shared" si="90"/>
        <v>111</v>
      </c>
      <c r="J216" s="323">
        <v>0</v>
      </c>
      <c r="K216" s="323">
        <v>0</v>
      </c>
      <c r="L216" s="323">
        <v>0</v>
      </c>
      <c r="M216" s="323">
        <v>0</v>
      </c>
      <c r="N216" s="323">
        <v>0</v>
      </c>
      <c r="O216" s="315">
        <f t="shared" si="91"/>
        <v>0</v>
      </c>
      <c r="P216" s="323">
        <v>0</v>
      </c>
      <c r="Q216" s="323">
        <v>0</v>
      </c>
      <c r="R216" s="323">
        <v>0</v>
      </c>
      <c r="S216" s="323">
        <v>0</v>
      </c>
      <c r="T216" s="314">
        <v>0</v>
      </c>
      <c r="U216" s="315">
        <f t="shared" si="92"/>
        <v>0</v>
      </c>
      <c r="V216" s="323">
        <v>0</v>
      </c>
      <c r="W216" s="323">
        <v>0</v>
      </c>
      <c r="X216" s="323">
        <v>0</v>
      </c>
      <c r="Y216" s="323">
        <v>0</v>
      </c>
      <c r="Z216" s="323">
        <v>0</v>
      </c>
      <c r="AA216" s="315">
        <f t="shared" si="93"/>
        <v>0</v>
      </c>
      <c r="AB216" s="314">
        <f t="shared" si="94"/>
        <v>111</v>
      </c>
      <c r="AC216" s="314">
        <f t="shared" si="95"/>
        <v>0</v>
      </c>
      <c r="AD216" s="315">
        <f t="shared" si="51"/>
        <v>111</v>
      </c>
    </row>
    <row r="217" spans="1:30" ht="20.25" hidden="1" customHeight="1" outlineLevel="1" thickBot="1" x14ac:dyDescent="0.25">
      <c r="A217" s="562"/>
      <c r="B217" s="562"/>
      <c r="C217" s="313" t="s">
        <v>275</v>
      </c>
      <c r="D217" s="323">
        <v>0</v>
      </c>
      <c r="E217" s="314">
        <v>2</v>
      </c>
      <c r="F217" s="323">
        <v>0</v>
      </c>
      <c r="G217" s="323">
        <v>0</v>
      </c>
      <c r="H217" s="314">
        <v>135</v>
      </c>
      <c r="I217" s="315">
        <f t="shared" si="90"/>
        <v>137</v>
      </c>
      <c r="J217" s="323">
        <v>0</v>
      </c>
      <c r="K217" s="314">
        <v>2</v>
      </c>
      <c r="L217" s="323">
        <v>0</v>
      </c>
      <c r="M217" s="323">
        <v>0</v>
      </c>
      <c r="N217" s="323">
        <v>0</v>
      </c>
      <c r="O217" s="315">
        <f t="shared" si="91"/>
        <v>2</v>
      </c>
      <c r="P217" s="323">
        <v>0</v>
      </c>
      <c r="Q217" s="314">
        <v>0</v>
      </c>
      <c r="R217" s="323">
        <v>0</v>
      </c>
      <c r="S217" s="323">
        <v>0</v>
      </c>
      <c r="T217" s="314">
        <v>10</v>
      </c>
      <c r="U217" s="315">
        <f t="shared" si="92"/>
        <v>10</v>
      </c>
      <c r="V217" s="323">
        <v>0</v>
      </c>
      <c r="W217" s="314">
        <v>0</v>
      </c>
      <c r="X217" s="323">
        <v>0</v>
      </c>
      <c r="Y217" s="323">
        <v>0</v>
      </c>
      <c r="Z217" s="323">
        <v>0</v>
      </c>
      <c r="AA217" s="315">
        <f t="shared" si="93"/>
        <v>0</v>
      </c>
      <c r="AB217" s="314">
        <f t="shared" si="94"/>
        <v>147</v>
      </c>
      <c r="AC217" s="314">
        <f t="shared" si="95"/>
        <v>2</v>
      </c>
      <c r="AD217" s="315">
        <f t="shared" si="51"/>
        <v>149</v>
      </c>
    </row>
    <row r="218" spans="1:30" ht="20.25" hidden="1" customHeight="1" outlineLevel="1" thickBot="1" x14ac:dyDescent="0.25">
      <c r="A218" s="562"/>
      <c r="B218" s="562"/>
      <c r="C218" s="313" t="s">
        <v>276</v>
      </c>
      <c r="D218" s="323">
        <v>0</v>
      </c>
      <c r="E218" s="314">
        <v>4</v>
      </c>
      <c r="F218" s="314">
        <v>27</v>
      </c>
      <c r="G218" s="314">
        <v>20</v>
      </c>
      <c r="H218" s="314">
        <v>345</v>
      </c>
      <c r="I218" s="315">
        <f t="shared" si="90"/>
        <v>396</v>
      </c>
      <c r="J218" s="314">
        <v>2</v>
      </c>
      <c r="K218" s="314">
        <v>2</v>
      </c>
      <c r="L218" s="314">
        <v>30</v>
      </c>
      <c r="M218" s="314">
        <v>12</v>
      </c>
      <c r="N218" s="314">
        <v>65</v>
      </c>
      <c r="O218" s="315">
        <f t="shared" si="91"/>
        <v>111</v>
      </c>
      <c r="P218" s="323">
        <v>0</v>
      </c>
      <c r="Q218" s="314">
        <v>0</v>
      </c>
      <c r="R218" s="314">
        <v>0</v>
      </c>
      <c r="S218" s="314">
        <v>0</v>
      </c>
      <c r="T218" s="314">
        <v>0</v>
      </c>
      <c r="U218" s="315">
        <f t="shared" si="92"/>
        <v>0</v>
      </c>
      <c r="V218" s="314">
        <v>0</v>
      </c>
      <c r="W218" s="314">
        <v>0</v>
      </c>
      <c r="X218" s="314">
        <v>0</v>
      </c>
      <c r="Y218" s="314">
        <v>0</v>
      </c>
      <c r="Z218" s="314">
        <v>0</v>
      </c>
      <c r="AA218" s="315">
        <f t="shared" si="93"/>
        <v>0</v>
      </c>
      <c r="AB218" s="314">
        <f t="shared" si="94"/>
        <v>396</v>
      </c>
      <c r="AC218" s="314">
        <f t="shared" si="95"/>
        <v>111</v>
      </c>
      <c r="AD218" s="315">
        <f t="shared" si="51"/>
        <v>507</v>
      </c>
    </row>
    <row r="219" spans="1:30" ht="20.25" hidden="1" customHeight="1" outlineLevel="1" thickBot="1" x14ac:dyDescent="0.25">
      <c r="A219" s="562"/>
      <c r="B219" s="562" t="s">
        <v>277</v>
      </c>
      <c r="C219" s="313" t="s">
        <v>278</v>
      </c>
      <c r="D219" s="314">
        <v>3</v>
      </c>
      <c r="E219" s="314">
        <v>33</v>
      </c>
      <c r="F219" s="314">
        <v>66</v>
      </c>
      <c r="G219" s="314">
        <v>28</v>
      </c>
      <c r="H219" s="314">
        <v>5604</v>
      </c>
      <c r="I219" s="315">
        <f t="shared" si="90"/>
        <v>5734</v>
      </c>
      <c r="J219" s="323">
        <v>0</v>
      </c>
      <c r="K219" s="323">
        <v>0</v>
      </c>
      <c r="L219" s="323">
        <v>0</v>
      </c>
      <c r="M219" s="323">
        <v>0</v>
      </c>
      <c r="N219" s="314">
        <v>10</v>
      </c>
      <c r="O219" s="315">
        <f t="shared" si="91"/>
        <v>10</v>
      </c>
      <c r="P219" s="314">
        <v>0</v>
      </c>
      <c r="Q219" s="314">
        <v>1</v>
      </c>
      <c r="R219" s="314">
        <v>0</v>
      </c>
      <c r="S219" s="314">
        <v>0</v>
      </c>
      <c r="T219" s="314">
        <v>232</v>
      </c>
      <c r="U219" s="315">
        <f t="shared" si="92"/>
        <v>233</v>
      </c>
      <c r="V219" s="323">
        <v>0</v>
      </c>
      <c r="W219" s="323">
        <v>0</v>
      </c>
      <c r="X219" s="323">
        <v>0</v>
      </c>
      <c r="Y219" s="323">
        <v>0</v>
      </c>
      <c r="Z219" s="314">
        <v>0</v>
      </c>
      <c r="AA219" s="315">
        <f t="shared" si="93"/>
        <v>0</v>
      </c>
      <c r="AB219" s="314">
        <f t="shared" si="94"/>
        <v>5967</v>
      </c>
      <c r="AC219" s="314">
        <f t="shared" si="95"/>
        <v>10</v>
      </c>
      <c r="AD219" s="315">
        <f t="shared" si="51"/>
        <v>5977</v>
      </c>
    </row>
    <row r="220" spans="1:30" ht="20.25" hidden="1" customHeight="1" outlineLevel="1" thickBot="1" x14ac:dyDescent="0.25">
      <c r="A220" s="562"/>
      <c r="B220" s="562"/>
      <c r="C220" s="313" t="s">
        <v>279</v>
      </c>
      <c r="D220" s="314">
        <v>1</v>
      </c>
      <c r="E220" s="314">
        <v>8</v>
      </c>
      <c r="F220" s="323">
        <v>0</v>
      </c>
      <c r="G220" s="314">
        <v>4</v>
      </c>
      <c r="H220" s="314">
        <v>340</v>
      </c>
      <c r="I220" s="315">
        <f t="shared" si="90"/>
        <v>353</v>
      </c>
      <c r="J220" s="323">
        <v>0</v>
      </c>
      <c r="K220" s="323">
        <v>0</v>
      </c>
      <c r="L220" s="323">
        <v>0</v>
      </c>
      <c r="M220" s="323">
        <v>0</v>
      </c>
      <c r="N220" s="323">
        <v>0</v>
      </c>
      <c r="O220" s="315">
        <f t="shared" si="91"/>
        <v>0</v>
      </c>
      <c r="P220" s="314">
        <v>0</v>
      </c>
      <c r="Q220" s="314">
        <v>0</v>
      </c>
      <c r="R220" s="323">
        <v>0</v>
      </c>
      <c r="S220" s="314">
        <v>0</v>
      </c>
      <c r="T220" s="314">
        <v>181</v>
      </c>
      <c r="U220" s="315">
        <f t="shared" si="92"/>
        <v>181</v>
      </c>
      <c r="V220" s="323">
        <v>0</v>
      </c>
      <c r="W220" s="323">
        <v>0</v>
      </c>
      <c r="X220" s="323">
        <v>0</v>
      </c>
      <c r="Y220" s="323">
        <v>0</v>
      </c>
      <c r="Z220" s="323">
        <v>0</v>
      </c>
      <c r="AA220" s="315">
        <f t="shared" si="93"/>
        <v>0</v>
      </c>
      <c r="AB220" s="314">
        <f t="shared" si="94"/>
        <v>534</v>
      </c>
      <c r="AC220" s="314">
        <f t="shared" si="95"/>
        <v>0</v>
      </c>
      <c r="AD220" s="315">
        <f t="shared" si="51"/>
        <v>534</v>
      </c>
    </row>
    <row r="221" spans="1:30" ht="20.25" hidden="1" customHeight="1" outlineLevel="1" thickBot="1" x14ac:dyDescent="0.25">
      <c r="A221" s="562"/>
      <c r="B221" s="562"/>
      <c r="C221" s="313" t="s">
        <v>280</v>
      </c>
      <c r="D221" s="323">
        <v>0</v>
      </c>
      <c r="E221" s="323">
        <v>0</v>
      </c>
      <c r="F221" s="314">
        <v>3</v>
      </c>
      <c r="G221" s="323">
        <v>0</v>
      </c>
      <c r="H221" s="314">
        <v>107</v>
      </c>
      <c r="I221" s="315">
        <f t="shared" si="90"/>
        <v>110</v>
      </c>
      <c r="J221" s="323">
        <v>0</v>
      </c>
      <c r="K221" s="323">
        <v>0</v>
      </c>
      <c r="L221" s="323">
        <v>0</v>
      </c>
      <c r="M221" s="323">
        <v>0</v>
      </c>
      <c r="N221" s="323">
        <v>0</v>
      </c>
      <c r="O221" s="315">
        <f t="shared" si="91"/>
        <v>0</v>
      </c>
      <c r="P221" s="323">
        <v>0</v>
      </c>
      <c r="Q221" s="323">
        <v>0</v>
      </c>
      <c r="R221" s="314">
        <v>0</v>
      </c>
      <c r="S221" s="323">
        <v>0</v>
      </c>
      <c r="T221" s="314">
        <v>0</v>
      </c>
      <c r="U221" s="315">
        <f t="shared" si="92"/>
        <v>0</v>
      </c>
      <c r="V221" s="323">
        <v>0</v>
      </c>
      <c r="W221" s="323">
        <v>0</v>
      </c>
      <c r="X221" s="323">
        <v>0</v>
      </c>
      <c r="Y221" s="323">
        <v>0</v>
      </c>
      <c r="Z221" s="323">
        <v>0</v>
      </c>
      <c r="AA221" s="315">
        <f t="shared" si="93"/>
        <v>0</v>
      </c>
      <c r="AB221" s="314">
        <f t="shared" si="94"/>
        <v>110</v>
      </c>
      <c r="AC221" s="314">
        <f t="shared" si="95"/>
        <v>0</v>
      </c>
      <c r="AD221" s="315">
        <f t="shared" ref="AD221:AD289" si="96">+AC221+AB221</f>
        <v>110</v>
      </c>
    </row>
    <row r="222" spans="1:30" ht="20.25" hidden="1" customHeight="1" outlineLevel="1" thickBot="1" x14ac:dyDescent="0.25">
      <c r="A222" s="562"/>
      <c r="B222" s="562" t="s">
        <v>281</v>
      </c>
      <c r="C222" s="313" t="s">
        <v>282</v>
      </c>
      <c r="D222" s="314">
        <v>20</v>
      </c>
      <c r="E222" s="314">
        <v>96</v>
      </c>
      <c r="F222" s="314">
        <v>213</v>
      </c>
      <c r="G222" s="314">
        <v>60</v>
      </c>
      <c r="H222" s="314">
        <v>16845</v>
      </c>
      <c r="I222" s="315">
        <f t="shared" si="90"/>
        <v>17234</v>
      </c>
      <c r="J222" s="314">
        <v>2</v>
      </c>
      <c r="K222" s="323">
        <v>0</v>
      </c>
      <c r="L222" s="323">
        <v>0</v>
      </c>
      <c r="M222" s="314">
        <v>4</v>
      </c>
      <c r="N222" s="314">
        <v>174</v>
      </c>
      <c r="O222" s="315">
        <f t="shared" si="91"/>
        <v>180</v>
      </c>
      <c r="P222" s="314">
        <v>0</v>
      </c>
      <c r="Q222" s="314">
        <v>0</v>
      </c>
      <c r="R222" s="314">
        <v>0</v>
      </c>
      <c r="S222" s="314">
        <v>0</v>
      </c>
      <c r="T222" s="314">
        <v>406</v>
      </c>
      <c r="U222" s="315">
        <f t="shared" si="92"/>
        <v>406</v>
      </c>
      <c r="V222" s="314">
        <v>0</v>
      </c>
      <c r="W222" s="323">
        <v>0</v>
      </c>
      <c r="X222" s="323">
        <v>0</v>
      </c>
      <c r="Y222" s="314">
        <v>0</v>
      </c>
      <c r="Z222" s="314">
        <v>5</v>
      </c>
      <c r="AA222" s="315">
        <f t="shared" si="93"/>
        <v>5</v>
      </c>
      <c r="AB222" s="314">
        <f t="shared" si="94"/>
        <v>17640</v>
      </c>
      <c r="AC222" s="314">
        <f t="shared" si="95"/>
        <v>185</v>
      </c>
      <c r="AD222" s="315">
        <f t="shared" si="96"/>
        <v>17825</v>
      </c>
    </row>
    <row r="223" spans="1:30" ht="20.25" hidden="1" customHeight="1" outlineLevel="1" thickBot="1" x14ac:dyDescent="0.25">
      <c r="A223" s="562"/>
      <c r="B223" s="562"/>
      <c r="C223" s="313" t="s">
        <v>283</v>
      </c>
      <c r="D223" s="323">
        <v>0</v>
      </c>
      <c r="E223" s="314">
        <v>4</v>
      </c>
      <c r="F223" s="314">
        <v>6</v>
      </c>
      <c r="G223" s="314">
        <v>12</v>
      </c>
      <c r="H223" s="314">
        <v>418</v>
      </c>
      <c r="I223" s="315">
        <f t="shared" si="90"/>
        <v>440</v>
      </c>
      <c r="J223" s="323">
        <v>0</v>
      </c>
      <c r="K223" s="323">
        <v>0</v>
      </c>
      <c r="L223" s="323">
        <v>0</v>
      </c>
      <c r="M223" s="323">
        <v>0</v>
      </c>
      <c r="N223" s="323">
        <v>0</v>
      </c>
      <c r="O223" s="315">
        <f t="shared" si="91"/>
        <v>0</v>
      </c>
      <c r="P223" s="323">
        <v>0</v>
      </c>
      <c r="Q223" s="314">
        <v>0</v>
      </c>
      <c r="R223" s="314">
        <v>0</v>
      </c>
      <c r="S223" s="314">
        <v>0</v>
      </c>
      <c r="T223" s="314">
        <v>21</v>
      </c>
      <c r="U223" s="315">
        <f t="shared" si="92"/>
        <v>21</v>
      </c>
      <c r="V223" s="323">
        <v>0</v>
      </c>
      <c r="W223" s="323">
        <v>0</v>
      </c>
      <c r="X223" s="323">
        <v>0</v>
      </c>
      <c r="Y223" s="323">
        <v>0</v>
      </c>
      <c r="Z223" s="323">
        <v>0</v>
      </c>
      <c r="AA223" s="315">
        <f t="shared" si="93"/>
        <v>0</v>
      </c>
      <c r="AB223" s="314">
        <f t="shared" si="94"/>
        <v>461</v>
      </c>
      <c r="AC223" s="314">
        <f t="shared" si="95"/>
        <v>0</v>
      </c>
      <c r="AD223" s="315">
        <f t="shared" si="96"/>
        <v>461</v>
      </c>
    </row>
    <row r="224" spans="1:30" ht="20.25" hidden="1" customHeight="1" outlineLevel="1" thickBot="1" x14ac:dyDescent="0.25">
      <c r="A224" s="562"/>
      <c r="B224" s="562"/>
      <c r="C224" s="313" t="s">
        <v>284</v>
      </c>
      <c r="D224" s="314">
        <v>2</v>
      </c>
      <c r="E224" s="314">
        <v>28</v>
      </c>
      <c r="F224" s="314">
        <v>72</v>
      </c>
      <c r="G224" s="314">
        <v>26</v>
      </c>
      <c r="H224" s="314">
        <v>7325</v>
      </c>
      <c r="I224" s="315">
        <f t="shared" si="90"/>
        <v>7453</v>
      </c>
      <c r="J224" s="323">
        <v>0</v>
      </c>
      <c r="K224" s="323">
        <v>0</v>
      </c>
      <c r="L224" s="323">
        <v>0</v>
      </c>
      <c r="M224" s="323">
        <v>0</v>
      </c>
      <c r="N224" s="314">
        <v>10</v>
      </c>
      <c r="O224" s="315">
        <f t="shared" si="91"/>
        <v>10</v>
      </c>
      <c r="P224" s="314">
        <v>0</v>
      </c>
      <c r="Q224" s="314">
        <v>0</v>
      </c>
      <c r="R224" s="314">
        <v>0</v>
      </c>
      <c r="S224" s="314">
        <v>2</v>
      </c>
      <c r="T224" s="314">
        <v>203</v>
      </c>
      <c r="U224" s="315">
        <f t="shared" si="92"/>
        <v>205</v>
      </c>
      <c r="V224" s="323">
        <v>0</v>
      </c>
      <c r="W224" s="323">
        <v>0</v>
      </c>
      <c r="X224" s="323">
        <v>0</v>
      </c>
      <c r="Y224" s="323">
        <v>0</v>
      </c>
      <c r="Z224" s="314">
        <v>0</v>
      </c>
      <c r="AA224" s="315">
        <f t="shared" si="93"/>
        <v>0</v>
      </c>
      <c r="AB224" s="314">
        <f t="shared" si="94"/>
        <v>7658</v>
      </c>
      <c r="AC224" s="314">
        <f t="shared" si="95"/>
        <v>10</v>
      </c>
      <c r="AD224" s="315">
        <f t="shared" si="96"/>
        <v>7668</v>
      </c>
    </row>
    <row r="225" spans="1:30" ht="20.25" hidden="1" customHeight="1" outlineLevel="1" thickBot="1" x14ac:dyDescent="0.25">
      <c r="A225" s="562"/>
      <c r="B225" s="562"/>
      <c r="C225" s="313" t="s">
        <v>285</v>
      </c>
      <c r="D225" s="323">
        <v>0</v>
      </c>
      <c r="E225" s="323">
        <v>0</v>
      </c>
      <c r="F225" s="323">
        <v>0</v>
      </c>
      <c r="G225" s="323">
        <v>0</v>
      </c>
      <c r="H225" s="314">
        <v>75</v>
      </c>
      <c r="I225" s="315">
        <f t="shared" si="90"/>
        <v>75</v>
      </c>
      <c r="J225" s="323">
        <v>0</v>
      </c>
      <c r="K225" s="323">
        <v>0</v>
      </c>
      <c r="L225" s="323">
        <v>0</v>
      </c>
      <c r="M225" s="323">
        <v>0</v>
      </c>
      <c r="N225" s="323">
        <v>0</v>
      </c>
      <c r="O225" s="315">
        <f t="shared" si="91"/>
        <v>0</v>
      </c>
      <c r="P225" s="323">
        <v>0</v>
      </c>
      <c r="Q225" s="323">
        <v>0</v>
      </c>
      <c r="R225" s="323">
        <v>0</v>
      </c>
      <c r="S225" s="323">
        <v>0</v>
      </c>
      <c r="T225" s="314">
        <v>0</v>
      </c>
      <c r="U225" s="315">
        <f t="shared" si="92"/>
        <v>0</v>
      </c>
      <c r="V225" s="323">
        <v>0</v>
      </c>
      <c r="W225" s="323">
        <v>0</v>
      </c>
      <c r="X225" s="323">
        <v>0</v>
      </c>
      <c r="Y225" s="323">
        <v>0</v>
      </c>
      <c r="Z225" s="323">
        <v>0</v>
      </c>
      <c r="AA225" s="315">
        <f t="shared" si="93"/>
        <v>0</v>
      </c>
      <c r="AB225" s="314">
        <f t="shared" si="94"/>
        <v>75</v>
      </c>
      <c r="AC225" s="314">
        <f t="shared" si="95"/>
        <v>0</v>
      </c>
      <c r="AD225" s="315">
        <f t="shared" si="96"/>
        <v>75</v>
      </c>
    </row>
    <row r="226" spans="1:30" ht="20.25" hidden="1" customHeight="1" outlineLevel="1" thickBot="1" x14ac:dyDescent="0.25">
      <c r="A226" s="562"/>
      <c r="B226" s="562"/>
      <c r="C226" s="313" t="s">
        <v>286</v>
      </c>
      <c r="D226" s="314">
        <v>1</v>
      </c>
      <c r="E226" s="314">
        <v>18</v>
      </c>
      <c r="F226" s="314">
        <v>6</v>
      </c>
      <c r="G226" s="323">
        <v>0</v>
      </c>
      <c r="H226" s="314">
        <v>487</v>
      </c>
      <c r="I226" s="315">
        <f t="shared" si="90"/>
        <v>512</v>
      </c>
      <c r="J226" s="323">
        <v>0</v>
      </c>
      <c r="K226" s="323">
        <v>0</v>
      </c>
      <c r="L226" s="323">
        <v>0</v>
      </c>
      <c r="M226" s="323">
        <v>0</v>
      </c>
      <c r="N226" s="323">
        <v>0</v>
      </c>
      <c r="O226" s="315">
        <f t="shared" si="91"/>
        <v>0</v>
      </c>
      <c r="P226" s="314">
        <v>0</v>
      </c>
      <c r="Q226" s="314">
        <v>0</v>
      </c>
      <c r="R226" s="314">
        <v>0</v>
      </c>
      <c r="S226" s="323">
        <v>0</v>
      </c>
      <c r="T226" s="314">
        <v>8</v>
      </c>
      <c r="U226" s="315">
        <f t="shared" si="92"/>
        <v>8</v>
      </c>
      <c r="V226" s="323">
        <v>0</v>
      </c>
      <c r="W226" s="323">
        <v>0</v>
      </c>
      <c r="X226" s="323">
        <v>0</v>
      </c>
      <c r="Y226" s="323">
        <v>0</v>
      </c>
      <c r="Z226" s="323">
        <v>0</v>
      </c>
      <c r="AA226" s="315">
        <f t="shared" si="93"/>
        <v>0</v>
      </c>
      <c r="AB226" s="314">
        <f t="shared" si="94"/>
        <v>520</v>
      </c>
      <c r="AC226" s="314">
        <f t="shared" si="95"/>
        <v>0</v>
      </c>
      <c r="AD226" s="315">
        <f t="shared" si="96"/>
        <v>520</v>
      </c>
    </row>
    <row r="227" spans="1:30" ht="20.25" hidden="1" customHeight="1" outlineLevel="1" thickBot="1" x14ac:dyDescent="0.25">
      <c r="A227" s="562"/>
      <c r="B227" s="562"/>
      <c r="C227" s="313" t="s">
        <v>287</v>
      </c>
      <c r="D227" s="323">
        <v>0</v>
      </c>
      <c r="E227" s="314">
        <v>4</v>
      </c>
      <c r="F227" s="314">
        <v>12</v>
      </c>
      <c r="G227" s="314">
        <v>8</v>
      </c>
      <c r="H227" s="314">
        <v>1426</v>
      </c>
      <c r="I227" s="315">
        <f t="shared" si="90"/>
        <v>1450</v>
      </c>
      <c r="J227" s="323">
        <v>0</v>
      </c>
      <c r="K227" s="323">
        <v>0</v>
      </c>
      <c r="L227" s="323">
        <v>0</v>
      </c>
      <c r="M227" s="323">
        <v>0</v>
      </c>
      <c r="N227" s="323">
        <v>0</v>
      </c>
      <c r="O227" s="315">
        <f t="shared" si="91"/>
        <v>0</v>
      </c>
      <c r="P227" s="323">
        <v>0</v>
      </c>
      <c r="Q227" s="314">
        <v>0</v>
      </c>
      <c r="R227" s="314">
        <v>0</v>
      </c>
      <c r="S227" s="314">
        <v>0</v>
      </c>
      <c r="T227" s="314">
        <v>79</v>
      </c>
      <c r="U227" s="315">
        <f t="shared" si="92"/>
        <v>79</v>
      </c>
      <c r="V227" s="323">
        <v>0</v>
      </c>
      <c r="W227" s="323">
        <v>0</v>
      </c>
      <c r="X227" s="323">
        <v>0</v>
      </c>
      <c r="Y227" s="323">
        <v>0</v>
      </c>
      <c r="Z227" s="323">
        <v>0</v>
      </c>
      <c r="AA227" s="315">
        <f t="shared" si="93"/>
        <v>0</v>
      </c>
      <c r="AB227" s="314">
        <f t="shared" si="94"/>
        <v>1529</v>
      </c>
      <c r="AC227" s="314">
        <f t="shared" si="95"/>
        <v>0</v>
      </c>
      <c r="AD227" s="315">
        <f t="shared" si="96"/>
        <v>1529</v>
      </c>
    </row>
    <row r="228" spans="1:30" ht="20.25" hidden="1" customHeight="1" outlineLevel="1" thickBot="1" x14ac:dyDescent="0.25">
      <c r="A228" s="562"/>
      <c r="B228" s="313" t="s">
        <v>288</v>
      </c>
      <c r="C228" s="313" t="s">
        <v>289</v>
      </c>
      <c r="D228" s="314">
        <v>35</v>
      </c>
      <c r="E228" s="314">
        <v>160</v>
      </c>
      <c r="F228" s="314">
        <v>534</v>
      </c>
      <c r="G228" s="314">
        <v>96</v>
      </c>
      <c r="H228" s="314">
        <v>25536</v>
      </c>
      <c r="I228" s="315">
        <f t="shared" si="90"/>
        <v>26361</v>
      </c>
      <c r="J228" s="314">
        <v>6</v>
      </c>
      <c r="K228" s="314">
        <v>30</v>
      </c>
      <c r="L228" s="314">
        <v>90</v>
      </c>
      <c r="M228" s="314">
        <v>4</v>
      </c>
      <c r="N228" s="314">
        <v>2254</v>
      </c>
      <c r="O228" s="315">
        <f t="shared" si="91"/>
        <v>2384</v>
      </c>
      <c r="P228" s="314">
        <v>0</v>
      </c>
      <c r="Q228" s="314">
        <v>0</v>
      </c>
      <c r="R228" s="314">
        <v>0</v>
      </c>
      <c r="S228" s="314">
        <v>0</v>
      </c>
      <c r="T228" s="314">
        <v>913</v>
      </c>
      <c r="U228" s="315">
        <f t="shared" si="92"/>
        <v>913</v>
      </c>
      <c r="V228" s="314">
        <v>0</v>
      </c>
      <c r="W228" s="314">
        <v>0</v>
      </c>
      <c r="X228" s="314">
        <v>0</v>
      </c>
      <c r="Y228" s="314">
        <v>0</v>
      </c>
      <c r="Z228" s="314">
        <v>29</v>
      </c>
      <c r="AA228" s="315">
        <f t="shared" si="93"/>
        <v>29</v>
      </c>
      <c r="AB228" s="314">
        <f t="shared" si="94"/>
        <v>27274</v>
      </c>
      <c r="AC228" s="314">
        <f t="shared" si="95"/>
        <v>2413</v>
      </c>
      <c r="AD228" s="315">
        <f t="shared" si="96"/>
        <v>29687</v>
      </c>
    </row>
    <row r="229" spans="1:30" ht="20.25" hidden="1" customHeight="1" outlineLevel="1" thickBot="1" x14ac:dyDescent="0.25">
      <c r="A229" s="562"/>
      <c r="B229" s="562" t="s">
        <v>290</v>
      </c>
      <c r="C229" s="313" t="s">
        <v>291</v>
      </c>
      <c r="D229" s="314">
        <v>2</v>
      </c>
      <c r="E229" s="314">
        <v>2</v>
      </c>
      <c r="F229" s="323">
        <v>0</v>
      </c>
      <c r="G229" s="323">
        <v>0</v>
      </c>
      <c r="H229" s="314">
        <v>352</v>
      </c>
      <c r="I229" s="315">
        <f t="shared" si="90"/>
        <v>356</v>
      </c>
      <c r="J229" s="323">
        <v>0</v>
      </c>
      <c r="K229" s="323">
        <v>0</v>
      </c>
      <c r="L229" s="323">
        <v>0</v>
      </c>
      <c r="M229" s="323">
        <v>0</v>
      </c>
      <c r="N229" s="314">
        <v>353</v>
      </c>
      <c r="O229" s="315">
        <f t="shared" si="91"/>
        <v>353</v>
      </c>
      <c r="P229" s="314">
        <v>0</v>
      </c>
      <c r="Q229" s="314">
        <v>0</v>
      </c>
      <c r="R229" s="323">
        <v>0</v>
      </c>
      <c r="S229" s="323">
        <v>0</v>
      </c>
      <c r="T229" s="314">
        <v>3</v>
      </c>
      <c r="U229" s="315">
        <f t="shared" si="92"/>
        <v>3</v>
      </c>
      <c r="V229" s="323">
        <v>0</v>
      </c>
      <c r="W229" s="323">
        <v>0</v>
      </c>
      <c r="X229" s="323">
        <v>0</v>
      </c>
      <c r="Y229" s="323">
        <v>0</v>
      </c>
      <c r="Z229" s="314">
        <v>5</v>
      </c>
      <c r="AA229" s="315">
        <f t="shared" si="93"/>
        <v>5</v>
      </c>
      <c r="AB229" s="314">
        <f t="shared" si="94"/>
        <v>359</v>
      </c>
      <c r="AC229" s="314">
        <f t="shared" si="95"/>
        <v>358</v>
      </c>
      <c r="AD229" s="315">
        <f t="shared" si="96"/>
        <v>717</v>
      </c>
    </row>
    <row r="230" spans="1:30" ht="20.25" hidden="1" customHeight="1" outlineLevel="1" thickBot="1" x14ac:dyDescent="0.25">
      <c r="A230" s="562"/>
      <c r="B230" s="562"/>
      <c r="C230" s="313" t="s">
        <v>292</v>
      </c>
      <c r="D230" s="323">
        <v>0</v>
      </c>
      <c r="E230" s="314">
        <v>14</v>
      </c>
      <c r="F230" s="314">
        <v>21</v>
      </c>
      <c r="G230" s="314">
        <v>4</v>
      </c>
      <c r="H230" s="314">
        <v>1895</v>
      </c>
      <c r="I230" s="315">
        <f t="shared" si="90"/>
        <v>1934</v>
      </c>
      <c r="J230" s="323">
        <v>0</v>
      </c>
      <c r="K230" s="314">
        <v>2</v>
      </c>
      <c r="L230" s="314">
        <v>3</v>
      </c>
      <c r="M230" s="314">
        <v>4</v>
      </c>
      <c r="N230" s="314">
        <v>201</v>
      </c>
      <c r="O230" s="315">
        <f t="shared" si="91"/>
        <v>210</v>
      </c>
      <c r="P230" s="323">
        <v>0</v>
      </c>
      <c r="Q230" s="314">
        <v>0</v>
      </c>
      <c r="R230" s="314">
        <v>0</v>
      </c>
      <c r="S230" s="314">
        <v>0</v>
      </c>
      <c r="T230" s="314">
        <v>28</v>
      </c>
      <c r="U230" s="315">
        <f t="shared" si="92"/>
        <v>28</v>
      </c>
      <c r="V230" s="323">
        <v>0</v>
      </c>
      <c r="W230" s="314">
        <v>0</v>
      </c>
      <c r="X230" s="314">
        <v>0</v>
      </c>
      <c r="Y230" s="314">
        <v>0</v>
      </c>
      <c r="Z230" s="314">
        <v>3</v>
      </c>
      <c r="AA230" s="315">
        <f t="shared" si="93"/>
        <v>3</v>
      </c>
      <c r="AB230" s="314">
        <f t="shared" si="94"/>
        <v>1962</v>
      </c>
      <c r="AC230" s="314">
        <f t="shared" si="95"/>
        <v>213</v>
      </c>
      <c r="AD230" s="315">
        <f t="shared" si="96"/>
        <v>2175</v>
      </c>
    </row>
    <row r="231" spans="1:30" ht="20.25" customHeight="1" collapsed="1" x14ac:dyDescent="0.2">
      <c r="A231" s="559" t="s">
        <v>293</v>
      </c>
      <c r="B231" s="559"/>
      <c r="C231" s="559"/>
      <c r="D231" s="311">
        <f t="shared" ref="D231:AD231" si="97">SUM(D232:D247)</f>
        <v>429</v>
      </c>
      <c r="E231" s="311">
        <f t="shared" si="97"/>
        <v>1282</v>
      </c>
      <c r="F231" s="311">
        <f t="shared" si="97"/>
        <v>2478</v>
      </c>
      <c r="G231" s="311">
        <f t="shared" si="97"/>
        <v>1099</v>
      </c>
      <c r="H231" s="311">
        <f t="shared" si="97"/>
        <v>143510</v>
      </c>
      <c r="I231" s="312">
        <f t="shared" si="97"/>
        <v>148798</v>
      </c>
      <c r="J231" s="311">
        <f t="shared" si="97"/>
        <v>3</v>
      </c>
      <c r="K231" s="311">
        <f t="shared" si="97"/>
        <v>14</v>
      </c>
      <c r="L231" s="311">
        <f t="shared" si="97"/>
        <v>12</v>
      </c>
      <c r="M231" s="311">
        <f t="shared" si="97"/>
        <v>12</v>
      </c>
      <c r="N231" s="311">
        <f t="shared" si="97"/>
        <v>1479</v>
      </c>
      <c r="O231" s="312">
        <f t="shared" si="97"/>
        <v>1520</v>
      </c>
      <c r="P231" s="311">
        <f t="shared" si="97"/>
        <v>1</v>
      </c>
      <c r="Q231" s="311">
        <f t="shared" si="97"/>
        <v>0</v>
      </c>
      <c r="R231" s="311">
        <f t="shared" si="97"/>
        <v>0</v>
      </c>
      <c r="S231" s="311">
        <f t="shared" si="97"/>
        <v>5</v>
      </c>
      <c r="T231" s="311">
        <f t="shared" si="97"/>
        <v>2322</v>
      </c>
      <c r="U231" s="312">
        <f t="shared" si="97"/>
        <v>2328</v>
      </c>
      <c r="V231" s="311">
        <f t="shared" si="97"/>
        <v>0</v>
      </c>
      <c r="W231" s="311">
        <f t="shared" si="97"/>
        <v>0</v>
      </c>
      <c r="X231" s="311">
        <f t="shared" si="97"/>
        <v>0</v>
      </c>
      <c r="Y231" s="311">
        <f t="shared" si="97"/>
        <v>0</v>
      </c>
      <c r="Z231" s="311">
        <f t="shared" si="97"/>
        <v>11</v>
      </c>
      <c r="AA231" s="312">
        <f t="shared" si="97"/>
        <v>11</v>
      </c>
      <c r="AB231" s="311">
        <f t="shared" si="97"/>
        <v>151126</v>
      </c>
      <c r="AC231" s="311">
        <f t="shared" si="97"/>
        <v>1531</v>
      </c>
      <c r="AD231" s="312">
        <f t="shared" si="97"/>
        <v>152657</v>
      </c>
    </row>
    <row r="232" spans="1:30" ht="20.25" hidden="1" customHeight="1" outlineLevel="1" thickBot="1" x14ac:dyDescent="0.25">
      <c r="A232" s="562" t="s">
        <v>293</v>
      </c>
      <c r="B232" s="313" t="s">
        <v>294</v>
      </c>
      <c r="C232" s="313" t="s">
        <v>295</v>
      </c>
      <c r="D232" s="314">
        <v>105</v>
      </c>
      <c r="E232" s="314">
        <v>360</v>
      </c>
      <c r="F232" s="314">
        <v>768</v>
      </c>
      <c r="G232" s="314">
        <v>360</v>
      </c>
      <c r="H232" s="314">
        <v>46265</v>
      </c>
      <c r="I232" s="315">
        <f t="shared" ref="I232:I247" si="98">SUM(D232:H232)</f>
        <v>47858</v>
      </c>
      <c r="J232" s="323">
        <v>0</v>
      </c>
      <c r="K232" s="323">
        <v>0</v>
      </c>
      <c r="L232" s="323">
        <v>0</v>
      </c>
      <c r="M232" s="314">
        <v>4</v>
      </c>
      <c r="N232" s="323">
        <v>0</v>
      </c>
      <c r="O232" s="315">
        <f t="shared" ref="O232:O247" si="99">SUM(J232:N232)</f>
        <v>4</v>
      </c>
      <c r="P232" s="314">
        <v>1</v>
      </c>
      <c r="Q232" s="314">
        <v>0</v>
      </c>
      <c r="R232" s="314">
        <v>0</v>
      </c>
      <c r="S232" s="314">
        <v>0</v>
      </c>
      <c r="T232" s="314">
        <v>862</v>
      </c>
      <c r="U232" s="315">
        <f t="shared" ref="U232:U247" si="100">SUM(P232:T232)</f>
        <v>863</v>
      </c>
      <c r="V232" s="323">
        <v>0</v>
      </c>
      <c r="W232" s="323">
        <v>0</v>
      </c>
      <c r="X232" s="323">
        <v>0</v>
      </c>
      <c r="Y232" s="314">
        <v>0</v>
      </c>
      <c r="Z232" s="323">
        <v>0</v>
      </c>
      <c r="AA232" s="315">
        <f t="shared" ref="AA232:AA247" si="101">SUM(V232:Z232)</f>
        <v>0</v>
      </c>
      <c r="AB232" s="314">
        <f t="shared" ref="AB232:AB247" si="102">+I232+U232</f>
        <v>48721</v>
      </c>
      <c r="AC232" s="314">
        <f t="shared" ref="AC232:AC247" si="103">+O232+AA232</f>
        <v>4</v>
      </c>
      <c r="AD232" s="315">
        <f t="shared" si="96"/>
        <v>48725</v>
      </c>
    </row>
    <row r="233" spans="1:30" ht="20.25" hidden="1" customHeight="1" outlineLevel="1" thickBot="1" x14ac:dyDescent="0.25">
      <c r="A233" s="562"/>
      <c r="B233" s="313" t="s">
        <v>296</v>
      </c>
      <c r="C233" s="313" t="s">
        <v>297</v>
      </c>
      <c r="D233" s="314">
        <v>81</v>
      </c>
      <c r="E233" s="314">
        <v>204</v>
      </c>
      <c r="F233" s="314">
        <v>495</v>
      </c>
      <c r="G233" s="314">
        <v>218</v>
      </c>
      <c r="H233" s="314">
        <v>33390</v>
      </c>
      <c r="I233" s="315">
        <f t="shared" si="98"/>
        <v>34388</v>
      </c>
      <c r="J233" s="323">
        <v>0</v>
      </c>
      <c r="K233" s="323">
        <v>0</v>
      </c>
      <c r="L233" s="314">
        <v>3</v>
      </c>
      <c r="M233" s="323">
        <v>0</v>
      </c>
      <c r="N233" s="314">
        <v>139</v>
      </c>
      <c r="O233" s="315">
        <f t="shared" si="99"/>
        <v>142</v>
      </c>
      <c r="P233" s="314">
        <v>0</v>
      </c>
      <c r="Q233" s="314">
        <v>0</v>
      </c>
      <c r="R233" s="314">
        <v>0</v>
      </c>
      <c r="S233" s="314">
        <v>2</v>
      </c>
      <c r="T233" s="314">
        <v>496</v>
      </c>
      <c r="U233" s="315">
        <f t="shared" si="100"/>
        <v>498</v>
      </c>
      <c r="V233" s="323">
        <v>0</v>
      </c>
      <c r="W233" s="323">
        <v>0</v>
      </c>
      <c r="X233" s="314">
        <v>0</v>
      </c>
      <c r="Y233" s="323">
        <v>0</v>
      </c>
      <c r="Z233" s="314">
        <v>8</v>
      </c>
      <c r="AA233" s="315">
        <f t="shared" si="101"/>
        <v>8</v>
      </c>
      <c r="AB233" s="314">
        <f t="shared" si="102"/>
        <v>34886</v>
      </c>
      <c r="AC233" s="314">
        <f t="shared" si="103"/>
        <v>150</v>
      </c>
      <c r="AD233" s="315">
        <f t="shared" si="96"/>
        <v>35036</v>
      </c>
    </row>
    <row r="234" spans="1:30" ht="20.25" hidden="1" customHeight="1" outlineLevel="1" thickBot="1" x14ac:dyDescent="0.25">
      <c r="A234" s="562"/>
      <c r="B234" s="562" t="s">
        <v>298</v>
      </c>
      <c r="C234" s="313" t="s">
        <v>299</v>
      </c>
      <c r="D234" s="323">
        <v>0</v>
      </c>
      <c r="E234" s="314">
        <v>2</v>
      </c>
      <c r="F234" s="314">
        <v>3</v>
      </c>
      <c r="G234" s="314">
        <v>4</v>
      </c>
      <c r="H234" s="314">
        <v>259</v>
      </c>
      <c r="I234" s="315">
        <f t="shared" si="98"/>
        <v>268</v>
      </c>
      <c r="J234" s="323">
        <v>0</v>
      </c>
      <c r="K234" s="323">
        <v>0</v>
      </c>
      <c r="L234" s="323">
        <v>0</v>
      </c>
      <c r="M234" s="323">
        <v>0</v>
      </c>
      <c r="N234" s="323">
        <v>0</v>
      </c>
      <c r="O234" s="315">
        <f t="shared" si="99"/>
        <v>0</v>
      </c>
      <c r="P234" s="323">
        <v>0</v>
      </c>
      <c r="Q234" s="314">
        <v>0</v>
      </c>
      <c r="R234" s="314">
        <v>0</v>
      </c>
      <c r="S234" s="314">
        <v>0</v>
      </c>
      <c r="T234" s="314">
        <v>1</v>
      </c>
      <c r="U234" s="315">
        <f t="shared" si="100"/>
        <v>1</v>
      </c>
      <c r="V234" s="323">
        <v>0</v>
      </c>
      <c r="W234" s="323">
        <v>0</v>
      </c>
      <c r="X234" s="323">
        <v>0</v>
      </c>
      <c r="Y234" s="323">
        <v>0</v>
      </c>
      <c r="Z234" s="323">
        <v>0</v>
      </c>
      <c r="AA234" s="315">
        <f t="shared" si="101"/>
        <v>0</v>
      </c>
      <c r="AB234" s="314">
        <f t="shared" si="102"/>
        <v>269</v>
      </c>
      <c r="AC234" s="314">
        <f t="shared" si="103"/>
        <v>0</v>
      </c>
      <c r="AD234" s="315">
        <f t="shared" si="96"/>
        <v>269</v>
      </c>
    </row>
    <row r="235" spans="1:30" ht="20.25" hidden="1" customHeight="1" outlineLevel="1" thickBot="1" x14ac:dyDescent="0.25">
      <c r="A235" s="562"/>
      <c r="B235" s="562"/>
      <c r="C235" s="313" t="s">
        <v>300</v>
      </c>
      <c r="D235" s="323">
        <v>0</v>
      </c>
      <c r="E235" s="323">
        <v>0</v>
      </c>
      <c r="F235" s="323">
        <v>0</v>
      </c>
      <c r="G235" s="323">
        <v>0</v>
      </c>
      <c r="H235" s="314">
        <v>277</v>
      </c>
      <c r="I235" s="315">
        <f t="shared" si="98"/>
        <v>277</v>
      </c>
      <c r="J235" s="323">
        <v>0</v>
      </c>
      <c r="K235" s="323">
        <v>0</v>
      </c>
      <c r="L235" s="323">
        <v>0</v>
      </c>
      <c r="M235" s="323">
        <v>0</v>
      </c>
      <c r="N235" s="323">
        <v>0</v>
      </c>
      <c r="O235" s="315">
        <f t="shared" si="99"/>
        <v>0</v>
      </c>
      <c r="P235" s="323">
        <v>0</v>
      </c>
      <c r="Q235" s="323">
        <v>0</v>
      </c>
      <c r="R235" s="323">
        <v>0</v>
      </c>
      <c r="S235" s="323">
        <v>0</v>
      </c>
      <c r="T235" s="314">
        <v>1</v>
      </c>
      <c r="U235" s="315">
        <f t="shared" si="100"/>
        <v>1</v>
      </c>
      <c r="V235" s="323">
        <v>0</v>
      </c>
      <c r="W235" s="323">
        <v>0</v>
      </c>
      <c r="X235" s="323">
        <v>0</v>
      </c>
      <c r="Y235" s="323">
        <v>0</v>
      </c>
      <c r="Z235" s="323">
        <v>0</v>
      </c>
      <c r="AA235" s="315">
        <f t="shared" si="101"/>
        <v>0</v>
      </c>
      <c r="AB235" s="314">
        <f t="shared" si="102"/>
        <v>278</v>
      </c>
      <c r="AC235" s="314">
        <f t="shared" si="103"/>
        <v>0</v>
      </c>
      <c r="AD235" s="315">
        <f t="shared" si="96"/>
        <v>278</v>
      </c>
    </row>
    <row r="236" spans="1:30" ht="20.25" hidden="1" customHeight="1" outlineLevel="1" thickBot="1" x14ac:dyDescent="0.25">
      <c r="A236" s="562"/>
      <c r="B236" s="562"/>
      <c r="C236" s="313" t="s">
        <v>301</v>
      </c>
      <c r="D236" s="314">
        <v>4</v>
      </c>
      <c r="E236" s="314">
        <v>20</v>
      </c>
      <c r="F236" s="314">
        <v>39</v>
      </c>
      <c r="G236" s="314">
        <v>20</v>
      </c>
      <c r="H236" s="314">
        <v>3567</v>
      </c>
      <c r="I236" s="315">
        <f t="shared" si="98"/>
        <v>3650</v>
      </c>
      <c r="J236" s="323">
        <v>0</v>
      </c>
      <c r="K236" s="314">
        <v>2</v>
      </c>
      <c r="L236" s="323">
        <v>0</v>
      </c>
      <c r="M236" s="323">
        <v>0</v>
      </c>
      <c r="N236" s="314">
        <v>98</v>
      </c>
      <c r="O236" s="315">
        <f t="shared" si="99"/>
        <v>100</v>
      </c>
      <c r="P236" s="314">
        <v>0</v>
      </c>
      <c r="Q236" s="314">
        <v>0</v>
      </c>
      <c r="R236" s="314">
        <v>0</v>
      </c>
      <c r="S236" s="314">
        <v>0</v>
      </c>
      <c r="T236" s="314">
        <v>38</v>
      </c>
      <c r="U236" s="315">
        <f t="shared" si="100"/>
        <v>38</v>
      </c>
      <c r="V236" s="323">
        <v>0</v>
      </c>
      <c r="W236" s="314">
        <v>0</v>
      </c>
      <c r="X236" s="323">
        <v>0</v>
      </c>
      <c r="Y236" s="323">
        <v>0</v>
      </c>
      <c r="Z236" s="314">
        <v>2</v>
      </c>
      <c r="AA236" s="315">
        <f t="shared" si="101"/>
        <v>2</v>
      </c>
      <c r="AB236" s="314">
        <f t="shared" si="102"/>
        <v>3688</v>
      </c>
      <c r="AC236" s="314">
        <f t="shared" si="103"/>
        <v>102</v>
      </c>
      <c r="AD236" s="315">
        <f t="shared" si="96"/>
        <v>3790</v>
      </c>
    </row>
    <row r="237" spans="1:30" ht="20.25" hidden="1" customHeight="1" outlineLevel="1" thickBot="1" x14ac:dyDescent="0.25">
      <c r="A237" s="562"/>
      <c r="B237" s="562"/>
      <c r="C237" s="313" t="s">
        <v>302</v>
      </c>
      <c r="D237" s="314">
        <v>3</v>
      </c>
      <c r="E237" s="314">
        <v>8</v>
      </c>
      <c r="F237" s="314">
        <v>30</v>
      </c>
      <c r="G237" s="314">
        <v>4</v>
      </c>
      <c r="H237" s="314">
        <v>2925</v>
      </c>
      <c r="I237" s="315">
        <f t="shared" si="98"/>
        <v>2970</v>
      </c>
      <c r="J237" s="323">
        <v>0</v>
      </c>
      <c r="K237" s="314">
        <v>2</v>
      </c>
      <c r="L237" s="323">
        <v>0</v>
      </c>
      <c r="M237" s="323">
        <v>0</v>
      </c>
      <c r="N237" s="314">
        <v>35</v>
      </c>
      <c r="O237" s="315">
        <f t="shared" si="99"/>
        <v>37</v>
      </c>
      <c r="P237" s="314">
        <v>0</v>
      </c>
      <c r="Q237" s="314">
        <v>0</v>
      </c>
      <c r="R237" s="314">
        <v>0</v>
      </c>
      <c r="S237" s="314">
        <v>0</v>
      </c>
      <c r="T237" s="314">
        <v>24</v>
      </c>
      <c r="U237" s="315">
        <f t="shared" si="100"/>
        <v>24</v>
      </c>
      <c r="V237" s="323">
        <v>0</v>
      </c>
      <c r="W237" s="314">
        <v>0</v>
      </c>
      <c r="X237" s="323">
        <v>0</v>
      </c>
      <c r="Y237" s="323">
        <v>0</v>
      </c>
      <c r="Z237" s="314">
        <v>0</v>
      </c>
      <c r="AA237" s="315">
        <f t="shared" si="101"/>
        <v>0</v>
      </c>
      <c r="AB237" s="314">
        <f t="shared" si="102"/>
        <v>2994</v>
      </c>
      <c r="AC237" s="314">
        <f t="shared" si="103"/>
        <v>37</v>
      </c>
      <c r="AD237" s="315">
        <f t="shared" si="96"/>
        <v>3031</v>
      </c>
    </row>
    <row r="238" spans="1:30" ht="20.25" hidden="1" customHeight="1" outlineLevel="1" thickBot="1" x14ac:dyDescent="0.25">
      <c r="A238" s="562"/>
      <c r="B238" s="562" t="s">
        <v>303</v>
      </c>
      <c r="C238" s="313" t="s">
        <v>304</v>
      </c>
      <c r="D238" s="314">
        <v>8</v>
      </c>
      <c r="E238" s="314">
        <v>12</v>
      </c>
      <c r="F238" s="314">
        <v>30</v>
      </c>
      <c r="G238" s="323">
        <v>0</v>
      </c>
      <c r="H238" s="314">
        <v>1293</v>
      </c>
      <c r="I238" s="315">
        <f t="shared" si="98"/>
        <v>1343</v>
      </c>
      <c r="J238" s="323">
        <v>0</v>
      </c>
      <c r="K238" s="323">
        <v>0</v>
      </c>
      <c r="L238" s="323">
        <v>0</v>
      </c>
      <c r="M238" s="323">
        <v>0</v>
      </c>
      <c r="N238" s="314">
        <v>40</v>
      </c>
      <c r="O238" s="315">
        <f t="shared" si="99"/>
        <v>40</v>
      </c>
      <c r="P238" s="314">
        <v>0</v>
      </c>
      <c r="Q238" s="314">
        <v>0</v>
      </c>
      <c r="R238" s="314">
        <v>0</v>
      </c>
      <c r="S238" s="323">
        <v>0</v>
      </c>
      <c r="T238" s="314">
        <v>7</v>
      </c>
      <c r="U238" s="315">
        <f t="shared" si="100"/>
        <v>7</v>
      </c>
      <c r="V238" s="323">
        <v>0</v>
      </c>
      <c r="W238" s="323">
        <v>0</v>
      </c>
      <c r="X238" s="323">
        <v>0</v>
      </c>
      <c r="Y238" s="323">
        <v>0</v>
      </c>
      <c r="Z238" s="314">
        <v>0</v>
      </c>
      <c r="AA238" s="315">
        <f t="shared" si="101"/>
        <v>0</v>
      </c>
      <c r="AB238" s="314">
        <f t="shared" si="102"/>
        <v>1350</v>
      </c>
      <c r="AC238" s="314">
        <f t="shared" si="103"/>
        <v>40</v>
      </c>
      <c r="AD238" s="315">
        <f t="shared" si="96"/>
        <v>1390</v>
      </c>
    </row>
    <row r="239" spans="1:30" ht="20.25" hidden="1" customHeight="1" outlineLevel="1" thickBot="1" x14ac:dyDescent="0.25">
      <c r="A239" s="562"/>
      <c r="B239" s="562"/>
      <c r="C239" s="313" t="s">
        <v>305</v>
      </c>
      <c r="D239" s="314">
        <v>31</v>
      </c>
      <c r="E239" s="314">
        <v>112</v>
      </c>
      <c r="F239" s="314">
        <v>165</v>
      </c>
      <c r="G239" s="314">
        <v>60</v>
      </c>
      <c r="H239" s="314">
        <v>9338</v>
      </c>
      <c r="I239" s="315">
        <f t="shared" si="98"/>
        <v>9706</v>
      </c>
      <c r="J239" s="314">
        <v>1</v>
      </c>
      <c r="K239" s="314">
        <v>2</v>
      </c>
      <c r="L239" s="323">
        <v>0</v>
      </c>
      <c r="M239" s="323">
        <v>0</v>
      </c>
      <c r="N239" s="314">
        <v>311</v>
      </c>
      <c r="O239" s="315">
        <f t="shared" si="99"/>
        <v>314</v>
      </c>
      <c r="P239" s="314">
        <v>0</v>
      </c>
      <c r="Q239" s="314">
        <v>0</v>
      </c>
      <c r="R239" s="314">
        <v>0</v>
      </c>
      <c r="S239" s="314">
        <v>0</v>
      </c>
      <c r="T239" s="314">
        <v>199</v>
      </c>
      <c r="U239" s="315">
        <f t="shared" si="100"/>
        <v>199</v>
      </c>
      <c r="V239" s="314">
        <v>0</v>
      </c>
      <c r="W239" s="314">
        <v>0</v>
      </c>
      <c r="X239" s="323">
        <v>0</v>
      </c>
      <c r="Y239" s="323">
        <v>0</v>
      </c>
      <c r="Z239" s="314">
        <v>0</v>
      </c>
      <c r="AA239" s="315">
        <f t="shared" si="101"/>
        <v>0</v>
      </c>
      <c r="AB239" s="314">
        <f t="shared" si="102"/>
        <v>9905</v>
      </c>
      <c r="AC239" s="314">
        <f t="shared" si="103"/>
        <v>314</v>
      </c>
      <c r="AD239" s="315">
        <f t="shared" si="96"/>
        <v>10219</v>
      </c>
    </row>
    <row r="240" spans="1:30" ht="20.25" hidden="1" customHeight="1" outlineLevel="1" thickBot="1" x14ac:dyDescent="0.25">
      <c r="A240" s="562"/>
      <c r="B240" s="562"/>
      <c r="C240" s="313" t="s">
        <v>306</v>
      </c>
      <c r="D240" s="323">
        <v>0</v>
      </c>
      <c r="E240" s="314">
        <v>4</v>
      </c>
      <c r="F240" s="314">
        <v>6</v>
      </c>
      <c r="G240" s="314">
        <v>4</v>
      </c>
      <c r="H240" s="314">
        <v>303</v>
      </c>
      <c r="I240" s="315">
        <f t="shared" si="98"/>
        <v>317</v>
      </c>
      <c r="J240" s="323">
        <v>0</v>
      </c>
      <c r="K240" s="323">
        <v>0</v>
      </c>
      <c r="L240" s="323">
        <v>0</v>
      </c>
      <c r="M240" s="323">
        <v>0</v>
      </c>
      <c r="N240" s="323">
        <v>0</v>
      </c>
      <c r="O240" s="315">
        <f t="shared" si="99"/>
        <v>0</v>
      </c>
      <c r="P240" s="323">
        <v>0</v>
      </c>
      <c r="Q240" s="314">
        <v>0</v>
      </c>
      <c r="R240" s="314">
        <v>0</v>
      </c>
      <c r="S240" s="314">
        <v>0</v>
      </c>
      <c r="T240" s="314">
        <v>0</v>
      </c>
      <c r="U240" s="315">
        <f t="shared" si="100"/>
        <v>0</v>
      </c>
      <c r="V240" s="323">
        <v>0</v>
      </c>
      <c r="W240" s="323">
        <v>0</v>
      </c>
      <c r="X240" s="323">
        <v>0</v>
      </c>
      <c r="Y240" s="323">
        <v>0</v>
      </c>
      <c r="Z240" s="323">
        <v>0</v>
      </c>
      <c r="AA240" s="315">
        <f t="shared" si="101"/>
        <v>0</v>
      </c>
      <c r="AB240" s="314">
        <f t="shared" si="102"/>
        <v>317</v>
      </c>
      <c r="AC240" s="314">
        <f t="shared" si="103"/>
        <v>0</v>
      </c>
      <c r="AD240" s="315">
        <f t="shared" si="96"/>
        <v>317</v>
      </c>
    </row>
    <row r="241" spans="1:30" ht="20.25" hidden="1" customHeight="1" outlineLevel="1" thickBot="1" x14ac:dyDescent="0.25">
      <c r="A241" s="562"/>
      <c r="B241" s="562"/>
      <c r="C241" s="313" t="s">
        <v>307</v>
      </c>
      <c r="D241" s="314">
        <v>7</v>
      </c>
      <c r="E241" s="314">
        <v>20</v>
      </c>
      <c r="F241" s="314">
        <v>63</v>
      </c>
      <c r="G241" s="314">
        <v>24</v>
      </c>
      <c r="H241" s="314">
        <v>3622</v>
      </c>
      <c r="I241" s="315">
        <f t="shared" si="98"/>
        <v>3736</v>
      </c>
      <c r="J241" s="323">
        <v>0</v>
      </c>
      <c r="K241" s="323">
        <v>0</v>
      </c>
      <c r="L241" s="323">
        <v>0</v>
      </c>
      <c r="M241" s="323">
        <v>0</v>
      </c>
      <c r="N241" s="323">
        <v>0</v>
      </c>
      <c r="O241" s="315">
        <f t="shared" si="99"/>
        <v>0</v>
      </c>
      <c r="P241" s="314">
        <v>0</v>
      </c>
      <c r="Q241" s="314">
        <v>0</v>
      </c>
      <c r="R241" s="314">
        <v>0</v>
      </c>
      <c r="S241" s="314">
        <v>0</v>
      </c>
      <c r="T241" s="314">
        <v>70</v>
      </c>
      <c r="U241" s="315">
        <f t="shared" si="100"/>
        <v>70</v>
      </c>
      <c r="V241" s="323">
        <v>0</v>
      </c>
      <c r="W241" s="323">
        <v>0</v>
      </c>
      <c r="X241" s="323">
        <v>0</v>
      </c>
      <c r="Y241" s="323">
        <v>0</v>
      </c>
      <c r="Z241" s="323">
        <v>0</v>
      </c>
      <c r="AA241" s="315">
        <f t="shared" si="101"/>
        <v>0</v>
      </c>
      <c r="AB241" s="314">
        <f t="shared" si="102"/>
        <v>3806</v>
      </c>
      <c r="AC241" s="314">
        <f t="shared" si="103"/>
        <v>0</v>
      </c>
      <c r="AD241" s="315">
        <f t="shared" si="96"/>
        <v>3806</v>
      </c>
    </row>
    <row r="242" spans="1:30" ht="20.25" hidden="1" customHeight="1" outlineLevel="1" thickBot="1" x14ac:dyDescent="0.25">
      <c r="A242" s="562"/>
      <c r="B242" s="562"/>
      <c r="C242" s="313" t="s">
        <v>308</v>
      </c>
      <c r="D242" s="314">
        <v>11</v>
      </c>
      <c r="E242" s="314">
        <v>34</v>
      </c>
      <c r="F242" s="314">
        <v>78</v>
      </c>
      <c r="G242" s="314">
        <v>40</v>
      </c>
      <c r="H242" s="314">
        <v>4599</v>
      </c>
      <c r="I242" s="315">
        <f t="shared" si="98"/>
        <v>4762</v>
      </c>
      <c r="J242" s="323">
        <v>0</v>
      </c>
      <c r="K242" s="323">
        <v>0</v>
      </c>
      <c r="L242" s="323">
        <v>0</v>
      </c>
      <c r="M242" s="323">
        <v>0</v>
      </c>
      <c r="N242" s="314">
        <v>20</v>
      </c>
      <c r="O242" s="315">
        <f t="shared" si="99"/>
        <v>20</v>
      </c>
      <c r="P242" s="314">
        <v>0</v>
      </c>
      <c r="Q242" s="314">
        <v>0</v>
      </c>
      <c r="R242" s="314">
        <v>0</v>
      </c>
      <c r="S242" s="314">
        <v>0</v>
      </c>
      <c r="T242" s="314">
        <v>7</v>
      </c>
      <c r="U242" s="315">
        <f t="shared" si="100"/>
        <v>7</v>
      </c>
      <c r="V242" s="323">
        <v>0</v>
      </c>
      <c r="W242" s="323">
        <v>0</v>
      </c>
      <c r="X242" s="323">
        <v>0</v>
      </c>
      <c r="Y242" s="323">
        <v>0</v>
      </c>
      <c r="Z242" s="314">
        <v>0</v>
      </c>
      <c r="AA242" s="315">
        <f t="shared" si="101"/>
        <v>0</v>
      </c>
      <c r="AB242" s="314">
        <f t="shared" si="102"/>
        <v>4769</v>
      </c>
      <c r="AC242" s="314">
        <f t="shared" si="103"/>
        <v>20</v>
      </c>
      <c r="AD242" s="315">
        <f t="shared" si="96"/>
        <v>4789</v>
      </c>
    </row>
    <row r="243" spans="1:30" ht="20.25" hidden="1" customHeight="1" outlineLevel="1" thickBot="1" x14ac:dyDescent="0.25">
      <c r="A243" s="562"/>
      <c r="B243" s="562"/>
      <c r="C243" s="313" t="s">
        <v>309</v>
      </c>
      <c r="D243" s="323">
        <v>0</v>
      </c>
      <c r="E243" s="314">
        <v>2</v>
      </c>
      <c r="F243" s="323">
        <v>0</v>
      </c>
      <c r="G243" s="314">
        <v>4</v>
      </c>
      <c r="H243" s="314">
        <v>344</v>
      </c>
      <c r="I243" s="315">
        <f t="shared" si="98"/>
        <v>350</v>
      </c>
      <c r="J243" s="323">
        <v>0</v>
      </c>
      <c r="K243" s="323">
        <v>0</v>
      </c>
      <c r="L243" s="323">
        <v>0</v>
      </c>
      <c r="M243" s="323">
        <v>0</v>
      </c>
      <c r="N243" s="323">
        <v>0</v>
      </c>
      <c r="O243" s="315">
        <f t="shared" si="99"/>
        <v>0</v>
      </c>
      <c r="P243" s="323">
        <v>0</v>
      </c>
      <c r="Q243" s="314">
        <v>0</v>
      </c>
      <c r="R243" s="323">
        <v>0</v>
      </c>
      <c r="S243" s="314">
        <v>0</v>
      </c>
      <c r="T243" s="314">
        <v>0</v>
      </c>
      <c r="U243" s="315">
        <f t="shared" si="100"/>
        <v>0</v>
      </c>
      <c r="V243" s="323">
        <v>0</v>
      </c>
      <c r="W243" s="323">
        <v>0</v>
      </c>
      <c r="X243" s="323">
        <v>0</v>
      </c>
      <c r="Y243" s="323">
        <v>0</v>
      </c>
      <c r="Z243" s="323">
        <v>0</v>
      </c>
      <c r="AA243" s="315">
        <f t="shared" si="101"/>
        <v>0</v>
      </c>
      <c r="AB243" s="314">
        <f t="shared" si="102"/>
        <v>350</v>
      </c>
      <c r="AC243" s="314">
        <f t="shared" si="103"/>
        <v>0</v>
      </c>
      <c r="AD243" s="315">
        <f t="shared" si="96"/>
        <v>350</v>
      </c>
    </row>
    <row r="244" spans="1:30" ht="20.25" hidden="1" customHeight="1" outlineLevel="1" thickBot="1" x14ac:dyDescent="0.25">
      <c r="A244" s="562"/>
      <c r="B244" s="562" t="s">
        <v>310</v>
      </c>
      <c r="C244" s="313" t="s">
        <v>311</v>
      </c>
      <c r="D244" s="314">
        <v>150</v>
      </c>
      <c r="E244" s="314">
        <v>372</v>
      </c>
      <c r="F244" s="314">
        <v>585</v>
      </c>
      <c r="G244" s="314">
        <v>237</v>
      </c>
      <c r="H244" s="314">
        <v>21790</v>
      </c>
      <c r="I244" s="315">
        <f t="shared" si="98"/>
        <v>23134</v>
      </c>
      <c r="J244" s="314">
        <v>1</v>
      </c>
      <c r="K244" s="314">
        <v>2</v>
      </c>
      <c r="L244" s="314">
        <v>3</v>
      </c>
      <c r="M244" s="314">
        <v>4</v>
      </c>
      <c r="N244" s="314">
        <v>48</v>
      </c>
      <c r="O244" s="315">
        <f t="shared" si="99"/>
        <v>58</v>
      </c>
      <c r="P244" s="314">
        <v>0</v>
      </c>
      <c r="Q244" s="314">
        <v>0</v>
      </c>
      <c r="R244" s="314">
        <v>0</v>
      </c>
      <c r="S244" s="314">
        <v>3</v>
      </c>
      <c r="T244" s="314">
        <v>231</v>
      </c>
      <c r="U244" s="315">
        <f t="shared" si="100"/>
        <v>234</v>
      </c>
      <c r="V244" s="314">
        <v>0</v>
      </c>
      <c r="W244" s="314">
        <v>0</v>
      </c>
      <c r="X244" s="314">
        <v>0</v>
      </c>
      <c r="Y244" s="314">
        <v>0</v>
      </c>
      <c r="Z244" s="314">
        <v>0</v>
      </c>
      <c r="AA244" s="315">
        <f t="shared" si="101"/>
        <v>0</v>
      </c>
      <c r="AB244" s="314">
        <f t="shared" si="102"/>
        <v>23368</v>
      </c>
      <c r="AC244" s="314">
        <f t="shared" si="103"/>
        <v>58</v>
      </c>
      <c r="AD244" s="315">
        <f t="shared" si="96"/>
        <v>23426</v>
      </c>
    </row>
    <row r="245" spans="1:30" ht="20.25" hidden="1" customHeight="1" outlineLevel="1" thickBot="1" x14ac:dyDescent="0.25">
      <c r="A245" s="562"/>
      <c r="B245" s="562"/>
      <c r="C245" s="313" t="s">
        <v>312</v>
      </c>
      <c r="D245" s="314">
        <v>12</v>
      </c>
      <c r="E245" s="314">
        <v>68</v>
      </c>
      <c r="F245" s="314">
        <v>96</v>
      </c>
      <c r="G245" s="314">
        <v>44</v>
      </c>
      <c r="H245" s="314">
        <v>5246</v>
      </c>
      <c r="I245" s="315">
        <f t="shared" si="98"/>
        <v>5466</v>
      </c>
      <c r="J245" s="323">
        <v>0</v>
      </c>
      <c r="K245" s="323">
        <v>0</v>
      </c>
      <c r="L245" s="323">
        <v>0</v>
      </c>
      <c r="M245" s="323">
        <v>0</v>
      </c>
      <c r="N245" s="314">
        <v>30</v>
      </c>
      <c r="O245" s="315">
        <f t="shared" si="99"/>
        <v>30</v>
      </c>
      <c r="P245" s="314">
        <v>0</v>
      </c>
      <c r="Q245" s="314">
        <v>0</v>
      </c>
      <c r="R245" s="314">
        <v>0</v>
      </c>
      <c r="S245" s="314">
        <v>0</v>
      </c>
      <c r="T245" s="314">
        <v>152</v>
      </c>
      <c r="U245" s="315">
        <f t="shared" si="100"/>
        <v>152</v>
      </c>
      <c r="V245" s="323">
        <v>0</v>
      </c>
      <c r="W245" s="323">
        <v>0</v>
      </c>
      <c r="X245" s="323">
        <v>0</v>
      </c>
      <c r="Y245" s="323">
        <v>0</v>
      </c>
      <c r="Z245" s="314">
        <v>0</v>
      </c>
      <c r="AA245" s="315">
        <f t="shared" si="101"/>
        <v>0</v>
      </c>
      <c r="AB245" s="314">
        <f t="shared" si="102"/>
        <v>5618</v>
      </c>
      <c r="AC245" s="314">
        <f t="shared" si="103"/>
        <v>30</v>
      </c>
      <c r="AD245" s="315">
        <f t="shared" si="96"/>
        <v>5648</v>
      </c>
    </row>
    <row r="246" spans="1:30" ht="20.25" hidden="1" customHeight="1" outlineLevel="1" thickBot="1" x14ac:dyDescent="0.25">
      <c r="A246" s="562"/>
      <c r="B246" s="562"/>
      <c r="C246" s="313" t="s">
        <v>313</v>
      </c>
      <c r="D246" s="314">
        <v>11</v>
      </c>
      <c r="E246" s="314">
        <v>48</v>
      </c>
      <c r="F246" s="314">
        <v>87</v>
      </c>
      <c r="G246" s="314">
        <v>56</v>
      </c>
      <c r="H246" s="314">
        <v>6994</v>
      </c>
      <c r="I246" s="315">
        <f t="shared" si="98"/>
        <v>7196</v>
      </c>
      <c r="J246" s="314">
        <v>1</v>
      </c>
      <c r="K246" s="314">
        <v>4</v>
      </c>
      <c r="L246" s="314">
        <v>3</v>
      </c>
      <c r="M246" s="314">
        <v>4</v>
      </c>
      <c r="N246" s="314">
        <v>758</v>
      </c>
      <c r="O246" s="315">
        <f t="shared" si="99"/>
        <v>770</v>
      </c>
      <c r="P246" s="314">
        <v>0</v>
      </c>
      <c r="Q246" s="314">
        <v>0</v>
      </c>
      <c r="R246" s="314">
        <v>0</v>
      </c>
      <c r="S246" s="314">
        <v>0</v>
      </c>
      <c r="T246" s="314">
        <v>223</v>
      </c>
      <c r="U246" s="315">
        <f t="shared" si="100"/>
        <v>223</v>
      </c>
      <c r="V246" s="314">
        <v>0</v>
      </c>
      <c r="W246" s="314">
        <v>0</v>
      </c>
      <c r="X246" s="314">
        <v>0</v>
      </c>
      <c r="Y246" s="314">
        <v>0</v>
      </c>
      <c r="Z246" s="314">
        <v>1</v>
      </c>
      <c r="AA246" s="315">
        <f t="shared" si="101"/>
        <v>1</v>
      </c>
      <c r="AB246" s="314">
        <f t="shared" si="102"/>
        <v>7419</v>
      </c>
      <c r="AC246" s="314">
        <f t="shared" si="103"/>
        <v>771</v>
      </c>
      <c r="AD246" s="315">
        <f t="shared" si="96"/>
        <v>8190</v>
      </c>
    </row>
    <row r="247" spans="1:30" ht="20.25" hidden="1" customHeight="1" outlineLevel="1" thickBot="1" x14ac:dyDescent="0.25">
      <c r="A247" s="562"/>
      <c r="B247" s="562"/>
      <c r="C247" s="313" t="s">
        <v>314</v>
      </c>
      <c r="D247" s="314">
        <v>6</v>
      </c>
      <c r="E247" s="314">
        <v>16</v>
      </c>
      <c r="F247" s="314">
        <v>33</v>
      </c>
      <c r="G247" s="314">
        <v>24</v>
      </c>
      <c r="H247" s="314">
        <v>3298</v>
      </c>
      <c r="I247" s="315">
        <f t="shared" si="98"/>
        <v>3377</v>
      </c>
      <c r="J247" s="323">
        <v>0</v>
      </c>
      <c r="K247" s="314">
        <v>2</v>
      </c>
      <c r="L247" s="314">
        <v>3</v>
      </c>
      <c r="M247" s="323">
        <v>0</v>
      </c>
      <c r="N247" s="323">
        <v>0</v>
      </c>
      <c r="O247" s="315">
        <f t="shared" si="99"/>
        <v>5</v>
      </c>
      <c r="P247" s="314">
        <v>0</v>
      </c>
      <c r="Q247" s="314">
        <v>0</v>
      </c>
      <c r="R247" s="314">
        <v>0</v>
      </c>
      <c r="S247" s="314">
        <v>0</v>
      </c>
      <c r="T247" s="314">
        <v>11</v>
      </c>
      <c r="U247" s="315">
        <f t="shared" si="100"/>
        <v>11</v>
      </c>
      <c r="V247" s="323">
        <v>0</v>
      </c>
      <c r="W247" s="314">
        <v>0</v>
      </c>
      <c r="X247" s="314">
        <v>0</v>
      </c>
      <c r="Y247" s="323">
        <v>0</v>
      </c>
      <c r="Z247" s="323">
        <v>0</v>
      </c>
      <c r="AA247" s="315">
        <f t="shared" si="101"/>
        <v>0</v>
      </c>
      <c r="AB247" s="314">
        <f t="shared" si="102"/>
        <v>3388</v>
      </c>
      <c r="AC247" s="314">
        <f t="shared" si="103"/>
        <v>5</v>
      </c>
      <c r="AD247" s="315">
        <f t="shared" si="96"/>
        <v>3393</v>
      </c>
    </row>
    <row r="248" spans="1:30" ht="20.25" customHeight="1" collapsed="1" x14ac:dyDescent="0.2">
      <c r="A248" s="559" t="s">
        <v>315</v>
      </c>
      <c r="B248" s="559"/>
      <c r="C248" s="559"/>
      <c r="D248" s="311">
        <f t="shared" ref="D248:AD248" si="104">SUM(D249:D265)</f>
        <v>369</v>
      </c>
      <c r="E248" s="311">
        <f t="shared" si="104"/>
        <v>1413</v>
      </c>
      <c r="F248" s="311">
        <f t="shared" si="104"/>
        <v>2523</v>
      </c>
      <c r="G248" s="311">
        <f t="shared" si="104"/>
        <v>1258</v>
      </c>
      <c r="H248" s="311">
        <f t="shared" si="104"/>
        <v>201657</v>
      </c>
      <c r="I248" s="312">
        <f t="shared" si="104"/>
        <v>207220</v>
      </c>
      <c r="J248" s="311">
        <f t="shared" si="104"/>
        <v>16</v>
      </c>
      <c r="K248" s="311">
        <f t="shared" si="104"/>
        <v>70</v>
      </c>
      <c r="L248" s="311">
        <f t="shared" si="104"/>
        <v>102</v>
      </c>
      <c r="M248" s="311">
        <f t="shared" si="104"/>
        <v>47</v>
      </c>
      <c r="N248" s="311">
        <f t="shared" si="104"/>
        <v>6798</v>
      </c>
      <c r="O248" s="312">
        <f t="shared" si="104"/>
        <v>7033</v>
      </c>
      <c r="P248" s="311">
        <f t="shared" si="104"/>
        <v>0</v>
      </c>
      <c r="Q248" s="311">
        <f t="shared" si="104"/>
        <v>3</v>
      </c>
      <c r="R248" s="311">
        <f t="shared" si="104"/>
        <v>3</v>
      </c>
      <c r="S248" s="311">
        <f t="shared" si="104"/>
        <v>6</v>
      </c>
      <c r="T248" s="311">
        <f t="shared" si="104"/>
        <v>4438</v>
      </c>
      <c r="U248" s="312">
        <f t="shared" si="104"/>
        <v>4450</v>
      </c>
      <c r="V248" s="311">
        <f t="shared" si="104"/>
        <v>0</v>
      </c>
      <c r="W248" s="311">
        <f t="shared" si="104"/>
        <v>0</v>
      </c>
      <c r="X248" s="311">
        <f t="shared" si="104"/>
        <v>0</v>
      </c>
      <c r="Y248" s="311">
        <f t="shared" si="104"/>
        <v>1</v>
      </c>
      <c r="Z248" s="311">
        <f t="shared" si="104"/>
        <v>99</v>
      </c>
      <c r="AA248" s="312">
        <f t="shared" si="104"/>
        <v>100</v>
      </c>
      <c r="AB248" s="311">
        <f t="shared" si="104"/>
        <v>211670</v>
      </c>
      <c r="AC248" s="311">
        <f t="shared" si="104"/>
        <v>7133</v>
      </c>
      <c r="AD248" s="312">
        <f t="shared" si="104"/>
        <v>218803</v>
      </c>
    </row>
    <row r="249" spans="1:30" ht="20.25" hidden="1" customHeight="1" outlineLevel="1" thickBot="1" x14ac:dyDescent="0.25">
      <c r="A249" s="562" t="s">
        <v>315</v>
      </c>
      <c r="B249" s="562" t="s">
        <v>316</v>
      </c>
      <c r="C249" s="313" t="s">
        <v>317</v>
      </c>
      <c r="D249" s="314">
        <v>19</v>
      </c>
      <c r="E249" s="314">
        <v>96</v>
      </c>
      <c r="F249" s="314">
        <v>201</v>
      </c>
      <c r="G249" s="314">
        <v>92</v>
      </c>
      <c r="H249" s="314">
        <v>14853</v>
      </c>
      <c r="I249" s="315">
        <f t="shared" ref="I249:I265" si="105">SUM(D249:H249)</f>
        <v>15261</v>
      </c>
      <c r="J249" s="314">
        <v>1</v>
      </c>
      <c r="K249" s="314">
        <v>6</v>
      </c>
      <c r="L249" s="314">
        <v>12</v>
      </c>
      <c r="M249" s="314">
        <v>8</v>
      </c>
      <c r="N249" s="314">
        <v>638</v>
      </c>
      <c r="O249" s="315">
        <f t="shared" ref="O249:O265" si="106">SUM(J249:N249)</f>
        <v>665</v>
      </c>
      <c r="P249" s="314">
        <v>0</v>
      </c>
      <c r="Q249" s="314">
        <v>0</v>
      </c>
      <c r="R249" s="314">
        <v>0</v>
      </c>
      <c r="S249" s="314">
        <v>0</v>
      </c>
      <c r="T249" s="314">
        <v>335</v>
      </c>
      <c r="U249" s="315">
        <f t="shared" ref="U249:U265" si="107">SUM(P249:T249)</f>
        <v>335</v>
      </c>
      <c r="V249" s="314">
        <v>0</v>
      </c>
      <c r="W249" s="314">
        <v>0</v>
      </c>
      <c r="X249" s="314">
        <v>0</v>
      </c>
      <c r="Y249" s="314">
        <v>0</v>
      </c>
      <c r="Z249" s="314">
        <v>13</v>
      </c>
      <c r="AA249" s="315">
        <f t="shared" ref="AA249:AA265" si="108">SUM(V249:Z249)</f>
        <v>13</v>
      </c>
      <c r="AB249" s="314">
        <f t="shared" ref="AB249:AB265" si="109">+I249+U249</f>
        <v>15596</v>
      </c>
      <c r="AC249" s="314">
        <f t="shared" ref="AC249:AC265" si="110">+O249+AA249</f>
        <v>678</v>
      </c>
      <c r="AD249" s="315">
        <f t="shared" si="96"/>
        <v>16274</v>
      </c>
    </row>
    <row r="250" spans="1:30" ht="20.25" hidden="1" customHeight="1" outlineLevel="1" thickBot="1" x14ac:dyDescent="0.25">
      <c r="A250" s="562"/>
      <c r="B250" s="562"/>
      <c r="C250" s="313" t="s">
        <v>318</v>
      </c>
      <c r="D250" s="314">
        <v>18</v>
      </c>
      <c r="E250" s="314">
        <v>86</v>
      </c>
      <c r="F250" s="314">
        <v>207</v>
      </c>
      <c r="G250" s="314">
        <v>112</v>
      </c>
      <c r="H250" s="314">
        <v>22719</v>
      </c>
      <c r="I250" s="315">
        <f t="shared" si="105"/>
        <v>23142</v>
      </c>
      <c r="J250" s="314">
        <v>1</v>
      </c>
      <c r="K250" s="314">
        <v>2</v>
      </c>
      <c r="L250" s="323">
        <v>0</v>
      </c>
      <c r="M250" s="314">
        <v>4</v>
      </c>
      <c r="N250" s="314">
        <v>501</v>
      </c>
      <c r="O250" s="315">
        <f t="shared" si="106"/>
        <v>508</v>
      </c>
      <c r="P250" s="314">
        <v>0</v>
      </c>
      <c r="Q250" s="314">
        <v>0</v>
      </c>
      <c r="R250" s="314">
        <v>0</v>
      </c>
      <c r="S250" s="314">
        <v>0</v>
      </c>
      <c r="T250" s="314">
        <v>575</v>
      </c>
      <c r="U250" s="315">
        <f t="shared" si="107"/>
        <v>575</v>
      </c>
      <c r="V250" s="314">
        <v>0</v>
      </c>
      <c r="W250" s="314">
        <v>0</v>
      </c>
      <c r="X250" s="323">
        <v>0</v>
      </c>
      <c r="Y250" s="314">
        <v>0</v>
      </c>
      <c r="Z250" s="314">
        <v>0</v>
      </c>
      <c r="AA250" s="315">
        <f t="shared" si="108"/>
        <v>0</v>
      </c>
      <c r="AB250" s="314">
        <f t="shared" si="109"/>
        <v>23717</v>
      </c>
      <c r="AC250" s="314">
        <f t="shared" si="110"/>
        <v>508</v>
      </c>
      <c r="AD250" s="315">
        <f t="shared" si="96"/>
        <v>24225</v>
      </c>
    </row>
    <row r="251" spans="1:30" ht="20.25" hidden="1" customHeight="1" outlineLevel="1" thickBot="1" x14ac:dyDescent="0.25">
      <c r="A251" s="562"/>
      <c r="B251" s="562" t="s">
        <v>319</v>
      </c>
      <c r="C251" s="313" t="s">
        <v>320</v>
      </c>
      <c r="D251" s="314">
        <v>19</v>
      </c>
      <c r="E251" s="314">
        <v>48</v>
      </c>
      <c r="F251" s="314">
        <v>105</v>
      </c>
      <c r="G251" s="314">
        <v>72</v>
      </c>
      <c r="H251" s="314">
        <v>7552</v>
      </c>
      <c r="I251" s="315">
        <f t="shared" si="105"/>
        <v>7796</v>
      </c>
      <c r="J251" s="314">
        <v>1</v>
      </c>
      <c r="K251" s="314">
        <v>2</v>
      </c>
      <c r="L251" s="314">
        <v>6</v>
      </c>
      <c r="M251" s="323">
        <v>0</v>
      </c>
      <c r="N251" s="314">
        <v>141</v>
      </c>
      <c r="O251" s="315">
        <f t="shared" si="106"/>
        <v>150</v>
      </c>
      <c r="P251" s="314">
        <v>0</v>
      </c>
      <c r="Q251" s="314">
        <v>0</v>
      </c>
      <c r="R251" s="314">
        <v>0</v>
      </c>
      <c r="S251" s="314">
        <v>0</v>
      </c>
      <c r="T251" s="314">
        <v>193</v>
      </c>
      <c r="U251" s="315">
        <f t="shared" si="107"/>
        <v>193</v>
      </c>
      <c r="V251" s="314">
        <v>0</v>
      </c>
      <c r="W251" s="314">
        <v>0</v>
      </c>
      <c r="X251" s="314">
        <v>0</v>
      </c>
      <c r="Y251" s="323">
        <v>0</v>
      </c>
      <c r="Z251" s="314">
        <v>8</v>
      </c>
      <c r="AA251" s="315">
        <f t="shared" si="108"/>
        <v>8</v>
      </c>
      <c r="AB251" s="314">
        <f t="shared" si="109"/>
        <v>7989</v>
      </c>
      <c r="AC251" s="314">
        <f t="shared" si="110"/>
        <v>158</v>
      </c>
      <c r="AD251" s="315">
        <f t="shared" si="96"/>
        <v>8147</v>
      </c>
    </row>
    <row r="252" spans="1:30" ht="20.25" hidden="1" customHeight="1" outlineLevel="1" thickBot="1" x14ac:dyDescent="0.25">
      <c r="A252" s="562"/>
      <c r="B252" s="562"/>
      <c r="C252" s="313" t="s">
        <v>321</v>
      </c>
      <c r="D252" s="314">
        <v>2</v>
      </c>
      <c r="E252" s="314">
        <v>23</v>
      </c>
      <c r="F252" s="314">
        <v>33</v>
      </c>
      <c r="G252" s="314">
        <v>26</v>
      </c>
      <c r="H252" s="314">
        <v>3305</v>
      </c>
      <c r="I252" s="315">
        <f t="shared" si="105"/>
        <v>3389</v>
      </c>
      <c r="J252" s="323">
        <v>0</v>
      </c>
      <c r="K252" s="323">
        <v>0</v>
      </c>
      <c r="L252" s="323">
        <v>0</v>
      </c>
      <c r="M252" s="314">
        <v>4</v>
      </c>
      <c r="N252" s="314">
        <v>195</v>
      </c>
      <c r="O252" s="315">
        <f t="shared" si="106"/>
        <v>199</v>
      </c>
      <c r="P252" s="314">
        <v>0</v>
      </c>
      <c r="Q252" s="314">
        <v>1</v>
      </c>
      <c r="R252" s="314">
        <v>0</v>
      </c>
      <c r="S252" s="314">
        <v>2</v>
      </c>
      <c r="T252" s="314">
        <v>128</v>
      </c>
      <c r="U252" s="315">
        <f t="shared" si="107"/>
        <v>131</v>
      </c>
      <c r="V252" s="323">
        <v>0</v>
      </c>
      <c r="W252" s="323">
        <v>0</v>
      </c>
      <c r="X252" s="323">
        <v>0</v>
      </c>
      <c r="Y252" s="314">
        <v>0</v>
      </c>
      <c r="Z252" s="314">
        <v>0</v>
      </c>
      <c r="AA252" s="315">
        <f t="shared" si="108"/>
        <v>0</v>
      </c>
      <c r="AB252" s="314">
        <f t="shared" si="109"/>
        <v>3520</v>
      </c>
      <c r="AC252" s="314">
        <f t="shared" si="110"/>
        <v>199</v>
      </c>
      <c r="AD252" s="315">
        <f t="shared" si="96"/>
        <v>3719</v>
      </c>
    </row>
    <row r="253" spans="1:30" ht="20.25" hidden="1" customHeight="1" outlineLevel="1" thickBot="1" x14ac:dyDescent="0.25">
      <c r="A253" s="562"/>
      <c r="B253" s="313" t="s">
        <v>322</v>
      </c>
      <c r="C253" s="313" t="s">
        <v>323</v>
      </c>
      <c r="D253" s="314">
        <v>1</v>
      </c>
      <c r="E253" s="314">
        <v>6</v>
      </c>
      <c r="F253" s="314">
        <v>6</v>
      </c>
      <c r="G253" s="323">
        <v>0</v>
      </c>
      <c r="H253" s="314">
        <v>402</v>
      </c>
      <c r="I253" s="315">
        <f t="shared" si="105"/>
        <v>415</v>
      </c>
      <c r="J253" s="323">
        <v>0</v>
      </c>
      <c r="K253" s="323">
        <v>0</v>
      </c>
      <c r="L253" s="323">
        <v>0</v>
      </c>
      <c r="M253" s="323">
        <v>0</v>
      </c>
      <c r="N253" s="323">
        <v>0</v>
      </c>
      <c r="O253" s="315">
        <f t="shared" si="106"/>
        <v>0</v>
      </c>
      <c r="P253" s="314">
        <v>0</v>
      </c>
      <c r="Q253" s="314">
        <v>0</v>
      </c>
      <c r="R253" s="314">
        <v>0</v>
      </c>
      <c r="S253" s="323">
        <v>0</v>
      </c>
      <c r="T253" s="314">
        <v>0</v>
      </c>
      <c r="U253" s="315">
        <f t="shared" si="107"/>
        <v>0</v>
      </c>
      <c r="V253" s="323">
        <v>0</v>
      </c>
      <c r="W253" s="323">
        <v>0</v>
      </c>
      <c r="X253" s="323">
        <v>0</v>
      </c>
      <c r="Y253" s="323">
        <v>0</v>
      </c>
      <c r="Z253" s="323">
        <v>0</v>
      </c>
      <c r="AA253" s="315">
        <f t="shared" si="108"/>
        <v>0</v>
      </c>
      <c r="AB253" s="314">
        <f t="shared" si="109"/>
        <v>415</v>
      </c>
      <c r="AC253" s="314">
        <f t="shared" si="110"/>
        <v>0</v>
      </c>
      <c r="AD253" s="315">
        <f t="shared" si="96"/>
        <v>415</v>
      </c>
    </row>
    <row r="254" spans="1:30" ht="20.25" hidden="1" customHeight="1" outlineLevel="1" thickBot="1" x14ac:dyDescent="0.25">
      <c r="A254" s="562"/>
      <c r="B254" s="313" t="s">
        <v>324</v>
      </c>
      <c r="C254" s="313" t="s">
        <v>325</v>
      </c>
      <c r="D254" s="314">
        <v>2</v>
      </c>
      <c r="E254" s="314">
        <v>16</v>
      </c>
      <c r="F254" s="314">
        <v>6</v>
      </c>
      <c r="G254" s="323">
        <v>0</v>
      </c>
      <c r="H254" s="314">
        <v>537</v>
      </c>
      <c r="I254" s="315">
        <f t="shared" si="105"/>
        <v>561</v>
      </c>
      <c r="J254" s="323">
        <v>0</v>
      </c>
      <c r="K254" s="323">
        <v>0</v>
      </c>
      <c r="L254" s="314">
        <v>6</v>
      </c>
      <c r="M254" s="323">
        <v>0</v>
      </c>
      <c r="N254" s="314">
        <v>34</v>
      </c>
      <c r="O254" s="315">
        <f t="shared" si="106"/>
        <v>40</v>
      </c>
      <c r="P254" s="314">
        <v>0</v>
      </c>
      <c r="Q254" s="314">
        <v>0</v>
      </c>
      <c r="R254" s="314">
        <v>0</v>
      </c>
      <c r="S254" s="323">
        <v>0</v>
      </c>
      <c r="T254" s="314">
        <v>332</v>
      </c>
      <c r="U254" s="315">
        <f t="shared" si="107"/>
        <v>332</v>
      </c>
      <c r="V254" s="323">
        <v>0</v>
      </c>
      <c r="W254" s="323">
        <v>0</v>
      </c>
      <c r="X254" s="314">
        <v>0</v>
      </c>
      <c r="Y254" s="323">
        <v>0</v>
      </c>
      <c r="Z254" s="314">
        <v>0</v>
      </c>
      <c r="AA254" s="315">
        <f t="shared" si="108"/>
        <v>0</v>
      </c>
      <c r="AB254" s="314">
        <f t="shared" si="109"/>
        <v>893</v>
      </c>
      <c r="AC254" s="314">
        <f t="shared" si="110"/>
        <v>40</v>
      </c>
      <c r="AD254" s="315">
        <f t="shared" si="96"/>
        <v>933</v>
      </c>
    </row>
    <row r="255" spans="1:30" ht="20.25" hidden="1" customHeight="1" outlineLevel="1" thickBot="1" x14ac:dyDescent="0.25">
      <c r="A255" s="562"/>
      <c r="B255" s="313" t="s">
        <v>326</v>
      </c>
      <c r="C255" s="313" t="s">
        <v>327</v>
      </c>
      <c r="D255" s="314">
        <v>24</v>
      </c>
      <c r="E255" s="314">
        <v>88</v>
      </c>
      <c r="F255" s="314">
        <v>186</v>
      </c>
      <c r="G255" s="314">
        <v>88</v>
      </c>
      <c r="H255" s="314">
        <v>13331</v>
      </c>
      <c r="I255" s="315">
        <f t="shared" si="105"/>
        <v>13717</v>
      </c>
      <c r="J255" s="314">
        <v>3</v>
      </c>
      <c r="K255" s="314">
        <v>8</v>
      </c>
      <c r="L255" s="314">
        <v>3</v>
      </c>
      <c r="M255" s="323">
        <v>0</v>
      </c>
      <c r="N255" s="314">
        <v>270</v>
      </c>
      <c r="O255" s="315">
        <f t="shared" si="106"/>
        <v>284</v>
      </c>
      <c r="P255" s="314">
        <v>0</v>
      </c>
      <c r="Q255" s="314">
        <v>0</v>
      </c>
      <c r="R255" s="314">
        <v>0</v>
      </c>
      <c r="S255" s="314">
        <v>0</v>
      </c>
      <c r="T255" s="314">
        <v>189</v>
      </c>
      <c r="U255" s="315">
        <f t="shared" si="107"/>
        <v>189</v>
      </c>
      <c r="V255" s="314">
        <v>0</v>
      </c>
      <c r="W255" s="314">
        <v>0</v>
      </c>
      <c r="X255" s="314">
        <v>0</v>
      </c>
      <c r="Y255" s="323">
        <v>0</v>
      </c>
      <c r="Z255" s="314">
        <v>3</v>
      </c>
      <c r="AA255" s="315">
        <f t="shared" si="108"/>
        <v>3</v>
      </c>
      <c r="AB255" s="314">
        <f t="shared" si="109"/>
        <v>13906</v>
      </c>
      <c r="AC255" s="314">
        <f t="shared" si="110"/>
        <v>287</v>
      </c>
      <c r="AD255" s="315">
        <f t="shared" si="96"/>
        <v>14193</v>
      </c>
    </row>
    <row r="256" spans="1:30" ht="20.25" hidden="1" customHeight="1" outlineLevel="1" thickBot="1" x14ac:dyDescent="0.25">
      <c r="A256" s="562"/>
      <c r="B256" s="562" t="s">
        <v>328</v>
      </c>
      <c r="C256" s="313" t="s">
        <v>329</v>
      </c>
      <c r="D256" s="314">
        <v>13</v>
      </c>
      <c r="E256" s="314">
        <v>42</v>
      </c>
      <c r="F256" s="314">
        <v>126</v>
      </c>
      <c r="G256" s="314">
        <v>60</v>
      </c>
      <c r="H256" s="314">
        <v>9109</v>
      </c>
      <c r="I256" s="315">
        <f t="shared" si="105"/>
        <v>9350</v>
      </c>
      <c r="J256" s="314">
        <v>1</v>
      </c>
      <c r="K256" s="314">
        <v>2</v>
      </c>
      <c r="L256" s="314">
        <v>12</v>
      </c>
      <c r="M256" s="314">
        <v>4</v>
      </c>
      <c r="N256" s="314">
        <v>566</v>
      </c>
      <c r="O256" s="315">
        <f t="shared" si="106"/>
        <v>585</v>
      </c>
      <c r="P256" s="314">
        <v>0</v>
      </c>
      <c r="Q256" s="314">
        <v>0</v>
      </c>
      <c r="R256" s="314">
        <v>0</v>
      </c>
      <c r="S256" s="314">
        <v>0</v>
      </c>
      <c r="T256" s="314">
        <v>155</v>
      </c>
      <c r="U256" s="315">
        <f t="shared" si="107"/>
        <v>155</v>
      </c>
      <c r="V256" s="314">
        <v>0</v>
      </c>
      <c r="W256" s="314">
        <v>0</v>
      </c>
      <c r="X256" s="314">
        <v>0</v>
      </c>
      <c r="Y256" s="314">
        <v>0</v>
      </c>
      <c r="Z256" s="314">
        <v>16</v>
      </c>
      <c r="AA256" s="315">
        <f t="shared" si="108"/>
        <v>16</v>
      </c>
      <c r="AB256" s="314">
        <f t="shared" si="109"/>
        <v>9505</v>
      </c>
      <c r="AC256" s="314">
        <f t="shared" si="110"/>
        <v>601</v>
      </c>
      <c r="AD256" s="315">
        <f t="shared" si="96"/>
        <v>10106</v>
      </c>
    </row>
    <row r="257" spans="1:30" ht="20.25" hidden="1" customHeight="1" outlineLevel="1" thickBot="1" x14ac:dyDescent="0.25">
      <c r="A257" s="562"/>
      <c r="B257" s="562"/>
      <c r="C257" s="313" t="s">
        <v>330</v>
      </c>
      <c r="D257" s="314">
        <v>137</v>
      </c>
      <c r="E257" s="314">
        <v>478</v>
      </c>
      <c r="F257" s="314">
        <v>782</v>
      </c>
      <c r="G257" s="314">
        <v>371</v>
      </c>
      <c r="H257" s="314">
        <v>57689</v>
      </c>
      <c r="I257" s="315">
        <f t="shared" si="105"/>
        <v>59457</v>
      </c>
      <c r="J257" s="314">
        <v>4</v>
      </c>
      <c r="K257" s="314">
        <v>20</v>
      </c>
      <c r="L257" s="314">
        <v>24</v>
      </c>
      <c r="M257" s="314">
        <v>11</v>
      </c>
      <c r="N257" s="314">
        <v>1660</v>
      </c>
      <c r="O257" s="315">
        <f t="shared" si="106"/>
        <v>1719</v>
      </c>
      <c r="P257" s="314">
        <v>0</v>
      </c>
      <c r="Q257" s="314">
        <v>0</v>
      </c>
      <c r="R257" s="314">
        <v>1</v>
      </c>
      <c r="S257" s="314">
        <v>1</v>
      </c>
      <c r="T257" s="314">
        <v>997</v>
      </c>
      <c r="U257" s="315">
        <f t="shared" si="107"/>
        <v>999</v>
      </c>
      <c r="V257" s="314">
        <v>0</v>
      </c>
      <c r="W257" s="314">
        <v>0</v>
      </c>
      <c r="X257" s="314">
        <v>0</v>
      </c>
      <c r="Y257" s="314">
        <v>1</v>
      </c>
      <c r="Z257" s="314">
        <v>24</v>
      </c>
      <c r="AA257" s="315">
        <f t="shared" si="108"/>
        <v>25</v>
      </c>
      <c r="AB257" s="314">
        <f t="shared" si="109"/>
        <v>60456</v>
      </c>
      <c r="AC257" s="314">
        <f t="shared" si="110"/>
        <v>1744</v>
      </c>
      <c r="AD257" s="315">
        <f t="shared" si="96"/>
        <v>62200</v>
      </c>
    </row>
    <row r="258" spans="1:30" ht="20.25" hidden="1" customHeight="1" outlineLevel="1" thickBot="1" x14ac:dyDescent="0.25">
      <c r="A258" s="562"/>
      <c r="B258" s="562" t="s">
        <v>331</v>
      </c>
      <c r="C258" s="313" t="s">
        <v>332</v>
      </c>
      <c r="D258" s="314">
        <v>4</v>
      </c>
      <c r="E258" s="314">
        <v>22</v>
      </c>
      <c r="F258" s="314">
        <v>27</v>
      </c>
      <c r="G258" s="314">
        <v>12</v>
      </c>
      <c r="H258" s="314">
        <v>2431</v>
      </c>
      <c r="I258" s="315">
        <f t="shared" si="105"/>
        <v>2496</v>
      </c>
      <c r="J258" s="323">
        <v>0</v>
      </c>
      <c r="K258" s="323">
        <v>0</v>
      </c>
      <c r="L258" s="323">
        <v>0</v>
      </c>
      <c r="M258" s="314">
        <v>4</v>
      </c>
      <c r="N258" s="314">
        <v>135</v>
      </c>
      <c r="O258" s="315">
        <f t="shared" si="106"/>
        <v>139</v>
      </c>
      <c r="P258" s="314">
        <v>0</v>
      </c>
      <c r="Q258" s="314">
        <v>0</v>
      </c>
      <c r="R258" s="314">
        <v>0</v>
      </c>
      <c r="S258" s="314">
        <v>0</v>
      </c>
      <c r="T258" s="314">
        <v>296</v>
      </c>
      <c r="U258" s="315">
        <f t="shared" si="107"/>
        <v>296</v>
      </c>
      <c r="V258" s="323">
        <v>0</v>
      </c>
      <c r="W258" s="323">
        <v>0</v>
      </c>
      <c r="X258" s="323">
        <v>0</v>
      </c>
      <c r="Y258" s="314">
        <v>0</v>
      </c>
      <c r="Z258" s="314">
        <v>0</v>
      </c>
      <c r="AA258" s="315">
        <f t="shared" si="108"/>
        <v>0</v>
      </c>
      <c r="AB258" s="314">
        <f t="shared" si="109"/>
        <v>2792</v>
      </c>
      <c r="AC258" s="314">
        <f t="shared" si="110"/>
        <v>139</v>
      </c>
      <c r="AD258" s="315">
        <f t="shared" si="96"/>
        <v>2931</v>
      </c>
    </row>
    <row r="259" spans="1:30" ht="20.25" hidden="1" customHeight="1" outlineLevel="1" thickBot="1" x14ac:dyDescent="0.25">
      <c r="A259" s="562"/>
      <c r="B259" s="562"/>
      <c r="C259" s="313" t="s">
        <v>333</v>
      </c>
      <c r="D259" s="314">
        <v>1</v>
      </c>
      <c r="E259" s="314">
        <v>26</v>
      </c>
      <c r="F259" s="314">
        <v>18</v>
      </c>
      <c r="G259" s="314">
        <v>20</v>
      </c>
      <c r="H259" s="314">
        <v>1255</v>
      </c>
      <c r="I259" s="315">
        <f t="shared" si="105"/>
        <v>1320</v>
      </c>
      <c r="J259" s="323">
        <v>0</v>
      </c>
      <c r="K259" s="323">
        <v>0</v>
      </c>
      <c r="L259" s="314">
        <v>9</v>
      </c>
      <c r="M259" s="314">
        <v>4</v>
      </c>
      <c r="N259" s="314">
        <v>268</v>
      </c>
      <c r="O259" s="315">
        <f t="shared" si="106"/>
        <v>281</v>
      </c>
      <c r="P259" s="314">
        <v>0</v>
      </c>
      <c r="Q259" s="314">
        <v>0</v>
      </c>
      <c r="R259" s="314">
        <v>0</v>
      </c>
      <c r="S259" s="314">
        <v>0</v>
      </c>
      <c r="T259" s="314">
        <v>5</v>
      </c>
      <c r="U259" s="315">
        <f t="shared" si="107"/>
        <v>5</v>
      </c>
      <c r="V259" s="323">
        <v>0</v>
      </c>
      <c r="W259" s="323">
        <v>0</v>
      </c>
      <c r="X259" s="314">
        <v>0</v>
      </c>
      <c r="Y259" s="314">
        <v>0</v>
      </c>
      <c r="Z259" s="314">
        <v>0</v>
      </c>
      <c r="AA259" s="315">
        <f t="shared" si="108"/>
        <v>0</v>
      </c>
      <c r="AB259" s="314">
        <f t="shared" si="109"/>
        <v>1325</v>
      </c>
      <c r="AC259" s="314">
        <f t="shared" si="110"/>
        <v>281</v>
      </c>
      <c r="AD259" s="315">
        <f t="shared" si="96"/>
        <v>1606</v>
      </c>
    </row>
    <row r="260" spans="1:30" ht="20.25" hidden="1" customHeight="1" outlineLevel="1" thickBot="1" x14ac:dyDescent="0.25">
      <c r="A260" s="562"/>
      <c r="B260" s="562"/>
      <c r="C260" s="313" t="s">
        <v>334</v>
      </c>
      <c r="D260" s="314">
        <v>16</v>
      </c>
      <c r="E260" s="314">
        <v>40</v>
      </c>
      <c r="F260" s="314">
        <v>43</v>
      </c>
      <c r="G260" s="314">
        <v>49</v>
      </c>
      <c r="H260" s="314">
        <v>6693</v>
      </c>
      <c r="I260" s="315">
        <f t="shared" si="105"/>
        <v>6841</v>
      </c>
      <c r="J260" s="323">
        <v>0</v>
      </c>
      <c r="K260" s="314">
        <v>6</v>
      </c>
      <c r="L260" s="314">
        <v>15</v>
      </c>
      <c r="M260" s="314">
        <v>4</v>
      </c>
      <c r="N260" s="314">
        <v>174</v>
      </c>
      <c r="O260" s="315">
        <f t="shared" si="106"/>
        <v>199</v>
      </c>
      <c r="P260" s="314">
        <v>0</v>
      </c>
      <c r="Q260" s="314">
        <v>0</v>
      </c>
      <c r="R260" s="314">
        <v>2</v>
      </c>
      <c r="S260" s="314">
        <v>3</v>
      </c>
      <c r="T260" s="314">
        <v>69</v>
      </c>
      <c r="U260" s="315">
        <f t="shared" si="107"/>
        <v>74</v>
      </c>
      <c r="V260" s="323">
        <v>0</v>
      </c>
      <c r="W260" s="314">
        <v>0</v>
      </c>
      <c r="X260" s="314">
        <v>0</v>
      </c>
      <c r="Y260" s="314">
        <v>0</v>
      </c>
      <c r="Z260" s="314">
        <v>0</v>
      </c>
      <c r="AA260" s="315">
        <f t="shared" si="108"/>
        <v>0</v>
      </c>
      <c r="AB260" s="314">
        <f t="shared" si="109"/>
        <v>6915</v>
      </c>
      <c r="AC260" s="314">
        <f t="shared" si="110"/>
        <v>199</v>
      </c>
      <c r="AD260" s="315">
        <f t="shared" si="96"/>
        <v>7114</v>
      </c>
    </row>
    <row r="261" spans="1:30" ht="20.25" hidden="1" customHeight="1" outlineLevel="1" thickBot="1" x14ac:dyDescent="0.25">
      <c r="A261" s="562"/>
      <c r="B261" s="562" t="s">
        <v>335</v>
      </c>
      <c r="C261" s="313" t="s">
        <v>336</v>
      </c>
      <c r="D261" s="314">
        <v>8</v>
      </c>
      <c r="E261" s="314">
        <v>27</v>
      </c>
      <c r="F261" s="314">
        <v>66</v>
      </c>
      <c r="G261" s="314">
        <v>8</v>
      </c>
      <c r="H261" s="314">
        <v>2100</v>
      </c>
      <c r="I261" s="315">
        <f t="shared" si="105"/>
        <v>2209</v>
      </c>
      <c r="J261" s="323">
        <v>0</v>
      </c>
      <c r="K261" s="314">
        <v>4</v>
      </c>
      <c r="L261" s="314">
        <v>3</v>
      </c>
      <c r="M261" s="323">
        <v>0</v>
      </c>
      <c r="N261" s="314">
        <v>181</v>
      </c>
      <c r="O261" s="315">
        <f t="shared" si="106"/>
        <v>188</v>
      </c>
      <c r="P261" s="314">
        <v>0</v>
      </c>
      <c r="Q261" s="314">
        <v>1</v>
      </c>
      <c r="R261" s="314">
        <v>0</v>
      </c>
      <c r="S261" s="314">
        <v>0</v>
      </c>
      <c r="T261" s="314">
        <v>12</v>
      </c>
      <c r="U261" s="315">
        <f t="shared" si="107"/>
        <v>13</v>
      </c>
      <c r="V261" s="323">
        <v>0</v>
      </c>
      <c r="W261" s="314">
        <v>0</v>
      </c>
      <c r="X261" s="314">
        <v>0</v>
      </c>
      <c r="Y261" s="323">
        <v>0</v>
      </c>
      <c r="Z261" s="314">
        <v>0</v>
      </c>
      <c r="AA261" s="315">
        <f t="shared" si="108"/>
        <v>0</v>
      </c>
      <c r="AB261" s="314">
        <f t="shared" si="109"/>
        <v>2222</v>
      </c>
      <c r="AC261" s="314">
        <f t="shared" si="110"/>
        <v>188</v>
      </c>
      <c r="AD261" s="315">
        <f t="shared" si="96"/>
        <v>2410</v>
      </c>
    </row>
    <row r="262" spans="1:30" ht="20.25" hidden="1" customHeight="1" outlineLevel="1" thickBot="1" x14ac:dyDescent="0.25">
      <c r="A262" s="562"/>
      <c r="B262" s="562"/>
      <c r="C262" s="313" t="s">
        <v>337</v>
      </c>
      <c r="D262" s="314">
        <v>28</v>
      </c>
      <c r="E262" s="314">
        <v>103</v>
      </c>
      <c r="F262" s="314">
        <v>210</v>
      </c>
      <c r="G262" s="314">
        <v>96</v>
      </c>
      <c r="H262" s="314">
        <v>15928</v>
      </c>
      <c r="I262" s="315">
        <f t="shared" si="105"/>
        <v>16365</v>
      </c>
      <c r="J262" s="314">
        <v>1</v>
      </c>
      <c r="K262" s="314">
        <v>6</v>
      </c>
      <c r="L262" s="314">
        <v>3</v>
      </c>
      <c r="M262" s="323">
        <v>0</v>
      </c>
      <c r="N262" s="314">
        <v>546</v>
      </c>
      <c r="O262" s="315">
        <f t="shared" si="106"/>
        <v>556</v>
      </c>
      <c r="P262" s="314">
        <v>0</v>
      </c>
      <c r="Q262" s="314">
        <v>1</v>
      </c>
      <c r="R262" s="314">
        <v>0</v>
      </c>
      <c r="S262" s="314">
        <v>0</v>
      </c>
      <c r="T262" s="314">
        <v>162</v>
      </c>
      <c r="U262" s="315">
        <f t="shared" si="107"/>
        <v>163</v>
      </c>
      <c r="V262" s="314">
        <v>0</v>
      </c>
      <c r="W262" s="314">
        <v>0</v>
      </c>
      <c r="X262" s="314">
        <v>0</v>
      </c>
      <c r="Y262" s="323">
        <v>0</v>
      </c>
      <c r="Z262" s="314">
        <v>6</v>
      </c>
      <c r="AA262" s="315">
        <f t="shared" si="108"/>
        <v>6</v>
      </c>
      <c r="AB262" s="314">
        <f t="shared" si="109"/>
        <v>16528</v>
      </c>
      <c r="AC262" s="314">
        <f t="shared" si="110"/>
        <v>562</v>
      </c>
      <c r="AD262" s="315">
        <f t="shared" si="96"/>
        <v>17090</v>
      </c>
    </row>
    <row r="263" spans="1:30" ht="20.25" hidden="1" customHeight="1" outlineLevel="1" thickBot="1" x14ac:dyDescent="0.25">
      <c r="A263" s="562"/>
      <c r="B263" s="562"/>
      <c r="C263" s="313" t="s">
        <v>338</v>
      </c>
      <c r="D263" s="314">
        <v>19</v>
      </c>
      <c r="E263" s="314">
        <v>50</v>
      </c>
      <c r="F263" s="314">
        <v>84</v>
      </c>
      <c r="G263" s="314">
        <v>80</v>
      </c>
      <c r="H263" s="314">
        <v>5786</v>
      </c>
      <c r="I263" s="315">
        <f t="shared" si="105"/>
        <v>6019</v>
      </c>
      <c r="J263" s="314">
        <v>1</v>
      </c>
      <c r="K263" s="314">
        <v>2</v>
      </c>
      <c r="L263" s="323">
        <v>0</v>
      </c>
      <c r="M263" s="323">
        <v>0</v>
      </c>
      <c r="N263" s="314">
        <v>133</v>
      </c>
      <c r="O263" s="315">
        <f t="shared" si="106"/>
        <v>136</v>
      </c>
      <c r="P263" s="314">
        <v>0</v>
      </c>
      <c r="Q263" s="314">
        <v>0</v>
      </c>
      <c r="R263" s="314">
        <v>0</v>
      </c>
      <c r="S263" s="314">
        <v>0</v>
      </c>
      <c r="T263" s="314">
        <v>103</v>
      </c>
      <c r="U263" s="315">
        <f t="shared" si="107"/>
        <v>103</v>
      </c>
      <c r="V263" s="314">
        <v>0</v>
      </c>
      <c r="W263" s="314">
        <v>0</v>
      </c>
      <c r="X263" s="323">
        <v>0</v>
      </c>
      <c r="Y263" s="323">
        <v>0</v>
      </c>
      <c r="Z263" s="314">
        <v>2</v>
      </c>
      <c r="AA263" s="315">
        <f t="shared" si="108"/>
        <v>2</v>
      </c>
      <c r="AB263" s="314">
        <f t="shared" si="109"/>
        <v>6122</v>
      </c>
      <c r="AC263" s="314">
        <f t="shared" si="110"/>
        <v>138</v>
      </c>
      <c r="AD263" s="315">
        <f t="shared" si="96"/>
        <v>6260</v>
      </c>
    </row>
    <row r="264" spans="1:30" ht="20.25" hidden="1" customHeight="1" outlineLevel="1" thickBot="1" x14ac:dyDescent="0.25">
      <c r="A264" s="562"/>
      <c r="B264" s="562"/>
      <c r="C264" s="313" t="s">
        <v>339</v>
      </c>
      <c r="D264" s="314">
        <v>2</v>
      </c>
      <c r="E264" s="314">
        <v>10</v>
      </c>
      <c r="F264" s="314">
        <v>39</v>
      </c>
      <c r="G264" s="314">
        <v>36</v>
      </c>
      <c r="H264" s="314">
        <v>2939</v>
      </c>
      <c r="I264" s="315">
        <f t="shared" si="105"/>
        <v>3026</v>
      </c>
      <c r="J264" s="314">
        <v>1</v>
      </c>
      <c r="K264" s="314">
        <v>2</v>
      </c>
      <c r="L264" s="323">
        <v>0</v>
      </c>
      <c r="M264" s="323">
        <v>0</v>
      </c>
      <c r="N264" s="314">
        <v>371</v>
      </c>
      <c r="O264" s="315">
        <f t="shared" si="106"/>
        <v>374</v>
      </c>
      <c r="P264" s="314">
        <v>0</v>
      </c>
      <c r="Q264" s="314">
        <v>0</v>
      </c>
      <c r="R264" s="314">
        <v>0</v>
      </c>
      <c r="S264" s="314">
        <v>0</v>
      </c>
      <c r="T264" s="314">
        <v>12</v>
      </c>
      <c r="U264" s="315">
        <f t="shared" si="107"/>
        <v>12</v>
      </c>
      <c r="V264" s="314">
        <v>0</v>
      </c>
      <c r="W264" s="314">
        <v>0</v>
      </c>
      <c r="X264" s="323">
        <v>0</v>
      </c>
      <c r="Y264" s="323">
        <v>0</v>
      </c>
      <c r="Z264" s="314">
        <v>13</v>
      </c>
      <c r="AA264" s="315">
        <f t="shared" si="108"/>
        <v>13</v>
      </c>
      <c r="AB264" s="314">
        <f t="shared" si="109"/>
        <v>3038</v>
      </c>
      <c r="AC264" s="314">
        <f t="shared" si="110"/>
        <v>387</v>
      </c>
      <c r="AD264" s="315">
        <f t="shared" si="96"/>
        <v>3425</v>
      </c>
    </row>
    <row r="265" spans="1:30" ht="20.25" hidden="1" customHeight="1" outlineLevel="1" thickBot="1" x14ac:dyDescent="0.25">
      <c r="A265" s="562"/>
      <c r="B265" s="562"/>
      <c r="C265" s="313" t="s">
        <v>340</v>
      </c>
      <c r="D265" s="314">
        <v>56</v>
      </c>
      <c r="E265" s="314">
        <v>252</v>
      </c>
      <c r="F265" s="314">
        <v>384</v>
      </c>
      <c r="G265" s="314">
        <v>136</v>
      </c>
      <c r="H265" s="314">
        <v>35028</v>
      </c>
      <c r="I265" s="315">
        <f t="shared" si="105"/>
        <v>35856</v>
      </c>
      <c r="J265" s="314">
        <v>2</v>
      </c>
      <c r="K265" s="314">
        <v>10</v>
      </c>
      <c r="L265" s="314">
        <v>9</v>
      </c>
      <c r="M265" s="314">
        <v>4</v>
      </c>
      <c r="N265" s="314">
        <v>985</v>
      </c>
      <c r="O265" s="315">
        <f t="shared" si="106"/>
        <v>1010</v>
      </c>
      <c r="P265" s="314">
        <v>0</v>
      </c>
      <c r="Q265" s="314">
        <v>0</v>
      </c>
      <c r="R265" s="314">
        <v>0</v>
      </c>
      <c r="S265" s="314">
        <v>0</v>
      </c>
      <c r="T265" s="314">
        <v>875</v>
      </c>
      <c r="U265" s="315">
        <f t="shared" si="107"/>
        <v>875</v>
      </c>
      <c r="V265" s="314">
        <v>0</v>
      </c>
      <c r="W265" s="314">
        <v>0</v>
      </c>
      <c r="X265" s="314">
        <v>0</v>
      </c>
      <c r="Y265" s="314">
        <v>0</v>
      </c>
      <c r="Z265" s="314">
        <v>14</v>
      </c>
      <c r="AA265" s="315">
        <f t="shared" si="108"/>
        <v>14</v>
      </c>
      <c r="AB265" s="314">
        <f t="shared" si="109"/>
        <v>36731</v>
      </c>
      <c r="AC265" s="314">
        <f t="shared" si="110"/>
        <v>1024</v>
      </c>
      <c r="AD265" s="315">
        <f t="shared" si="96"/>
        <v>37755</v>
      </c>
    </row>
    <row r="266" spans="1:30" ht="20.25" customHeight="1" collapsed="1" x14ac:dyDescent="0.2">
      <c r="A266" s="559" t="s">
        <v>341</v>
      </c>
      <c r="B266" s="559"/>
      <c r="C266" s="559"/>
      <c r="D266" s="311">
        <f t="shared" ref="D266:AD266" si="111">SUM(D267:D276)</f>
        <v>21</v>
      </c>
      <c r="E266" s="311">
        <f t="shared" si="111"/>
        <v>30</v>
      </c>
      <c r="F266" s="311">
        <f t="shared" si="111"/>
        <v>111</v>
      </c>
      <c r="G266" s="311">
        <f t="shared" si="111"/>
        <v>88</v>
      </c>
      <c r="H266" s="311">
        <f t="shared" si="111"/>
        <v>6443</v>
      </c>
      <c r="I266" s="312">
        <f t="shared" si="111"/>
        <v>6693</v>
      </c>
      <c r="J266" s="311">
        <f t="shared" si="111"/>
        <v>8</v>
      </c>
      <c r="K266" s="311">
        <f t="shared" si="111"/>
        <v>28</v>
      </c>
      <c r="L266" s="311">
        <f t="shared" si="111"/>
        <v>36</v>
      </c>
      <c r="M266" s="311">
        <f t="shared" si="111"/>
        <v>42</v>
      </c>
      <c r="N266" s="311">
        <f t="shared" si="111"/>
        <v>939</v>
      </c>
      <c r="O266" s="312">
        <f t="shared" si="111"/>
        <v>1053</v>
      </c>
      <c r="P266" s="311">
        <f t="shared" si="111"/>
        <v>0</v>
      </c>
      <c r="Q266" s="311">
        <f t="shared" si="111"/>
        <v>0</v>
      </c>
      <c r="R266" s="311">
        <f t="shared" si="111"/>
        <v>0</v>
      </c>
      <c r="S266" s="311">
        <f t="shared" si="111"/>
        <v>0</v>
      </c>
      <c r="T266" s="311">
        <f t="shared" si="111"/>
        <v>138</v>
      </c>
      <c r="U266" s="312">
        <f t="shared" si="111"/>
        <v>138</v>
      </c>
      <c r="V266" s="311">
        <f t="shared" si="111"/>
        <v>0</v>
      </c>
      <c r="W266" s="311">
        <f t="shared" si="111"/>
        <v>0</v>
      </c>
      <c r="X266" s="311">
        <f t="shared" si="111"/>
        <v>0</v>
      </c>
      <c r="Y266" s="311">
        <f t="shared" si="111"/>
        <v>2</v>
      </c>
      <c r="Z266" s="311">
        <f t="shared" si="111"/>
        <v>6</v>
      </c>
      <c r="AA266" s="312">
        <f t="shared" si="111"/>
        <v>8</v>
      </c>
      <c r="AB266" s="311">
        <f t="shared" si="111"/>
        <v>6831</v>
      </c>
      <c r="AC266" s="311">
        <f t="shared" si="111"/>
        <v>1061</v>
      </c>
      <c r="AD266" s="312">
        <f t="shared" si="111"/>
        <v>7892</v>
      </c>
    </row>
    <row r="267" spans="1:30" ht="20.25" hidden="1" customHeight="1" outlineLevel="1" thickBot="1" x14ac:dyDescent="0.25">
      <c r="A267" s="562" t="s">
        <v>341</v>
      </c>
      <c r="B267" s="562" t="s">
        <v>342</v>
      </c>
      <c r="C267" s="313" t="s">
        <v>343</v>
      </c>
      <c r="D267" s="314">
        <v>12</v>
      </c>
      <c r="E267" s="314">
        <v>12</v>
      </c>
      <c r="F267" s="314">
        <v>33</v>
      </c>
      <c r="G267" s="314">
        <v>4</v>
      </c>
      <c r="H267" s="314">
        <v>3667</v>
      </c>
      <c r="I267" s="315">
        <f t="shared" ref="I267:I276" si="112">SUM(D267:H267)</f>
        <v>3728</v>
      </c>
      <c r="J267" s="314">
        <v>1</v>
      </c>
      <c r="K267" s="314">
        <v>12</v>
      </c>
      <c r="L267" s="314">
        <v>6</v>
      </c>
      <c r="M267" s="314">
        <v>10</v>
      </c>
      <c r="N267" s="314">
        <v>353</v>
      </c>
      <c r="O267" s="315">
        <f t="shared" ref="O267:O276" si="113">SUM(J267:N267)</f>
        <v>382</v>
      </c>
      <c r="P267" s="314">
        <v>0</v>
      </c>
      <c r="Q267" s="314">
        <v>0</v>
      </c>
      <c r="R267" s="314">
        <v>0</v>
      </c>
      <c r="S267" s="314">
        <v>0</v>
      </c>
      <c r="T267" s="314">
        <v>87</v>
      </c>
      <c r="U267" s="315">
        <f t="shared" ref="U267:U276" si="114">SUM(P267:T267)</f>
        <v>87</v>
      </c>
      <c r="V267" s="314">
        <v>0</v>
      </c>
      <c r="W267" s="314">
        <v>0</v>
      </c>
      <c r="X267" s="314">
        <v>0</v>
      </c>
      <c r="Y267" s="314">
        <v>2</v>
      </c>
      <c r="Z267" s="314">
        <v>6</v>
      </c>
      <c r="AA267" s="315">
        <f t="shared" ref="AA267:AA276" si="115">SUM(V267:Z267)</f>
        <v>8</v>
      </c>
      <c r="AB267" s="314">
        <f t="shared" ref="AB267:AB276" si="116">+I267+U267</f>
        <v>3815</v>
      </c>
      <c r="AC267" s="314">
        <f t="shared" ref="AC267:AC276" si="117">+O267+AA267</f>
        <v>390</v>
      </c>
      <c r="AD267" s="315">
        <f t="shared" si="96"/>
        <v>4205</v>
      </c>
    </row>
    <row r="268" spans="1:30" ht="20.25" hidden="1" customHeight="1" outlineLevel="1" thickBot="1" x14ac:dyDescent="0.25">
      <c r="A268" s="562"/>
      <c r="B268" s="562"/>
      <c r="C268" s="313" t="s">
        <v>344</v>
      </c>
      <c r="D268" s="323">
        <v>0</v>
      </c>
      <c r="E268" s="323">
        <v>0</v>
      </c>
      <c r="F268" s="323">
        <v>0</v>
      </c>
      <c r="G268" s="323">
        <v>0</v>
      </c>
      <c r="H268" s="314">
        <v>290</v>
      </c>
      <c r="I268" s="315">
        <f t="shared" si="112"/>
        <v>290</v>
      </c>
      <c r="J268" s="323">
        <v>0</v>
      </c>
      <c r="K268" s="323">
        <v>0</v>
      </c>
      <c r="L268" s="323">
        <v>0</v>
      </c>
      <c r="M268" s="323">
        <v>0</v>
      </c>
      <c r="N268" s="323">
        <v>0</v>
      </c>
      <c r="O268" s="315">
        <f t="shared" si="113"/>
        <v>0</v>
      </c>
      <c r="P268" s="323">
        <v>0</v>
      </c>
      <c r="Q268" s="323">
        <v>0</v>
      </c>
      <c r="R268" s="323">
        <v>0</v>
      </c>
      <c r="S268" s="323">
        <v>0</v>
      </c>
      <c r="T268" s="314">
        <v>4</v>
      </c>
      <c r="U268" s="315">
        <f t="shared" si="114"/>
        <v>4</v>
      </c>
      <c r="V268" s="323">
        <v>0</v>
      </c>
      <c r="W268" s="323">
        <v>0</v>
      </c>
      <c r="X268" s="323">
        <v>0</v>
      </c>
      <c r="Y268" s="323">
        <v>0</v>
      </c>
      <c r="Z268" s="323">
        <v>0</v>
      </c>
      <c r="AA268" s="315">
        <f t="shared" si="115"/>
        <v>0</v>
      </c>
      <c r="AB268" s="314">
        <f t="shared" si="116"/>
        <v>294</v>
      </c>
      <c r="AC268" s="314">
        <f t="shared" si="117"/>
        <v>0</v>
      </c>
      <c r="AD268" s="315">
        <f t="shared" si="96"/>
        <v>294</v>
      </c>
    </row>
    <row r="269" spans="1:30" ht="20.25" hidden="1" customHeight="1" outlineLevel="1" thickBot="1" x14ac:dyDescent="0.25">
      <c r="A269" s="562"/>
      <c r="B269" s="313" t="s">
        <v>345</v>
      </c>
      <c r="C269" s="313" t="s">
        <v>346</v>
      </c>
      <c r="D269" s="323">
        <v>0</v>
      </c>
      <c r="E269" s="323">
        <v>0</v>
      </c>
      <c r="F269" s="323">
        <v>0</v>
      </c>
      <c r="G269" s="323">
        <v>0</v>
      </c>
      <c r="H269" s="314">
        <v>114</v>
      </c>
      <c r="I269" s="315">
        <f t="shared" si="112"/>
        <v>114</v>
      </c>
      <c r="J269" s="323">
        <v>0</v>
      </c>
      <c r="K269" s="323">
        <v>0</v>
      </c>
      <c r="L269" s="323">
        <v>0</v>
      </c>
      <c r="M269" s="323">
        <v>0</v>
      </c>
      <c r="N269" s="314">
        <v>42</v>
      </c>
      <c r="O269" s="315">
        <f t="shared" si="113"/>
        <v>42</v>
      </c>
      <c r="P269" s="323">
        <v>0</v>
      </c>
      <c r="Q269" s="323">
        <v>0</v>
      </c>
      <c r="R269" s="323">
        <v>0</v>
      </c>
      <c r="S269" s="323">
        <v>0</v>
      </c>
      <c r="T269" s="314">
        <v>0</v>
      </c>
      <c r="U269" s="315">
        <f t="shared" si="114"/>
        <v>0</v>
      </c>
      <c r="V269" s="323">
        <v>0</v>
      </c>
      <c r="W269" s="323">
        <v>0</v>
      </c>
      <c r="X269" s="323">
        <v>0</v>
      </c>
      <c r="Y269" s="323">
        <v>0</v>
      </c>
      <c r="Z269" s="314">
        <v>0</v>
      </c>
      <c r="AA269" s="315">
        <f t="shared" si="115"/>
        <v>0</v>
      </c>
      <c r="AB269" s="314">
        <f t="shared" si="116"/>
        <v>114</v>
      </c>
      <c r="AC269" s="314">
        <f t="shared" si="117"/>
        <v>42</v>
      </c>
      <c r="AD269" s="315">
        <f t="shared" si="96"/>
        <v>156</v>
      </c>
    </row>
    <row r="270" spans="1:30" ht="20.25" hidden="1" customHeight="1" outlineLevel="1" thickBot="1" x14ac:dyDescent="0.25">
      <c r="A270" s="562"/>
      <c r="B270" s="313" t="s">
        <v>347</v>
      </c>
      <c r="C270" s="313" t="s">
        <v>348</v>
      </c>
      <c r="D270" s="323">
        <v>0</v>
      </c>
      <c r="E270" s="323">
        <v>0</v>
      </c>
      <c r="F270" s="323">
        <v>0</v>
      </c>
      <c r="G270" s="323">
        <v>0</v>
      </c>
      <c r="H270" s="314">
        <v>48</v>
      </c>
      <c r="I270" s="315">
        <f t="shared" si="112"/>
        <v>48</v>
      </c>
      <c r="J270" s="323">
        <v>0</v>
      </c>
      <c r="K270" s="323">
        <v>0</v>
      </c>
      <c r="L270" s="323">
        <v>0</v>
      </c>
      <c r="M270" s="323">
        <v>0</v>
      </c>
      <c r="N270" s="323">
        <v>0</v>
      </c>
      <c r="O270" s="315">
        <f t="shared" si="113"/>
        <v>0</v>
      </c>
      <c r="P270" s="323">
        <v>0</v>
      </c>
      <c r="Q270" s="323">
        <v>0</v>
      </c>
      <c r="R270" s="323">
        <v>0</v>
      </c>
      <c r="S270" s="323">
        <v>0</v>
      </c>
      <c r="T270" s="314">
        <v>0</v>
      </c>
      <c r="U270" s="315">
        <f t="shared" si="114"/>
        <v>0</v>
      </c>
      <c r="V270" s="323">
        <v>0</v>
      </c>
      <c r="W270" s="323">
        <v>0</v>
      </c>
      <c r="X270" s="323">
        <v>0</v>
      </c>
      <c r="Y270" s="323">
        <v>0</v>
      </c>
      <c r="Z270" s="323">
        <v>0</v>
      </c>
      <c r="AA270" s="315">
        <f t="shared" si="115"/>
        <v>0</v>
      </c>
      <c r="AB270" s="314">
        <f t="shared" si="116"/>
        <v>48</v>
      </c>
      <c r="AC270" s="314">
        <f t="shared" si="117"/>
        <v>0</v>
      </c>
      <c r="AD270" s="315">
        <f t="shared" si="96"/>
        <v>48</v>
      </c>
    </row>
    <row r="271" spans="1:30" ht="20.25" hidden="1" customHeight="1" outlineLevel="1" thickBot="1" x14ac:dyDescent="0.25">
      <c r="A271" s="562"/>
      <c r="B271" s="313" t="s">
        <v>349</v>
      </c>
      <c r="C271" s="313" t="s">
        <v>350</v>
      </c>
      <c r="D271" s="314">
        <v>9</v>
      </c>
      <c r="E271" s="314">
        <v>18</v>
      </c>
      <c r="F271" s="314">
        <v>63</v>
      </c>
      <c r="G271" s="314">
        <v>84</v>
      </c>
      <c r="H271" s="314">
        <v>1488</v>
      </c>
      <c r="I271" s="315">
        <f t="shared" si="112"/>
        <v>1662</v>
      </c>
      <c r="J271" s="314">
        <v>7</v>
      </c>
      <c r="K271" s="314">
        <v>16</v>
      </c>
      <c r="L271" s="314">
        <v>30</v>
      </c>
      <c r="M271" s="314">
        <v>32</v>
      </c>
      <c r="N271" s="314">
        <v>544</v>
      </c>
      <c r="O271" s="315">
        <f t="shared" si="113"/>
        <v>629</v>
      </c>
      <c r="P271" s="314">
        <v>0</v>
      </c>
      <c r="Q271" s="314">
        <v>0</v>
      </c>
      <c r="R271" s="314">
        <v>0</v>
      </c>
      <c r="S271" s="314">
        <v>0</v>
      </c>
      <c r="T271" s="314">
        <v>0</v>
      </c>
      <c r="U271" s="315">
        <f t="shared" si="114"/>
        <v>0</v>
      </c>
      <c r="V271" s="314">
        <v>0</v>
      </c>
      <c r="W271" s="314">
        <v>0</v>
      </c>
      <c r="X271" s="314">
        <v>0</v>
      </c>
      <c r="Y271" s="314">
        <v>0</v>
      </c>
      <c r="Z271" s="314">
        <v>0</v>
      </c>
      <c r="AA271" s="315">
        <f t="shared" si="115"/>
        <v>0</v>
      </c>
      <c r="AB271" s="314">
        <f t="shared" si="116"/>
        <v>1662</v>
      </c>
      <c r="AC271" s="314">
        <f t="shared" si="117"/>
        <v>629</v>
      </c>
      <c r="AD271" s="315">
        <f t="shared" si="96"/>
        <v>2291</v>
      </c>
    </row>
    <row r="272" spans="1:30" ht="20.25" hidden="1" customHeight="1" outlineLevel="1" thickBot="1" x14ac:dyDescent="0.25">
      <c r="A272" s="562"/>
      <c r="B272" s="562" t="s">
        <v>351</v>
      </c>
      <c r="C272" s="313" t="s">
        <v>352</v>
      </c>
      <c r="D272" s="323">
        <v>0</v>
      </c>
      <c r="E272" s="323">
        <v>0</v>
      </c>
      <c r="F272" s="314">
        <v>9</v>
      </c>
      <c r="G272" s="323">
        <v>0</v>
      </c>
      <c r="H272" s="314">
        <v>221</v>
      </c>
      <c r="I272" s="315">
        <f t="shared" si="112"/>
        <v>230</v>
      </c>
      <c r="J272" s="323">
        <v>0</v>
      </c>
      <c r="K272" s="323">
        <v>0</v>
      </c>
      <c r="L272" s="323">
        <v>0</v>
      </c>
      <c r="M272" s="323">
        <v>0</v>
      </c>
      <c r="N272" s="323">
        <v>0</v>
      </c>
      <c r="O272" s="315">
        <f t="shared" si="113"/>
        <v>0</v>
      </c>
      <c r="P272" s="323">
        <v>0</v>
      </c>
      <c r="Q272" s="323">
        <v>0</v>
      </c>
      <c r="R272" s="314">
        <v>0</v>
      </c>
      <c r="S272" s="323">
        <v>0</v>
      </c>
      <c r="T272" s="314">
        <v>0</v>
      </c>
      <c r="U272" s="315">
        <f t="shared" si="114"/>
        <v>0</v>
      </c>
      <c r="V272" s="323">
        <v>0</v>
      </c>
      <c r="W272" s="323">
        <v>0</v>
      </c>
      <c r="X272" s="323">
        <v>0</v>
      </c>
      <c r="Y272" s="323">
        <v>0</v>
      </c>
      <c r="Z272" s="323">
        <v>0</v>
      </c>
      <c r="AA272" s="315">
        <f t="shared" si="115"/>
        <v>0</v>
      </c>
      <c r="AB272" s="314">
        <f t="shared" si="116"/>
        <v>230</v>
      </c>
      <c r="AC272" s="314">
        <f t="shared" si="117"/>
        <v>0</v>
      </c>
      <c r="AD272" s="315">
        <f t="shared" si="96"/>
        <v>230</v>
      </c>
    </row>
    <row r="273" spans="1:30" ht="20.25" hidden="1" customHeight="1" outlineLevel="1" thickBot="1" x14ac:dyDescent="0.25">
      <c r="A273" s="562"/>
      <c r="B273" s="562"/>
      <c r="C273" s="313" t="s">
        <v>353</v>
      </c>
      <c r="D273" s="323">
        <v>0</v>
      </c>
      <c r="E273" s="323">
        <v>0</v>
      </c>
      <c r="F273" s="314">
        <v>3</v>
      </c>
      <c r="G273" s="323">
        <v>0</v>
      </c>
      <c r="H273" s="314">
        <v>20</v>
      </c>
      <c r="I273" s="315">
        <f t="shared" si="112"/>
        <v>23</v>
      </c>
      <c r="J273" s="323">
        <v>0</v>
      </c>
      <c r="K273" s="323">
        <v>0</v>
      </c>
      <c r="L273" s="323">
        <v>0</v>
      </c>
      <c r="M273" s="323">
        <v>0</v>
      </c>
      <c r="N273" s="323">
        <v>0</v>
      </c>
      <c r="O273" s="315">
        <f t="shared" si="113"/>
        <v>0</v>
      </c>
      <c r="P273" s="323">
        <v>0</v>
      </c>
      <c r="Q273" s="323">
        <v>0</v>
      </c>
      <c r="R273" s="314">
        <v>0</v>
      </c>
      <c r="S273" s="323">
        <v>0</v>
      </c>
      <c r="T273" s="314">
        <v>0</v>
      </c>
      <c r="U273" s="315">
        <f t="shared" si="114"/>
        <v>0</v>
      </c>
      <c r="V273" s="323">
        <v>0</v>
      </c>
      <c r="W273" s="323">
        <v>0</v>
      </c>
      <c r="X273" s="323">
        <v>0</v>
      </c>
      <c r="Y273" s="323">
        <v>0</v>
      </c>
      <c r="Z273" s="323">
        <v>0</v>
      </c>
      <c r="AA273" s="315">
        <f t="shared" si="115"/>
        <v>0</v>
      </c>
      <c r="AB273" s="314">
        <f t="shared" si="116"/>
        <v>23</v>
      </c>
      <c r="AC273" s="314">
        <f t="shared" si="117"/>
        <v>0</v>
      </c>
      <c r="AD273" s="315">
        <f t="shared" si="96"/>
        <v>23</v>
      </c>
    </row>
    <row r="274" spans="1:30" ht="20.25" hidden="1" customHeight="1" outlineLevel="1" thickBot="1" x14ac:dyDescent="0.25">
      <c r="A274" s="562"/>
      <c r="B274" s="313" t="s">
        <v>354</v>
      </c>
      <c r="C274" s="313" t="s">
        <v>355</v>
      </c>
      <c r="D274" s="323">
        <v>0</v>
      </c>
      <c r="E274" s="323">
        <v>0</v>
      </c>
      <c r="F274" s="323">
        <v>0</v>
      </c>
      <c r="G274" s="323">
        <v>0</v>
      </c>
      <c r="H274" s="314">
        <v>295</v>
      </c>
      <c r="I274" s="315">
        <f t="shared" si="112"/>
        <v>295</v>
      </c>
      <c r="J274" s="323">
        <v>0</v>
      </c>
      <c r="K274" s="323">
        <v>0</v>
      </c>
      <c r="L274" s="323">
        <v>0</v>
      </c>
      <c r="M274" s="323">
        <v>0</v>
      </c>
      <c r="N274" s="323">
        <v>0</v>
      </c>
      <c r="O274" s="315">
        <f t="shared" si="113"/>
        <v>0</v>
      </c>
      <c r="P274" s="323">
        <v>0</v>
      </c>
      <c r="Q274" s="323">
        <v>0</v>
      </c>
      <c r="R274" s="323">
        <v>0</v>
      </c>
      <c r="S274" s="323">
        <v>0</v>
      </c>
      <c r="T274" s="314">
        <v>42</v>
      </c>
      <c r="U274" s="315">
        <f t="shared" si="114"/>
        <v>42</v>
      </c>
      <c r="V274" s="323">
        <v>0</v>
      </c>
      <c r="W274" s="323">
        <v>0</v>
      </c>
      <c r="X274" s="323">
        <v>0</v>
      </c>
      <c r="Y274" s="323">
        <v>0</v>
      </c>
      <c r="Z274" s="323">
        <v>0</v>
      </c>
      <c r="AA274" s="315">
        <f t="shared" si="115"/>
        <v>0</v>
      </c>
      <c r="AB274" s="314">
        <f t="shared" si="116"/>
        <v>337</v>
      </c>
      <c r="AC274" s="314">
        <f t="shared" si="117"/>
        <v>0</v>
      </c>
      <c r="AD274" s="315">
        <f t="shared" si="96"/>
        <v>337</v>
      </c>
    </row>
    <row r="275" spans="1:30" ht="20.25" hidden="1" customHeight="1" outlineLevel="1" thickBot="1" x14ac:dyDescent="0.25">
      <c r="A275" s="562"/>
      <c r="B275" s="313" t="s">
        <v>356</v>
      </c>
      <c r="C275" s="313" t="s">
        <v>357</v>
      </c>
      <c r="D275" s="323">
        <v>0</v>
      </c>
      <c r="E275" s="323">
        <v>0</v>
      </c>
      <c r="F275" s="314">
        <v>3</v>
      </c>
      <c r="G275" s="323">
        <v>0</v>
      </c>
      <c r="H275" s="314">
        <v>300</v>
      </c>
      <c r="I275" s="315">
        <f t="shared" si="112"/>
        <v>303</v>
      </c>
      <c r="J275" s="323">
        <v>0</v>
      </c>
      <c r="K275" s="323">
        <v>0</v>
      </c>
      <c r="L275" s="323">
        <v>0</v>
      </c>
      <c r="M275" s="323">
        <v>0</v>
      </c>
      <c r="N275" s="323">
        <v>0</v>
      </c>
      <c r="O275" s="315">
        <f t="shared" si="113"/>
        <v>0</v>
      </c>
      <c r="P275" s="323">
        <v>0</v>
      </c>
      <c r="Q275" s="323">
        <v>0</v>
      </c>
      <c r="R275" s="314">
        <v>0</v>
      </c>
      <c r="S275" s="323">
        <v>0</v>
      </c>
      <c r="T275" s="314">
        <v>5</v>
      </c>
      <c r="U275" s="315">
        <f t="shared" si="114"/>
        <v>5</v>
      </c>
      <c r="V275" s="323">
        <v>0</v>
      </c>
      <c r="W275" s="323">
        <v>0</v>
      </c>
      <c r="X275" s="323">
        <v>0</v>
      </c>
      <c r="Y275" s="323">
        <v>0</v>
      </c>
      <c r="Z275" s="323">
        <v>0</v>
      </c>
      <c r="AA275" s="315">
        <f t="shared" si="115"/>
        <v>0</v>
      </c>
      <c r="AB275" s="314">
        <f t="shared" si="116"/>
        <v>308</v>
      </c>
      <c r="AC275" s="314">
        <f t="shared" si="117"/>
        <v>0</v>
      </c>
      <c r="AD275" s="315">
        <f t="shared" si="96"/>
        <v>308</v>
      </c>
    </row>
    <row r="276" spans="1:30" ht="20.25" hidden="1" customHeight="1" outlineLevel="1" thickBot="1" x14ac:dyDescent="0.25">
      <c r="A276" s="562"/>
      <c r="B276" s="313" t="s">
        <v>358</v>
      </c>
      <c r="C276" s="313" t="s">
        <v>359</v>
      </c>
      <c r="D276" s="323">
        <v>0</v>
      </c>
      <c r="E276" s="323">
        <v>0</v>
      </c>
      <c r="F276" s="323">
        <v>0</v>
      </c>
      <c r="G276" s="323">
        <v>0</v>
      </c>
      <c r="H276" s="323">
        <v>0</v>
      </c>
      <c r="I276" s="315">
        <f t="shared" si="112"/>
        <v>0</v>
      </c>
      <c r="J276" s="323">
        <v>0</v>
      </c>
      <c r="K276" s="323">
        <v>0</v>
      </c>
      <c r="L276" s="323">
        <v>0</v>
      </c>
      <c r="M276" s="323">
        <v>0</v>
      </c>
      <c r="N276" s="323">
        <v>0</v>
      </c>
      <c r="O276" s="315">
        <f t="shared" si="113"/>
        <v>0</v>
      </c>
      <c r="P276" s="323">
        <v>0</v>
      </c>
      <c r="Q276" s="323">
        <v>0</v>
      </c>
      <c r="R276" s="323">
        <v>0</v>
      </c>
      <c r="S276" s="323">
        <v>0</v>
      </c>
      <c r="T276" s="323">
        <v>0</v>
      </c>
      <c r="U276" s="315">
        <f t="shared" si="114"/>
        <v>0</v>
      </c>
      <c r="V276" s="323">
        <v>0</v>
      </c>
      <c r="W276" s="323">
        <v>0</v>
      </c>
      <c r="X276" s="323">
        <v>0</v>
      </c>
      <c r="Y276" s="323">
        <v>0</v>
      </c>
      <c r="Z276" s="323">
        <v>0</v>
      </c>
      <c r="AA276" s="315">
        <f t="shared" si="115"/>
        <v>0</v>
      </c>
      <c r="AB276" s="314">
        <f t="shared" si="116"/>
        <v>0</v>
      </c>
      <c r="AC276" s="314">
        <f t="shared" si="117"/>
        <v>0</v>
      </c>
      <c r="AD276" s="315">
        <f t="shared" si="96"/>
        <v>0</v>
      </c>
    </row>
    <row r="277" spans="1:30" ht="20.25" customHeight="1" collapsed="1" x14ac:dyDescent="0.2">
      <c r="A277" s="559" t="s">
        <v>360</v>
      </c>
      <c r="B277" s="559"/>
      <c r="C277" s="559"/>
      <c r="D277" s="311">
        <f t="shared" ref="D277:AD277" si="118">SUM(D278:D287)</f>
        <v>161</v>
      </c>
      <c r="E277" s="311">
        <f t="shared" si="118"/>
        <v>404</v>
      </c>
      <c r="F277" s="311">
        <f t="shared" si="118"/>
        <v>783</v>
      </c>
      <c r="G277" s="311">
        <f t="shared" si="118"/>
        <v>534</v>
      </c>
      <c r="H277" s="311">
        <f t="shared" si="118"/>
        <v>38081</v>
      </c>
      <c r="I277" s="312">
        <f t="shared" si="118"/>
        <v>39963</v>
      </c>
      <c r="J277" s="311">
        <f t="shared" si="118"/>
        <v>16</v>
      </c>
      <c r="K277" s="311">
        <f t="shared" si="118"/>
        <v>48</v>
      </c>
      <c r="L277" s="311">
        <f t="shared" si="118"/>
        <v>78</v>
      </c>
      <c r="M277" s="311">
        <f t="shared" si="118"/>
        <v>108</v>
      </c>
      <c r="N277" s="311">
        <f t="shared" si="118"/>
        <v>3590</v>
      </c>
      <c r="O277" s="312">
        <f t="shared" si="118"/>
        <v>3840</v>
      </c>
      <c r="P277" s="311">
        <f t="shared" si="118"/>
        <v>0</v>
      </c>
      <c r="Q277" s="311">
        <f t="shared" si="118"/>
        <v>0</v>
      </c>
      <c r="R277" s="311">
        <f t="shared" si="118"/>
        <v>3</v>
      </c>
      <c r="S277" s="311">
        <f t="shared" si="118"/>
        <v>6</v>
      </c>
      <c r="T277" s="311">
        <f t="shared" si="118"/>
        <v>700</v>
      </c>
      <c r="U277" s="312">
        <f t="shared" si="118"/>
        <v>709</v>
      </c>
      <c r="V277" s="311">
        <f t="shared" si="118"/>
        <v>0</v>
      </c>
      <c r="W277" s="311">
        <f t="shared" si="118"/>
        <v>0</v>
      </c>
      <c r="X277" s="311">
        <f t="shared" si="118"/>
        <v>0</v>
      </c>
      <c r="Y277" s="311">
        <f t="shared" si="118"/>
        <v>0</v>
      </c>
      <c r="Z277" s="311">
        <f t="shared" si="118"/>
        <v>395</v>
      </c>
      <c r="AA277" s="312">
        <f t="shared" si="118"/>
        <v>395</v>
      </c>
      <c r="AB277" s="311">
        <f t="shared" si="118"/>
        <v>40672</v>
      </c>
      <c r="AC277" s="311">
        <f t="shared" si="118"/>
        <v>4235</v>
      </c>
      <c r="AD277" s="312">
        <f t="shared" si="118"/>
        <v>44907</v>
      </c>
    </row>
    <row r="278" spans="1:30" ht="20.25" hidden="1" customHeight="1" outlineLevel="1" thickBot="1" x14ac:dyDescent="0.25">
      <c r="A278" s="562" t="s">
        <v>360</v>
      </c>
      <c r="B278" s="562" t="s">
        <v>361</v>
      </c>
      <c r="C278" s="313" t="s">
        <v>362</v>
      </c>
      <c r="D278" s="314">
        <v>16</v>
      </c>
      <c r="E278" s="314">
        <v>50</v>
      </c>
      <c r="F278" s="314">
        <v>72</v>
      </c>
      <c r="G278" s="314">
        <v>52</v>
      </c>
      <c r="H278" s="314">
        <v>5176</v>
      </c>
      <c r="I278" s="315">
        <f t="shared" ref="I278:I287" si="119">SUM(D278:H278)</f>
        <v>5366</v>
      </c>
      <c r="J278" s="314">
        <v>1</v>
      </c>
      <c r="K278" s="314">
        <v>2</v>
      </c>
      <c r="L278" s="323">
        <v>0</v>
      </c>
      <c r="M278" s="323">
        <v>0</v>
      </c>
      <c r="N278" s="314">
        <v>292</v>
      </c>
      <c r="O278" s="315">
        <f t="shared" ref="O278:O287" si="120">SUM(J278:N278)</f>
        <v>295</v>
      </c>
      <c r="P278" s="314">
        <v>0</v>
      </c>
      <c r="Q278" s="314">
        <v>0</v>
      </c>
      <c r="R278" s="314">
        <v>0</v>
      </c>
      <c r="S278" s="314">
        <v>0</v>
      </c>
      <c r="T278" s="314">
        <v>75</v>
      </c>
      <c r="U278" s="315">
        <f t="shared" ref="U278:U287" si="121">SUM(P278:T278)</f>
        <v>75</v>
      </c>
      <c r="V278" s="314">
        <v>0</v>
      </c>
      <c r="W278" s="314">
        <v>0</v>
      </c>
      <c r="X278" s="323">
        <v>0</v>
      </c>
      <c r="Y278" s="323">
        <v>0</v>
      </c>
      <c r="Z278" s="314">
        <v>11</v>
      </c>
      <c r="AA278" s="315">
        <f t="shared" ref="AA278:AA287" si="122">SUM(V278:Z278)</f>
        <v>11</v>
      </c>
      <c r="AB278" s="314">
        <f t="shared" ref="AB278:AB287" si="123">+I278+U278</f>
        <v>5441</v>
      </c>
      <c r="AC278" s="314">
        <f t="shared" ref="AC278:AC287" si="124">+O278+AA278</f>
        <v>306</v>
      </c>
      <c r="AD278" s="315">
        <f t="shared" si="96"/>
        <v>5747</v>
      </c>
    </row>
    <row r="279" spans="1:30" ht="20.25" hidden="1" customHeight="1" outlineLevel="1" thickBot="1" x14ac:dyDescent="0.25">
      <c r="A279" s="562"/>
      <c r="B279" s="562"/>
      <c r="C279" s="313" t="s">
        <v>363</v>
      </c>
      <c r="D279" s="323">
        <v>0</v>
      </c>
      <c r="E279" s="314">
        <v>10</v>
      </c>
      <c r="F279" s="314">
        <v>24</v>
      </c>
      <c r="G279" s="314">
        <v>8</v>
      </c>
      <c r="H279" s="314">
        <v>1789</v>
      </c>
      <c r="I279" s="315">
        <f t="shared" si="119"/>
        <v>1831</v>
      </c>
      <c r="J279" s="314">
        <v>1</v>
      </c>
      <c r="K279" s="314">
        <v>4</v>
      </c>
      <c r="L279" s="314">
        <v>3</v>
      </c>
      <c r="M279" s="323">
        <v>0</v>
      </c>
      <c r="N279" s="314">
        <v>118</v>
      </c>
      <c r="O279" s="315">
        <f t="shared" si="120"/>
        <v>126</v>
      </c>
      <c r="P279" s="323">
        <v>0</v>
      </c>
      <c r="Q279" s="314">
        <v>0</v>
      </c>
      <c r="R279" s="314">
        <v>0</v>
      </c>
      <c r="S279" s="314">
        <v>0</v>
      </c>
      <c r="T279" s="314">
        <v>26</v>
      </c>
      <c r="U279" s="315">
        <f t="shared" si="121"/>
        <v>26</v>
      </c>
      <c r="V279" s="314">
        <v>0</v>
      </c>
      <c r="W279" s="314">
        <v>0</v>
      </c>
      <c r="X279" s="314">
        <v>0</v>
      </c>
      <c r="Y279" s="323">
        <v>0</v>
      </c>
      <c r="Z279" s="314">
        <v>0</v>
      </c>
      <c r="AA279" s="315">
        <f t="shared" si="122"/>
        <v>0</v>
      </c>
      <c r="AB279" s="314">
        <f t="shared" si="123"/>
        <v>1857</v>
      </c>
      <c r="AC279" s="314">
        <f t="shared" si="124"/>
        <v>126</v>
      </c>
      <c r="AD279" s="315">
        <f t="shared" si="96"/>
        <v>1983</v>
      </c>
    </row>
    <row r="280" spans="1:30" ht="20.25" hidden="1" customHeight="1" outlineLevel="1" thickBot="1" x14ac:dyDescent="0.25">
      <c r="A280" s="562"/>
      <c r="B280" s="313" t="s">
        <v>364</v>
      </c>
      <c r="C280" s="313" t="s">
        <v>365</v>
      </c>
      <c r="D280" s="314">
        <v>2</v>
      </c>
      <c r="E280" s="314">
        <v>12</v>
      </c>
      <c r="F280" s="314">
        <v>18</v>
      </c>
      <c r="G280" s="314">
        <v>16</v>
      </c>
      <c r="H280" s="314">
        <v>930</v>
      </c>
      <c r="I280" s="315">
        <f t="shared" si="119"/>
        <v>978</v>
      </c>
      <c r="J280" s="323">
        <v>0</v>
      </c>
      <c r="K280" s="323">
        <v>0</v>
      </c>
      <c r="L280" s="323">
        <v>0</v>
      </c>
      <c r="M280" s="323">
        <v>0</v>
      </c>
      <c r="N280" s="323">
        <v>0</v>
      </c>
      <c r="O280" s="315">
        <f t="shared" si="120"/>
        <v>0</v>
      </c>
      <c r="P280" s="314">
        <v>0</v>
      </c>
      <c r="Q280" s="314">
        <v>0</v>
      </c>
      <c r="R280" s="314">
        <v>0</v>
      </c>
      <c r="S280" s="314">
        <v>0</v>
      </c>
      <c r="T280" s="314">
        <v>5</v>
      </c>
      <c r="U280" s="315">
        <f t="shared" si="121"/>
        <v>5</v>
      </c>
      <c r="V280" s="323">
        <v>0</v>
      </c>
      <c r="W280" s="323">
        <v>0</v>
      </c>
      <c r="X280" s="323">
        <v>0</v>
      </c>
      <c r="Y280" s="323">
        <v>0</v>
      </c>
      <c r="Z280" s="323">
        <v>0</v>
      </c>
      <c r="AA280" s="315">
        <f t="shared" si="122"/>
        <v>0</v>
      </c>
      <c r="AB280" s="314">
        <f t="shared" si="123"/>
        <v>983</v>
      </c>
      <c r="AC280" s="314">
        <f t="shared" si="124"/>
        <v>0</v>
      </c>
      <c r="AD280" s="315">
        <f t="shared" si="96"/>
        <v>983</v>
      </c>
    </row>
    <row r="281" spans="1:30" ht="20.25" hidden="1" customHeight="1" outlineLevel="1" thickBot="1" x14ac:dyDescent="0.25">
      <c r="A281" s="562"/>
      <c r="B281" s="562" t="s">
        <v>366</v>
      </c>
      <c r="C281" s="313" t="s">
        <v>367</v>
      </c>
      <c r="D281" s="323">
        <v>0</v>
      </c>
      <c r="E281" s="323">
        <v>0</v>
      </c>
      <c r="F281" s="314">
        <v>3</v>
      </c>
      <c r="G281" s="314">
        <v>4</v>
      </c>
      <c r="H281" s="314">
        <v>24</v>
      </c>
      <c r="I281" s="315">
        <f t="shared" si="119"/>
        <v>31</v>
      </c>
      <c r="J281" s="323">
        <v>0</v>
      </c>
      <c r="K281" s="323">
        <v>0</v>
      </c>
      <c r="L281" s="323">
        <v>0</v>
      </c>
      <c r="M281" s="323">
        <v>0</v>
      </c>
      <c r="N281" s="323">
        <v>0</v>
      </c>
      <c r="O281" s="315">
        <f t="shared" si="120"/>
        <v>0</v>
      </c>
      <c r="P281" s="323">
        <v>0</v>
      </c>
      <c r="Q281" s="323">
        <v>0</v>
      </c>
      <c r="R281" s="314">
        <v>0</v>
      </c>
      <c r="S281" s="314">
        <v>0</v>
      </c>
      <c r="T281" s="314">
        <v>0</v>
      </c>
      <c r="U281" s="315">
        <f t="shared" si="121"/>
        <v>0</v>
      </c>
      <c r="V281" s="323">
        <v>0</v>
      </c>
      <c r="W281" s="323">
        <v>0</v>
      </c>
      <c r="X281" s="323">
        <v>0</v>
      </c>
      <c r="Y281" s="323">
        <v>0</v>
      </c>
      <c r="Z281" s="323">
        <v>0</v>
      </c>
      <c r="AA281" s="315">
        <f t="shared" si="122"/>
        <v>0</v>
      </c>
      <c r="AB281" s="314">
        <f t="shared" si="123"/>
        <v>31</v>
      </c>
      <c r="AC281" s="314">
        <f t="shared" si="124"/>
        <v>0</v>
      </c>
      <c r="AD281" s="315">
        <f t="shared" si="96"/>
        <v>31</v>
      </c>
    </row>
    <row r="282" spans="1:30" ht="20.25" hidden="1" customHeight="1" outlineLevel="1" thickBot="1" x14ac:dyDescent="0.25">
      <c r="A282" s="562"/>
      <c r="B282" s="562"/>
      <c r="C282" s="313" t="s">
        <v>368</v>
      </c>
      <c r="D282" s="314">
        <v>18</v>
      </c>
      <c r="E282" s="314">
        <v>38</v>
      </c>
      <c r="F282" s="314">
        <v>102</v>
      </c>
      <c r="G282" s="314">
        <v>53</v>
      </c>
      <c r="H282" s="314">
        <v>6063</v>
      </c>
      <c r="I282" s="315">
        <f t="shared" si="119"/>
        <v>6274</v>
      </c>
      <c r="J282" s="314">
        <v>2</v>
      </c>
      <c r="K282" s="314">
        <v>2</v>
      </c>
      <c r="L282" s="314">
        <v>18</v>
      </c>
      <c r="M282" s="314">
        <v>8</v>
      </c>
      <c r="N282" s="314">
        <v>686</v>
      </c>
      <c r="O282" s="315">
        <f t="shared" si="120"/>
        <v>716</v>
      </c>
      <c r="P282" s="314">
        <v>0</v>
      </c>
      <c r="Q282" s="314">
        <v>0</v>
      </c>
      <c r="R282" s="314">
        <v>0</v>
      </c>
      <c r="S282" s="314">
        <v>3</v>
      </c>
      <c r="T282" s="314">
        <v>119</v>
      </c>
      <c r="U282" s="315">
        <f t="shared" si="121"/>
        <v>122</v>
      </c>
      <c r="V282" s="314">
        <v>0</v>
      </c>
      <c r="W282" s="314">
        <v>0</v>
      </c>
      <c r="X282" s="314">
        <v>0</v>
      </c>
      <c r="Y282" s="314">
        <v>0</v>
      </c>
      <c r="Z282" s="314">
        <v>5</v>
      </c>
      <c r="AA282" s="315">
        <f t="shared" si="122"/>
        <v>5</v>
      </c>
      <c r="AB282" s="314">
        <f t="shared" si="123"/>
        <v>6396</v>
      </c>
      <c r="AC282" s="314">
        <f t="shared" si="124"/>
        <v>721</v>
      </c>
      <c r="AD282" s="315">
        <f t="shared" si="96"/>
        <v>7117</v>
      </c>
    </row>
    <row r="283" spans="1:30" ht="20.25" hidden="1" customHeight="1" outlineLevel="1" thickBot="1" x14ac:dyDescent="0.25">
      <c r="A283" s="562"/>
      <c r="B283" s="562"/>
      <c r="C283" s="313" t="s">
        <v>369</v>
      </c>
      <c r="D283" s="314">
        <v>1</v>
      </c>
      <c r="E283" s="314">
        <v>4</v>
      </c>
      <c r="F283" s="314">
        <v>12</v>
      </c>
      <c r="G283" s="314">
        <v>16</v>
      </c>
      <c r="H283" s="314">
        <v>874</v>
      </c>
      <c r="I283" s="315">
        <f t="shared" si="119"/>
        <v>907</v>
      </c>
      <c r="J283" s="323">
        <v>0</v>
      </c>
      <c r="K283" s="314">
        <v>4</v>
      </c>
      <c r="L283" s="314">
        <v>9</v>
      </c>
      <c r="M283" s="323">
        <v>0</v>
      </c>
      <c r="N283" s="314">
        <v>143</v>
      </c>
      <c r="O283" s="315">
        <f t="shared" si="120"/>
        <v>156</v>
      </c>
      <c r="P283" s="314">
        <v>0</v>
      </c>
      <c r="Q283" s="314">
        <v>0</v>
      </c>
      <c r="R283" s="314">
        <v>0</v>
      </c>
      <c r="S283" s="314">
        <v>0</v>
      </c>
      <c r="T283" s="314">
        <v>38</v>
      </c>
      <c r="U283" s="315">
        <f t="shared" si="121"/>
        <v>38</v>
      </c>
      <c r="V283" s="323">
        <v>0</v>
      </c>
      <c r="W283" s="314">
        <v>0</v>
      </c>
      <c r="X283" s="314">
        <v>0</v>
      </c>
      <c r="Y283" s="323">
        <v>0</v>
      </c>
      <c r="Z283" s="314">
        <v>0</v>
      </c>
      <c r="AA283" s="315">
        <f t="shared" si="122"/>
        <v>0</v>
      </c>
      <c r="AB283" s="314">
        <f t="shared" si="123"/>
        <v>945</v>
      </c>
      <c r="AC283" s="314">
        <f t="shared" si="124"/>
        <v>156</v>
      </c>
      <c r="AD283" s="315">
        <f t="shared" si="96"/>
        <v>1101</v>
      </c>
    </row>
    <row r="284" spans="1:30" ht="20.25" hidden="1" customHeight="1" outlineLevel="1" thickBot="1" x14ac:dyDescent="0.25">
      <c r="A284" s="562"/>
      <c r="B284" s="313" t="s">
        <v>370</v>
      </c>
      <c r="C284" s="313" t="s">
        <v>371</v>
      </c>
      <c r="D284" s="314">
        <v>1</v>
      </c>
      <c r="E284" s="314">
        <v>10</v>
      </c>
      <c r="F284" s="314">
        <v>24</v>
      </c>
      <c r="G284" s="314">
        <v>8</v>
      </c>
      <c r="H284" s="314">
        <v>1946</v>
      </c>
      <c r="I284" s="315">
        <f t="shared" si="119"/>
        <v>1989</v>
      </c>
      <c r="J284" s="323">
        <v>0</v>
      </c>
      <c r="K284" s="314">
        <v>2</v>
      </c>
      <c r="L284" s="314">
        <v>9</v>
      </c>
      <c r="M284" s="314">
        <v>4</v>
      </c>
      <c r="N284" s="314">
        <v>204</v>
      </c>
      <c r="O284" s="315">
        <f t="shared" si="120"/>
        <v>219</v>
      </c>
      <c r="P284" s="314">
        <v>0</v>
      </c>
      <c r="Q284" s="314">
        <v>0</v>
      </c>
      <c r="R284" s="314">
        <v>0</v>
      </c>
      <c r="S284" s="314">
        <v>0</v>
      </c>
      <c r="T284" s="314">
        <v>70</v>
      </c>
      <c r="U284" s="315">
        <f t="shared" si="121"/>
        <v>70</v>
      </c>
      <c r="V284" s="323">
        <v>0</v>
      </c>
      <c r="W284" s="314">
        <v>0</v>
      </c>
      <c r="X284" s="314">
        <v>0</v>
      </c>
      <c r="Y284" s="314">
        <v>0</v>
      </c>
      <c r="Z284" s="314">
        <v>362</v>
      </c>
      <c r="AA284" s="315">
        <f t="shared" si="122"/>
        <v>362</v>
      </c>
      <c r="AB284" s="314">
        <f t="shared" si="123"/>
        <v>2059</v>
      </c>
      <c r="AC284" s="314">
        <f t="shared" si="124"/>
        <v>581</v>
      </c>
      <c r="AD284" s="315">
        <f t="shared" si="96"/>
        <v>2640</v>
      </c>
    </row>
    <row r="285" spans="1:30" ht="20.25" hidden="1" customHeight="1" outlineLevel="1" thickBot="1" x14ac:dyDescent="0.25">
      <c r="A285" s="562"/>
      <c r="B285" s="562" t="s">
        <v>372</v>
      </c>
      <c r="C285" s="313" t="s">
        <v>373</v>
      </c>
      <c r="D285" s="314">
        <v>120</v>
      </c>
      <c r="E285" s="314">
        <v>274</v>
      </c>
      <c r="F285" s="314">
        <v>504</v>
      </c>
      <c r="G285" s="314">
        <v>365</v>
      </c>
      <c r="H285" s="314">
        <v>19169</v>
      </c>
      <c r="I285" s="315">
        <f t="shared" si="119"/>
        <v>20432</v>
      </c>
      <c r="J285" s="314">
        <v>11</v>
      </c>
      <c r="K285" s="314">
        <v>32</v>
      </c>
      <c r="L285" s="314">
        <v>36</v>
      </c>
      <c r="M285" s="314">
        <v>92</v>
      </c>
      <c r="N285" s="314">
        <v>2050</v>
      </c>
      <c r="O285" s="315">
        <f t="shared" si="120"/>
        <v>2221</v>
      </c>
      <c r="P285" s="314">
        <v>0</v>
      </c>
      <c r="Q285" s="314">
        <v>0</v>
      </c>
      <c r="R285" s="314">
        <v>3</v>
      </c>
      <c r="S285" s="314">
        <v>3</v>
      </c>
      <c r="T285" s="314">
        <v>336</v>
      </c>
      <c r="U285" s="315">
        <f t="shared" si="121"/>
        <v>342</v>
      </c>
      <c r="V285" s="314">
        <v>0</v>
      </c>
      <c r="W285" s="314">
        <v>0</v>
      </c>
      <c r="X285" s="314">
        <v>0</v>
      </c>
      <c r="Y285" s="314">
        <v>0</v>
      </c>
      <c r="Z285" s="314">
        <v>11</v>
      </c>
      <c r="AA285" s="315">
        <f t="shared" si="122"/>
        <v>11</v>
      </c>
      <c r="AB285" s="314">
        <f t="shared" si="123"/>
        <v>20774</v>
      </c>
      <c r="AC285" s="314">
        <f t="shared" si="124"/>
        <v>2232</v>
      </c>
      <c r="AD285" s="315">
        <f t="shared" si="96"/>
        <v>23006</v>
      </c>
    </row>
    <row r="286" spans="1:30" ht="20.25" hidden="1" customHeight="1" outlineLevel="1" thickBot="1" x14ac:dyDescent="0.25">
      <c r="A286" s="562"/>
      <c r="B286" s="562"/>
      <c r="C286" s="313" t="s">
        <v>374</v>
      </c>
      <c r="D286" s="314">
        <v>1</v>
      </c>
      <c r="E286" s="323">
        <v>0</v>
      </c>
      <c r="F286" s="323">
        <v>0</v>
      </c>
      <c r="G286" s="323">
        <v>0</v>
      </c>
      <c r="H286" s="314">
        <v>112</v>
      </c>
      <c r="I286" s="315">
        <f t="shared" si="119"/>
        <v>113</v>
      </c>
      <c r="J286" s="323">
        <v>0</v>
      </c>
      <c r="K286" s="323">
        <v>0</v>
      </c>
      <c r="L286" s="323">
        <v>0</v>
      </c>
      <c r="M286" s="323">
        <v>0</v>
      </c>
      <c r="N286" s="314">
        <v>15</v>
      </c>
      <c r="O286" s="315">
        <f t="shared" si="120"/>
        <v>15</v>
      </c>
      <c r="P286" s="314">
        <v>0</v>
      </c>
      <c r="Q286" s="323">
        <v>0</v>
      </c>
      <c r="R286" s="323">
        <v>0</v>
      </c>
      <c r="S286" s="323">
        <v>0</v>
      </c>
      <c r="T286" s="314">
        <v>0</v>
      </c>
      <c r="U286" s="315">
        <f t="shared" si="121"/>
        <v>0</v>
      </c>
      <c r="V286" s="323">
        <v>0</v>
      </c>
      <c r="W286" s="323">
        <v>0</v>
      </c>
      <c r="X286" s="323">
        <v>0</v>
      </c>
      <c r="Y286" s="323">
        <v>0</v>
      </c>
      <c r="Z286" s="314">
        <v>0</v>
      </c>
      <c r="AA286" s="315">
        <f t="shared" si="122"/>
        <v>0</v>
      </c>
      <c r="AB286" s="314">
        <f t="shared" si="123"/>
        <v>113</v>
      </c>
      <c r="AC286" s="314">
        <f t="shared" si="124"/>
        <v>15</v>
      </c>
      <c r="AD286" s="315">
        <f t="shared" si="96"/>
        <v>128</v>
      </c>
    </row>
    <row r="287" spans="1:30" ht="20.25" hidden="1" customHeight="1" outlineLevel="1" thickBot="1" x14ac:dyDescent="0.25">
      <c r="A287" s="562"/>
      <c r="B287" s="313" t="s">
        <v>375</v>
      </c>
      <c r="C287" s="313" t="s">
        <v>376</v>
      </c>
      <c r="D287" s="314">
        <v>2</v>
      </c>
      <c r="E287" s="314">
        <v>6</v>
      </c>
      <c r="F287" s="314">
        <v>24</v>
      </c>
      <c r="G287" s="314">
        <v>12</v>
      </c>
      <c r="H287" s="314">
        <v>1998</v>
      </c>
      <c r="I287" s="315">
        <f t="shared" si="119"/>
        <v>2042</v>
      </c>
      <c r="J287" s="314">
        <v>1</v>
      </c>
      <c r="K287" s="314">
        <v>2</v>
      </c>
      <c r="L287" s="314">
        <v>3</v>
      </c>
      <c r="M287" s="314">
        <v>4</v>
      </c>
      <c r="N287" s="314">
        <v>82</v>
      </c>
      <c r="O287" s="315">
        <f t="shared" si="120"/>
        <v>92</v>
      </c>
      <c r="P287" s="314">
        <v>0</v>
      </c>
      <c r="Q287" s="314">
        <v>0</v>
      </c>
      <c r="R287" s="314">
        <v>0</v>
      </c>
      <c r="S287" s="314">
        <v>0</v>
      </c>
      <c r="T287" s="314">
        <v>31</v>
      </c>
      <c r="U287" s="315">
        <f t="shared" si="121"/>
        <v>31</v>
      </c>
      <c r="V287" s="314">
        <v>0</v>
      </c>
      <c r="W287" s="314">
        <v>0</v>
      </c>
      <c r="X287" s="314">
        <v>0</v>
      </c>
      <c r="Y287" s="314">
        <v>0</v>
      </c>
      <c r="Z287" s="314">
        <v>6</v>
      </c>
      <c r="AA287" s="315">
        <f t="shared" si="122"/>
        <v>6</v>
      </c>
      <c r="AB287" s="314">
        <f t="shared" si="123"/>
        <v>2073</v>
      </c>
      <c r="AC287" s="314">
        <f t="shared" si="124"/>
        <v>98</v>
      </c>
      <c r="AD287" s="315">
        <f t="shared" si="96"/>
        <v>2171</v>
      </c>
    </row>
    <row r="288" spans="1:30" ht="20.25" customHeight="1" collapsed="1" x14ac:dyDescent="0.2">
      <c r="A288" s="559" t="s">
        <v>377</v>
      </c>
      <c r="B288" s="559"/>
      <c r="C288" s="559"/>
      <c r="D288" s="311">
        <f t="shared" ref="D288:AD288" si="125">SUM(D289:D312)</f>
        <v>119</v>
      </c>
      <c r="E288" s="311">
        <f t="shared" si="125"/>
        <v>439</v>
      </c>
      <c r="F288" s="311">
        <f t="shared" si="125"/>
        <v>794</v>
      </c>
      <c r="G288" s="311">
        <f t="shared" si="125"/>
        <v>404</v>
      </c>
      <c r="H288" s="311">
        <f t="shared" si="125"/>
        <v>60175</v>
      </c>
      <c r="I288" s="312">
        <f t="shared" si="125"/>
        <v>61931</v>
      </c>
      <c r="J288" s="311">
        <f t="shared" si="125"/>
        <v>6</v>
      </c>
      <c r="K288" s="311">
        <f t="shared" si="125"/>
        <v>12</v>
      </c>
      <c r="L288" s="311">
        <f t="shared" si="125"/>
        <v>33</v>
      </c>
      <c r="M288" s="311">
        <f t="shared" si="125"/>
        <v>28</v>
      </c>
      <c r="N288" s="311">
        <f t="shared" si="125"/>
        <v>1148</v>
      </c>
      <c r="O288" s="312">
        <f t="shared" si="125"/>
        <v>1227</v>
      </c>
      <c r="P288" s="311">
        <f t="shared" si="125"/>
        <v>1</v>
      </c>
      <c r="Q288" s="311">
        <f t="shared" si="125"/>
        <v>1</v>
      </c>
      <c r="R288" s="311">
        <f t="shared" si="125"/>
        <v>4</v>
      </c>
      <c r="S288" s="311">
        <f t="shared" si="125"/>
        <v>0</v>
      </c>
      <c r="T288" s="311">
        <f t="shared" si="125"/>
        <v>796</v>
      </c>
      <c r="U288" s="312">
        <f t="shared" si="125"/>
        <v>802</v>
      </c>
      <c r="V288" s="311">
        <f t="shared" si="125"/>
        <v>0</v>
      </c>
      <c r="W288" s="311">
        <f t="shared" si="125"/>
        <v>0</v>
      </c>
      <c r="X288" s="311">
        <f t="shared" si="125"/>
        <v>0</v>
      </c>
      <c r="Y288" s="311">
        <f t="shared" si="125"/>
        <v>0</v>
      </c>
      <c r="Z288" s="311">
        <f t="shared" si="125"/>
        <v>1</v>
      </c>
      <c r="AA288" s="312">
        <f t="shared" si="125"/>
        <v>1</v>
      </c>
      <c r="AB288" s="311">
        <f t="shared" si="125"/>
        <v>62733</v>
      </c>
      <c r="AC288" s="311">
        <f t="shared" si="125"/>
        <v>1228</v>
      </c>
      <c r="AD288" s="312">
        <f t="shared" si="125"/>
        <v>63961</v>
      </c>
    </row>
    <row r="289" spans="1:30" ht="20.25" hidden="1" customHeight="1" outlineLevel="1" thickBot="1" x14ac:dyDescent="0.25">
      <c r="A289" s="562" t="s">
        <v>377</v>
      </c>
      <c r="B289" s="562" t="s">
        <v>378</v>
      </c>
      <c r="C289" s="313" t="s">
        <v>379</v>
      </c>
      <c r="D289" s="314">
        <v>3</v>
      </c>
      <c r="E289" s="314">
        <v>2</v>
      </c>
      <c r="F289" s="314">
        <v>6</v>
      </c>
      <c r="G289" s="314">
        <v>8</v>
      </c>
      <c r="H289" s="314">
        <v>1259</v>
      </c>
      <c r="I289" s="315">
        <f t="shared" ref="I289:I312" si="126">SUM(D289:H289)</f>
        <v>1278</v>
      </c>
      <c r="J289" s="323">
        <v>0</v>
      </c>
      <c r="K289" s="323">
        <v>0</v>
      </c>
      <c r="L289" s="314">
        <v>3</v>
      </c>
      <c r="M289" s="323">
        <v>0</v>
      </c>
      <c r="N289" s="314">
        <v>43</v>
      </c>
      <c r="O289" s="315">
        <f t="shared" ref="O289:O312" si="127">SUM(J289:N289)</f>
        <v>46</v>
      </c>
      <c r="P289" s="314">
        <v>0</v>
      </c>
      <c r="Q289" s="314">
        <v>0</v>
      </c>
      <c r="R289" s="314">
        <v>0</v>
      </c>
      <c r="S289" s="314">
        <v>0</v>
      </c>
      <c r="T289" s="314">
        <v>80</v>
      </c>
      <c r="U289" s="315">
        <f t="shared" ref="U289:U312" si="128">SUM(P289:T289)</f>
        <v>80</v>
      </c>
      <c r="V289" s="323">
        <v>0</v>
      </c>
      <c r="W289" s="323">
        <v>0</v>
      </c>
      <c r="X289" s="314">
        <v>0</v>
      </c>
      <c r="Y289" s="323">
        <v>0</v>
      </c>
      <c r="Z289" s="314">
        <v>0</v>
      </c>
      <c r="AA289" s="315">
        <f t="shared" ref="AA289:AA312" si="129">SUM(V289:Z289)</f>
        <v>0</v>
      </c>
      <c r="AB289" s="314">
        <f t="shared" ref="AB289:AB312" si="130">+I289+U289</f>
        <v>1358</v>
      </c>
      <c r="AC289" s="314">
        <f t="shared" ref="AC289:AC312" si="131">+O289+AA289</f>
        <v>46</v>
      </c>
      <c r="AD289" s="315">
        <f t="shared" si="96"/>
        <v>1404</v>
      </c>
    </row>
    <row r="290" spans="1:30" ht="20.25" hidden="1" customHeight="1" outlineLevel="1" thickBot="1" x14ac:dyDescent="0.25">
      <c r="A290" s="562"/>
      <c r="B290" s="562"/>
      <c r="C290" s="313" t="s">
        <v>380</v>
      </c>
      <c r="D290" s="314">
        <v>15</v>
      </c>
      <c r="E290" s="314">
        <v>82</v>
      </c>
      <c r="F290" s="314">
        <v>99</v>
      </c>
      <c r="G290" s="314">
        <v>56</v>
      </c>
      <c r="H290" s="314">
        <v>6718</v>
      </c>
      <c r="I290" s="315">
        <f t="shared" si="126"/>
        <v>6970</v>
      </c>
      <c r="J290" s="314">
        <v>5</v>
      </c>
      <c r="K290" s="314">
        <v>2</v>
      </c>
      <c r="L290" s="314">
        <v>9</v>
      </c>
      <c r="M290" s="314">
        <v>8</v>
      </c>
      <c r="N290" s="314">
        <v>58</v>
      </c>
      <c r="O290" s="315">
        <f t="shared" si="127"/>
        <v>82</v>
      </c>
      <c r="P290" s="314">
        <v>0</v>
      </c>
      <c r="Q290" s="314">
        <v>0</v>
      </c>
      <c r="R290" s="314">
        <v>0</v>
      </c>
      <c r="S290" s="314">
        <v>0</v>
      </c>
      <c r="T290" s="314">
        <v>38</v>
      </c>
      <c r="U290" s="315">
        <f t="shared" si="128"/>
        <v>38</v>
      </c>
      <c r="V290" s="314">
        <v>0</v>
      </c>
      <c r="W290" s="314">
        <v>0</v>
      </c>
      <c r="X290" s="314">
        <v>0</v>
      </c>
      <c r="Y290" s="314">
        <v>0</v>
      </c>
      <c r="Z290" s="314">
        <v>0</v>
      </c>
      <c r="AA290" s="315">
        <f t="shared" si="129"/>
        <v>0</v>
      </c>
      <c r="AB290" s="314">
        <f t="shared" si="130"/>
        <v>7008</v>
      </c>
      <c r="AC290" s="314">
        <f t="shared" si="131"/>
        <v>82</v>
      </c>
      <c r="AD290" s="315">
        <f t="shared" ref="AD290:AD359" si="132">+AC290+AB290</f>
        <v>7090</v>
      </c>
    </row>
    <row r="291" spans="1:30" ht="20.25" hidden="1" customHeight="1" outlineLevel="1" thickBot="1" x14ac:dyDescent="0.25">
      <c r="A291" s="562"/>
      <c r="B291" s="562"/>
      <c r="C291" s="313" t="s">
        <v>381</v>
      </c>
      <c r="D291" s="314">
        <v>3</v>
      </c>
      <c r="E291" s="314">
        <v>10</v>
      </c>
      <c r="F291" s="314">
        <v>18</v>
      </c>
      <c r="G291" s="314">
        <v>24</v>
      </c>
      <c r="H291" s="314">
        <v>1943</v>
      </c>
      <c r="I291" s="315">
        <f t="shared" si="126"/>
        <v>1998</v>
      </c>
      <c r="J291" s="323">
        <v>0</v>
      </c>
      <c r="K291" s="314">
        <v>2</v>
      </c>
      <c r="L291" s="314">
        <v>3</v>
      </c>
      <c r="M291" s="314">
        <v>4</v>
      </c>
      <c r="N291" s="314">
        <v>77</v>
      </c>
      <c r="O291" s="315">
        <f t="shared" si="127"/>
        <v>86</v>
      </c>
      <c r="P291" s="314">
        <v>0</v>
      </c>
      <c r="Q291" s="314">
        <v>0</v>
      </c>
      <c r="R291" s="314">
        <v>0</v>
      </c>
      <c r="S291" s="314">
        <v>0</v>
      </c>
      <c r="T291" s="314">
        <v>37</v>
      </c>
      <c r="U291" s="315">
        <f t="shared" si="128"/>
        <v>37</v>
      </c>
      <c r="V291" s="323">
        <v>0</v>
      </c>
      <c r="W291" s="314">
        <v>0</v>
      </c>
      <c r="X291" s="314">
        <v>0</v>
      </c>
      <c r="Y291" s="314">
        <v>0</v>
      </c>
      <c r="Z291" s="314">
        <v>0</v>
      </c>
      <c r="AA291" s="315">
        <f t="shared" si="129"/>
        <v>0</v>
      </c>
      <c r="AB291" s="314">
        <f t="shared" si="130"/>
        <v>2035</v>
      </c>
      <c r="AC291" s="314">
        <f t="shared" si="131"/>
        <v>86</v>
      </c>
      <c r="AD291" s="315">
        <f t="shared" si="132"/>
        <v>2121</v>
      </c>
    </row>
    <row r="292" spans="1:30" ht="20.25" hidden="1" customHeight="1" outlineLevel="1" thickBot="1" x14ac:dyDescent="0.25">
      <c r="A292" s="562"/>
      <c r="B292" s="562"/>
      <c r="C292" s="313" t="s">
        <v>382</v>
      </c>
      <c r="D292" s="323">
        <v>0</v>
      </c>
      <c r="E292" s="314">
        <v>2</v>
      </c>
      <c r="F292" s="323">
        <v>0</v>
      </c>
      <c r="G292" s="323">
        <v>0</v>
      </c>
      <c r="H292" s="314">
        <v>650</v>
      </c>
      <c r="I292" s="315">
        <f t="shared" si="126"/>
        <v>652</v>
      </c>
      <c r="J292" s="323">
        <v>0</v>
      </c>
      <c r="K292" s="323">
        <v>0</v>
      </c>
      <c r="L292" s="323">
        <v>0</v>
      </c>
      <c r="M292" s="323">
        <v>0</v>
      </c>
      <c r="N292" s="323">
        <v>0</v>
      </c>
      <c r="O292" s="315">
        <f t="shared" si="127"/>
        <v>0</v>
      </c>
      <c r="P292" s="323">
        <v>0</v>
      </c>
      <c r="Q292" s="314">
        <v>0</v>
      </c>
      <c r="R292" s="323">
        <v>0</v>
      </c>
      <c r="S292" s="323">
        <v>0</v>
      </c>
      <c r="T292" s="314">
        <v>15</v>
      </c>
      <c r="U292" s="315">
        <f t="shared" si="128"/>
        <v>15</v>
      </c>
      <c r="V292" s="323">
        <v>0</v>
      </c>
      <c r="W292" s="323">
        <v>0</v>
      </c>
      <c r="X292" s="323">
        <v>0</v>
      </c>
      <c r="Y292" s="323">
        <v>0</v>
      </c>
      <c r="Z292" s="323">
        <v>0</v>
      </c>
      <c r="AA292" s="315">
        <f t="shared" si="129"/>
        <v>0</v>
      </c>
      <c r="AB292" s="314">
        <f t="shared" si="130"/>
        <v>667</v>
      </c>
      <c r="AC292" s="314">
        <f t="shared" si="131"/>
        <v>0</v>
      </c>
      <c r="AD292" s="315">
        <f t="shared" si="132"/>
        <v>667</v>
      </c>
    </row>
    <row r="293" spans="1:30" ht="20.25" hidden="1" customHeight="1" outlineLevel="1" thickBot="1" x14ac:dyDescent="0.25">
      <c r="A293" s="562"/>
      <c r="B293" s="562"/>
      <c r="C293" s="313" t="s">
        <v>383</v>
      </c>
      <c r="D293" s="314">
        <v>6</v>
      </c>
      <c r="E293" s="314">
        <v>20</v>
      </c>
      <c r="F293" s="314">
        <v>36</v>
      </c>
      <c r="G293" s="314">
        <v>8</v>
      </c>
      <c r="H293" s="314">
        <v>1451</v>
      </c>
      <c r="I293" s="315">
        <f t="shared" si="126"/>
        <v>1521</v>
      </c>
      <c r="J293" s="323">
        <v>0</v>
      </c>
      <c r="K293" s="323">
        <v>0</v>
      </c>
      <c r="L293" s="314">
        <v>6</v>
      </c>
      <c r="M293" s="314">
        <v>4</v>
      </c>
      <c r="N293" s="314">
        <v>96</v>
      </c>
      <c r="O293" s="315">
        <f t="shared" si="127"/>
        <v>106</v>
      </c>
      <c r="P293" s="314">
        <v>0</v>
      </c>
      <c r="Q293" s="314">
        <v>0</v>
      </c>
      <c r="R293" s="314">
        <v>0</v>
      </c>
      <c r="S293" s="314">
        <v>0</v>
      </c>
      <c r="T293" s="314">
        <v>19</v>
      </c>
      <c r="U293" s="315">
        <f t="shared" si="128"/>
        <v>19</v>
      </c>
      <c r="V293" s="323">
        <v>0</v>
      </c>
      <c r="W293" s="323">
        <v>0</v>
      </c>
      <c r="X293" s="314">
        <v>0</v>
      </c>
      <c r="Y293" s="314">
        <v>0</v>
      </c>
      <c r="Z293" s="314">
        <v>0</v>
      </c>
      <c r="AA293" s="315">
        <f t="shared" si="129"/>
        <v>0</v>
      </c>
      <c r="AB293" s="314">
        <f t="shared" si="130"/>
        <v>1540</v>
      </c>
      <c r="AC293" s="314">
        <f t="shared" si="131"/>
        <v>106</v>
      </c>
      <c r="AD293" s="315">
        <f t="shared" si="132"/>
        <v>1646</v>
      </c>
    </row>
    <row r="294" spans="1:30" ht="20.25" hidden="1" customHeight="1" outlineLevel="1" thickBot="1" x14ac:dyDescent="0.25">
      <c r="A294" s="562"/>
      <c r="B294" s="562"/>
      <c r="C294" s="313" t="s">
        <v>384</v>
      </c>
      <c r="D294" s="314">
        <v>2</v>
      </c>
      <c r="E294" s="314">
        <v>2</v>
      </c>
      <c r="F294" s="314">
        <v>6</v>
      </c>
      <c r="G294" s="323">
        <v>0</v>
      </c>
      <c r="H294" s="314">
        <v>400</v>
      </c>
      <c r="I294" s="315">
        <f t="shared" si="126"/>
        <v>410</v>
      </c>
      <c r="J294" s="323">
        <v>0</v>
      </c>
      <c r="K294" s="323">
        <v>0</v>
      </c>
      <c r="L294" s="323">
        <v>0</v>
      </c>
      <c r="M294" s="323">
        <v>0</v>
      </c>
      <c r="N294" s="323">
        <v>0</v>
      </c>
      <c r="O294" s="315">
        <f t="shared" si="127"/>
        <v>0</v>
      </c>
      <c r="P294" s="314">
        <v>0</v>
      </c>
      <c r="Q294" s="314">
        <v>0</v>
      </c>
      <c r="R294" s="314">
        <v>0</v>
      </c>
      <c r="S294" s="323">
        <v>0</v>
      </c>
      <c r="T294" s="314">
        <v>1</v>
      </c>
      <c r="U294" s="315">
        <f t="shared" si="128"/>
        <v>1</v>
      </c>
      <c r="V294" s="323">
        <v>0</v>
      </c>
      <c r="W294" s="323">
        <v>0</v>
      </c>
      <c r="X294" s="323">
        <v>0</v>
      </c>
      <c r="Y294" s="323">
        <v>0</v>
      </c>
      <c r="Z294" s="323">
        <v>0</v>
      </c>
      <c r="AA294" s="315">
        <f t="shared" si="129"/>
        <v>0</v>
      </c>
      <c r="AB294" s="314">
        <f t="shared" si="130"/>
        <v>411</v>
      </c>
      <c r="AC294" s="314">
        <f t="shared" si="131"/>
        <v>0</v>
      </c>
      <c r="AD294" s="315">
        <f t="shared" si="132"/>
        <v>411</v>
      </c>
    </row>
    <row r="295" spans="1:30" ht="20.25" hidden="1" customHeight="1" outlineLevel="1" thickBot="1" x14ac:dyDescent="0.25">
      <c r="A295" s="562"/>
      <c r="B295" s="562" t="s">
        <v>385</v>
      </c>
      <c r="C295" s="313" t="s">
        <v>386</v>
      </c>
      <c r="D295" s="314">
        <v>3</v>
      </c>
      <c r="E295" s="314">
        <v>8</v>
      </c>
      <c r="F295" s="314">
        <v>15</v>
      </c>
      <c r="G295" s="314">
        <v>8</v>
      </c>
      <c r="H295" s="314">
        <v>1650</v>
      </c>
      <c r="I295" s="315">
        <f t="shared" si="126"/>
        <v>1684</v>
      </c>
      <c r="J295" s="323">
        <v>0</v>
      </c>
      <c r="K295" s="314">
        <v>2</v>
      </c>
      <c r="L295" s="314">
        <v>3</v>
      </c>
      <c r="M295" s="323">
        <v>0</v>
      </c>
      <c r="N295" s="314">
        <v>22</v>
      </c>
      <c r="O295" s="315">
        <f t="shared" si="127"/>
        <v>27</v>
      </c>
      <c r="P295" s="314">
        <v>0</v>
      </c>
      <c r="Q295" s="314">
        <v>0</v>
      </c>
      <c r="R295" s="314">
        <v>0</v>
      </c>
      <c r="S295" s="314">
        <v>0</v>
      </c>
      <c r="T295" s="314">
        <v>33</v>
      </c>
      <c r="U295" s="315">
        <f t="shared" si="128"/>
        <v>33</v>
      </c>
      <c r="V295" s="323">
        <v>0</v>
      </c>
      <c r="W295" s="314">
        <v>0</v>
      </c>
      <c r="X295" s="314">
        <v>0</v>
      </c>
      <c r="Y295" s="323">
        <v>0</v>
      </c>
      <c r="Z295" s="314">
        <v>1</v>
      </c>
      <c r="AA295" s="315">
        <f t="shared" si="129"/>
        <v>1</v>
      </c>
      <c r="AB295" s="314">
        <f t="shared" si="130"/>
        <v>1717</v>
      </c>
      <c r="AC295" s="314">
        <f t="shared" si="131"/>
        <v>28</v>
      </c>
      <c r="AD295" s="315">
        <f t="shared" si="132"/>
        <v>1745</v>
      </c>
    </row>
    <row r="296" spans="1:30" ht="20.25" hidden="1" customHeight="1" outlineLevel="1" thickBot="1" x14ac:dyDescent="0.25">
      <c r="A296" s="562"/>
      <c r="B296" s="562"/>
      <c r="C296" s="313" t="s">
        <v>387</v>
      </c>
      <c r="D296" s="314">
        <v>4</v>
      </c>
      <c r="E296" s="314">
        <v>14</v>
      </c>
      <c r="F296" s="314">
        <v>39</v>
      </c>
      <c r="G296" s="314">
        <v>24</v>
      </c>
      <c r="H296" s="314">
        <v>3906</v>
      </c>
      <c r="I296" s="315">
        <f t="shared" si="126"/>
        <v>3987</v>
      </c>
      <c r="J296" s="323">
        <v>0</v>
      </c>
      <c r="K296" s="323">
        <v>0</v>
      </c>
      <c r="L296" s="323">
        <v>0</v>
      </c>
      <c r="M296" s="323">
        <v>0</v>
      </c>
      <c r="N296" s="314">
        <v>45</v>
      </c>
      <c r="O296" s="315">
        <f t="shared" si="127"/>
        <v>45</v>
      </c>
      <c r="P296" s="314">
        <v>0</v>
      </c>
      <c r="Q296" s="314">
        <v>0</v>
      </c>
      <c r="R296" s="314">
        <v>0</v>
      </c>
      <c r="S296" s="314">
        <v>0</v>
      </c>
      <c r="T296" s="314">
        <v>94</v>
      </c>
      <c r="U296" s="315">
        <f t="shared" si="128"/>
        <v>94</v>
      </c>
      <c r="V296" s="323">
        <v>0</v>
      </c>
      <c r="W296" s="323">
        <v>0</v>
      </c>
      <c r="X296" s="323">
        <v>0</v>
      </c>
      <c r="Y296" s="323">
        <v>0</v>
      </c>
      <c r="Z296" s="314">
        <v>0</v>
      </c>
      <c r="AA296" s="315">
        <f t="shared" si="129"/>
        <v>0</v>
      </c>
      <c r="AB296" s="314">
        <f t="shared" si="130"/>
        <v>4081</v>
      </c>
      <c r="AC296" s="314">
        <f t="shared" si="131"/>
        <v>45</v>
      </c>
      <c r="AD296" s="315">
        <f t="shared" si="132"/>
        <v>4126</v>
      </c>
    </row>
    <row r="297" spans="1:30" ht="20.25" hidden="1" customHeight="1" outlineLevel="1" thickBot="1" x14ac:dyDescent="0.25">
      <c r="A297" s="562"/>
      <c r="B297" s="562"/>
      <c r="C297" s="313" t="s">
        <v>388</v>
      </c>
      <c r="D297" s="323">
        <v>0</v>
      </c>
      <c r="E297" s="323">
        <v>0</v>
      </c>
      <c r="F297" s="323">
        <v>0</v>
      </c>
      <c r="G297" s="323">
        <v>0</v>
      </c>
      <c r="H297" s="314">
        <v>66</v>
      </c>
      <c r="I297" s="315">
        <f t="shared" si="126"/>
        <v>66</v>
      </c>
      <c r="J297" s="323">
        <v>0</v>
      </c>
      <c r="K297" s="323">
        <v>0</v>
      </c>
      <c r="L297" s="323">
        <v>0</v>
      </c>
      <c r="M297" s="323">
        <v>0</v>
      </c>
      <c r="N297" s="323">
        <v>0</v>
      </c>
      <c r="O297" s="315">
        <f t="shared" si="127"/>
        <v>0</v>
      </c>
      <c r="P297" s="323">
        <v>0</v>
      </c>
      <c r="Q297" s="323">
        <v>0</v>
      </c>
      <c r="R297" s="323">
        <v>0</v>
      </c>
      <c r="S297" s="323">
        <v>0</v>
      </c>
      <c r="T297" s="314">
        <v>0</v>
      </c>
      <c r="U297" s="315">
        <f t="shared" si="128"/>
        <v>0</v>
      </c>
      <c r="V297" s="323">
        <v>0</v>
      </c>
      <c r="W297" s="323">
        <v>0</v>
      </c>
      <c r="X297" s="323">
        <v>0</v>
      </c>
      <c r="Y297" s="323">
        <v>0</v>
      </c>
      <c r="Z297" s="323">
        <v>0</v>
      </c>
      <c r="AA297" s="315">
        <f t="shared" si="129"/>
        <v>0</v>
      </c>
      <c r="AB297" s="314">
        <f t="shared" si="130"/>
        <v>66</v>
      </c>
      <c r="AC297" s="314">
        <f t="shared" si="131"/>
        <v>0</v>
      </c>
      <c r="AD297" s="315">
        <f t="shared" si="132"/>
        <v>66</v>
      </c>
    </row>
    <row r="298" spans="1:30" ht="20.25" hidden="1" customHeight="1" outlineLevel="1" thickBot="1" x14ac:dyDescent="0.25">
      <c r="A298" s="562"/>
      <c r="B298" s="562"/>
      <c r="C298" s="313" t="s">
        <v>389</v>
      </c>
      <c r="D298" s="323">
        <v>0</v>
      </c>
      <c r="E298" s="323">
        <v>0</v>
      </c>
      <c r="F298" s="323">
        <v>0</v>
      </c>
      <c r="G298" s="323">
        <v>0</v>
      </c>
      <c r="H298" s="314">
        <v>163</v>
      </c>
      <c r="I298" s="315">
        <f t="shared" si="126"/>
        <v>163</v>
      </c>
      <c r="J298" s="323">
        <v>0</v>
      </c>
      <c r="K298" s="323">
        <v>0</v>
      </c>
      <c r="L298" s="323">
        <v>0</v>
      </c>
      <c r="M298" s="323">
        <v>0</v>
      </c>
      <c r="N298" s="323">
        <v>0</v>
      </c>
      <c r="O298" s="315">
        <f t="shared" si="127"/>
        <v>0</v>
      </c>
      <c r="P298" s="323">
        <v>0</v>
      </c>
      <c r="Q298" s="323">
        <v>0</v>
      </c>
      <c r="R298" s="323">
        <v>0</v>
      </c>
      <c r="S298" s="323">
        <v>0</v>
      </c>
      <c r="T298" s="314">
        <v>0</v>
      </c>
      <c r="U298" s="315">
        <f t="shared" si="128"/>
        <v>0</v>
      </c>
      <c r="V298" s="323">
        <v>0</v>
      </c>
      <c r="W298" s="323">
        <v>0</v>
      </c>
      <c r="X298" s="323">
        <v>0</v>
      </c>
      <c r="Y298" s="323">
        <v>0</v>
      </c>
      <c r="Z298" s="323">
        <v>0</v>
      </c>
      <c r="AA298" s="315">
        <f t="shared" si="129"/>
        <v>0</v>
      </c>
      <c r="AB298" s="314">
        <f t="shared" si="130"/>
        <v>163</v>
      </c>
      <c r="AC298" s="314">
        <f t="shared" si="131"/>
        <v>0</v>
      </c>
      <c r="AD298" s="315">
        <f t="shared" si="132"/>
        <v>163</v>
      </c>
    </row>
    <row r="299" spans="1:30" ht="20.25" hidden="1" customHeight="1" outlineLevel="1" thickBot="1" x14ac:dyDescent="0.25">
      <c r="A299" s="562"/>
      <c r="B299" s="562"/>
      <c r="C299" s="313" t="s">
        <v>390</v>
      </c>
      <c r="D299" s="314">
        <v>11</v>
      </c>
      <c r="E299" s="314">
        <v>50</v>
      </c>
      <c r="F299" s="314">
        <v>58</v>
      </c>
      <c r="G299" s="314">
        <v>32</v>
      </c>
      <c r="H299" s="314">
        <v>3894</v>
      </c>
      <c r="I299" s="315">
        <f t="shared" si="126"/>
        <v>4045</v>
      </c>
      <c r="J299" s="314">
        <v>1</v>
      </c>
      <c r="K299" s="314">
        <v>4</v>
      </c>
      <c r="L299" s="314">
        <v>3</v>
      </c>
      <c r="M299" s="314">
        <v>4</v>
      </c>
      <c r="N299" s="314">
        <v>178</v>
      </c>
      <c r="O299" s="315">
        <f t="shared" si="127"/>
        <v>190</v>
      </c>
      <c r="P299" s="314">
        <v>0</v>
      </c>
      <c r="Q299" s="314">
        <v>0</v>
      </c>
      <c r="R299" s="314">
        <v>2</v>
      </c>
      <c r="S299" s="314">
        <v>0</v>
      </c>
      <c r="T299" s="314">
        <v>46</v>
      </c>
      <c r="U299" s="315">
        <f t="shared" si="128"/>
        <v>48</v>
      </c>
      <c r="V299" s="314">
        <v>0</v>
      </c>
      <c r="W299" s="314">
        <v>0</v>
      </c>
      <c r="X299" s="314">
        <v>0</v>
      </c>
      <c r="Y299" s="314">
        <v>0</v>
      </c>
      <c r="Z299" s="314">
        <v>0</v>
      </c>
      <c r="AA299" s="315">
        <f t="shared" si="129"/>
        <v>0</v>
      </c>
      <c r="AB299" s="314">
        <f t="shared" si="130"/>
        <v>4093</v>
      </c>
      <c r="AC299" s="314">
        <f t="shared" si="131"/>
        <v>190</v>
      </c>
      <c r="AD299" s="315">
        <f t="shared" si="132"/>
        <v>4283</v>
      </c>
    </row>
    <row r="300" spans="1:30" ht="20.25" hidden="1" customHeight="1" outlineLevel="1" thickBot="1" x14ac:dyDescent="0.25">
      <c r="A300" s="562"/>
      <c r="B300" s="562"/>
      <c r="C300" s="313" t="s">
        <v>391</v>
      </c>
      <c r="D300" s="314">
        <v>6</v>
      </c>
      <c r="E300" s="314">
        <v>22</v>
      </c>
      <c r="F300" s="314">
        <v>93</v>
      </c>
      <c r="G300" s="314">
        <v>60</v>
      </c>
      <c r="H300" s="314">
        <v>7630</v>
      </c>
      <c r="I300" s="315">
        <f t="shared" si="126"/>
        <v>7811</v>
      </c>
      <c r="J300" s="323">
        <v>0</v>
      </c>
      <c r="K300" s="314">
        <v>2</v>
      </c>
      <c r="L300" s="314">
        <v>3</v>
      </c>
      <c r="M300" s="323">
        <v>0</v>
      </c>
      <c r="N300" s="314">
        <v>252</v>
      </c>
      <c r="O300" s="315">
        <f t="shared" si="127"/>
        <v>257</v>
      </c>
      <c r="P300" s="314">
        <v>1</v>
      </c>
      <c r="Q300" s="314">
        <v>0</v>
      </c>
      <c r="R300" s="314">
        <v>0</v>
      </c>
      <c r="S300" s="314">
        <v>0</v>
      </c>
      <c r="T300" s="314">
        <v>149</v>
      </c>
      <c r="U300" s="315">
        <f t="shared" si="128"/>
        <v>150</v>
      </c>
      <c r="V300" s="323">
        <v>0</v>
      </c>
      <c r="W300" s="314">
        <v>0</v>
      </c>
      <c r="X300" s="314">
        <v>0</v>
      </c>
      <c r="Y300" s="323">
        <v>0</v>
      </c>
      <c r="Z300" s="314">
        <v>0</v>
      </c>
      <c r="AA300" s="315">
        <f t="shared" si="129"/>
        <v>0</v>
      </c>
      <c r="AB300" s="314">
        <f t="shared" si="130"/>
        <v>7961</v>
      </c>
      <c r="AC300" s="314">
        <f t="shared" si="131"/>
        <v>257</v>
      </c>
      <c r="AD300" s="315">
        <f t="shared" si="132"/>
        <v>8218</v>
      </c>
    </row>
    <row r="301" spans="1:30" ht="20.25" hidden="1" customHeight="1" outlineLevel="1" thickBot="1" x14ac:dyDescent="0.25">
      <c r="A301" s="562"/>
      <c r="B301" s="562"/>
      <c r="C301" s="313" t="s">
        <v>392</v>
      </c>
      <c r="D301" s="314">
        <v>9</v>
      </c>
      <c r="E301" s="314">
        <v>48</v>
      </c>
      <c r="F301" s="314">
        <v>72</v>
      </c>
      <c r="G301" s="314">
        <v>20</v>
      </c>
      <c r="H301" s="314">
        <v>7032</v>
      </c>
      <c r="I301" s="315">
        <f t="shared" si="126"/>
        <v>7181</v>
      </c>
      <c r="J301" s="323">
        <v>0</v>
      </c>
      <c r="K301" s="323">
        <v>0</v>
      </c>
      <c r="L301" s="323">
        <v>0</v>
      </c>
      <c r="M301" s="323">
        <v>0</v>
      </c>
      <c r="N301" s="314">
        <v>8</v>
      </c>
      <c r="O301" s="315">
        <f t="shared" si="127"/>
        <v>8</v>
      </c>
      <c r="P301" s="314">
        <v>0</v>
      </c>
      <c r="Q301" s="314">
        <v>0</v>
      </c>
      <c r="R301" s="314">
        <v>0</v>
      </c>
      <c r="S301" s="314">
        <v>0</v>
      </c>
      <c r="T301" s="314">
        <v>66</v>
      </c>
      <c r="U301" s="315">
        <f t="shared" si="128"/>
        <v>66</v>
      </c>
      <c r="V301" s="323">
        <v>0</v>
      </c>
      <c r="W301" s="323">
        <v>0</v>
      </c>
      <c r="X301" s="323">
        <v>0</v>
      </c>
      <c r="Y301" s="323">
        <v>0</v>
      </c>
      <c r="Z301" s="314">
        <v>0</v>
      </c>
      <c r="AA301" s="315">
        <f t="shared" si="129"/>
        <v>0</v>
      </c>
      <c r="AB301" s="314">
        <f t="shared" si="130"/>
        <v>7247</v>
      </c>
      <c r="AC301" s="314">
        <f t="shared" si="131"/>
        <v>8</v>
      </c>
      <c r="AD301" s="315">
        <f t="shared" si="132"/>
        <v>7255</v>
      </c>
    </row>
    <row r="302" spans="1:30" ht="20.25" hidden="1" customHeight="1" outlineLevel="1" thickBot="1" x14ac:dyDescent="0.25">
      <c r="A302" s="562"/>
      <c r="B302" s="562"/>
      <c r="C302" s="313" t="s">
        <v>393</v>
      </c>
      <c r="D302" s="314">
        <v>16</v>
      </c>
      <c r="E302" s="314">
        <v>60</v>
      </c>
      <c r="F302" s="314">
        <v>129</v>
      </c>
      <c r="G302" s="314">
        <v>44</v>
      </c>
      <c r="H302" s="314">
        <v>7533</v>
      </c>
      <c r="I302" s="315">
        <f t="shared" si="126"/>
        <v>7782</v>
      </c>
      <c r="J302" s="323">
        <v>0</v>
      </c>
      <c r="K302" s="323">
        <v>0</v>
      </c>
      <c r="L302" s="314">
        <v>3</v>
      </c>
      <c r="M302" s="323">
        <v>0</v>
      </c>
      <c r="N302" s="314">
        <v>212</v>
      </c>
      <c r="O302" s="315">
        <f t="shared" si="127"/>
        <v>215</v>
      </c>
      <c r="P302" s="314">
        <v>0</v>
      </c>
      <c r="Q302" s="314">
        <v>0</v>
      </c>
      <c r="R302" s="314">
        <v>0</v>
      </c>
      <c r="S302" s="314">
        <v>0</v>
      </c>
      <c r="T302" s="314">
        <v>61</v>
      </c>
      <c r="U302" s="315">
        <f t="shared" si="128"/>
        <v>61</v>
      </c>
      <c r="V302" s="323">
        <v>0</v>
      </c>
      <c r="W302" s="323">
        <v>0</v>
      </c>
      <c r="X302" s="314">
        <v>0</v>
      </c>
      <c r="Y302" s="323">
        <v>0</v>
      </c>
      <c r="Z302" s="314">
        <v>0</v>
      </c>
      <c r="AA302" s="315">
        <f t="shared" si="129"/>
        <v>0</v>
      </c>
      <c r="AB302" s="314">
        <f t="shared" si="130"/>
        <v>7843</v>
      </c>
      <c r="AC302" s="314">
        <f t="shared" si="131"/>
        <v>215</v>
      </c>
      <c r="AD302" s="315">
        <f t="shared" si="132"/>
        <v>8058</v>
      </c>
    </row>
    <row r="303" spans="1:30" ht="20.25" hidden="1" customHeight="1" outlineLevel="1" thickBot="1" x14ac:dyDescent="0.25">
      <c r="A303" s="562"/>
      <c r="B303" s="313" t="s">
        <v>394</v>
      </c>
      <c r="C303" s="313" t="s">
        <v>395</v>
      </c>
      <c r="D303" s="314">
        <v>16</v>
      </c>
      <c r="E303" s="314">
        <v>48</v>
      </c>
      <c r="F303" s="314">
        <v>93</v>
      </c>
      <c r="G303" s="314">
        <v>24</v>
      </c>
      <c r="H303" s="314">
        <v>5367</v>
      </c>
      <c r="I303" s="315">
        <f t="shared" si="126"/>
        <v>5548</v>
      </c>
      <c r="J303" s="323">
        <v>0</v>
      </c>
      <c r="K303" s="323">
        <v>0</v>
      </c>
      <c r="L303" s="323">
        <v>0</v>
      </c>
      <c r="M303" s="323">
        <v>0</v>
      </c>
      <c r="N303" s="323">
        <v>0</v>
      </c>
      <c r="O303" s="315">
        <f t="shared" si="127"/>
        <v>0</v>
      </c>
      <c r="P303" s="314">
        <v>0</v>
      </c>
      <c r="Q303" s="314">
        <v>0</v>
      </c>
      <c r="R303" s="314">
        <v>0</v>
      </c>
      <c r="S303" s="314">
        <v>0</v>
      </c>
      <c r="T303" s="314">
        <v>67</v>
      </c>
      <c r="U303" s="315">
        <f t="shared" si="128"/>
        <v>67</v>
      </c>
      <c r="V303" s="323">
        <v>0</v>
      </c>
      <c r="W303" s="323">
        <v>0</v>
      </c>
      <c r="X303" s="323">
        <v>0</v>
      </c>
      <c r="Y303" s="323">
        <v>0</v>
      </c>
      <c r="Z303" s="323">
        <v>0</v>
      </c>
      <c r="AA303" s="315">
        <f t="shared" si="129"/>
        <v>0</v>
      </c>
      <c r="AB303" s="314">
        <f t="shared" si="130"/>
        <v>5615</v>
      </c>
      <c r="AC303" s="314">
        <f t="shared" si="131"/>
        <v>0</v>
      </c>
      <c r="AD303" s="315">
        <f t="shared" si="132"/>
        <v>5615</v>
      </c>
    </row>
    <row r="304" spans="1:30" ht="20.25" hidden="1" customHeight="1" outlineLevel="1" thickBot="1" x14ac:dyDescent="0.25">
      <c r="A304" s="562"/>
      <c r="B304" s="562" t="s">
        <v>396</v>
      </c>
      <c r="C304" s="313" t="s">
        <v>397</v>
      </c>
      <c r="D304" s="314">
        <v>6</v>
      </c>
      <c r="E304" s="314">
        <v>23</v>
      </c>
      <c r="F304" s="314">
        <v>27</v>
      </c>
      <c r="G304" s="314">
        <v>12</v>
      </c>
      <c r="H304" s="314">
        <v>1123</v>
      </c>
      <c r="I304" s="315">
        <f t="shared" si="126"/>
        <v>1191</v>
      </c>
      <c r="J304" s="323">
        <v>0</v>
      </c>
      <c r="K304" s="323">
        <v>0</v>
      </c>
      <c r="L304" s="323">
        <v>0</v>
      </c>
      <c r="M304" s="323">
        <v>0</v>
      </c>
      <c r="N304" s="323">
        <v>0</v>
      </c>
      <c r="O304" s="315">
        <f t="shared" si="127"/>
        <v>0</v>
      </c>
      <c r="P304" s="314">
        <v>0</v>
      </c>
      <c r="Q304" s="314">
        <v>1</v>
      </c>
      <c r="R304" s="314">
        <v>0</v>
      </c>
      <c r="S304" s="314">
        <v>0</v>
      </c>
      <c r="T304" s="314">
        <v>6</v>
      </c>
      <c r="U304" s="315">
        <f t="shared" si="128"/>
        <v>7</v>
      </c>
      <c r="V304" s="323">
        <v>0</v>
      </c>
      <c r="W304" s="323">
        <v>0</v>
      </c>
      <c r="X304" s="323">
        <v>0</v>
      </c>
      <c r="Y304" s="323">
        <v>0</v>
      </c>
      <c r="Z304" s="323">
        <v>0</v>
      </c>
      <c r="AA304" s="315">
        <f t="shared" si="129"/>
        <v>0</v>
      </c>
      <c r="AB304" s="314">
        <f t="shared" si="130"/>
        <v>1198</v>
      </c>
      <c r="AC304" s="314">
        <f t="shared" si="131"/>
        <v>0</v>
      </c>
      <c r="AD304" s="315">
        <f t="shared" si="132"/>
        <v>1198</v>
      </c>
    </row>
    <row r="305" spans="1:30" ht="20.25" hidden="1" customHeight="1" outlineLevel="1" thickBot="1" x14ac:dyDescent="0.25">
      <c r="A305" s="562"/>
      <c r="B305" s="562"/>
      <c r="C305" s="313" t="s">
        <v>398</v>
      </c>
      <c r="D305" s="314">
        <v>1</v>
      </c>
      <c r="E305" s="323">
        <v>0</v>
      </c>
      <c r="F305" s="314">
        <v>6</v>
      </c>
      <c r="G305" s="323">
        <v>0</v>
      </c>
      <c r="H305" s="314">
        <v>172</v>
      </c>
      <c r="I305" s="315">
        <f t="shared" si="126"/>
        <v>179</v>
      </c>
      <c r="J305" s="323">
        <v>0</v>
      </c>
      <c r="K305" s="323">
        <v>0</v>
      </c>
      <c r="L305" s="323">
        <v>0</v>
      </c>
      <c r="M305" s="323">
        <v>0</v>
      </c>
      <c r="N305" s="314">
        <v>30</v>
      </c>
      <c r="O305" s="315">
        <f t="shared" si="127"/>
        <v>30</v>
      </c>
      <c r="P305" s="314">
        <v>0</v>
      </c>
      <c r="Q305" s="323">
        <v>0</v>
      </c>
      <c r="R305" s="314">
        <v>0</v>
      </c>
      <c r="S305" s="323">
        <v>0</v>
      </c>
      <c r="T305" s="314">
        <v>0</v>
      </c>
      <c r="U305" s="315">
        <f t="shared" si="128"/>
        <v>0</v>
      </c>
      <c r="V305" s="323">
        <v>0</v>
      </c>
      <c r="W305" s="323">
        <v>0</v>
      </c>
      <c r="X305" s="323">
        <v>0</v>
      </c>
      <c r="Y305" s="323">
        <v>0</v>
      </c>
      <c r="Z305" s="314">
        <v>0</v>
      </c>
      <c r="AA305" s="315">
        <f t="shared" si="129"/>
        <v>0</v>
      </c>
      <c r="AB305" s="314">
        <f t="shared" si="130"/>
        <v>179</v>
      </c>
      <c r="AC305" s="314">
        <f t="shared" si="131"/>
        <v>30</v>
      </c>
      <c r="AD305" s="315">
        <f t="shared" si="132"/>
        <v>209</v>
      </c>
    </row>
    <row r="306" spans="1:30" ht="20.25" hidden="1" customHeight="1" outlineLevel="1" thickBot="1" x14ac:dyDescent="0.25">
      <c r="A306" s="562"/>
      <c r="B306" s="562" t="s">
        <v>399</v>
      </c>
      <c r="C306" s="313" t="s">
        <v>400</v>
      </c>
      <c r="D306" s="323">
        <v>0</v>
      </c>
      <c r="E306" s="323">
        <v>0</v>
      </c>
      <c r="F306" s="314">
        <v>3</v>
      </c>
      <c r="G306" s="323">
        <v>0</v>
      </c>
      <c r="H306" s="314">
        <v>198</v>
      </c>
      <c r="I306" s="315">
        <f t="shared" si="126"/>
        <v>201</v>
      </c>
      <c r="J306" s="323">
        <v>0</v>
      </c>
      <c r="K306" s="323">
        <v>0</v>
      </c>
      <c r="L306" s="323">
        <v>0</v>
      </c>
      <c r="M306" s="323">
        <v>0</v>
      </c>
      <c r="N306" s="314">
        <v>45</v>
      </c>
      <c r="O306" s="315">
        <f t="shared" si="127"/>
        <v>45</v>
      </c>
      <c r="P306" s="323">
        <v>0</v>
      </c>
      <c r="Q306" s="323">
        <v>0</v>
      </c>
      <c r="R306" s="314">
        <v>0</v>
      </c>
      <c r="S306" s="323">
        <v>0</v>
      </c>
      <c r="T306" s="314">
        <v>1</v>
      </c>
      <c r="U306" s="315">
        <f t="shared" si="128"/>
        <v>1</v>
      </c>
      <c r="V306" s="323">
        <v>0</v>
      </c>
      <c r="W306" s="323">
        <v>0</v>
      </c>
      <c r="X306" s="323">
        <v>0</v>
      </c>
      <c r="Y306" s="323">
        <v>0</v>
      </c>
      <c r="Z306" s="314">
        <v>0</v>
      </c>
      <c r="AA306" s="315">
        <f t="shared" si="129"/>
        <v>0</v>
      </c>
      <c r="AB306" s="314">
        <f t="shared" si="130"/>
        <v>202</v>
      </c>
      <c r="AC306" s="314">
        <f t="shared" si="131"/>
        <v>45</v>
      </c>
      <c r="AD306" s="315">
        <f t="shared" si="132"/>
        <v>247</v>
      </c>
    </row>
    <row r="307" spans="1:30" ht="20.25" hidden="1" customHeight="1" outlineLevel="1" thickBot="1" x14ac:dyDescent="0.25">
      <c r="A307" s="562"/>
      <c r="B307" s="562"/>
      <c r="C307" s="313" t="s">
        <v>401</v>
      </c>
      <c r="D307" s="314">
        <v>7</v>
      </c>
      <c r="E307" s="314">
        <v>16</v>
      </c>
      <c r="F307" s="314">
        <v>27</v>
      </c>
      <c r="G307" s="314">
        <v>24</v>
      </c>
      <c r="H307" s="314">
        <v>2583</v>
      </c>
      <c r="I307" s="315">
        <f t="shared" si="126"/>
        <v>2657</v>
      </c>
      <c r="J307" s="323">
        <v>0</v>
      </c>
      <c r="K307" s="323">
        <v>0</v>
      </c>
      <c r="L307" s="323">
        <v>0</v>
      </c>
      <c r="M307" s="323">
        <v>0</v>
      </c>
      <c r="N307" s="323">
        <v>0</v>
      </c>
      <c r="O307" s="315">
        <f t="shared" si="127"/>
        <v>0</v>
      </c>
      <c r="P307" s="314">
        <v>0</v>
      </c>
      <c r="Q307" s="314">
        <v>0</v>
      </c>
      <c r="R307" s="314">
        <v>0</v>
      </c>
      <c r="S307" s="314">
        <v>0</v>
      </c>
      <c r="T307" s="314">
        <v>42</v>
      </c>
      <c r="U307" s="315">
        <f t="shared" si="128"/>
        <v>42</v>
      </c>
      <c r="V307" s="323">
        <v>0</v>
      </c>
      <c r="W307" s="323">
        <v>0</v>
      </c>
      <c r="X307" s="323">
        <v>0</v>
      </c>
      <c r="Y307" s="323">
        <v>0</v>
      </c>
      <c r="Z307" s="323">
        <v>0</v>
      </c>
      <c r="AA307" s="315">
        <f t="shared" si="129"/>
        <v>0</v>
      </c>
      <c r="AB307" s="314">
        <f t="shared" si="130"/>
        <v>2699</v>
      </c>
      <c r="AC307" s="314">
        <f t="shared" si="131"/>
        <v>0</v>
      </c>
      <c r="AD307" s="315">
        <f t="shared" si="132"/>
        <v>2699</v>
      </c>
    </row>
    <row r="308" spans="1:30" ht="20.25" hidden="1" customHeight="1" outlineLevel="1" thickBot="1" x14ac:dyDescent="0.25">
      <c r="A308" s="562"/>
      <c r="B308" s="562"/>
      <c r="C308" s="313" t="s">
        <v>402</v>
      </c>
      <c r="D308" s="314">
        <v>5</v>
      </c>
      <c r="E308" s="323">
        <v>0</v>
      </c>
      <c r="F308" s="314">
        <v>22</v>
      </c>
      <c r="G308" s="314">
        <v>12</v>
      </c>
      <c r="H308" s="314">
        <v>1328</v>
      </c>
      <c r="I308" s="315">
        <f t="shared" si="126"/>
        <v>1367</v>
      </c>
      <c r="J308" s="323">
        <v>0</v>
      </c>
      <c r="K308" s="323">
        <v>0</v>
      </c>
      <c r="L308" s="323">
        <v>0</v>
      </c>
      <c r="M308" s="323">
        <v>0</v>
      </c>
      <c r="N308" s="323">
        <v>0</v>
      </c>
      <c r="O308" s="315">
        <f t="shared" si="127"/>
        <v>0</v>
      </c>
      <c r="P308" s="314">
        <v>0</v>
      </c>
      <c r="Q308" s="323">
        <v>0</v>
      </c>
      <c r="R308" s="314">
        <v>2</v>
      </c>
      <c r="S308" s="314">
        <v>0</v>
      </c>
      <c r="T308" s="314">
        <v>4</v>
      </c>
      <c r="U308" s="315">
        <f t="shared" si="128"/>
        <v>6</v>
      </c>
      <c r="V308" s="323">
        <v>0</v>
      </c>
      <c r="W308" s="323">
        <v>0</v>
      </c>
      <c r="X308" s="323">
        <v>0</v>
      </c>
      <c r="Y308" s="323">
        <v>0</v>
      </c>
      <c r="Z308" s="323">
        <v>0</v>
      </c>
      <c r="AA308" s="315">
        <f t="shared" si="129"/>
        <v>0</v>
      </c>
      <c r="AB308" s="314">
        <f t="shared" si="130"/>
        <v>1373</v>
      </c>
      <c r="AC308" s="314">
        <f t="shared" si="131"/>
        <v>0</v>
      </c>
      <c r="AD308" s="315">
        <f t="shared" si="132"/>
        <v>1373</v>
      </c>
    </row>
    <row r="309" spans="1:30" ht="20.25" hidden="1" customHeight="1" outlineLevel="1" thickBot="1" x14ac:dyDescent="0.25">
      <c r="A309" s="562"/>
      <c r="B309" s="562"/>
      <c r="C309" s="313" t="s">
        <v>403</v>
      </c>
      <c r="D309" s="314">
        <v>2</v>
      </c>
      <c r="E309" s="314">
        <v>14</v>
      </c>
      <c r="F309" s="314">
        <v>18</v>
      </c>
      <c r="G309" s="314">
        <v>12</v>
      </c>
      <c r="H309" s="314">
        <v>959</v>
      </c>
      <c r="I309" s="315">
        <f t="shared" si="126"/>
        <v>1005</v>
      </c>
      <c r="J309" s="323">
        <v>0</v>
      </c>
      <c r="K309" s="323">
        <v>0</v>
      </c>
      <c r="L309" s="323">
        <v>0</v>
      </c>
      <c r="M309" s="323">
        <v>0</v>
      </c>
      <c r="N309" s="314">
        <v>62</v>
      </c>
      <c r="O309" s="315">
        <f t="shared" si="127"/>
        <v>62</v>
      </c>
      <c r="P309" s="314">
        <v>0</v>
      </c>
      <c r="Q309" s="314">
        <v>0</v>
      </c>
      <c r="R309" s="314">
        <v>0</v>
      </c>
      <c r="S309" s="314">
        <v>0</v>
      </c>
      <c r="T309" s="314">
        <v>3</v>
      </c>
      <c r="U309" s="315">
        <f t="shared" si="128"/>
        <v>3</v>
      </c>
      <c r="V309" s="323">
        <v>0</v>
      </c>
      <c r="W309" s="323">
        <v>0</v>
      </c>
      <c r="X309" s="323">
        <v>0</v>
      </c>
      <c r="Y309" s="323">
        <v>0</v>
      </c>
      <c r="Z309" s="314">
        <v>0</v>
      </c>
      <c r="AA309" s="315">
        <f t="shared" si="129"/>
        <v>0</v>
      </c>
      <c r="AB309" s="314">
        <f t="shared" si="130"/>
        <v>1008</v>
      </c>
      <c r="AC309" s="314">
        <f t="shared" si="131"/>
        <v>62</v>
      </c>
      <c r="AD309" s="315">
        <f t="shared" si="132"/>
        <v>1070</v>
      </c>
    </row>
    <row r="310" spans="1:30" ht="20.25" hidden="1" customHeight="1" outlineLevel="1" thickBot="1" x14ac:dyDescent="0.25">
      <c r="A310" s="562"/>
      <c r="B310" s="562"/>
      <c r="C310" s="313" t="s">
        <v>404</v>
      </c>
      <c r="D310" s="323">
        <v>0</v>
      </c>
      <c r="E310" s="323">
        <v>0</v>
      </c>
      <c r="F310" s="323">
        <v>0</v>
      </c>
      <c r="G310" s="323">
        <v>0</v>
      </c>
      <c r="H310" s="314">
        <v>62</v>
      </c>
      <c r="I310" s="315">
        <f t="shared" si="126"/>
        <v>62</v>
      </c>
      <c r="J310" s="323">
        <v>0</v>
      </c>
      <c r="K310" s="323">
        <v>0</v>
      </c>
      <c r="L310" s="323">
        <v>0</v>
      </c>
      <c r="M310" s="323">
        <v>0</v>
      </c>
      <c r="N310" s="323">
        <v>0</v>
      </c>
      <c r="O310" s="315">
        <f t="shared" si="127"/>
        <v>0</v>
      </c>
      <c r="P310" s="323">
        <v>0</v>
      </c>
      <c r="Q310" s="323">
        <v>0</v>
      </c>
      <c r="R310" s="323">
        <v>0</v>
      </c>
      <c r="S310" s="323">
        <v>0</v>
      </c>
      <c r="T310" s="314">
        <v>1</v>
      </c>
      <c r="U310" s="315">
        <f t="shared" si="128"/>
        <v>1</v>
      </c>
      <c r="V310" s="323">
        <v>0</v>
      </c>
      <c r="W310" s="323">
        <v>0</v>
      </c>
      <c r="X310" s="323">
        <v>0</v>
      </c>
      <c r="Y310" s="323">
        <v>0</v>
      </c>
      <c r="Z310" s="323">
        <v>0</v>
      </c>
      <c r="AA310" s="315">
        <f t="shared" si="129"/>
        <v>0</v>
      </c>
      <c r="AB310" s="314">
        <f t="shared" si="130"/>
        <v>63</v>
      </c>
      <c r="AC310" s="314">
        <f t="shared" si="131"/>
        <v>0</v>
      </c>
      <c r="AD310" s="315">
        <f t="shared" si="132"/>
        <v>63</v>
      </c>
    </row>
    <row r="311" spans="1:30" ht="20.25" hidden="1" customHeight="1" outlineLevel="1" thickBot="1" x14ac:dyDescent="0.25">
      <c r="A311" s="562"/>
      <c r="B311" s="562"/>
      <c r="C311" s="313" t="s">
        <v>405</v>
      </c>
      <c r="D311" s="323">
        <v>0</v>
      </c>
      <c r="E311" s="314">
        <v>2</v>
      </c>
      <c r="F311" s="314">
        <v>6</v>
      </c>
      <c r="G311" s="314">
        <v>4</v>
      </c>
      <c r="H311" s="314">
        <v>353</v>
      </c>
      <c r="I311" s="315">
        <f t="shared" si="126"/>
        <v>365</v>
      </c>
      <c r="J311" s="323">
        <v>0</v>
      </c>
      <c r="K311" s="323">
        <v>0</v>
      </c>
      <c r="L311" s="323">
        <v>0</v>
      </c>
      <c r="M311" s="323">
        <v>0</v>
      </c>
      <c r="N311" s="323">
        <v>0</v>
      </c>
      <c r="O311" s="315">
        <f t="shared" si="127"/>
        <v>0</v>
      </c>
      <c r="P311" s="323">
        <v>0</v>
      </c>
      <c r="Q311" s="314">
        <v>0</v>
      </c>
      <c r="R311" s="314">
        <v>0</v>
      </c>
      <c r="S311" s="314">
        <v>0</v>
      </c>
      <c r="T311" s="314">
        <v>2</v>
      </c>
      <c r="U311" s="315">
        <f t="shared" si="128"/>
        <v>2</v>
      </c>
      <c r="V311" s="323">
        <v>0</v>
      </c>
      <c r="W311" s="323">
        <v>0</v>
      </c>
      <c r="X311" s="323">
        <v>0</v>
      </c>
      <c r="Y311" s="323">
        <v>0</v>
      </c>
      <c r="Z311" s="323">
        <v>0</v>
      </c>
      <c r="AA311" s="315">
        <f t="shared" si="129"/>
        <v>0</v>
      </c>
      <c r="AB311" s="314">
        <f t="shared" si="130"/>
        <v>367</v>
      </c>
      <c r="AC311" s="314">
        <f t="shared" si="131"/>
        <v>0</v>
      </c>
      <c r="AD311" s="315">
        <f t="shared" si="132"/>
        <v>367</v>
      </c>
    </row>
    <row r="312" spans="1:30" ht="20.25" hidden="1" customHeight="1" outlineLevel="1" thickBot="1" x14ac:dyDescent="0.25">
      <c r="A312" s="562"/>
      <c r="B312" s="562"/>
      <c r="C312" s="313" t="s">
        <v>406</v>
      </c>
      <c r="D312" s="314">
        <v>4</v>
      </c>
      <c r="E312" s="314">
        <v>16</v>
      </c>
      <c r="F312" s="314">
        <v>21</v>
      </c>
      <c r="G312" s="314">
        <v>32</v>
      </c>
      <c r="H312" s="314">
        <v>3735</v>
      </c>
      <c r="I312" s="315">
        <f t="shared" si="126"/>
        <v>3808</v>
      </c>
      <c r="J312" s="323">
        <v>0</v>
      </c>
      <c r="K312" s="323">
        <v>0</v>
      </c>
      <c r="L312" s="323">
        <v>0</v>
      </c>
      <c r="M312" s="314">
        <v>8</v>
      </c>
      <c r="N312" s="314">
        <v>20</v>
      </c>
      <c r="O312" s="315">
        <f t="shared" si="127"/>
        <v>28</v>
      </c>
      <c r="P312" s="314">
        <v>0</v>
      </c>
      <c r="Q312" s="314">
        <v>0</v>
      </c>
      <c r="R312" s="314">
        <v>0</v>
      </c>
      <c r="S312" s="314">
        <v>0</v>
      </c>
      <c r="T312" s="314">
        <v>31</v>
      </c>
      <c r="U312" s="315">
        <f t="shared" si="128"/>
        <v>31</v>
      </c>
      <c r="V312" s="323">
        <v>0</v>
      </c>
      <c r="W312" s="323">
        <v>0</v>
      </c>
      <c r="X312" s="323">
        <v>0</v>
      </c>
      <c r="Y312" s="314">
        <v>0</v>
      </c>
      <c r="Z312" s="314">
        <v>0</v>
      </c>
      <c r="AA312" s="315">
        <f t="shared" si="129"/>
        <v>0</v>
      </c>
      <c r="AB312" s="314">
        <f t="shared" si="130"/>
        <v>3839</v>
      </c>
      <c r="AC312" s="314">
        <f t="shared" si="131"/>
        <v>28</v>
      </c>
      <c r="AD312" s="315">
        <f t="shared" si="132"/>
        <v>3867</v>
      </c>
    </row>
    <row r="313" spans="1:30" ht="20.25" customHeight="1" collapsed="1" x14ac:dyDescent="0.2">
      <c r="A313" s="559" t="s">
        <v>407</v>
      </c>
      <c r="B313" s="559"/>
      <c r="C313" s="559"/>
      <c r="D313" s="311">
        <f t="shared" ref="D313:AD313" si="133">SUM(D314:D317)</f>
        <v>189</v>
      </c>
      <c r="E313" s="311">
        <f t="shared" si="133"/>
        <v>580</v>
      </c>
      <c r="F313" s="311">
        <f t="shared" si="133"/>
        <v>903</v>
      </c>
      <c r="G313" s="311">
        <f t="shared" si="133"/>
        <v>367</v>
      </c>
      <c r="H313" s="311">
        <f t="shared" si="133"/>
        <v>44714</v>
      </c>
      <c r="I313" s="312">
        <f t="shared" si="133"/>
        <v>46753</v>
      </c>
      <c r="J313" s="311">
        <f t="shared" si="133"/>
        <v>12</v>
      </c>
      <c r="K313" s="311">
        <f t="shared" si="133"/>
        <v>26</v>
      </c>
      <c r="L313" s="311">
        <f t="shared" si="133"/>
        <v>51</v>
      </c>
      <c r="M313" s="311">
        <f t="shared" si="133"/>
        <v>28</v>
      </c>
      <c r="N313" s="311">
        <f t="shared" si="133"/>
        <v>2400</v>
      </c>
      <c r="O313" s="312">
        <f t="shared" si="133"/>
        <v>2517</v>
      </c>
      <c r="P313" s="311">
        <f t="shared" si="133"/>
        <v>0</v>
      </c>
      <c r="Q313" s="311">
        <f t="shared" si="133"/>
        <v>0</v>
      </c>
      <c r="R313" s="311">
        <f t="shared" si="133"/>
        <v>0</v>
      </c>
      <c r="S313" s="311">
        <f t="shared" si="133"/>
        <v>1</v>
      </c>
      <c r="T313" s="311">
        <f t="shared" si="133"/>
        <v>405</v>
      </c>
      <c r="U313" s="312">
        <f t="shared" si="133"/>
        <v>406</v>
      </c>
      <c r="V313" s="311">
        <f t="shared" si="133"/>
        <v>0</v>
      </c>
      <c r="W313" s="311">
        <f t="shared" si="133"/>
        <v>0</v>
      </c>
      <c r="X313" s="311">
        <f t="shared" si="133"/>
        <v>0</v>
      </c>
      <c r="Y313" s="311">
        <f t="shared" si="133"/>
        <v>0</v>
      </c>
      <c r="Z313" s="311">
        <f t="shared" si="133"/>
        <v>97</v>
      </c>
      <c r="AA313" s="312">
        <f t="shared" si="133"/>
        <v>97</v>
      </c>
      <c r="AB313" s="311">
        <f t="shared" si="133"/>
        <v>47159</v>
      </c>
      <c r="AC313" s="311">
        <f t="shared" si="133"/>
        <v>2614</v>
      </c>
      <c r="AD313" s="312">
        <f t="shared" si="133"/>
        <v>49773</v>
      </c>
    </row>
    <row r="314" spans="1:30" ht="20.25" hidden="1" customHeight="1" outlineLevel="1" thickBot="1" x14ac:dyDescent="0.25">
      <c r="A314" s="562" t="s">
        <v>407</v>
      </c>
      <c r="B314" s="313" t="s">
        <v>408</v>
      </c>
      <c r="C314" s="313" t="s">
        <v>409</v>
      </c>
      <c r="D314" s="314">
        <v>60</v>
      </c>
      <c r="E314" s="314">
        <v>110</v>
      </c>
      <c r="F314" s="314">
        <v>174</v>
      </c>
      <c r="G314" s="314">
        <v>23</v>
      </c>
      <c r="H314" s="314">
        <v>6777</v>
      </c>
      <c r="I314" s="315">
        <f>SUM(D314:H314)</f>
        <v>7144</v>
      </c>
      <c r="J314" s="323">
        <v>0</v>
      </c>
      <c r="K314" s="314">
        <v>2</v>
      </c>
      <c r="L314" s="314">
        <v>3</v>
      </c>
      <c r="M314" s="314">
        <v>4</v>
      </c>
      <c r="N314" s="314">
        <v>144</v>
      </c>
      <c r="O314" s="315">
        <f>SUM(J314:N314)</f>
        <v>153</v>
      </c>
      <c r="P314" s="314">
        <v>0</v>
      </c>
      <c r="Q314" s="314">
        <v>0</v>
      </c>
      <c r="R314" s="314">
        <v>0</v>
      </c>
      <c r="S314" s="314">
        <v>1</v>
      </c>
      <c r="T314" s="314">
        <v>99</v>
      </c>
      <c r="U314" s="315">
        <f>SUM(P314:T314)</f>
        <v>100</v>
      </c>
      <c r="V314" s="323">
        <v>0</v>
      </c>
      <c r="W314" s="314">
        <v>0</v>
      </c>
      <c r="X314" s="314">
        <v>0</v>
      </c>
      <c r="Y314" s="314">
        <v>0</v>
      </c>
      <c r="Z314" s="314">
        <v>0</v>
      </c>
      <c r="AA314" s="315">
        <f>SUM(V314:Z314)</f>
        <v>0</v>
      </c>
      <c r="AB314" s="314">
        <f>+I314+U314</f>
        <v>7244</v>
      </c>
      <c r="AC314" s="314">
        <f>+O314+AA314</f>
        <v>153</v>
      </c>
      <c r="AD314" s="315">
        <f t="shared" si="132"/>
        <v>7397</v>
      </c>
    </row>
    <row r="315" spans="1:30" ht="20.25" hidden="1" customHeight="1" outlineLevel="1" thickBot="1" x14ac:dyDescent="0.25">
      <c r="A315" s="562"/>
      <c r="B315" s="313" t="s">
        <v>410</v>
      </c>
      <c r="C315" s="313" t="s">
        <v>411</v>
      </c>
      <c r="D315" s="314">
        <v>20</v>
      </c>
      <c r="E315" s="314">
        <v>60</v>
      </c>
      <c r="F315" s="314">
        <v>117</v>
      </c>
      <c r="G315" s="314">
        <v>44</v>
      </c>
      <c r="H315" s="314">
        <v>5458</v>
      </c>
      <c r="I315" s="315">
        <f>SUM(D315:H315)</f>
        <v>5699</v>
      </c>
      <c r="J315" s="323">
        <v>0</v>
      </c>
      <c r="K315" s="323">
        <v>0</v>
      </c>
      <c r="L315" s="323">
        <v>0</v>
      </c>
      <c r="M315" s="323">
        <v>0</v>
      </c>
      <c r="N315" s="314">
        <v>121</v>
      </c>
      <c r="O315" s="315">
        <f>SUM(J315:N315)</f>
        <v>121</v>
      </c>
      <c r="P315" s="314">
        <v>0</v>
      </c>
      <c r="Q315" s="314">
        <v>0</v>
      </c>
      <c r="R315" s="314">
        <v>0</v>
      </c>
      <c r="S315" s="314">
        <v>0</v>
      </c>
      <c r="T315" s="314">
        <v>47</v>
      </c>
      <c r="U315" s="315">
        <f>SUM(P315:T315)</f>
        <v>47</v>
      </c>
      <c r="V315" s="323">
        <v>0</v>
      </c>
      <c r="W315" s="323">
        <v>0</v>
      </c>
      <c r="X315" s="323">
        <v>0</v>
      </c>
      <c r="Y315" s="323">
        <v>0</v>
      </c>
      <c r="Z315" s="314">
        <v>0</v>
      </c>
      <c r="AA315" s="315">
        <f>SUM(V315:Z315)</f>
        <v>0</v>
      </c>
      <c r="AB315" s="314">
        <f>+I315+U315</f>
        <v>5746</v>
      </c>
      <c r="AC315" s="314">
        <f>+O315+AA315</f>
        <v>121</v>
      </c>
      <c r="AD315" s="315">
        <f t="shared" si="132"/>
        <v>5867</v>
      </c>
    </row>
    <row r="316" spans="1:30" ht="20.25" hidden="1" customHeight="1" outlineLevel="1" thickBot="1" x14ac:dyDescent="0.25">
      <c r="A316" s="562"/>
      <c r="B316" s="562" t="s">
        <v>412</v>
      </c>
      <c r="C316" s="313" t="s">
        <v>413</v>
      </c>
      <c r="D316" s="314">
        <v>7</v>
      </c>
      <c r="E316" s="314">
        <v>12</v>
      </c>
      <c r="F316" s="314">
        <v>18</v>
      </c>
      <c r="G316" s="323">
        <v>0</v>
      </c>
      <c r="H316" s="314">
        <v>376</v>
      </c>
      <c r="I316" s="315">
        <f>SUM(D316:H316)</f>
        <v>413</v>
      </c>
      <c r="J316" s="314">
        <v>3</v>
      </c>
      <c r="K316" s="314">
        <v>6</v>
      </c>
      <c r="L316" s="314">
        <v>9</v>
      </c>
      <c r="M316" s="314">
        <v>4</v>
      </c>
      <c r="N316" s="314">
        <v>417</v>
      </c>
      <c r="O316" s="315">
        <f>SUM(J316:N316)</f>
        <v>439</v>
      </c>
      <c r="P316" s="314">
        <v>0</v>
      </c>
      <c r="Q316" s="314">
        <v>0</v>
      </c>
      <c r="R316" s="314">
        <v>0</v>
      </c>
      <c r="S316" s="323">
        <v>0</v>
      </c>
      <c r="T316" s="314">
        <v>5</v>
      </c>
      <c r="U316" s="315">
        <f>SUM(P316:T316)</f>
        <v>5</v>
      </c>
      <c r="V316" s="314">
        <v>0</v>
      </c>
      <c r="W316" s="314">
        <v>0</v>
      </c>
      <c r="X316" s="314">
        <v>0</v>
      </c>
      <c r="Y316" s="314">
        <v>0</v>
      </c>
      <c r="Z316" s="314">
        <v>49</v>
      </c>
      <c r="AA316" s="315">
        <f>SUM(V316:Z316)</f>
        <v>49</v>
      </c>
      <c r="AB316" s="314">
        <f>+I316+U316</f>
        <v>418</v>
      </c>
      <c r="AC316" s="314">
        <f>+O316+AA316</f>
        <v>488</v>
      </c>
      <c r="AD316" s="315">
        <f t="shared" si="132"/>
        <v>906</v>
      </c>
    </row>
    <row r="317" spans="1:30" ht="20.25" hidden="1" customHeight="1" outlineLevel="1" thickBot="1" x14ac:dyDescent="0.25">
      <c r="A317" s="562"/>
      <c r="B317" s="562"/>
      <c r="C317" s="313" t="s">
        <v>414</v>
      </c>
      <c r="D317" s="314">
        <v>102</v>
      </c>
      <c r="E317" s="314">
        <v>398</v>
      </c>
      <c r="F317" s="314">
        <v>594</v>
      </c>
      <c r="G317" s="314">
        <v>300</v>
      </c>
      <c r="H317" s="314">
        <v>32103</v>
      </c>
      <c r="I317" s="315">
        <f>SUM(D317:H317)</f>
        <v>33497</v>
      </c>
      <c r="J317" s="314">
        <v>9</v>
      </c>
      <c r="K317" s="314">
        <v>18</v>
      </c>
      <c r="L317" s="314">
        <v>39</v>
      </c>
      <c r="M317" s="314">
        <v>20</v>
      </c>
      <c r="N317" s="314">
        <v>1718</v>
      </c>
      <c r="O317" s="315">
        <f>SUM(J317:N317)</f>
        <v>1804</v>
      </c>
      <c r="P317" s="314">
        <v>0</v>
      </c>
      <c r="Q317" s="314">
        <v>0</v>
      </c>
      <c r="R317" s="314">
        <v>0</v>
      </c>
      <c r="S317" s="314">
        <v>0</v>
      </c>
      <c r="T317" s="314">
        <v>254</v>
      </c>
      <c r="U317" s="315">
        <f>SUM(P317:T317)</f>
        <v>254</v>
      </c>
      <c r="V317" s="314">
        <v>0</v>
      </c>
      <c r="W317" s="314">
        <v>0</v>
      </c>
      <c r="X317" s="314">
        <v>0</v>
      </c>
      <c r="Y317" s="314">
        <v>0</v>
      </c>
      <c r="Z317" s="314">
        <v>48</v>
      </c>
      <c r="AA317" s="315">
        <f>SUM(V317:Z317)</f>
        <v>48</v>
      </c>
      <c r="AB317" s="314">
        <f>+I317+U317</f>
        <v>33751</v>
      </c>
      <c r="AC317" s="314">
        <f>+O317+AA317</f>
        <v>1852</v>
      </c>
      <c r="AD317" s="315">
        <f t="shared" si="132"/>
        <v>35603</v>
      </c>
    </row>
    <row r="318" spans="1:30" ht="20.25" customHeight="1" collapsed="1" x14ac:dyDescent="0.2">
      <c r="A318" s="559" t="s">
        <v>415</v>
      </c>
      <c r="B318" s="559"/>
      <c r="C318" s="559"/>
      <c r="D318" s="311">
        <f t="shared" ref="D318:AD318" si="134">SUM(D319:D326)</f>
        <v>46</v>
      </c>
      <c r="E318" s="311">
        <f t="shared" si="134"/>
        <v>152</v>
      </c>
      <c r="F318" s="311">
        <f t="shared" si="134"/>
        <v>249</v>
      </c>
      <c r="G318" s="311">
        <f t="shared" si="134"/>
        <v>132</v>
      </c>
      <c r="H318" s="311">
        <f t="shared" si="134"/>
        <v>12261</v>
      </c>
      <c r="I318" s="312">
        <f t="shared" si="134"/>
        <v>12840</v>
      </c>
      <c r="J318" s="311">
        <f t="shared" si="134"/>
        <v>0</v>
      </c>
      <c r="K318" s="311">
        <f t="shared" si="134"/>
        <v>0</v>
      </c>
      <c r="L318" s="311">
        <f t="shared" si="134"/>
        <v>3</v>
      </c>
      <c r="M318" s="311">
        <f t="shared" si="134"/>
        <v>0</v>
      </c>
      <c r="N318" s="311">
        <f t="shared" si="134"/>
        <v>127</v>
      </c>
      <c r="O318" s="312">
        <f t="shared" si="134"/>
        <v>130</v>
      </c>
      <c r="P318" s="311">
        <f t="shared" si="134"/>
        <v>0</v>
      </c>
      <c r="Q318" s="311">
        <f t="shared" si="134"/>
        <v>0</v>
      </c>
      <c r="R318" s="311">
        <f t="shared" si="134"/>
        <v>0</v>
      </c>
      <c r="S318" s="311">
        <f t="shared" si="134"/>
        <v>0</v>
      </c>
      <c r="T318" s="311">
        <f t="shared" si="134"/>
        <v>286</v>
      </c>
      <c r="U318" s="312">
        <f t="shared" si="134"/>
        <v>286</v>
      </c>
      <c r="V318" s="311">
        <f t="shared" si="134"/>
        <v>0</v>
      </c>
      <c r="W318" s="311">
        <f t="shared" si="134"/>
        <v>0</v>
      </c>
      <c r="X318" s="311">
        <f t="shared" si="134"/>
        <v>0</v>
      </c>
      <c r="Y318" s="311">
        <f t="shared" si="134"/>
        <v>0</v>
      </c>
      <c r="Z318" s="311">
        <f t="shared" si="134"/>
        <v>0</v>
      </c>
      <c r="AA318" s="312">
        <f t="shared" si="134"/>
        <v>0</v>
      </c>
      <c r="AB318" s="311">
        <f t="shared" si="134"/>
        <v>13126</v>
      </c>
      <c r="AC318" s="311">
        <f t="shared" si="134"/>
        <v>130</v>
      </c>
      <c r="AD318" s="312">
        <f t="shared" si="134"/>
        <v>13256</v>
      </c>
    </row>
    <row r="319" spans="1:30" ht="20.25" hidden="1" customHeight="1" outlineLevel="1" thickBot="1" x14ac:dyDescent="0.25">
      <c r="A319" s="562" t="s">
        <v>415</v>
      </c>
      <c r="B319" s="562" t="s">
        <v>416</v>
      </c>
      <c r="C319" s="313" t="s">
        <v>417</v>
      </c>
      <c r="D319" s="314">
        <v>15</v>
      </c>
      <c r="E319" s="314">
        <v>84</v>
      </c>
      <c r="F319" s="314">
        <v>123</v>
      </c>
      <c r="G319" s="314">
        <v>56</v>
      </c>
      <c r="H319" s="314">
        <v>6846</v>
      </c>
      <c r="I319" s="315">
        <f t="shared" ref="I319:I326" si="135">SUM(D319:H319)</f>
        <v>7124</v>
      </c>
      <c r="J319" s="323">
        <v>0</v>
      </c>
      <c r="K319" s="323">
        <v>0</v>
      </c>
      <c r="L319" s="323">
        <v>0</v>
      </c>
      <c r="M319" s="323">
        <v>0</v>
      </c>
      <c r="N319" s="314">
        <v>39</v>
      </c>
      <c r="O319" s="315">
        <f t="shared" ref="O319:O326" si="136">SUM(J319:N319)</f>
        <v>39</v>
      </c>
      <c r="P319" s="314">
        <v>0</v>
      </c>
      <c r="Q319" s="314">
        <v>0</v>
      </c>
      <c r="R319" s="314">
        <v>0</v>
      </c>
      <c r="S319" s="314">
        <v>0</v>
      </c>
      <c r="T319" s="314">
        <v>150</v>
      </c>
      <c r="U319" s="315">
        <f t="shared" ref="U319:U326" si="137">SUM(P319:T319)</f>
        <v>150</v>
      </c>
      <c r="V319" s="323">
        <v>0</v>
      </c>
      <c r="W319" s="323">
        <v>0</v>
      </c>
      <c r="X319" s="323">
        <v>0</v>
      </c>
      <c r="Y319" s="323">
        <v>0</v>
      </c>
      <c r="Z319" s="314">
        <v>0</v>
      </c>
      <c r="AA319" s="315">
        <f t="shared" ref="AA319:AA326" si="138">SUM(V319:Z319)</f>
        <v>0</v>
      </c>
      <c r="AB319" s="314">
        <f t="shared" ref="AB319:AB326" si="139">+I319+U319</f>
        <v>7274</v>
      </c>
      <c r="AC319" s="314">
        <f t="shared" ref="AC319:AC326" si="140">+O319+AA319</f>
        <v>39</v>
      </c>
      <c r="AD319" s="315">
        <f t="shared" si="132"/>
        <v>7313</v>
      </c>
    </row>
    <row r="320" spans="1:30" ht="20.25" hidden="1" customHeight="1" outlineLevel="1" thickBot="1" x14ac:dyDescent="0.25">
      <c r="A320" s="562"/>
      <c r="B320" s="562"/>
      <c r="C320" s="313" t="s">
        <v>418</v>
      </c>
      <c r="D320" s="314">
        <v>7</v>
      </c>
      <c r="E320" s="314">
        <v>16</v>
      </c>
      <c r="F320" s="314">
        <v>30</v>
      </c>
      <c r="G320" s="314">
        <v>32</v>
      </c>
      <c r="H320" s="314">
        <v>1199</v>
      </c>
      <c r="I320" s="315">
        <f t="shared" si="135"/>
        <v>1284</v>
      </c>
      <c r="J320" s="323">
        <v>0</v>
      </c>
      <c r="K320" s="323">
        <v>0</v>
      </c>
      <c r="L320" s="323">
        <v>0</v>
      </c>
      <c r="M320" s="323">
        <v>0</v>
      </c>
      <c r="N320" s="323">
        <v>0</v>
      </c>
      <c r="O320" s="315">
        <f t="shared" si="136"/>
        <v>0</v>
      </c>
      <c r="P320" s="314">
        <v>0</v>
      </c>
      <c r="Q320" s="314">
        <v>0</v>
      </c>
      <c r="R320" s="314">
        <v>0</v>
      </c>
      <c r="S320" s="314">
        <v>0</v>
      </c>
      <c r="T320" s="314">
        <v>13</v>
      </c>
      <c r="U320" s="315">
        <f t="shared" si="137"/>
        <v>13</v>
      </c>
      <c r="V320" s="323">
        <v>0</v>
      </c>
      <c r="W320" s="323">
        <v>0</v>
      </c>
      <c r="X320" s="323">
        <v>0</v>
      </c>
      <c r="Y320" s="323">
        <v>0</v>
      </c>
      <c r="Z320" s="323">
        <v>0</v>
      </c>
      <c r="AA320" s="315">
        <f t="shared" si="138"/>
        <v>0</v>
      </c>
      <c r="AB320" s="314">
        <f t="shared" si="139"/>
        <v>1297</v>
      </c>
      <c r="AC320" s="314">
        <f t="shared" si="140"/>
        <v>0</v>
      </c>
      <c r="AD320" s="315">
        <f t="shared" si="132"/>
        <v>1297</v>
      </c>
    </row>
    <row r="321" spans="1:30" ht="20.25" hidden="1" customHeight="1" outlineLevel="1" thickBot="1" x14ac:dyDescent="0.25">
      <c r="A321" s="562"/>
      <c r="B321" s="313" t="s">
        <v>419</v>
      </c>
      <c r="C321" s="313" t="s">
        <v>420</v>
      </c>
      <c r="D321" s="314">
        <v>10</v>
      </c>
      <c r="E321" s="314">
        <v>26</v>
      </c>
      <c r="F321" s="314">
        <v>42</v>
      </c>
      <c r="G321" s="314">
        <v>12</v>
      </c>
      <c r="H321" s="314">
        <v>2052</v>
      </c>
      <c r="I321" s="315">
        <f t="shared" si="135"/>
        <v>2142</v>
      </c>
      <c r="J321" s="323">
        <v>0</v>
      </c>
      <c r="K321" s="323">
        <v>0</v>
      </c>
      <c r="L321" s="314">
        <v>3</v>
      </c>
      <c r="M321" s="323">
        <v>0</v>
      </c>
      <c r="N321" s="314">
        <v>73</v>
      </c>
      <c r="O321" s="315">
        <f t="shared" si="136"/>
        <v>76</v>
      </c>
      <c r="P321" s="314">
        <v>0</v>
      </c>
      <c r="Q321" s="314">
        <v>0</v>
      </c>
      <c r="R321" s="314">
        <v>0</v>
      </c>
      <c r="S321" s="314">
        <v>0</v>
      </c>
      <c r="T321" s="314">
        <v>117</v>
      </c>
      <c r="U321" s="315">
        <f t="shared" si="137"/>
        <v>117</v>
      </c>
      <c r="V321" s="323">
        <v>0</v>
      </c>
      <c r="W321" s="323">
        <v>0</v>
      </c>
      <c r="X321" s="314">
        <v>0</v>
      </c>
      <c r="Y321" s="323">
        <v>0</v>
      </c>
      <c r="Z321" s="314">
        <v>0</v>
      </c>
      <c r="AA321" s="315">
        <f t="shared" si="138"/>
        <v>0</v>
      </c>
      <c r="AB321" s="314">
        <f t="shared" si="139"/>
        <v>2259</v>
      </c>
      <c r="AC321" s="314">
        <f t="shared" si="140"/>
        <v>76</v>
      </c>
      <c r="AD321" s="315">
        <f t="shared" si="132"/>
        <v>2335</v>
      </c>
    </row>
    <row r="322" spans="1:30" ht="20.25" hidden="1" customHeight="1" outlineLevel="1" thickBot="1" x14ac:dyDescent="0.25">
      <c r="A322" s="562"/>
      <c r="B322" s="313" t="s">
        <v>421</v>
      </c>
      <c r="C322" s="313" t="s">
        <v>422</v>
      </c>
      <c r="D322" s="314">
        <v>9</v>
      </c>
      <c r="E322" s="314">
        <v>10</v>
      </c>
      <c r="F322" s="314">
        <v>18</v>
      </c>
      <c r="G322" s="314">
        <v>16</v>
      </c>
      <c r="H322" s="314">
        <v>694</v>
      </c>
      <c r="I322" s="315">
        <f t="shared" si="135"/>
        <v>747</v>
      </c>
      <c r="J322" s="323">
        <v>0</v>
      </c>
      <c r="K322" s="323">
        <v>0</v>
      </c>
      <c r="L322" s="323">
        <v>0</v>
      </c>
      <c r="M322" s="323">
        <v>0</v>
      </c>
      <c r="N322" s="314">
        <v>15</v>
      </c>
      <c r="O322" s="315">
        <f t="shared" si="136"/>
        <v>15</v>
      </c>
      <c r="P322" s="314">
        <v>0</v>
      </c>
      <c r="Q322" s="314">
        <v>0</v>
      </c>
      <c r="R322" s="314">
        <v>0</v>
      </c>
      <c r="S322" s="314">
        <v>0</v>
      </c>
      <c r="T322" s="314">
        <v>2</v>
      </c>
      <c r="U322" s="315">
        <f t="shared" si="137"/>
        <v>2</v>
      </c>
      <c r="V322" s="323">
        <v>0</v>
      </c>
      <c r="W322" s="323">
        <v>0</v>
      </c>
      <c r="X322" s="323">
        <v>0</v>
      </c>
      <c r="Y322" s="323">
        <v>0</v>
      </c>
      <c r="Z322" s="314">
        <v>0</v>
      </c>
      <c r="AA322" s="315">
        <f t="shared" si="138"/>
        <v>0</v>
      </c>
      <c r="AB322" s="314">
        <f t="shared" si="139"/>
        <v>749</v>
      </c>
      <c r="AC322" s="314">
        <f t="shared" si="140"/>
        <v>15</v>
      </c>
      <c r="AD322" s="315">
        <f t="shared" si="132"/>
        <v>764</v>
      </c>
    </row>
    <row r="323" spans="1:30" ht="20.25" hidden="1" customHeight="1" outlineLevel="1" thickBot="1" x14ac:dyDescent="0.25">
      <c r="A323" s="562"/>
      <c r="B323" s="313" t="s">
        <v>423</v>
      </c>
      <c r="C323" s="313" t="s">
        <v>424</v>
      </c>
      <c r="D323" s="314">
        <v>4</v>
      </c>
      <c r="E323" s="314">
        <v>8</v>
      </c>
      <c r="F323" s="314">
        <v>18</v>
      </c>
      <c r="G323" s="314">
        <v>12</v>
      </c>
      <c r="H323" s="314">
        <v>647</v>
      </c>
      <c r="I323" s="315">
        <f t="shared" si="135"/>
        <v>689</v>
      </c>
      <c r="J323" s="323">
        <v>0</v>
      </c>
      <c r="K323" s="323">
        <v>0</v>
      </c>
      <c r="L323" s="323">
        <v>0</v>
      </c>
      <c r="M323" s="323">
        <v>0</v>
      </c>
      <c r="N323" s="323">
        <v>0</v>
      </c>
      <c r="O323" s="315">
        <f t="shared" si="136"/>
        <v>0</v>
      </c>
      <c r="P323" s="314">
        <v>0</v>
      </c>
      <c r="Q323" s="314">
        <v>0</v>
      </c>
      <c r="R323" s="314">
        <v>0</v>
      </c>
      <c r="S323" s="314">
        <v>0</v>
      </c>
      <c r="T323" s="314">
        <v>1</v>
      </c>
      <c r="U323" s="315">
        <f t="shared" si="137"/>
        <v>1</v>
      </c>
      <c r="V323" s="323">
        <v>0</v>
      </c>
      <c r="W323" s="323">
        <v>0</v>
      </c>
      <c r="X323" s="323">
        <v>0</v>
      </c>
      <c r="Y323" s="323">
        <v>0</v>
      </c>
      <c r="Z323" s="323">
        <v>0</v>
      </c>
      <c r="AA323" s="315">
        <f t="shared" si="138"/>
        <v>0</v>
      </c>
      <c r="AB323" s="314">
        <f t="shared" si="139"/>
        <v>690</v>
      </c>
      <c r="AC323" s="314">
        <f t="shared" si="140"/>
        <v>0</v>
      </c>
      <c r="AD323" s="315">
        <f t="shared" si="132"/>
        <v>690</v>
      </c>
    </row>
    <row r="324" spans="1:30" ht="20.25" hidden="1" customHeight="1" outlineLevel="1" thickBot="1" x14ac:dyDescent="0.25">
      <c r="A324" s="562"/>
      <c r="B324" s="562" t="s">
        <v>425</v>
      </c>
      <c r="C324" s="313" t="s">
        <v>426</v>
      </c>
      <c r="D324" s="314">
        <v>1</v>
      </c>
      <c r="E324" s="314">
        <v>6</v>
      </c>
      <c r="F324" s="314">
        <v>3</v>
      </c>
      <c r="G324" s="314">
        <v>4</v>
      </c>
      <c r="H324" s="314">
        <v>278</v>
      </c>
      <c r="I324" s="315">
        <f t="shared" si="135"/>
        <v>292</v>
      </c>
      <c r="J324" s="323">
        <v>0</v>
      </c>
      <c r="K324" s="323">
        <v>0</v>
      </c>
      <c r="L324" s="323">
        <v>0</v>
      </c>
      <c r="M324" s="323">
        <v>0</v>
      </c>
      <c r="N324" s="323">
        <v>0</v>
      </c>
      <c r="O324" s="315">
        <f t="shared" si="136"/>
        <v>0</v>
      </c>
      <c r="P324" s="314">
        <v>0</v>
      </c>
      <c r="Q324" s="314">
        <v>0</v>
      </c>
      <c r="R324" s="314">
        <v>0</v>
      </c>
      <c r="S324" s="314">
        <v>0</v>
      </c>
      <c r="T324" s="314">
        <v>2</v>
      </c>
      <c r="U324" s="315">
        <f t="shared" si="137"/>
        <v>2</v>
      </c>
      <c r="V324" s="323">
        <v>0</v>
      </c>
      <c r="W324" s="323">
        <v>0</v>
      </c>
      <c r="X324" s="323">
        <v>0</v>
      </c>
      <c r="Y324" s="323">
        <v>0</v>
      </c>
      <c r="Z324" s="323">
        <v>0</v>
      </c>
      <c r="AA324" s="315">
        <f t="shared" si="138"/>
        <v>0</v>
      </c>
      <c r="AB324" s="314">
        <f t="shared" si="139"/>
        <v>294</v>
      </c>
      <c r="AC324" s="314">
        <f t="shared" si="140"/>
        <v>0</v>
      </c>
      <c r="AD324" s="315">
        <f t="shared" si="132"/>
        <v>294</v>
      </c>
    </row>
    <row r="325" spans="1:30" ht="20.25" hidden="1" customHeight="1" outlineLevel="1" thickBot="1" x14ac:dyDescent="0.25">
      <c r="A325" s="562"/>
      <c r="B325" s="562"/>
      <c r="C325" s="313" t="s">
        <v>427</v>
      </c>
      <c r="D325" s="323">
        <v>0</v>
      </c>
      <c r="E325" s="323">
        <v>0</v>
      </c>
      <c r="F325" s="314">
        <v>6</v>
      </c>
      <c r="G325" s="323">
        <v>0</v>
      </c>
      <c r="H325" s="314">
        <v>429</v>
      </c>
      <c r="I325" s="315">
        <f t="shared" si="135"/>
        <v>435</v>
      </c>
      <c r="J325" s="323">
        <v>0</v>
      </c>
      <c r="K325" s="323">
        <v>0</v>
      </c>
      <c r="L325" s="323">
        <v>0</v>
      </c>
      <c r="M325" s="323">
        <v>0</v>
      </c>
      <c r="N325" s="323">
        <v>0</v>
      </c>
      <c r="O325" s="315">
        <f t="shared" si="136"/>
        <v>0</v>
      </c>
      <c r="P325" s="323">
        <v>0</v>
      </c>
      <c r="Q325" s="323">
        <v>0</v>
      </c>
      <c r="R325" s="314">
        <v>0</v>
      </c>
      <c r="S325" s="323">
        <v>0</v>
      </c>
      <c r="T325" s="314">
        <v>1</v>
      </c>
      <c r="U325" s="315">
        <f t="shared" si="137"/>
        <v>1</v>
      </c>
      <c r="V325" s="323">
        <v>0</v>
      </c>
      <c r="W325" s="323">
        <v>0</v>
      </c>
      <c r="X325" s="323">
        <v>0</v>
      </c>
      <c r="Y325" s="323">
        <v>0</v>
      </c>
      <c r="Z325" s="323">
        <v>0</v>
      </c>
      <c r="AA325" s="315">
        <f t="shared" si="138"/>
        <v>0</v>
      </c>
      <c r="AB325" s="314">
        <f t="shared" si="139"/>
        <v>436</v>
      </c>
      <c r="AC325" s="314">
        <f t="shared" si="140"/>
        <v>0</v>
      </c>
      <c r="AD325" s="315">
        <f t="shared" si="132"/>
        <v>436</v>
      </c>
    </row>
    <row r="326" spans="1:30" ht="20.25" hidden="1" customHeight="1" outlineLevel="1" thickBot="1" x14ac:dyDescent="0.25">
      <c r="A326" s="562"/>
      <c r="B326" s="562"/>
      <c r="C326" s="313" t="s">
        <v>428</v>
      </c>
      <c r="D326" s="323">
        <v>0</v>
      </c>
      <c r="E326" s="314">
        <v>2</v>
      </c>
      <c r="F326" s="314">
        <v>9</v>
      </c>
      <c r="G326" s="323">
        <v>0</v>
      </c>
      <c r="H326" s="314">
        <v>116</v>
      </c>
      <c r="I326" s="315">
        <f t="shared" si="135"/>
        <v>127</v>
      </c>
      <c r="J326" s="323">
        <v>0</v>
      </c>
      <c r="K326" s="323">
        <v>0</v>
      </c>
      <c r="L326" s="323">
        <v>0</v>
      </c>
      <c r="M326" s="323">
        <v>0</v>
      </c>
      <c r="N326" s="323">
        <v>0</v>
      </c>
      <c r="O326" s="315">
        <f t="shared" si="136"/>
        <v>0</v>
      </c>
      <c r="P326" s="323">
        <v>0</v>
      </c>
      <c r="Q326" s="314">
        <v>0</v>
      </c>
      <c r="R326" s="314">
        <v>0</v>
      </c>
      <c r="S326" s="323">
        <v>0</v>
      </c>
      <c r="T326" s="314">
        <v>0</v>
      </c>
      <c r="U326" s="315">
        <f t="shared" si="137"/>
        <v>0</v>
      </c>
      <c r="V326" s="323">
        <v>0</v>
      </c>
      <c r="W326" s="323">
        <v>0</v>
      </c>
      <c r="X326" s="323">
        <v>0</v>
      </c>
      <c r="Y326" s="323">
        <v>0</v>
      </c>
      <c r="Z326" s="323">
        <v>0</v>
      </c>
      <c r="AA326" s="315">
        <f t="shared" si="138"/>
        <v>0</v>
      </c>
      <c r="AB326" s="314">
        <f t="shared" si="139"/>
        <v>127</v>
      </c>
      <c r="AC326" s="314">
        <f t="shared" si="140"/>
        <v>0</v>
      </c>
      <c r="AD326" s="315">
        <f t="shared" si="132"/>
        <v>127</v>
      </c>
    </row>
    <row r="327" spans="1:30" ht="20.25" customHeight="1" collapsed="1" x14ac:dyDescent="0.2">
      <c r="A327" s="559" t="s">
        <v>429</v>
      </c>
      <c r="B327" s="559"/>
      <c r="C327" s="559"/>
      <c r="D327" s="311">
        <f t="shared" ref="D327:AD327" si="141">SUM(D328:D332)</f>
        <v>107</v>
      </c>
      <c r="E327" s="311">
        <f t="shared" si="141"/>
        <v>305</v>
      </c>
      <c r="F327" s="311">
        <f t="shared" si="141"/>
        <v>771</v>
      </c>
      <c r="G327" s="311">
        <f t="shared" si="141"/>
        <v>218</v>
      </c>
      <c r="H327" s="311">
        <f t="shared" si="141"/>
        <v>61656</v>
      </c>
      <c r="I327" s="312">
        <f t="shared" si="141"/>
        <v>63057</v>
      </c>
      <c r="J327" s="311">
        <f t="shared" si="141"/>
        <v>2</v>
      </c>
      <c r="K327" s="311">
        <f t="shared" si="141"/>
        <v>4</v>
      </c>
      <c r="L327" s="311">
        <f t="shared" si="141"/>
        <v>24</v>
      </c>
      <c r="M327" s="311">
        <f t="shared" si="141"/>
        <v>7</v>
      </c>
      <c r="N327" s="311">
        <f t="shared" si="141"/>
        <v>1194</v>
      </c>
      <c r="O327" s="312">
        <f t="shared" si="141"/>
        <v>1231</v>
      </c>
      <c r="P327" s="311">
        <f t="shared" si="141"/>
        <v>1</v>
      </c>
      <c r="Q327" s="311">
        <f t="shared" si="141"/>
        <v>1</v>
      </c>
      <c r="R327" s="311">
        <f t="shared" si="141"/>
        <v>0</v>
      </c>
      <c r="S327" s="311">
        <f t="shared" si="141"/>
        <v>2</v>
      </c>
      <c r="T327" s="311">
        <f t="shared" si="141"/>
        <v>1893</v>
      </c>
      <c r="U327" s="312">
        <f t="shared" si="141"/>
        <v>1897</v>
      </c>
      <c r="V327" s="311">
        <f t="shared" si="141"/>
        <v>0</v>
      </c>
      <c r="W327" s="311">
        <f t="shared" si="141"/>
        <v>0</v>
      </c>
      <c r="X327" s="311">
        <f t="shared" si="141"/>
        <v>0</v>
      </c>
      <c r="Y327" s="311">
        <f t="shared" si="141"/>
        <v>1</v>
      </c>
      <c r="Z327" s="311">
        <f t="shared" si="141"/>
        <v>7</v>
      </c>
      <c r="AA327" s="312">
        <f t="shared" si="141"/>
        <v>8</v>
      </c>
      <c r="AB327" s="311">
        <f t="shared" si="141"/>
        <v>64954</v>
      </c>
      <c r="AC327" s="311">
        <f t="shared" si="141"/>
        <v>1239</v>
      </c>
      <c r="AD327" s="312">
        <f t="shared" si="141"/>
        <v>66193</v>
      </c>
    </row>
    <row r="328" spans="1:30" ht="20.25" hidden="1" customHeight="1" outlineLevel="1" thickBot="1" x14ac:dyDescent="0.25">
      <c r="A328" s="562" t="s">
        <v>429</v>
      </c>
      <c r="B328" s="562" t="s">
        <v>430</v>
      </c>
      <c r="C328" s="313" t="s">
        <v>431</v>
      </c>
      <c r="D328" s="314">
        <v>33</v>
      </c>
      <c r="E328" s="314">
        <v>94</v>
      </c>
      <c r="F328" s="314">
        <v>237</v>
      </c>
      <c r="G328" s="314">
        <v>58</v>
      </c>
      <c r="H328" s="314">
        <v>22987</v>
      </c>
      <c r="I328" s="315">
        <f>SUM(D328:H328)</f>
        <v>23409</v>
      </c>
      <c r="J328" s="323">
        <v>0</v>
      </c>
      <c r="K328" s="323">
        <v>0</v>
      </c>
      <c r="L328" s="314">
        <v>6</v>
      </c>
      <c r="M328" s="323">
        <v>0</v>
      </c>
      <c r="N328" s="314">
        <v>549</v>
      </c>
      <c r="O328" s="315">
        <f>SUM(J328:N328)</f>
        <v>555</v>
      </c>
      <c r="P328" s="314">
        <v>0</v>
      </c>
      <c r="Q328" s="314">
        <v>0</v>
      </c>
      <c r="R328" s="314">
        <v>0</v>
      </c>
      <c r="S328" s="314">
        <v>2</v>
      </c>
      <c r="T328" s="314">
        <v>775</v>
      </c>
      <c r="U328" s="315">
        <f>SUM(P328:T328)</f>
        <v>777</v>
      </c>
      <c r="V328" s="323">
        <v>0</v>
      </c>
      <c r="W328" s="323">
        <v>0</v>
      </c>
      <c r="X328" s="314">
        <v>0</v>
      </c>
      <c r="Y328" s="323">
        <v>0</v>
      </c>
      <c r="Z328" s="314">
        <v>0</v>
      </c>
      <c r="AA328" s="315">
        <f>SUM(V328:Z328)</f>
        <v>0</v>
      </c>
      <c r="AB328" s="314">
        <f>+I328+U328</f>
        <v>24186</v>
      </c>
      <c r="AC328" s="314">
        <f>+O328+AA328</f>
        <v>555</v>
      </c>
      <c r="AD328" s="315">
        <f t="shared" si="132"/>
        <v>24741</v>
      </c>
    </row>
    <row r="329" spans="1:30" ht="20.25" hidden="1" customHeight="1" outlineLevel="1" thickBot="1" x14ac:dyDescent="0.25">
      <c r="A329" s="562"/>
      <c r="B329" s="562"/>
      <c r="C329" s="313" t="s">
        <v>432</v>
      </c>
      <c r="D329" s="314">
        <v>1</v>
      </c>
      <c r="E329" s="314">
        <v>12</v>
      </c>
      <c r="F329" s="314">
        <v>30</v>
      </c>
      <c r="G329" s="314">
        <v>4</v>
      </c>
      <c r="H329" s="314">
        <v>4734</v>
      </c>
      <c r="I329" s="315">
        <f>SUM(D329:H329)</f>
        <v>4781</v>
      </c>
      <c r="J329" s="323">
        <v>0</v>
      </c>
      <c r="K329" s="323">
        <v>0</v>
      </c>
      <c r="L329" s="323">
        <v>0</v>
      </c>
      <c r="M329" s="323">
        <v>0</v>
      </c>
      <c r="N329" s="314">
        <v>69</v>
      </c>
      <c r="O329" s="315">
        <f>SUM(J329:N329)</f>
        <v>69</v>
      </c>
      <c r="P329" s="314">
        <v>0</v>
      </c>
      <c r="Q329" s="314">
        <v>0</v>
      </c>
      <c r="R329" s="314">
        <v>0</v>
      </c>
      <c r="S329" s="314">
        <v>0</v>
      </c>
      <c r="T329" s="314">
        <v>452</v>
      </c>
      <c r="U329" s="315">
        <f>SUM(P329:T329)</f>
        <v>452</v>
      </c>
      <c r="V329" s="323">
        <v>0</v>
      </c>
      <c r="W329" s="323">
        <v>0</v>
      </c>
      <c r="X329" s="323">
        <v>0</v>
      </c>
      <c r="Y329" s="323">
        <v>0</v>
      </c>
      <c r="Z329" s="314">
        <v>0</v>
      </c>
      <c r="AA329" s="315">
        <f>SUM(V329:Z329)</f>
        <v>0</v>
      </c>
      <c r="AB329" s="314">
        <f>+I329+U329</f>
        <v>5233</v>
      </c>
      <c r="AC329" s="314">
        <f>+O329+AA329</f>
        <v>69</v>
      </c>
      <c r="AD329" s="315">
        <f t="shared" si="132"/>
        <v>5302</v>
      </c>
    </row>
    <row r="330" spans="1:30" ht="20.25" hidden="1" customHeight="1" outlineLevel="1" thickBot="1" x14ac:dyDescent="0.25">
      <c r="A330" s="562"/>
      <c r="B330" s="562"/>
      <c r="C330" s="313" t="s">
        <v>433</v>
      </c>
      <c r="D330" s="314">
        <v>3</v>
      </c>
      <c r="E330" s="314">
        <v>20</v>
      </c>
      <c r="F330" s="314">
        <v>45</v>
      </c>
      <c r="G330" s="314">
        <v>16</v>
      </c>
      <c r="H330" s="314">
        <v>2609</v>
      </c>
      <c r="I330" s="315">
        <f>SUM(D330:H330)</f>
        <v>2693</v>
      </c>
      <c r="J330" s="323">
        <v>0</v>
      </c>
      <c r="K330" s="323">
        <v>0</v>
      </c>
      <c r="L330" s="323">
        <v>0</v>
      </c>
      <c r="M330" s="323">
        <v>0</v>
      </c>
      <c r="N330" s="314">
        <v>91</v>
      </c>
      <c r="O330" s="315">
        <f>SUM(J330:N330)</f>
        <v>91</v>
      </c>
      <c r="P330" s="314">
        <v>0</v>
      </c>
      <c r="Q330" s="314">
        <v>0</v>
      </c>
      <c r="R330" s="314">
        <v>0</v>
      </c>
      <c r="S330" s="314">
        <v>0</v>
      </c>
      <c r="T330" s="314">
        <v>43</v>
      </c>
      <c r="U330" s="315">
        <f>SUM(P330:T330)</f>
        <v>43</v>
      </c>
      <c r="V330" s="323">
        <v>0</v>
      </c>
      <c r="W330" s="323">
        <v>0</v>
      </c>
      <c r="X330" s="323">
        <v>0</v>
      </c>
      <c r="Y330" s="323">
        <v>0</v>
      </c>
      <c r="Z330" s="314">
        <v>0</v>
      </c>
      <c r="AA330" s="315">
        <f>SUM(V330:Z330)</f>
        <v>0</v>
      </c>
      <c r="AB330" s="314">
        <f>+I330+U330</f>
        <v>2736</v>
      </c>
      <c r="AC330" s="314">
        <f>+O330+AA330</f>
        <v>91</v>
      </c>
      <c r="AD330" s="315">
        <f t="shared" si="132"/>
        <v>2827</v>
      </c>
    </row>
    <row r="331" spans="1:30" ht="20.25" hidden="1" customHeight="1" outlineLevel="1" thickBot="1" x14ac:dyDescent="0.25">
      <c r="A331" s="562"/>
      <c r="B331" s="562"/>
      <c r="C331" s="313" t="s">
        <v>434</v>
      </c>
      <c r="D331" s="323">
        <v>0</v>
      </c>
      <c r="E331" s="314">
        <v>6</v>
      </c>
      <c r="F331" s="314">
        <v>9</v>
      </c>
      <c r="G331" s="314">
        <v>4</v>
      </c>
      <c r="H331" s="314">
        <v>674</v>
      </c>
      <c r="I331" s="315">
        <f>SUM(D331:H331)</f>
        <v>693</v>
      </c>
      <c r="J331" s="323">
        <v>0</v>
      </c>
      <c r="K331" s="314">
        <v>2</v>
      </c>
      <c r="L331" s="323">
        <v>0</v>
      </c>
      <c r="M331" s="323">
        <v>0</v>
      </c>
      <c r="N331" s="314">
        <v>73</v>
      </c>
      <c r="O331" s="315">
        <f>SUM(J331:N331)</f>
        <v>75</v>
      </c>
      <c r="P331" s="323">
        <v>0</v>
      </c>
      <c r="Q331" s="314">
        <v>0</v>
      </c>
      <c r="R331" s="314">
        <v>0</v>
      </c>
      <c r="S331" s="314">
        <v>0</v>
      </c>
      <c r="T331" s="314">
        <v>2</v>
      </c>
      <c r="U331" s="315">
        <f>SUM(P331:T331)</f>
        <v>2</v>
      </c>
      <c r="V331" s="323">
        <v>0</v>
      </c>
      <c r="W331" s="314">
        <v>0</v>
      </c>
      <c r="X331" s="323">
        <v>0</v>
      </c>
      <c r="Y331" s="323">
        <v>0</v>
      </c>
      <c r="Z331" s="314">
        <v>0</v>
      </c>
      <c r="AA331" s="315">
        <f>SUM(V331:Z331)</f>
        <v>0</v>
      </c>
      <c r="AB331" s="314">
        <f>+I331+U331</f>
        <v>695</v>
      </c>
      <c r="AC331" s="314">
        <f>+O331+AA331</f>
        <v>75</v>
      </c>
      <c r="AD331" s="315">
        <f t="shared" si="132"/>
        <v>770</v>
      </c>
    </row>
    <row r="332" spans="1:30" ht="20.25" hidden="1" customHeight="1" outlineLevel="1" thickBot="1" x14ac:dyDescent="0.25">
      <c r="A332" s="562"/>
      <c r="B332" s="562"/>
      <c r="C332" s="313" t="s">
        <v>435</v>
      </c>
      <c r="D332" s="314">
        <v>70</v>
      </c>
      <c r="E332" s="314">
        <v>173</v>
      </c>
      <c r="F332" s="314">
        <v>450</v>
      </c>
      <c r="G332" s="314">
        <v>136</v>
      </c>
      <c r="H332" s="314">
        <v>30652</v>
      </c>
      <c r="I332" s="315">
        <f>SUM(D332:H332)</f>
        <v>31481</v>
      </c>
      <c r="J332" s="314">
        <v>2</v>
      </c>
      <c r="K332" s="314">
        <v>2</v>
      </c>
      <c r="L332" s="314">
        <v>18</v>
      </c>
      <c r="M332" s="314">
        <v>7</v>
      </c>
      <c r="N332" s="314">
        <v>412</v>
      </c>
      <c r="O332" s="315">
        <f>SUM(J332:N332)</f>
        <v>441</v>
      </c>
      <c r="P332" s="314">
        <v>1</v>
      </c>
      <c r="Q332" s="314">
        <v>1</v>
      </c>
      <c r="R332" s="314">
        <v>0</v>
      </c>
      <c r="S332" s="314">
        <v>0</v>
      </c>
      <c r="T332" s="314">
        <v>621</v>
      </c>
      <c r="U332" s="315">
        <f>SUM(P332:T332)</f>
        <v>623</v>
      </c>
      <c r="V332" s="314">
        <v>0</v>
      </c>
      <c r="W332" s="314">
        <v>0</v>
      </c>
      <c r="X332" s="314">
        <v>0</v>
      </c>
      <c r="Y332" s="314">
        <v>1</v>
      </c>
      <c r="Z332" s="314">
        <v>7</v>
      </c>
      <c r="AA332" s="315">
        <f>SUM(V332:Z332)</f>
        <v>8</v>
      </c>
      <c r="AB332" s="314">
        <f>+I332+U332</f>
        <v>32104</v>
      </c>
      <c r="AC332" s="314">
        <f>+O332+AA332</f>
        <v>449</v>
      </c>
      <c r="AD332" s="315">
        <f t="shared" si="132"/>
        <v>32553</v>
      </c>
    </row>
    <row r="333" spans="1:30" ht="20.25" customHeight="1" collapsed="1" x14ac:dyDescent="0.2">
      <c r="A333" s="559" t="s">
        <v>436</v>
      </c>
      <c r="B333" s="559"/>
      <c r="C333" s="559"/>
      <c r="D333" s="311">
        <f t="shared" ref="D333:AD333" si="142">SUM(D334:D345)</f>
        <v>3</v>
      </c>
      <c r="E333" s="311">
        <f t="shared" si="142"/>
        <v>14</v>
      </c>
      <c r="F333" s="311">
        <f t="shared" si="142"/>
        <v>42</v>
      </c>
      <c r="G333" s="311">
        <f t="shared" si="142"/>
        <v>20</v>
      </c>
      <c r="H333" s="311">
        <f t="shared" si="142"/>
        <v>3869</v>
      </c>
      <c r="I333" s="312">
        <f t="shared" si="142"/>
        <v>3948</v>
      </c>
      <c r="J333" s="311">
        <f t="shared" si="142"/>
        <v>2</v>
      </c>
      <c r="K333" s="311">
        <f t="shared" si="142"/>
        <v>0</v>
      </c>
      <c r="L333" s="311">
        <f t="shared" si="142"/>
        <v>3</v>
      </c>
      <c r="M333" s="311">
        <f t="shared" si="142"/>
        <v>16</v>
      </c>
      <c r="N333" s="311">
        <f t="shared" si="142"/>
        <v>583</v>
      </c>
      <c r="O333" s="312">
        <f t="shared" si="142"/>
        <v>604</v>
      </c>
      <c r="P333" s="311">
        <f t="shared" si="142"/>
        <v>0</v>
      </c>
      <c r="Q333" s="311">
        <f t="shared" si="142"/>
        <v>0</v>
      </c>
      <c r="R333" s="311">
        <f t="shared" si="142"/>
        <v>0</v>
      </c>
      <c r="S333" s="311">
        <f t="shared" si="142"/>
        <v>0</v>
      </c>
      <c r="T333" s="311">
        <f t="shared" si="142"/>
        <v>31</v>
      </c>
      <c r="U333" s="312">
        <f t="shared" si="142"/>
        <v>31</v>
      </c>
      <c r="V333" s="311">
        <f t="shared" si="142"/>
        <v>0</v>
      </c>
      <c r="W333" s="311">
        <f t="shared" si="142"/>
        <v>0</v>
      </c>
      <c r="X333" s="311">
        <f t="shared" si="142"/>
        <v>0</v>
      </c>
      <c r="Y333" s="311">
        <f t="shared" si="142"/>
        <v>0</v>
      </c>
      <c r="Z333" s="311">
        <f t="shared" si="142"/>
        <v>6</v>
      </c>
      <c r="AA333" s="312">
        <f t="shared" si="142"/>
        <v>6</v>
      </c>
      <c r="AB333" s="311">
        <f t="shared" si="142"/>
        <v>3979</v>
      </c>
      <c r="AC333" s="311">
        <f t="shared" si="142"/>
        <v>610</v>
      </c>
      <c r="AD333" s="312">
        <f t="shared" si="142"/>
        <v>4589</v>
      </c>
    </row>
    <row r="334" spans="1:30" ht="20.25" hidden="1" customHeight="1" outlineLevel="1" thickBot="1" x14ac:dyDescent="0.25">
      <c r="A334" s="564" t="s">
        <v>436</v>
      </c>
      <c r="B334" s="562" t="s">
        <v>437</v>
      </c>
      <c r="C334" s="313" t="s">
        <v>438</v>
      </c>
      <c r="D334" s="323">
        <v>0</v>
      </c>
      <c r="E334" s="323">
        <v>0</v>
      </c>
      <c r="F334" s="323">
        <v>0</v>
      </c>
      <c r="G334" s="323">
        <v>0</v>
      </c>
      <c r="H334" s="323">
        <v>0</v>
      </c>
      <c r="I334" s="315">
        <f t="shared" ref="I334:I345" si="143">SUM(D334:H334)</f>
        <v>0</v>
      </c>
      <c r="J334" s="323">
        <v>0</v>
      </c>
      <c r="K334" s="323">
        <v>0</v>
      </c>
      <c r="L334" s="323">
        <v>0</v>
      </c>
      <c r="M334" s="323">
        <v>0</v>
      </c>
      <c r="N334" s="323">
        <v>0</v>
      </c>
      <c r="O334" s="315">
        <f t="shared" ref="O334:O345" si="144">SUM(J334:N334)</f>
        <v>0</v>
      </c>
      <c r="P334" s="323">
        <v>0</v>
      </c>
      <c r="Q334" s="323">
        <v>0</v>
      </c>
      <c r="R334" s="323">
        <v>0</v>
      </c>
      <c r="S334" s="323">
        <v>0</v>
      </c>
      <c r="T334" s="323">
        <v>0</v>
      </c>
      <c r="U334" s="315">
        <f t="shared" ref="U334:U345" si="145">SUM(P334:T334)</f>
        <v>0</v>
      </c>
      <c r="V334" s="323">
        <v>0</v>
      </c>
      <c r="W334" s="323">
        <v>0</v>
      </c>
      <c r="X334" s="323">
        <v>0</v>
      </c>
      <c r="Y334" s="323">
        <v>0</v>
      </c>
      <c r="Z334" s="323">
        <v>0</v>
      </c>
      <c r="AA334" s="315">
        <f t="shared" ref="AA334:AA345" si="146">SUM(V334:Z334)</f>
        <v>0</v>
      </c>
      <c r="AB334" s="314">
        <f t="shared" ref="AB334:AB345" si="147">+I334+U334</f>
        <v>0</v>
      </c>
      <c r="AC334" s="314">
        <f t="shared" ref="AC334:AC345" si="148">+O334+AA334</f>
        <v>0</v>
      </c>
      <c r="AD334" s="315">
        <f t="shared" si="132"/>
        <v>0</v>
      </c>
    </row>
    <row r="335" spans="1:30" ht="20.25" hidden="1" customHeight="1" outlineLevel="1" thickBot="1" x14ac:dyDescent="0.25">
      <c r="A335" s="564"/>
      <c r="B335" s="562"/>
      <c r="C335" s="313" t="s">
        <v>439</v>
      </c>
      <c r="D335" s="323">
        <v>0</v>
      </c>
      <c r="E335" s="323">
        <v>0</v>
      </c>
      <c r="F335" s="314">
        <v>9</v>
      </c>
      <c r="G335" s="323">
        <v>0</v>
      </c>
      <c r="H335" s="314">
        <v>443</v>
      </c>
      <c r="I335" s="315">
        <f t="shared" si="143"/>
        <v>452</v>
      </c>
      <c r="J335" s="323">
        <v>0</v>
      </c>
      <c r="K335" s="323">
        <v>0</v>
      </c>
      <c r="L335" s="323">
        <v>0</v>
      </c>
      <c r="M335" s="323">
        <v>0</v>
      </c>
      <c r="N335" s="314">
        <v>40</v>
      </c>
      <c r="O335" s="315">
        <f t="shared" si="144"/>
        <v>40</v>
      </c>
      <c r="P335" s="323">
        <v>0</v>
      </c>
      <c r="Q335" s="323">
        <v>0</v>
      </c>
      <c r="R335" s="314">
        <v>0</v>
      </c>
      <c r="S335" s="323">
        <v>0</v>
      </c>
      <c r="T335" s="314">
        <v>0</v>
      </c>
      <c r="U335" s="315">
        <f t="shared" si="145"/>
        <v>0</v>
      </c>
      <c r="V335" s="323">
        <v>0</v>
      </c>
      <c r="W335" s="323">
        <v>0</v>
      </c>
      <c r="X335" s="323">
        <v>0</v>
      </c>
      <c r="Y335" s="323">
        <v>0</v>
      </c>
      <c r="Z335" s="314">
        <v>0</v>
      </c>
      <c r="AA335" s="315">
        <f t="shared" si="146"/>
        <v>0</v>
      </c>
      <c r="AB335" s="314">
        <f t="shared" si="147"/>
        <v>452</v>
      </c>
      <c r="AC335" s="314">
        <f t="shared" si="148"/>
        <v>40</v>
      </c>
      <c r="AD335" s="315">
        <f t="shared" si="132"/>
        <v>492</v>
      </c>
    </row>
    <row r="336" spans="1:30" ht="20.25" hidden="1" customHeight="1" outlineLevel="1" thickBot="1" x14ac:dyDescent="0.25">
      <c r="A336" s="564"/>
      <c r="B336" s="562"/>
      <c r="C336" s="313" t="s">
        <v>440</v>
      </c>
      <c r="D336" s="323">
        <v>0</v>
      </c>
      <c r="E336" s="323">
        <v>0</v>
      </c>
      <c r="F336" s="323">
        <v>0</v>
      </c>
      <c r="G336" s="323">
        <v>0</v>
      </c>
      <c r="H336" s="314">
        <v>28</v>
      </c>
      <c r="I336" s="315">
        <f t="shared" si="143"/>
        <v>28</v>
      </c>
      <c r="J336" s="323">
        <v>0</v>
      </c>
      <c r="K336" s="323">
        <v>0</v>
      </c>
      <c r="L336" s="323">
        <v>0</v>
      </c>
      <c r="M336" s="323">
        <v>0</v>
      </c>
      <c r="N336" s="323">
        <v>0</v>
      </c>
      <c r="O336" s="315">
        <f t="shared" si="144"/>
        <v>0</v>
      </c>
      <c r="P336" s="323">
        <v>0</v>
      </c>
      <c r="Q336" s="323">
        <v>0</v>
      </c>
      <c r="R336" s="323">
        <v>0</v>
      </c>
      <c r="S336" s="323">
        <v>0</v>
      </c>
      <c r="T336" s="314">
        <v>0</v>
      </c>
      <c r="U336" s="315">
        <f t="shared" si="145"/>
        <v>0</v>
      </c>
      <c r="V336" s="323">
        <v>0</v>
      </c>
      <c r="W336" s="323">
        <v>0</v>
      </c>
      <c r="X336" s="323">
        <v>0</v>
      </c>
      <c r="Y336" s="323">
        <v>0</v>
      </c>
      <c r="Z336" s="323">
        <v>0</v>
      </c>
      <c r="AA336" s="315">
        <f t="shared" si="146"/>
        <v>0</v>
      </c>
      <c r="AB336" s="314">
        <f t="shared" si="147"/>
        <v>28</v>
      </c>
      <c r="AC336" s="314">
        <f t="shared" si="148"/>
        <v>0</v>
      </c>
      <c r="AD336" s="315">
        <f t="shared" si="132"/>
        <v>28</v>
      </c>
    </row>
    <row r="337" spans="1:30" ht="20.25" hidden="1" customHeight="1" outlineLevel="1" thickBot="1" x14ac:dyDescent="0.25">
      <c r="A337" s="564"/>
      <c r="B337" s="313"/>
      <c r="C337" s="313" t="s">
        <v>441</v>
      </c>
      <c r="D337" s="323">
        <v>0</v>
      </c>
      <c r="E337" s="323">
        <v>0</v>
      </c>
      <c r="F337" s="323">
        <v>0</v>
      </c>
      <c r="G337" s="323">
        <v>0</v>
      </c>
      <c r="H337" s="314">
        <v>54</v>
      </c>
      <c r="I337" s="315">
        <f t="shared" si="143"/>
        <v>54</v>
      </c>
      <c r="J337" s="323">
        <v>0</v>
      </c>
      <c r="K337" s="323">
        <v>0</v>
      </c>
      <c r="L337" s="323">
        <v>0</v>
      </c>
      <c r="M337" s="323">
        <v>0</v>
      </c>
      <c r="N337" s="323">
        <v>0</v>
      </c>
      <c r="O337" s="315">
        <f t="shared" si="144"/>
        <v>0</v>
      </c>
      <c r="P337" s="323">
        <v>0</v>
      </c>
      <c r="Q337" s="323">
        <v>0</v>
      </c>
      <c r="R337" s="323">
        <v>0</v>
      </c>
      <c r="S337" s="323">
        <v>0</v>
      </c>
      <c r="T337" s="314">
        <v>0</v>
      </c>
      <c r="U337" s="315">
        <f t="shared" si="145"/>
        <v>0</v>
      </c>
      <c r="V337" s="323">
        <v>0</v>
      </c>
      <c r="W337" s="323">
        <v>0</v>
      </c>
      <c r="X337" s="323">
        <v>0</v>
      </c>
      <c r="Y337" s="323">
        <v>0</v>
      </c>
      <c r="Z337" s="323">
        <v>0</v>
      </c>
      <c r="AA337" s="315">
        <f t="shared" si="146"/>
        <v>0</v>
      </c>
      <c r="AB337" s="314">
        <f t="shared" si="147"/>
        <v>54</v>
      </c>
      <c r="AC337" s="314">
        <f t="shared" si="148"/>
        <v>0</v>
      </c>
      <c r="AD337" s="315">
        <f t="shared" si="132"/>
        <v>54</v>
      </c>
    </row>
    <row r="338" spans="1:30" ht="20.25" hidden="1" customHeight="1" outlineLevel="1" thickBot="1" x14ac:dyDescent="0.25">
      <c r="A338" s="564"/>
      <c r="B338" s="313" t="s">
        <v>442</v>
      </c>
      <c r="C338" s="313" t="s">
        <v>443</v>
      </c>
      <c r="D338" s="323">
        <v>0</v>
      </c>
      <c r="E338" s="323">
        <v>0</v>
      </c>
      <c r="F338" s="323">
        <v>0</v>
      </c>
      <c r="G338" s="323">
        <v>0</v>
      </c>
      <c r="H338" s="314">
        <v>28</v>
      </c>
      <c r="I338" s="315">
        <f t="shared" si="143"/>
        <v>28</v>
      </c>
      <c r="J338" s="323">
        <v>0</v>
      </c>
      <c r="K338" s="323">
        <v>0</v>
      </c>
      <c r="L338" s="323">
        <v>0</v>
      </c>
      <c r="M338" s="323">
        <v>0</v>
      </c>
      <c r="N338" s="323">
        <v>0</v>
      </c>
      <c r="O338" s="315">
        <f t="shared" si="144"/>
        <v>0</v>
      </c>
      <c r="P338" s="323">
        <v>0</v>
      </c>
      <c r="Q338" s="323">
        <v>0</v>
      </c>
      <c r="R338" s="323">
        <v>0</v>
      </c>
      <c r="S338" s="323">
        <v>0</v>
      </c>
      <c r="T338" s="314">
        <v>0</v>
      </c>
      <c r="U338" s="315">
        <f t="shared" si="145"/>
        <v>0</v>
      </c>
      <c r="V338" s="323">
        <v>0</v>
      </c>
      <c r="W338" s="323">
        <v>0</v>
      </c>
      <c r="X338" s="323">
        <v>0</v>
      </c>
      <c r="Y338" s="323">
        <v>0</v>
      </c>
      <c r="Z338" s="323">
        <v>0</v>
      </c>
      <c r="AA338" s="315">
        <f t="shared" si="146"/>
        <v>0</v>
      </c>
      <c r="AB338" s="314">
        <f t="shared" si="147"/>
        <v>28</v>
      </c>
      <c r="AC338" s="314">
        <f t="shared" si="148"/>
        <v>0</v>
      </c>
      <c r="AD338" s="315">
        <f t="shared" si="132"/>
        <v>28</v>
      </c>
    </row>
    <row r="339" spans="1:30" ht="20.25" hidden="1" customHeight="1" outlineLevel="1" thickBot="1" x14ac:dyDescent="0.25">
      <c r="A339" s="564"/>
      <c r="B339" s="313" t="s">
        <v>444</v>
      </c>
      <c r="C339" s="313" t="s">
        <v>445</v>
      </c>
      <c r="D339" s="323">
        <v>0</v>
      </c>
      <c r="E339" s="323">
        <v>0</v>
      </c>
      <c r="F339" s="323">
        <v>0</v>
      </c>
      <c r="G339" s="314">
        <v>4</v>
      </c>
      <c r="H339" s="314">
        <v>119</v>
      </c>
      <c r="I339" s="315">
        <f t="shared" si="143"/>
        <v>123</v>
      </c>
      <c r="J339" s="323">
        <v>0</v>
      </c>
      <c r="K339" s="323">
        <v>0</v>
      </c>
      <c r="L339" s="323">
        <v>0</v>
      </c>
      <c r="M339" s="323">
        <v>0</v>
      </c>
      <c r="N339" s="323">
        <v>0</v>
      </c>
      <c r="O339" s="315">
        <f t="shared" si="144"/>
        <v>0</v>
      </c>
      <c r="P339" s="323">
        <v>0</v>
      </c>
      <c r="Q339" s="323">
        <v>0</v>
      </c>
      <c r="R339" s="323">
        <v>0</v>
      </c>
      <c r="S339" s="314">
        <v>0</v>
      </c>
      <c r="T339" s="314">
        <v>0</v>
      </c>
      <c r="U339" s="315">
        <f t="shared" si="145"/>
        <v>0</v>
      </c>
      <c r="V339" s="323">
        <v>0</v>
      </c>
      <c r="W339" s="323">
        <v>0</v>
      </c>
      <c r="X339" s="323">
        <v>0</v>
      </c>
      <c r="Y339" s="323">
        <v>0</v>
      </c>
      <c r="Z339" s="323">
        <v>0</v>
      </c>
      <c r="AA339" s="315">
        <f t="shared" si="146"/>
        <v>0</v>
      </c>
      <c r="AB339" s="314">
        <f t="shared" si="147"/>
        <v>123</v>
      </c>
      <c r="AC339" s="314">
        <f t="shared" si="148"/>
        <v>0</v>
      </c>
      <c r="AD339" s="315">
        <f t="shared" si="132"/>
        <v>123</v>
      </c>
    </row>
    <row r="340" spans="1:30" ht="20.25" hidden="1" customHeight="1" outlineLevel="1" thickBot="1" x14ac:dyDescent="0.25">
      <c r="A340" s="564"/>
      <c r="B340" s="313" t="s">
        <v>446</v>
      </c>
      <c r="C340" s="313" t="s">
        <v>447</v>
      </c>
      <c r="D340" s="323">
        <v>0</v>
      </c>
      <c r="E340" s="323">
        <v>0</v>
      </c>
      <c r="F340" s="314">
        <v>3</v>
      </c>
      <c r="G340" s="314">
        <v>8</v>
      </c>
      <c r="H340" s="314">
        <v>415</v>
      </c>
      <c r="I340" s="315">
        <f t="shared" si="143"/>
        <v>426</v>
      </c>
      <c r="J340" s="323">
        <v>0</v>
      </c>
      <c r="K340" s="323">
        <v>0</v>
      </c>
      <c r="L340" s="323">
        <v>0</v>
      </c>
      <c r="M340" s="314">
        <v>4</v>
      </c>
      <c r="N340" s="314">
        <v>59</v>
      </c>
      <c r="O340" s="315">
        <f t="shared" si="144"/>
        <v>63</v>
      </c>
      <c r="P340" s="323">
        <v>0</v>
      </c>
      <c r="Q340" s="323">
        <v>0</v>
      </c>
      <c r="R340" s="314">
        <v>0</v>
      </c>
      <c r="S340" s="314">
        <v>0</v>
      </c>
      <c r="T340" s="314">
        <v>9</v>
      </c>
      <c r="U340" s="315">
        <f t="shared" si="145"/>
        <v>9</v>
      </c>
      <c r="V340" s="323">
        <v>0</v>
      </c>
      <c r="W340" s="323">
        <v>0</v>
      </c>
      <c r="X340" s="323">
        <v>0</v>
      </c>
      <c r="Y340" s="314">
        <v>0</v>
      </c>
      <c r="Z340" s="314">
        <v>0</v>
      </c>
      <c r="AA340" s="315">
        <f t="shared" si="146"/>
        <v>0</v>
      </c>
      <c r="AB340" s="314">
        <f t="shared" si="147"/>
        <v>435</v>
      </c>
      <c r="AC340" s="314">
        <f t="shared" si="148"/>
        <v>63</v>
      </c>
      <c r="AD340" s="315">
        <f t="shared" si="132"/>
        <v>498</v>
      </c>
    </row>
    <row r="341" spans="1:30" ht="20.25" hidden="1" customHeight="1" outlineLevel="1" thickBot="1" x14ac:dyDescent="0.25">
      <c r="A341" s="564"/>
      <c r="B341" s="313" t="s">
        <v>448</v>
      </c>
      <c r="C341" s="313" t="s">
        <v>449</v>
      </c>
      <c r="D341" s="323">
        <v>0</v>
      </c>
      <c r="E341" s="314">
        <v>2</v>
      </c>
      <c r="F341" s="314">
        <v>9</v>
      </c>
      <c r="G341" s="314">
        <v>8</v>
      </c>
      <c r="H341" s="314">
        <v>656</v>
      </c>
      <c r="I341" s="315">
        <f t="shared" si="143"/>
        <v>675</v>
      </c>
      <c r="J341" s="314">
        <v>1</v>
      </c>
      <c r="K341" s="323">
        <v>0</v>
      </c>
      <c r="L341" s="323">
        <v>0</v>
      </c>
      <c r="M341" s="314">
        <v>12</v>
      </c>
      <c r="N341" s="314">
        <v>278</v>
      </c>
      <c r="O341" s="315">
        <f t="shared" si="144"/>
        <v>291</v>
      </c>
      <c r="P341" s="323">
        <v>0</v>
      </c>
      <c r="Q341" s="314">
        <v>0</v>
      </c>
      <c r="R341" s="314">
        <v>0</v>
      </c>
      <c r="S341" s="314">
        <v>0</v>
      </c>
      <c r="T341" s="314">
        <v>3</v>
      </c>
      <c r="U341" s="315">
        <f t="shared" si="145"/>
        <v>3</v>
      </c>
      <c r="V341" s="314">
        <v>0</v>
      </c>
      <c r="W341" s="323">
        <v>0</v>
      </c>
      <c r="X341" s="323">
        <v>0</v>
      </c>
      <c r="Y341" s="314">
        <v>0</v>
      </c>
      <c r="Z341" s="314">
        <v>2</v>
      </c>
      <c r="AA341" s="315">
        <f t="shared" si="146"/>
        <v>2</v>
      </c>
      <c r="AB341" s="314">
        <f t="shared" si="147"/>
        <v>678</v>
      </c>
      <c r="AC341" s="314">
        <f t="shared" si="148"/>
        <v>293</v>
      </c>
      <c r="AD341" s="315">
        <f t="shared" si="132"/>
        <v>971</v>
      </c>
    </row>
    <row r="342" spans="1:30" ht="20.25" hidden="1" customHeight="1" outlineLevel="1" thickBot="1" x14ac:dyDescent="0.25">
      <c r="A342" s="564"/>
      <c r="B342" s="562" t="s">
        <v>450</v>
      </c>
      <c r="C342" s="313" t="s">
        <v>451</v>
      </c>
      <c r="D342" s="323">
        <v>0</v>
      </c>
      <c r="E342" s="314">
        <v>2</v>
      </c>
      <c r="F342" s="323">
        <v>0</v>
      </c>
      <c r="G342" s="323">
        <v>0</v>
      </c>
      <c r="H342" s="314">
        <v>244</v>
      </c>
      <c r="I342" s="315">
        <f t="shared" si="143"/>
        <v>246</v>
      </c>
      <c r="J342" s="323">
        <v>0</v>
      </c>
      <c r="K342" s="323">
        <v>0</v>
      </c>
      <c r="L342" s="323">
        <v>0</v>
      </c>
      <c r="M342" s="323">
        <v>0</v>
      </c>
      <c r="N342" s="314">
        <v>37</v>
      </c>
      <c r="O342" s="315">
        <f t="shared" si="144"/>
        <v>37</v>
      </c>
      <c r="P342" s="323">
        <v>0</v>
      </c>
      <c r="Q342" s="314">
        <v>0</v>
      </c>
      <c r="R342" s="323">
        <v>0</v>
      </c>
      <c r="S342" s="323">
        <v>0</v>
      </c>
      <c r="T342" s="314">
        <v>1</v>
      </c>
      <c r="U342" s="315">
        <f t="shared" si="145"/>
        <v>1</v>
      </c>
      <c r="V342" s="323">
        <v>0</v>
      </c>
      <c r="W342" s="323">
        <v>0</v>
      </c>
      <c r="X342" s="323">
        <v>0</v>
      </c>
      <c r="Y342" s="323">
        <v>0</v>
      </c>
      <c r="Z342" s="314">
        <v>0</v>
      </c>
      <c r="AA342" s="315">
        <f t="shared" si="146"/>
        <v>0</v>
      </c>
      <c r="AB342" s="314">
        <f t="shared" si="147"/>
        <v>247</v>
      </c>
      <c r="AC342" s="314">
        <f t="shared" si="148"/>
        <v>37</v>
      </c>
      <c r="AD342" s="315">
        <f t="shared" si="132"/>
        <v>284</v>
      </c>
    </row>
    <row r="343" spans="1:30" ht="20.25" hidden="1" customHeight="1" outlineLevel="1" thickBot="1" x14ac:dyDescent="0.25">
      <c r="A343" s="564"/>
      <c r="B343" s="562"/>
      <c r="C343" s="313" t="s">
        <v>452</v>
      </c>
      <c r="D343" s="314">
        <v>1</v>
      </c>
      <c r="E343" s="323">
        <v>0</v>
      </c>
      <c r="F343" s="314">
        <v>6</v>
      </c>
      <c r="G343" s="323">
        <v>0</v>
      </c>
      <c r="H343" s="314">
        <v>200</v>
      </c>
      <c r="I343" s="315">
        <f t="shared" si="143"/>
        <v>207</v>
      </c>
      <c r="J343" s="323">
        <v>0</v>
      </c>
      <c r="K343" s="323">
        <v>0</v>
      </c>
      <c r="L343" s="314">
        <v>3</v>
      </c>
      <c r="M343" s="323">
        <v>0</v>
      </c>
      <c r="N343" s="314">
        <v>122</v>
      </c>
      <c r="O343" s="315">
        <f t="shared" si="144"/>
        <v>125</v>
      </c>
      <c r="P343" s="314">
        <v>0</v>
      </c>
      <c r="Q343" s="323">
        <v>0</v>
      </c>
      <c r="R343" s="314">
        <v>0</v>
      </c>
      <c r="S343" s="323">
        <v>0</v>
      </c>
      <c r="T343" s="314">
        <v>4</v>
      </c>
      <c r="U343" s="315">
        <f t="shared" si="145"/>
        <v>4</v>
      </c>
      <c r="V343" s="323">
        <v>0</v>
      </c>
      <c r="W343" s="323">
        <v>0</v>
      </c>
      <c r="X343" s="314">
        <v>0</v>
      </c>
      <c r="Y343" s="323">
        <v>0</v>
      </c>
      <c r="Z343" s="314">
        <v>4</v>
      </c>
      <c r="AA343" s="315">
        <f t="shared" si="146"/>
        <v>4</v>
      </c>
      <c r="AB343" s="314">
        <f t="shared" si="147"/>
        <v>211</v>
      </c>
      <c r="AC343" s="314">
        <f t="shared" si="148"/>
        <v>129</v>
      </c>
      <c r="AD343" s="315">
        <f t="shared" si="132"/>
        <v>340</v>
      </c>
    </row>
    <row r="344" spans="1:30" ht="20.25" hidden="1" customHeight="1" outlineLevel="1" thickBot="1" x14ac:dyDescent="0.25">
      <c r="A344" s="564"/>
      <c r="B344" s="562"/>
      <c r="C344" s="313" t="s">
        <v>453</v>
      </c>
      <c r="D344" s="323">
        <v>0</v>
      </c>
      <c r="E344" s="323">
        <v>0</v>
      </c>
      <c r="F344" s="323">
        <v>0</v>
      </c>
      <c r="G344" s="323">
        <v>0</v>
      </c>
      <c r="H344" s="314">
        <v>11</v>
      </c>
      <c r="I344" s="315">
        <f t="shared" si="143"/>
        <v>11</v>
      </c>
      <c r="J344" s="323">
        <v>0</v>
      </c>
      <c r="K344" s="323">
        <v>0</v>
      </c>
      <c r="L344" s="323">
        <v>0</v>
      </c>
      <c r="M344" s="323">
        <v>0</v>
      </c>
      <c r="N344" s="323">
        <v>0</v>
      </c>
      <c r="O344" s="315">
        <f t="shared" si="144"/>
        <v>0</v>
      </c>
      <c r="P344" s="323">
        <v>0</v>
      </c>
      <c r="Q344" s="323">
        <v>0</v>
      </c>
      <c r="R344" s="323">
        <v>0</v>
      </c>
      <c r="S344" s="323">
        <v>0</v>
      </c>
      <c r="T344" s="314">
        <v>0</v>
      </c>
      <c r="U344" s="315">
        <f t="shared" si="145"/>
        <v>0</v>
      </c>
      <c r="V344" s="323">
        <v>0</v>
      </c>
      <c r="W344" s="323">
        <v>0</v>
      </c>
      <c r="X344" s="323">
        <v>0</v>
      </c>
      <c r="Y344" s="323">
        <v>0</v>
      </c>
      <c r="Z344" s="323">
        <v>0</v>
      </c>
      <c r="AA344" s="315">
        <f t="shared" si="146"/>
        <v>0</v>
      </c>
      <c r="AB344" s="314">
        <f t="shared" si="147"/>
        <v>11</v>
      </c>
      <c r="AC344" s="314">
        <f t="shared" si="148"/>
        <v>0</v>
      </c>
      <c r="AD344" s="315">
        <f t="shared" si="132"/>
        <v>11</v>
      </c>
    </row>
    <row r="345" spans="1:30" ht="20.25" hidden="1" customHeight="1" outlineLevel="1" thickBot="1" x14ac:dyDescent="0.25">
      <c r="A345" s="564"/>
      <c r="B345" s="562"/>
      <c r="C345" s="313" t="s">
        <v>454</v>
      </c>
      <c r="D345" s="314">
        <v>2</v>
      </c>
      <c r="E345" s="314">
        <v>10</v>
      </c>
      <c r="F345" s="314">
        <v>15</v>
      </c>
      <c r="G345" s="323">
        <v>0</v>
      </c>
      <c r="H345" s="314">
        <v>1671</v>
      </c>
      <c r="I345" s="315">
        <f t="shared" si="143"/>
        <v>1698</v>
      </c>
      <c r="J345" s="314">
        <v>1</v>
      </c>
      <c r="K345" s="323">
        <v>0</v>
      </c>
      <c r="L345" s="323">
        <v>0</v>
      </c>
      <c r="M345" s="323">
        <v>0</v>
      </c>
      <c r="N345" s="314">
        <v>47</v>
      </c>
      <c r="O345" s="315">
        <f t="shared" si="144"/>
        <v>48</v>
      </c>
      <c r="P345" s="314">
        <v>0</v>
      </c>
      <c r="Q345" s="314">
        <v>0</v>
      </c>
      <c r="R345" s="314">
        <v>0</v>
      </c>
      <c r="S345" s="323">
        <v>0</v>
      </c>
      <c r="T345" s="314">
        <v>14</v>
      </c>
      <c r="U345" s="315">
        <f t="shared" si="145"/>
        <v>14</v>
      </c>
      <c r="V345" s="314">
        <v>0</v>
      </c>
      <c r="W345" s="323">
        <v>0</v>
      </c>
      <c r="X345" s="323">
        <v>0</v>
      </c>
      <c r="Y345" s="323">
        <v>0</v>
      </c>
      <c r="Z345" s="314">
        <v>0</v>
      </c>
      <c r="AA345" s="315">
        <f t="shared" si="146"/>
        <v>0</v>
      </c>
      <c r="AB345" s="314">
        <f t="shared" si="147"/>
        <v>1712</v>
      </c>
      <c r="AC345" s="314">
        <f t="shared" si="148"/>
        <v>48</v>
      </c>
      <c r="AD345" s="315">
        <f t="shared" si="132"/>
        <v>1760</v>
      </c>
    </row>
    <row r="346" spans="1:30" ht="20.25" customHeight="1" collapsed="1" x14ac:dyDescent="0.2">
      <c r="A346" s="559" t="s">
        <v>455</v>
      </c>
      <c r="B346" s="559"/>
      <c r="C346" s="559"/>
      <c r="D346" s="311">
        <f t="shared" ref="D346:AD346" si="149">SUM(D347:D355)</f>
        <v>49</v>
      </c>
      <c r="E346" s="311">
        <f t="shared" si="149"/>
        <v>172</v>
      </c>
      <c r="F346" s="311">
        <f t="shared" si="149"/>
        <v>326</v>
      </c>
      <c r="G346" s="311">
        <f t="shared" si="149"/>
        <v>183</v>
      </c>
      <c r="H346" s="311">
        <f t="shared" si="149"/>
        <v>28835</v>
      </c>
      <c r="I346" s="312">
        <f t="shared" si="149"/>
        <v>29565</v>
      </c>
      <c r="J346" s="311">
        <f t="shared" si="149"/>
        <v>1</v>
      </c>
      <c r="K346" s="311">
        <f t="shared" si="149"/>
        <v>6</v>
      </c>
      <c r="L346" s="311">
        <f t="shared" si="149"/>
        <v>9</v>
      </c>
      <c r="M346" s="311">
        <f t="shared" si="149"/>
        <v>4</v>
      </c>
      <c r="N346" s="311">
        <f t="shared" si="149"/>
        <v>263</v>
      </c>
      <c r="O346" s="312">
        <f t="shared" si="149"/>
        <v>283</v>
      </c>
      <c r="P346" s="311">
        <f t="shared" si="149"/>
        <v>0</v>
      </c>
      <c r="Q346" s="311">
        <f t="shared" si="149"/>
        <v>0</v>
      </c>
      <c r="R346" s="311">
        <f t="shared" si="149"/>
        <v>1</v>
      </c>
      <c r="S346" s="311">
        <f t="shared" si="149"/>
        <v>1</v>
      </c>
      <c r="T346" s="311">
        <f t="shared" si="149"/>
        <v>938</v>
      </c>
      <c r="U346" s="312">
        <f t="shared" si="149"/>
        <v>940</v>
      </c>
      <c r="V346" s="311">
        <f t="shared" si="149"/>
        <v>0</v>
      </c>
      <c r="W346" s="311">
        <f t="shared" si="149"/>
        <v>0</v>
      </c>
      <c r="X346" s="311">
        <f t="shared" si="149"/>
        <v>0</v>
      </c>
      <c r="Y346" s="311">
        <f t="shared" si="149"/>
        <v>0</v>
      </c>
      <c r="Z346" s="311">
        <f t="shared" si="149"/>
        <v>0</v>
      </c>
      <c r="AA346" s="312">
        <f t="shared" si="149"/>
        <v>0</v>
      </c>
      <c r="AB346" s="311">
        <f t="shared" si="149"/>
        <v>30505</v>
      </c>
      <c r="AC346" s="311">
        <f t="shared" si="149"/>
        <v>283</v>
      </c>
      <c r="AD346" s="312">
        <f t="shared" si="149"/>
        <v>30788</v>
      </c>
    </row>
    <row r="347" spans="1:30" ht="20.25" hidden="1" customHeight="1" outlineLevel="1" thickBot="1" x14ac:dyDescent="0.25">
      <c r="A347" s="562" t="s">
        <v>455</v>
      </c>
      <c r="B347" s="562" t="s">
        <v>456</v>
      </c>
      <c r="C347" s="313" t="s">
        <v>457</v>
      </c>
      <c r="D347" s="314">
        <v>6</v>
      </c>
      <c r="E347" s="314">
        <v>24</v>
      </c>
      <c r="F347" s="314">
        <v>27</v>
      </c>
      <c r="G347" s="314">
        <v>28</v>
      </c>
      <c r="H347" s="314">
        <v>2049</v>
      </c>
      <c r="I347" s="315">
        <f t="shared" ref="I347:I355" si="150">SUM(D347:H347)</f>
        <v>2134</v>
      </c>
      <c r="J347" s="323">
        <v>0</v>
      </c>
      <c r="K347" s="323">
        <v>0</v>
      </c>
      <c r="L347" s="323">
        <v>0</v>
      </c>
      <c r="M347" s="323">
        <v>0</v>
      </c>
      <c r="N347" s="323">
        <v>0</v>
      </c>
      <c r="O347" s="315">
        <f t="shared" ref="O347:O355" si="151">SUM(J347:N347)</f>
        <v>0</v>
      </c>
      <c r="P347" s="314">
        <v>0</v>
      </c>
      <c r="Q347" s="314">
        <v>0</v>
      </c>
      <c r="R347" s="314">
        <v>0</v>
      </c>
      <c r="S347" s="314">
        <v>0</v>
      </c>
      <c r="T347" s="314">
        <v>172</v>
      </c>
      <c r="U347" s="315">
        <f t="shared" ref="U347:U355" si="152">SUM(P347:T347)</f>
        <v>172</v>
      </c>
      <c r="V347" s="323">
        <v>0</v>
      </c>
      <c r="W347" s="323">
        <v>0</v>
      </c>
      <c r="X347" s="323">
        <v>0</v>
      </c>
      <c r="Y347" s="323">
        <v>0</v>
      </c>
      <c r="Z347" s="323">
        <v>0</v>
      </c>
      <c r="AA347" s="315">
        <f t="shared" ref="AA347:AA355" si="153">SUM(V347:Z347)</f>
        <v>0</v>
      </c>
      <c r="AB347" s="314">
        <f t="shared" ref="AB347:AB355" si="154">+I347+U347</f>
        <v>2306</v>
      </c>
      <c r="AC347" s="314">
        <f t="shared" ref="AC347:AC355" si="155">+O347+AA347</f>
        <v>0</v>
      </c>
      <c r="AD347" s="315">
        <f t="shared" si="132"/>
        <v>2306</v>
      </c>
    </row>
    <row r="348" spans="1:30" ht="20.25" hidden="1" customHeight="1" outlineLevel="1" thickBot="1" x14ac:dyDescent="0.25">
      <c r="A348" s="562"/>
      <c r="B348" s="562"/>
      <c r="C348" s="313" t="s">
        <v>458</v>
      </c>
      <c r="D348" s="314">
        <v>14</v>
      </c>
      <c r="E348" s="314">
        <v>38</v>
      </c>
      <c r="F348" s="314">
        <v>51</v>
      </c>
      <c r="G348" s="314">
        <v>44</v>
      </c>
      <c r="H348" s="314">
        <v>5047</v>
      </c>
      <c r="I348" s="315">
        <f t="shared" si="150"/>
        <v>5194</v>
      </c>
      <c r="J348" s="314">
        <v>1</v>
      </c>
      <c r="K348" s="314">
        <v>2</v>
      </c>
      <c r="L348" s="314">
        <v>6</v>
      </c>
      <c r="M348" s="314">
        <v>4</v>
      </c>
      <c r="N348" s="314">
        <v>166</v>
      </c>
      <c r="O348" s="315">
        <f t="shared" si="151"/>
        <v>179</v>
      </c>
      <c r="P348" s="314">
        <v>0</v>
      </c>
      <c r="Q348" s="314">
        <v>0</v>
      </c>
      <c r="R348" s="314">
        <v>0</v>
      </c>
      <c r="S348" s="314">
        <v>0</v>
      </c>
      <c r="T348" s="314">
        <v>75</v>
      </c>
      <c r="U348" s="315">
        <f t="shared" si="152"/>
        <v>75</v>
      </c>
      <c r="V348" s="314">
        <v>0</v>
      </c>
      <c r="W348" s="314">
        <v>0</v>
      </c>
      <c r="X348" s="314">
        <v>0</v>
      </c>
      <c r="Y348" s="314">
        <v>0</v>
      </c>
      <c r="Z348" s="314">
        <v>0</v>
      </c>
      <c r="AA348" s="315">
        <f t="shared" si="153"/>
        <v>0</v>
      </c>
      <c r="AB348" s="314">
        <f t="shared" si="154"/>
        <v>5269</v>
      </c>
      <c r="AC348" s="314">
        <f t="shared" si="155"/>
        <v>179</v>
      </c>
      <c r="AD348" s="315">
        <f t="shared" si="132"/>
        <v>5448</v>
      </c>
    </row>
    <row r="349" spans="1:30" ht="20.25" hidden="1" customHeight="1" outlineLevel="1" thickBot="1" x14ac:dyDescent="0.25">
      <c r="A349" s="562"/>
      <c r="B349" s="562"/>
      <c r="C349" s="313" t="s">
        <v>459</v>
      </c>
      <c r="D349" s="314">
        <v>1</v>
      </c>
      <c r="E349" s="323">
        <v>0</v>
      </c>
      <c r="F349" s="323">
        <v>0</v>
      </c>
      <c r="G349" s="323">
        <v>0</v>
      </c>
      <c r="H349" s="314">
        <v>354</v>
      </c>
      <c r="I349" s="315">
        <f t="shared" si="150"/>
        <v>355</v>
      </c>
      <c r="J349" s="323">
        <v>0</v>
      </c>
      <c r="K349" s="323">
        <v>0</v>
      </c>
      <c r="L349" s="323">
        <v>0</v>
      </c>
      <c r="M349" s="323">
        <v>0</v>
      </c>
      <c r="N349" s="323">
        <v>0</v>
      </c>
      <c r="O349" s="315">
        <f t="shared" si="151"/>
        <v>0</v>
      </c>
      <c r="P349" s="314">
        <v>0</v>
      </c>
      <c r="Q349" s="323">
        <v>0</v>
      </c>
      <c r="R349" s="323">
        <v>0</v>
      </c>
      <c r="S349" s="323">
        <v>0</v>
      </c>
      <c r="T349" s="314">
        <v>16</v>
      </c>
      <c r="U349" s="315">
        <f t="shared" si="152"/>
        <v>16</v>
      </c>
      <c r="V349" s="323">
        <v>0</v>
      </c>
      <c r="W349" s="323">
        <v>0</v>
      </c>
      <c r="X349" s="323">
        <v>0</v>
      </c>
      <c r="Y349" s="323">
        <v>0</v>
      </c>
      <c r="Z349" s="323">
        <v>0</v>
      </c>
      <c r="AA349" s="315">
        <f t="shared" si="153"/>
        <v>0</v>
      </c>
      <c r="AB349" s="314">
        <f t="shared" si="154"/>
        <v>371</v>
      </c>
      <c r="AC349" s="314">
        <f t="shared" si="155"/>
        <v>0</v>
      </c>
      <c r="AD349" s="315">
        <f t="shared" si="132"/>
        <v>371</v>
      </c>
    </row>
    <row r="350" spans="1:30" ht="20.25" hidden="1" customHeight="1" outlineLevel="1" thickBot="1" x14ac:dyDescent="0.25">
      <c r="A350" s="562"/>
      <c r="B350" s="562"/>
      <c r="C350" s="313" t="s">
        <v>460</v>
      </c>
      <c r="D350" s="323">
        <v>0</v>
      </c>
      <c r="E350" s="314">
        <v>4</v>
      </c>
      <c r="F350" s="314">
        <v>15</v>
      </c>
      <c r="G350" s="323">
        <v>0</v>
      </c>
      <c r="H350" s="314">
        <v>1902</v>
      </c>
      <c r="I350" s="315">
        <f t="shared" si="150"/>
        <v>1921</v>
      </c>
      <c r="J350" s="323">
        <v>0</v>
      </c>
      <c r="K350" s="323">
        <v>0</v>
      </c>
      <c r="L350" s="323">
        <v>0</v>
      </c>
      <c r="M350" s="323">
        <v>0</v>
      </c>
      <c r="N350" s="323">
        <v>0</v>
      </c>
      <c r="O350" s="315">
        <f t="shared" si="151"/>
        <v>0</v>
      </c>
      <c r="P350" s="323">
        <v>0</v>
      </c>
      <c r="Q350" s="314">
        <v>0</v>
      </c>
      <c r="R350" s="314">
        <v>0</v>
      </c>
      <c r="S350" s="323">
        <v>0</v>
      </c>
      <c r="T350" s="314">
        <v>18</v>
      </c>
      <c r="U350" s="315">
        <f t="shared" si="152"/>
        <v>18</v>
      </c>
      <c r="V350" s="323">
        <v>0</v>
      </c>
      <c r="W350" s="323">
        <v>0</v>
      </c>
      <c r="X350" s="323">
        <v>0</v>
      </c>
      <c r="Y350" s="323">
        <v>0</v>
      </c>
      <c r="Z350" s="323">
        <v>0</v>
      </c>
      <c r="AA350" s="315">
        <f t="shared" si="153"/>
        <v>0</v>
      </c>
      <c r="AB350" s="314">
        <f t="shared" si="154"/>
        <v>1939</v>
      </c>
      <c r="AC350" s="314">
        <f t="shared" si="155"/>
        <v>0</v>
      </c>
      <c r="AD350" s="315">
        <f t="shared" si="132"/>
        <v>1939</v>
      </c>
    </row>
    <row r="351" spans="1:30" ht="20.25" hidden="1" customHeight="1" outlineLevel="1" thickBot="1" x14ac:dyDescent="0.25">
      <c r="A351" s="562"/>
      <c r="B351" s="562"/>
      <c r="C351" s="313" t="s">
        <v>461</v>
      </c>
      <c r="D351" s="314">
        <v>9</v>
      </c>
      <c r="E351" s="314">
        <v>38</v>
      </c>
      <c r="F351" s="314">
        <v>57</v>
      </c>
      <c r="G351" s="314">
        <v>28</v>
      </c>
      <c r="H351" s="314">
        <v>4948</v>
      </c>
      <c r="I351" s="315">
        <f t="shared" si="150"/>
        <v>5080</v>
      </c>
      <c r="J351" s="323">
        <v>0</v>
      </c>
      <c r="K351" s="323">
        <v>0</v>
      </c>
      <c r="L351" s="323">
        <v>0</v>
      </c>
      <c r="M351" s="323">
        <v>0</v>
      </c>
      <c r="N351" s="323">
        <v>0</v>
      </c>
      <c r="O351" s="315">
        <f t="shared" si="151"/>
        <v>0</v>
      </c>
      <c r="P351" s="314">
        <v>0</v>
      </c>
      <c r="Q351" s="314">
        <v>0</v>
      </c>
      <c r="R351" s="314">
        <v>0</v>
      </c>
      <c r="S351" s="314">
        <v>0</v>
      </c>
      <c r="T351" s="314">
        <v>155</v>
      </c>
      <c r="U351" s="315">
        <f t="shared" si="152"/>
        <v>155</v>
      </c>
      <c r="V351" s="323">
        <v>0</v>
      </c>
      <c r="W351" s="323">
        <v>0</v>
      </c>
      <c r="X351" s="323">
        <v>0</v>
      </c>
      <c r="Y351" s="323">
        <v>0</v>
      </c>
      <c r="Z351" s="323">
        <v>0</v>
      </c>
      <c r="AA351" s="315">
        <f t="shared" si="153"/>
        <v>0</v>
      </c>
      <c r="AB351" s="314">
        <f t="shared" si="154"/>
        <v>5235</v>
      </c>
      <c r="AC351" s="314">
        <f t="shared" si="155"/>
        <v>0</v>
      </c>
      <c r="AD351" s="315">
        <f t="shared" si="132"/>
        <v>5235</v>
      </c>
    </row>
    <row r="352" spans="1:30" ht="20.25" hidden="1" customHeight="1" outlineLevel="1" thickBot="1" x14ac:dyDescent="0.25">
      <c r="A352" s="562"/>
      <c r="B352" s="562"/>
      <c r="C352" s="313" t="s">
        <v>462</v>
      </c>
      <c r="D352" s="314">
        <v>4</v>
      </c>
      <c r="E352" s="314">
        <v>10</v>
      </c>
      <c r="F352" s="314">
        <v>39</v>
      </c>
      <c r="G352" s="314">
        <v>8</v>
      </c>
      <c r="H352" s="314">
        <v>1815</v>
      </c>
      <c r="I352" s="315">
        <f t="shared" si="150"/>
        <v>1876</v>
      </c>
      <c r="J352" s="323">
        <v>0</v>
      </c>
      <c r="K352" s="314">
        <v>2</v>
      </c>
      <c r="L352" s="323">
        <v>0</v>
      </c>
      <c r="M352" s="323">
        <v>0</v>
      </c>
      <c r="N352" s="314">
        <v>72</v>
      </c>
      <c r="O352" s="315">
        <f t="shared" si="151"/>
        <v>74</v>
      </c>
      <c r="P352" s="314">
        <v>0</v>
      </c>
      <c r="Q352" s="314">
        <v>0</v>
      </c>
      <c r="R352" s="314">
        <v>0</v>
      </c>
      <c r="S352" s="314">
        <v>0</v>
      </c>
      <c r="T352" s="314">
        <v>14</v>
      </c>
      <c r="U352" s="315">
        <f t="shared" si="152"/>
        <v>14</v>
      </c>
      <c r="V352" s="323">
        <v>0</v>
      </c>
      <c r="W352" s="314">
        <v>0</v>
      </c>
      <c r="X352" s="323">
        <v>0</v>
      </c>
      <c r="Y352" s="323">
        <v>0</v>
      </c>
      <c r="Z352" s="314">
        <v>0</v>
      </c>
      <c r="AA352" s="315">
        <f t="shared" si="153"/>
        <v>0</v>
      </c>
      <c r="AB352" s="314">
        <f t="shared" si="154"/>
        <v>1890</v>
      </c>
      <c r="AC352" s="314">
        <f t="shared" si="155"/>
        <v>74</v>
      </c>
      <c r="AD352" s="315">
        <f t="shared" si="132"/>
        <v>1964</v>
      </c>
    </row>
    <row r="353" spans="1:30" ht="20.25" hidden="1" customHeight="1" outlineLevel="1" thickBot="1" x14ac:dyDescent="0.25">
      <c r="A353" s="562"/>
      <c r="B353" s="562"/>
      <c r="C353" s="313" t="s">
        <v>463</v>
      </c>
      <c r="D353" s="314">
        <v>14</v>
      </c>
      <c r="E353" s="314">
        <v>50</v>
      </c>
      <c r="F353" s="314">
        <v>104</v>
      </c>
      <c r="G353" s="314">
        <v>63</v>
      </c>
      <c r="H353" s="314">
        <v>9257</v>
      </c>
      <c r="I353" s="315">
        <f t="shared" si="150"/>
        <v>9488</v>
      </c>
      <c r="J353" s="323">
        <v>0</v>
      </c>
      <c r="K353" s="314">
        <v>2</v>
      </c>
      <c r="L353" s="314">
        <v>3</v>
      </c>
      <c r="M353" s="323">
        <v>0</v>
      </c>
      <c r="N353" s="314">
        <v>25</v>
      </c>
      <c r="O353" s="315">
        <f t="shared" si="151"/>
        <v>30</v>
      </c>
      <c r="P353" s="314">
        <v>0</v>
      </c>
      <c r="Q353" s="314">
        <v>0</v>
      </c>
      <c r="R353" s="314">
        <v>1</v>
      </c>
      <c r="S353" s="314">
        <v>1</v>
      </c>
      <c r="T353" s="314">
        <v>425</v>
      </c>
      <c r="U353" s="315">
        <f t="shared" si="152"/>
        <v>427</v>
      </c>
      <c r="V353" s="323">
        <v>0</v>
      </c>
      <c r="W353" s="314">
        <v>0</v>
      </c>
      <c r="X353" s="314">
        <v>0</v>
      </c>
      <c r="Y353" s="323">
        <v>0</v>
      </c>
      <c r="Z353" s="314">
        <v>0</v>
      </c>
      <c r="AA353" s="315">
        <f t="shared" si="153"/>
        <v>0</v>
      </c>
      <c r="AB353" s="314">
        <f t="shared" si="154"/>
        <v>9915</v>
      </c>
      <c r="AC353" s="314">
        <f t="shared" si="155"/>
        <v>30</v>
      </c>
      <c r="AD353" s="315">
        <f t="shared" si="132"/>
        <v>9945</v>
      </c>
    </row>
    <row r="354" spans="1:30" ht="20.25" hidden="1" customHeight="1" outlineLevel="1" thickBot="1" x14ac:dyDescent="0.25">
      <c r="A354" s="562"/>
      <c r="B354" s="562"/>
      <c r="C354" s="313" t="s">
        <v>464</v>
      </c>
      <c r="D354" s="323">
        <v>0</v>
      </c>
      <c r="E354" s="314">
        <v>2</v>
      </c>
      <c r="F354" s="323">
        <v>0</v>
      </c>
      <c r="G354" s="323">
        <v>0</v>
      </c>
      <c r="H354" s="314">
        <v>476</v>
      </c>
      <c r="I354" s="315">
        <f t="shared" si="150"/>
        <v>478</v>
      </c>
      <c r="J354" s="323">
        <v>0</v>
      </c>
      <c r="K354" s="323">
        <v>0</v>
      </c>
      <c r="L354" s="323">
        <v>0</v>
      </c>
      <c r="M354" s="323">
        <v>0</v>
      </c>
      <c r="N354" s="323">
        <v>0</v>
      </c>
      <c r="O354" s="315">
        <f t="shared" si="151"/>
        <v>0</v>
      </c>
      <c r="P354" s="323">
        <v>0</v>
      </c>
      <c r="Q354" s="314">
        <v>0</v>
      </c>
      <c r="R354" s="323">
        <v>0</v>
      </c>
      <c r="S354" s="323">
        <v>0</v>
      </c>
      <c r="T354" s="314">
        <v>2</v>
      </c>
      <c r="U354" s="315">
        <f t="shared" si="152"/>
        <v>2</v>
      </c>
      <c r="V354" s="323">
        <v>0</v>
      </c>
      <c r="W354" s="323">
        <v>0</v>
      </c>
      <c r="X354" s="323">
        <v>0</v>
      </c>
      <c r="Y354" s="323">
        <v>0</v>
      </c>
      <c r="Z354" s="323">
        <v>0</v>
      </c>
      <c r="AA354" s="315">
        <f t="shared" si="153"/>
        <v>0</v>
      </c>
      <c r="AB354" s="314">
        <f t="shared" si="154"/>
        <v>480</v>
      </c>
      <c r="AC354" s="314">
        <f t="shared" si="155"/>
        <v>0</v>
      </c>
      <c r="AD354" s="315">
        <f t="shared" si="132"/>
        <v>480</v>
      </c>
    </row>
    <row r="355" spans="1:30" ht="20.25" hidden="1" customHeight="1" outlineLevel="1" thickBot="1" x14ac:dyDescent="0.25">
      <c r="A355" s="562"/>
      <c r="B355" s="313" t="s">
        <v>465</v>
      </c>
      <c r="C355" s="313" t="s">
        <v>466</v>
      </c>
      <c r="D355" s="314">
        <v>1</v>
      </c>
      <c r="E355" s="314">
        <v>6</v>
      </c>
      <c r="F355" s="314">
        <v>33</v>
      </c>
      <c r="G355" s="314">
        <v>12</v>
      </c>
      <c r="H355" s="314">
        <v>2987</v>
      </c>
      <c r="I355" s="315">
        <f t="shared" si="150"/>
        <v>3039</v>
      </c>
      <c r="J355" s="323">
        <v>0</v>
      </c>
      <c r="K355" s="323">
        <v>0</v>
      </c>
      <c r="L355" s="323">
        <v>0</v>
      </c>
      <c r="M355" s="323">
        <v>0</v>
      </c>
      <c r="N355" s="323">
        <v>0</v>
      </c>
      <c r="O355" s="315">
        <f t="shared" si="151"/>
        <v>0</v>
      </c>
      <c r="P355" s="314">
        <v>0</v>
      </c>
      <c r="Q355" s="314">
        <v>0</v>
      </c>
      <c r="R355" s="314">
        <v>0</v>
      </c>
      <c r="S355" s="314">
        <v>0</v>
      </c>
      <c r="T355" s="314">
        <v>61</v>
      </c>
      <c r="U355" s="315">
        <f t="shared" si="152"/>
        <v>61</v>
      </c>
      <c r="V355" s="323">
        <v>0</v>
      </c>
      <c r="W355" s="323">
        <v>0</v>
      </c>
      <c r="X355" s="323">
        <v>0</v>
      </c>
      <c r="Y355" s="323">
        <v>0</v>
      </c>
      <c r="Z355" s="323">
        <v>0</v>
      </c>
      <c r="AA355" s="315">
        <f t="shared" si="153"/>
        <v>0</v>
      </c>
      <c r="AB355" s="314">
        <f t="shared" si="154"/>
        <v>3100</v>
      </c>
      <c r="AC355" s="314">
        <f t="shared" si="155"/>
        <v>0</v>
      </c>
      <c r="AD355" s="315">
        <f t="shared" si="132"/>
        <v>3100</v>
      </c>
    </row>
    <row r="356" spans="1:30" ht="20.25" customHeight="1" collapsed="1" x14ac:dyDescent="0.2">
      <c r="A356" s="559" t="s">
        <v>467</v>
      </c>
      <c r="B356" s="559"/>
      <c r="C356" s="559"/>
      <c r="D356" s="311">
        <f t="shared" ref="D356:AD356" si="156">SUM(D357:D364)</f>
        <v>7</v>
      </c>
      <c r="E356" s="311">
        <f t="shared" si="156"/>
        <v>60</v>
      </c>
      <c r="F356" s="311">
        <f t="shared" si="156"/>
        <v>69</v>
      </c>
      <c r="G356" s="311">
        <f t="shared" si="156"/>
        <v>35</v>
      </c>
      <c r="H356" s="311">
        <f t="shared" si="156"/>
        <v>9181</v>
      </c>
      <c r="I356" s="312">
        <f t="shared" si="156"/>
        <v>9352</v>
      </c>
      <c r="J356" s="311">
        <f t="shared" si="156"/>
        <v>0</v>
      </c>
      <c r="K356" s="311">
        <f t="shared" si="156"/>
        <v>0</v>
      </c>
      <c r="L356" s="311">
        <f t="shared" si="156"/>
        <v>9</v>
      </c>
      <c r="M356" s="311">
        <f t="shared" si="156"/>
        <v>0</v>
      </c>
      <c r="N356" s="311">
        <f t="shared" si="156"/>
        <v>27</v>
      </c>
      <c r="O356" s="312">
        <f t="shared" si="156"/>
        <v>36</v>
      </c>
      <c r="P356" s="311">
        <f t="shared" si="156"/>
        <v>0</v>
      </c>
      <c r="Q356" s="311">
        <f t="shared" si="156"/>
        <v>0</v>
      </c>
      <c r="R356" s="311">
        <f t="shared" si="156"/>
        <v>0</v>
      </c>
      <c r="S356" s="311">
        <f t="shared" si="156"/>
        <v>1</v>
      </c>
      <c r="T356" s="311">
        <f t="shared" si="156"/>
        <v>513</v>
      </c>
      <c r="U356" s="312">
        <f t="shared" si="156"/>
        <v>514</v>
      </c>
      <c r="V356" s="311">
        <f t="shared" si="156"/>
        <v>0</v>
      </c>
      <c r="W356" s="311">
        <f t="shared" si="156"/>
        <v>0</v>
      </c>
      <c r="X356" s="311">
        <f t="shared" si="156"/>
        <v>0</v>
      </c>
      <c r="Y356" s="311">
        <f t="shared" si="156"/>
        <v>0</v>
      </c>
      <c r="Z356" s="311">
        <f t="shared" si="156"/>
        <v>0</v>
      </c>
      <c r="AA356" s="312">
        <f t="shared" si="156"/>
        <v>0</v>
      </c>
      <c r="AB356" s="311">
        <f t="shared" si="156"/>
        <v>9866</v>
      </c>
      <c r="AC356" s="311">
        <f t="shared" si="156"/>
        <v>36</v>
      </c>
      <c r="AD356" s="312">
        <f t="shared" si="156"/>
        <v>9902</v>
      </c>
    </row>
    <row r="357" spans="1:30" ht="20.25" hidden="1" customHeight="1" outlineLevel="1" thickBot="1" x14ac:dyDescent="0.25">
      <c r="A357" s="562" t="s">
        <v>467</v>
      </c>
      <c r="B357" s="562" t="s">
        <v>468</v>
      </c>
      <c r="C357" s="313" t="s">
        <v>469</v>
      </c>
      <c r="D357" s="314">
        <v>5</v>
      </c>
      <c r="E357" s="314">
        <v>24</v>
      </c>
      <c r="F357" s="314">
        <v>24</v>
      </c>
      <c r="G357" s="314">
        <v>28</v>
      </c>
      <c r="H357" s="314">
        <v>2940</v>
      </c>
      <c r="I357" s="315">
        <f t="shared" ref="I357:I366" si="157">SUM(D357:H357)</f>
        <v>3021</v>
      </c>
      <c r="J357" s="323">
        <v>0</v>
      </c>
      <c r="K357" s="323">
        <v>0</v>
      </c>
      <c r="L357" s="314">
        <v>6</v>
      </c>
      <c r="M357" s="323">
        <v>0</v>
      </c>
      <c r="N357" s="323">
        <v>0</v>
      </c>
      <c r="O357" s="315">
        <f t="shared" ref="O357:O366" si="158">SUM(J357:N357)</f>
        <v>6</v>
      </c>
      <c r="P357" s="314">
        <v>0</v>
      </c>
      <c r="Q357" s="314">
        <v>0</v>
      </c>
      <c r="R357" s="314">
        <v>0</v>
      </c>
      <c r="S357" s="314">
        <v>0</v>
      </c>
      <c r="T357" s="314">
        <v>82</v>
      </c>
      <c r="U357" s="315">
        <f t="shared" ref="U357:U366" si="159">SUM(P357:T357)</f>
        <v>82</v>
      </c>
      <c r="V357" s="323">
        <v>0</v>
      </c>
      <c r="W357" s="323">
        <v>0</v>
      </c>
      <c r="X357" s="314">
        <v>0</v>
      </c>
      <c r="Y357" s="323">
        <v>0</v>
      </c>
      <c r="Z357" s="323">
        <v>0</v>
      </c>
      <c r="AA357" s="315">
        <f t="shared" ref="AA357:AA366" si="160">SUM(V357:Z357)</f>
        <v>0</v>
      </c>
      <c r="AB357" s="314">
        <f t="shared" ref="AB357:AB366" si="161">+I357+U357</f>
        <v>3103</v>
      </c>
      <c r="AC357" s="314">
        <f t="shared" ref="AC357:AC366" si="162">+O357+AA357</f>
        <v>6</v>
      </c>
      <c r="AD357" s="315">
        <f t="shared" si="132"/>
        <v>3109</v>
      </c>
    </row>
    <row r="358" spans="1:30" ht="20.25" hidden="1" customHeight="1" outlineLevel="1" thickBot="1" x14ac:dyDescent="0.25">
      <c r="A358" s="562"/>
      <c r="B358" s="562"/>
      <c r="C358" s="313" t="s">
        <v>470</v>
      </c>
      <c r="D358" s="323">
        <v>0</v>
      </c>
      <c r="E358" s="314">
        <v>2</v>
      </c>
      <c r="F358" s="314">
        <v>3</v>
      </c>
      <c r="G358" s="323">
        <v>0</v>
      </c>
      <c r="H358" s="314">
        <v>408</v>
      </c>
      <c r="I358" s="315">
        <f t="shared" si="157"/>
        <v>413</v>
      </c>
      <c r="J358" s="323">
        <v>0</v>
      </c>
      <c r="K358" s="323">
        <v>0</v>
      </c>
      <c r="L358" s="323">
        <v>0</v>
      </c>
      <c r="M358" s="323">
        <v>0</v>
      </c>
      <c r="N358" s="323">
        <v>0</v>
      </c>
      <c r="O358" s="315">
        <f t="shared" si="158"/>
        <v>0</v>
      </c>
      <c r="P358" s="323">
        <v>0</v>
      </c>
      <c r="Q358" s="314">
        <v>0</v>
      </c>
      <c r="R358" s="314">
        <v>0</v>
      </c>
      <c r="S358" s="323">
        <v>0</v>
      </c>
      <c r="T358" s="314">
        <v>12</v>
      </c>
      <c r="U358" s="315">
        <f t="shared" si="159"/>
        <v>12</v>
      </c>
      <c r="V358" s="323">
        <v>0</v>
      </c>
      <c r="W358" s="323">
        <v>0</v>
      </c>
      <c r="X358" s="323">
        <v>0</v>
      </c>
      <c r="Y358" s="323">
        <v>0</v>
      </c>
      <c r="Z358" s="323">
        <v>0</v>
      </c>
      <c r="AA358" s="315">
        <f t="shared" si="160"/>
        <v>0</v>
      </c>
      <c r="AB358" s="314">
        <f t="shared" si="161"/>
        <v>425</v>
      </c>
      <c r="AC358" s="314">
        <f t="shared" si="162"/>
        <v>0</v>
      </c>
      <c r="AD358" s="315">
        <f t="shared" si="132"/>
        <v>425</v>
      </c>
    </row>
    <row r="359" spans="1:30" ht="20.25" hidden="1" customHeight="1" outlineLevel="1" thickBot="1" x14ac:dyDescent="0.25">
      <c r="A359" s="562"/>
      <c r="B359" s="562"/>
      <c r="C359" s="313" t="s">
        <v>471</v>
      </c>
      <c r="D359" s="314">
        <v>2</v>
      </c>
      <c r="E359" s="314">
        <v>14</v>
      </c>
      <c r="F359" s="314">
        <v>15</v>
      </c>
      <c r="G359" s="314">
        <v>7</v>
      </c>
      <c r="H359" s="314">
        <v>2544</v>
      </c>
      <c r="I359" s="315">
        <f t="shared" si="157"/>
        <v>2582</v>
      </c>
      <c r="J359" s="323">
        <v>0</v>
      </c>
      <c r="K359" s="323">
        <v>0</v>
      </c>
      <c r="L359" s="323">
        <v>0</v>
      </c>
      <c r="M359" s="323">
        <v>0</v>
      </c>
      <c r="N359" s="323">
        <v>0</v>
      </c>
      <c r="O359" s="315">
        <f t="shared" si="158"/>
        <v>0</v>
      </c>
      <c r="P359" s="314">
        <v>0</v>
      </c>
      <c r="Q359" s="314">
        <v>0</v>
      </c>
      <c r="R359" s="314">
        <v>0</v>
      </c>
      <c r="S359" s="314">
        <v>1</v>
      </c>
      <c r="T359" s="314">
        <v>323</v>
      </c>
      <c r="U359" s="315">
        <f t="shared" si="159"/>
        <v>324</v>
      </c>
      <c r="V359" s="323">
        <v>0</v>
      </c>
      <c r="W359" s="323">
        <v>0</v>
      </c>
      <c r="X359" s="323">
        <v>0</v>
      </c>
      <c r="Y359" s="323">
        <v>0</v>
      </c>
      <c r="Z359" s="323">
        <v>0</v>
      </c>
      <c r="AA359" s="315">
        <f t="shared" si="160"/>
        <v>0</v>
      </c>
      <c r="AB359" s="314">
        <f t="shared" si="161"/>
        <v>2906</v>
      </c>
      <c r="AC359" s="314">
        <f t="shared" si="162"/>
        <v>0</v>
      </c>
      <c r="AD359" s="315">
        <f t="shared" si="132"/>
        <v>2906</v>
      </c>
    </row>
    <row r="360" spans="1:30" ht="20.25" hidden="1" customHeight="1" outlineLevel="1" thickBot="1" x14ac:dyDescent="0.25">
      <c r="A360" s="562"/>
      <c r="B360" s="562"/>
      <c r="C360" s="313" t="s">
        <v>472</v>
      </c>
      <c r="D360" s="323">
        <v>0</v>
      </c>
      <c r="E360" s="323">
        <v>0</v>
      </c>
      <c r="F360" s="323">
        <v>0</v>
      </c>
      <c r="G360" s="323">
        <v>0</v>
      </c>
      <c r="H360" s="314">
        <v>60</v>
      </c>
      <c r="I360" s="315">
        <f t="shared" si="157"/>
        <v>60</v>
      </c>
      <c r="J360" s="323">
        <v>0</v>
      </c>
      <c r="K360" s="323">
        <v>0</v>
      </c>
      <c r="L360" s="323">
        <v>0</v>
      </c>
      <c r="M360" s="323">
        <v>0</v>
      </c>
      <c r="N360" s="323">
        <v>0</v>
      </c>
      <c r="O360" s="315">
        <f t="shared" si="158"/>
        <v>0</v>
      </c>
      <c r="P360" s="323">
        <v>0</v>
      </c>
      <c r="Q360" s="323">
        <v>0</v>
      </c>
      <c r="R360" s="323">
        <v>0</v>
      </c>
      <c r="S360" s="323">
        <v>0</v>
      </c>
      <c r="T360" s="314">
        <v>0</v>
      </c>
      <c r="U360" s="315">
        <f t="shared" si="159"/>
        <v>0</v>
      </c>
      <c r="V360" s="323">
        <v>0</v>
      </c>
      <c r="W360" s="323">
        <v>0</v>
      </c>
      <c r="X360" s="323">
        <v>0</v>
      </c>
      <c r="Y360" s="323">
        <v>0</v>
      </c>
      <c r="Z360" s="323">
        <v>0</v>
      </c>
      <c r="AA360" s="315">
        <f t="shared" si="160"/>
        <v>0</v>
      </c>
      <c r="AB360" s="314">
        <f t="shared" si="161"/>
        <v>60</v>
      </c>
      <c r="AC360" s="314">
        <f t="shared" si="162"/>
        <v>0</v>
      </c>
      <c r="AD360" s="315">
        <f t="shared" ref="AD360:AD430" si="163">+AC360+AB360</f>
        <v>60</v>
      </c>
    </row>
    <row r="361" spans="1:30" ht="20.25" hidden="1" customHeight="1" outlineLevel="1" thickBot="1" x14ac:dyDescent="0.25">
      <c r="A361" s="562"/>
      <c r="B361" s="562" t="s">
        <v>473</v>
      </c>
      <c r="C361" s="313" t="s">
        <v>474</v>
      </c>
      <c r="D361" s="323">
        <v>0</v>
      </c>
      <c r="E361" s="323">
        <v>0</v>
      </c>
      <c r="F361" s="323">
        <v>0</v>
      </c>
      <c r="G361" s="323">
        <v>0</v>
      </c>
      <c r="H361" s="314">
        <v>30</v>
      </c>
      <c r="I361" s="315">
        <f t="shared" si="157"/>
        <v>30</v>
      </c>
      <c r="J361" s="323">
        <v>0</v>
      </c>
      <c r="K361" s="323">
        <v>0</v>
      </c>
      <c r="L361" s="323">
        <v>0</v>
      </c>
      <c r="M361" s="323">
        <v>0</v>
      </c>
      <c r="N361" s="323">
        <v>0</v>
      </c>
      <c r="O361" s="315">
        <f t="shared" si="158"/>
        <v>0</v>
      </c>
      <c r="P361" s="323">
        <v>0</v>
      </c>
      <c r="Q361" s="323">
        <v>0</v>
      </c>
      <c r="R361" s="323">
        <v>0</v>
      </c>
      <c r="S361" s="323">
        <v>0</v>
      </c>
      <c r="T361" s="314">
        <v>0</v>
      </c>
      <c r="U361" s="315">
        <f t="shared" si="159"/>
        <v>0</v>
      </c>
      <c r="V361" s="323">
        <v>0</v>
      </c>
      <c r="W361" s="323">
        <v>0</v>
      </c>
      <c r="X361" s="323">
        <v>0</v>
      </c>
      <c r="Y361" s="323">
        <v>0</v>
      </c>
      <c r="Z361" s="323">
        <v>0</v>
      </c>
      <c r="AA361" s="315">
        <f t="shared" si="160"/>
        <v>0</v>
      </c>
      <c r="AB361" s="314">
        <f t="shared" si="161"/>
        <v>30</v>
      </c>
      <c r="AC361" s="314">
        <f t="shared" si="162"/>
        <v>0</v>
      </c>
      <c r="AD361" s="315">
        <f t="shared" si="163"/>
        <v>30</v>
      </c>
    </row>
    <row r="362" spans="1:30" ht="20.25" hidden="1" customHeight="1" outlineLevel="1" thickBot="1" x14ac:dyDescent="0.25">
      <c r="A362" s="562"/>
      <c r="B362" s="562"/>
      <c r="C362" s="313" t="s">
        <v>475</v>
      </c>
      <c r="D362" s="323">
        <v>0</v>
      </c>
      <c r="E362" s="323">
        <v>0</v>
      </c>
      <c r="F362" s="314">
        <v>3</v>
      </c>
      <c r="G362" s="323">
        <v>0</v>
      </c>
      <c r="H362" s="314">
        <v>559</v>
      </c>
      <c r="I362" s="315">
        <f t="shared" si="157"/>
        <v>562</v>
      </c>
      <c r="J362" s="323">
        <v>0</v>
      </c>
      <c r="K362" s="323">
        <v>0</v>
      </c>
      <c r="L362" s="323">
        <v>0</v>
      </c>
      <c r="M362" s="323">
        <v>0</v>
      </c>
      <c r="N362" s="314">
        <v>10</v>
      </c>
      <c r="O362" s="315">
        <f t="shared" si="158"/>
        <v>10</v>
      </c>
      <c r="P362" s="323">
        <v>0</v>
      </c>
      <c r="Q362" s="323">
        <v>0</v>
      </c>
      <c r="R362" s="314">
        <v>0</v>
      </c>
      <c r="S362" s="323">
        <v>0</v>
      </c>
      <c r="T362" s="314">
        <v>34</v>
      </c>
      <c r="U362" s="315">
        <f t="shared" si="159"/>
        <v>34</v>
      </c>
      <c r="V362" s="323">
        <v>0</v>
      </c>
      <c r="W362" s="323">
        <v>0</v>
      </c>
      <c r="X362" s="323">
        <v>0</v>
      </c>
      <c r="Y362" s="323">
        <v>0</v>
      </c>
      <c r="Z362" s="314">
        <v>0</v>
      </c>
      <c r="AA362" s="315">
        <f t="shared" si="160"/>
        <v>0</v>
      </c>
      <c r="AB362" s="314">
        <f t="shared" si="161"/>
        <v>596</v>
      </c>
      <c r="AC362" s="314">
        <f t="shared" si="162"/>
        <v>10</v>
      </c>
      <c r="AD362" s="315">
        <f t="shared" si="163"/>
        <v>606</v>
      </c>
    </row>
    <row r="363" spans="1:30" ht="20.25" hidden="1" customHeight="1" outlineLevel="1" thickBot="1" x14ac:dyDescent="0.25">
      <c r="A363" s="562"/>
      <c r="B363" s="562"/>
      <c r="C363" s="313" t="s">
        <v>476</v>
      </c>
      <c r="D363" s="323">
        <v>0</v>
      </c>
      <c r="E363" s="314">
        <v>6</v>
      </c>
      <c r="F363" s="314">
        <v>9</v>
      </c>
      <c r="G363" s="323">
        <v>0</v>
      </c>
      <c r="H363" s="314">
        <v>504</v>
      </c>
      <c r="I363" s="315">
        <f t="shared" si="157"/>
        <v>519</v>
      </c>
      <c r="J363" s="323">
        <v>0</v>
      </c>
      <c r="K363" s="323">
        <v>0</v>
      </c>
      <c r="L363" s="323">
        <v>0</v>
      </c>
      <c r="M363" s="323">
        <v>0</v>
      </c>
      <c r="N363" s="323">
        <v>0</v>
      </c>
      <c r="O363" s="315">
        <f t="shared" si="158"/>
        <v>0</v>
      </c>
      <c r="P363" s="323">
        <v>0</v>
      </c>
      <c r="Q363" s="314">
        <v>0</v>
      </c>
      <c r="R363" s="314">
        <v>0</v>
      </c>
      <c r="S363" s="323">
        <v>0</v>
      </c>
      <c r="T363" s="314">
        <v>0</v>
      </c>
      <c r="U363" s="315">
        <f t="shared" si="159"/>
        <v>0</v>
      </c>
      <c r="V363" s="323">
        <v>0</v>
      </c>
      <c r="W363" s="323">
        <v>0</v>
      </c>
      <c r="X363" s="323">
        <v>0</v>
      </c>
      <c r="Y363" s="323">
        <v>0</v>
      </c>
      <c r="Z363" s="323">
        <v>0</v>
      </c>
      <c r="AA363" s="315">
        <f t="shared" si="160"/>
        <v>0</v>
      </c>
      <c r="AB363" s="314">
        <f t="shared" si="161"/>
        <v>519</v>
      </c>
      <c r="AC363" s="314">
        <f t="shared" si="162"/>
        <v>0</v>
      </c>
      <c r="AD363" s="315">
        <f t="shared" si="163"/>
        <v>519</v>
      </c>
    </row>
    <row r="364" spans="1:30" ht="20.25" hidden="1" customHeight="1" outlineLevel="1" thickBot="1" x14ac:dyDescent="0.25">
      <c r="A364" s="562"/>
      <c r="B364" s="313" t="s">
        <v>477</v>
      </c>
      <c r="C364" s="313" t="s">
        <v>478</v>
      </c>
      <c r="D364" s="323">
        <v>0</v>
      </c>
      <c r="E364" s="314">
        <v>14</v>
      </c>
      <c r="F364" s="314">
        <v>15</v>
      </c>
      <c r="G364" s="323">
        <v>0</v>
      </c>
      <c r="H364" s="314">
        <v>2136</v>
      </c>
      <c r="I364" s="315">
        <f t="shared" si="157"/>
        <v>2165</v>
      </c>
      <c r="J364" s="323">
        <v>0</v>
      </c>
      <c r="K364" s="323">
        <v>0</v>
      </c>
      <c r="L364" s="314">
        <v>3</v>
      </c>
      <c r="M364" s="323">
        <v>0</v>
      </c>
      <c r="N364" s="314">
        <v>17</v>
      </c>
      <c r="O364" s="315">
        <f t="shared" si="158"/>
        <v>20</v>
      </c>
      <c r="P364" s="323">
        <v>0</v>
      </c>
      <c r="Q364" s="314">
        <v>0</v>
      </c>
      <c r="R364" s="314">
        <v>0</v>
      </c>
      <c r="S364" s="323">
        <v>0</v>
      </c>
      <c r="T364" s="314">
        <v>62</v>
      </c>
      <c r="U364" s="315">
        <f t="shared" si="159"/>
        <v>62</v>
      </c>
      <c r="V364" s="323">
        <v>0</v>
      </c>
      <c r="W364" s="323">
        <v>0</v>
      </c>
      <c r="X364" s="314">
        <v>0</v>
      </c>
      <c r="Y364" s="323">
        <v>0</v>
      </c>
      <c r="Z364" s="314">
        <v>0</v>
      </c>
      <c r="AA364" s="315">
        <f t="shared" si="160"/>
        <v>0</v>
      </c>
      <c r="AB364" s="314">
        <f t="shared" si="161"/>
        <v>2227</v>
      </c>
      <c r="AC364" s="314">
        <f t="shared" si="162"/>
        <v>20</v>
      </c>
      <c r="AD364" s="315">
        <f t="shared" si="163"/>
        <v>2247</v>
      </c>
    </row>
    <row r="365" spans="1:30" ht="20.25" customHeight="1" collapsed="1" x14ac:dyDescent="0.2">
      <c r="A365" s="559" t="s">
        <v>479</v>
      </c>
      <c r="B365" s="559"/>
      <c r="C365" s="559"/>
      <c r="D365" s="311">
        <v>4</v>
      </c>
      <c r="E365" s="311">
        <v>8</v>
      </c>
      <c r="F365" s="311">
        <v>15</v>
      </c>
      <c r="G365" s="311">
        <v>12</v>
      </c>
      <c r="H365" s="311">
        <v>1933</v>
      </c>
      <c r="I365" s="312">
        <f t="shared" si="157"/>
        <v>1972</v>
      </c>
      <c r="J365" s="311">
        <v>0</v>
      </c>
      <c r="K365" s="311">
        <v>0</v>
      </c>
      <c r="L365" s="311">
        <v>0</v>
      </c>
      <c r="M365" s="311">
        <v>0</v>
      </c>
      <c r="N365" s="311">
        <v>0</v>
      </c>
      <c r="O365" s="312">
        <f t="shared" si="158"/>
        <v>0</v>
      </c>
      <c r="P365" s="311">
        <v>0</v>
      </c>
      <c r="Q365" s="311">
        <v>0</v>
      </c>
      <c r="R365" s="311">
        <v>0</v>
      </c>
      <c r="S365" s="311">
        <v>0</v>
      </c>
      <c r="T365" s="311">
        <v>110</v>
      </c>
      <c r="U365" s="312">
        <f t="shared" si="159"/>
        <v>110</v>
      </c>
      <c r="V365" s="311">
        <v>0</v>
      </c>
      <c r="W365" s="311">
        <v>0</v>
      </c>
      <c r="X365" s="311">
        <v>0</v>
      </c>
      <c r="Y365" s="311">
        <v>0</v>
      </c>
      <c r="Z365" s="311">
        <v>0</v>
      </c>
      <c r="AA365" s="312">
        <f t="shared" si="160"/>
        <v>0</v>
      </c>
      <c r="AB365" s="311">
        <f t="shared" si="161"/>
        <v>2082</v>
      </c>
      <c r="AC365" s="311">
        <f t="shared" si="162"/>
        <v>0</v>
      </c>
      <c r="AD365" s="312">
        <f t="shared" si="163"/>
        <v>2082</v>
      </c>
    </row>
    <row r="366" spans="1:30" ht="20.25" customHeight="1" collapsed="1" x14ac:dyDescent="0.2">
      <c r="A366" s="559" t="s">
        <v>480</v>
      </c>
      <c r="B366" s="559"/>
      <c r="C366" s="559"/>
      <c r="D366" s="311">
        <v>1</v>
      </c>
      <c r="E366" s="311">
        <v>2</v>
      </c>
      <c r="F366" s="311">
        <v>3</v>
      </c>
      <c r="G366" s="311">
        <v>0</v>
      </c>
      <c r="H366" s="311">
        <v>632</v>
      </c>
      <c r="I366" s="312">
        <f t="shared" si="157"/>
        <v>638</v>
      </c>
      <c r="J366" s="311">
        <v>0</v>
      </c>
      <c r="K366" s="311">
        <v>0</v>
      </c>
      <c r="L366" s="311">
        <v>0</v>
      </c>
      <c r="M366" s="311">
        <v>0</v>
      </c>
      <c r="N366" s="311">
        <v>0</v>
      </c>
      <c r="O366" s="312">
        <f t="shared" si="158"/>
        <v>0</v>
      </c>
      <c r="P366" s="311">
        <v>0</v>
      </c>
      <c r="Q366" s="311">
        <v>0</v>
      </c>
      <c r="R366" s="311">
        <v>0</v>
      </c>
      <c r="S366" s="311">
        <v>0</v>
      </c>
      <c r="T366" s="311">
        <v>3</v>
      </c>
      <c r="U366" s="312">
        <f t="shared" si="159"/>
        <v>3</v>
      </c>
      <c r="V366" s="311">
        <v>0</v>
      </c>
      <c r="W366" s="311">
        <v>0</v>
      </c>
      <c r="X366" s="311">
        <v>0</v>
      </c>
      <c r="Y366" s="311">
        <v>0</v>
      </c>
      <c r="Z366" s="311">
        <v>0</v>
      </c>
      <c r="AA366" s="312">
        <f t="shared" si="160"/>
        <v>0</v>
      </c>
      <c r="AB366" s="311">
        <f t="shared" si="161"/>
        <v>641</v>
      </c>
      <c r="AC366" s="311">
        <f t="shared" si="162"/>
        <v>0</v>
      </c>
      <c r="AD366" s="312">
        <f t="shared" si="163"/>
        <v>641</v>
      </c>
    </row>
    <row r="367" spans="1:30" ht="20.25" customHeight="1" x14ac:dyDescent="0.2">
      <c r="A367" s="559" t="s">
        <v>481</v>
      </c>
      <c r="B367" s="559"/>
      <c r="C367" s="559"/>
      <c r="D367" s="311">
        <f t="shared" ref="D367:AD367" si="164">SUM(D368:D373)</f>
        <v>12</v>
      </c>
      <c r="E367" s="311">
        <f t="shared" si="164"/>
        <v>69</v>
      </c>
      <c r="F367" s="311">
        <f t="shared" si="164"/>
        <v>142</v>
      </c>
      <c r="G367" s="311">
        <f t="shared" si="164"/>
        <v>56</v>
      </c>
      <c r="H367" s="311">
        <f t="shared" si="164"/>
        <v>14791</v>
      </c>
      <c r="I367" s="312">
        <f t="shared" si="164"/>
        <v>15070</v>
      </c>
      <c r="J367" s="311">
        <f t="shared" si="164"/>
        <v>1</v>
      </c>
      <c r="K367" s="311">
        <f t="shared" si="164"/>
        <v>10</v>
      </c>
      <c r="L367" s="311">
        <f t="shared" si="164"/>
        <v>15</v>
      </c>
      <c r="M367" s="311">
        <f t="shared" si="164"/>
        <v>4</v>
      </c>
      <c r="N367" s="311">
        <f t="shared" si="164"/>
        <v>298</v>
      </c>
      <c r="O367" s="312">
        <f t="shared" si="164"/>
        <v>328</v>
      </c>
      <c r="P367" s="311">
        <f t="shared" si="164"/>
        <v>0</v>
      </c>
      <c r="Q367" s="311">
        <f t="shared" si="164"/>
        <v>3</v>
      </c>
      <c r="R367" s="311">
        <f t="shared" si="164"/>
        <v>2</v>
      </c>
      <c r="S367" s="311">
        <f t="shared" si="164"/>
        <v>0</v>
      </c>
      <c r="T367" s="311">
        <f t="shared" si="164"/>
        <v>364</v>
      </c>
      <c r="U367" s="312">
        <f t="shared" si="164"/>
        <v>369</v>
      </c>
      <c r="V367" s="311">
        <f t="shared" si="164"/>
        <v>0</v>
      </c>
      <c r="W367" s="311">
        <f t="shared" si="164"/>
        <v>0</v>
      </c>
      <c r="X367" s="311">
        <f t="shared" si="164"/>
        <v>0</v>
      </c>
      <c r="Y367" s="311">
        <f t="shared" si="164"/>
        <v>0</v>
      </c>
      <c r="Z367" s="311">
        <f t="shared" si="164"/>
        <v>0</v>
      </c>
      <c r="AA367" s="312">
        <f t="shared" si="164"/>
        <v>0</v>
      </c>
      <c r="AB367" s="311">
        <f t="shared" si="164"/>
        <v>15439</v>
      </c>
      <c r="AC367" s="311">
        <f t="shared" si="164"/>
        <v>328</v>
      </c>
      <c r="AD367" s="312">
        <f t="shared" si="164"/>
        <v>15767</v>
      </c>
    </row>
    <row r="368" spans="1:30" ht="20.25" hidden="1" customHeight="1" outlineLevel="1" thickBot="1" x14ac:dyDescent="0.25">
      <c r="A368" s="562" t="s">
        <v>481</v>
      </c>
      <c r="B368" s="562" t="s">
        <v>482</v>
      </c>
      <c r="C368" s="313" t="s">
        <v>483</v>
      </c>
      <c r="D368" s="314">
        <v>8</v>
      </c>
      <c r="E368" s="314">
        <v>37</v>
      </c>
      <c r="F368" s="314">
        <v>76</v>
      </c>
      <c r="G368" s="314">
        <v>36</v>
      </c>
      <c r="H368" s="314">
        <v>6164</v>
      </c>
      <c r="I368" s="315">
        <f t="shared" ref="I368:I373" si="165">SUM(D368:H368)</f>
        <v>6321</v>
      </c>
      <c r="J368" s="314">
        <v>1</v>
      </c>
      <c r="K368" s="314">
        <v>6</v>
      </c>
      <c r="L368" s="323">
        <v>0</v>
      </c>
      <c r="M368" s="314">
        <v>4</v>
      </c>
      <c r="N368" s="314">
        <v>159</v>
      </c>
      <c r="O368" s="315">
        <f t="shared" ref="O368:O373" si="166">SUM(J368:N368)</f>
        <v>170</v>
      </c>
      <c r="P368" s="314">
        <v>0</v>
      </c>
      <c r="Q368" s="314">
        <v>1</v>
      </c>
      <c r="R368" s="314">
        <v>2</v>
      </c>
      <c r="S368" s="314">
        <v>0</v>
      </c>
      <c r="T368" s="314">
        <v>147</v>
      </c>
      <c r="U368" s="315">
        <f t="shared" ref="U368:U373" si="167">SUM(P368:T368)</f>
        <v>150</v>
      </c>
      <c r="V368" s="314">
        <v>0</v>
      </c>
      <c r="W368" s="314">
        <v>0</v>
      </c>
      <c r="X368" s="323">
        <v>0</v>
      </c>
      <c r="Y368" s="314">
        <v>0</v>
      </c>
      <c r="Z368" s="314">
        <v>0</v>
      </c>
      <c r="AA368" s="315">
        <f t="shared" ref="AA368:AA373" si="168">SUM(V368:Z368)</f>
        <v>0</v>
      </c>
      <c r="AB368" s="314">
        <f t="shared" ref="AB368:AB373" si="169">+I368+U368</f>
        <v>6471</v>
      </c>
      <c r="AC368" s="314">
        <f t="shared" ref="AC368:AC373" si="170">+O368+AA368</f>
        <v>170</v>
      </c>
      <c r="AD368" s="315">
        <f t="shared" si="163"/>
        <v>6641</v>
      </c>
    </row>
    <row r="369" spans="1:30" ht="20.25" hidden="1" customHeight="1" outlineLevel="1" thickBot="1" x14ac:dyDescent="0.25">
      <c r="A369" s="562"/>
      <c r="B369" s="562"/>
      <c r="C369" s="313" t="s">
        <v>484</v>
      </c>
      <c r="D369" s="323">
        <v>0</v>
      </c>
      <c r="E369" s="323">
        <v>0</v>
      </c>
      <c r="F369" s="314">
        <v>3</v>
      </c>
      <c r="G369" s="323">
        <v>0</v>
      </c>
      <c r="H369" s="314">
        <v>115</v>
      </c>
      <c r="I369" s="315">
        <f t="shared" si="165"/>
        <v>118</v>
      </c>
      <c r="J369" s="323">
        <v>0</v>
      </c>
      <c r="K369" s="323">
        <v>0</v>
      </c>
      <c r="L369" s="323">
        <v>0</v>
      </c>
      <c r="M369" s="323">
        <v>0</v>
      </c>
      <c r="N369" s="323">
        <v>0</v>
      </c>
      <c r="O369" s="315">
        <f t="shared" si="166"/>
        <v>0</v>
      </c>
      <c r="P369" s="323">
        <v>0</v>
      </c>
      <c r="Q369" s="323">
        <v>0</v>
      </c>
      <c r="R369" s="314">
        <v>0</v>
      </c>
      <c r="S369" s="323">
        <v>0</v>
      </c>
      <c r="T369" s="314">
        <v>4</v>
      </c>
      <c r="U369" s="315">
        <f t="shared" si="167"/>
        <v>4</v>
      </c>
      <c r="V369" s="323">
        <v>0</v>
      </c>
      <c r="W369" s="323">
        <v>0</v>
      </c>
      <c r="X369" s="323">
        <v>0</v>
      </c>
      <c r="Y369" s="323">
        <v>0</v>
      </c>
      <c r="Z369" s="323">
        <v>0</v>
      </c>
      <c r="AA369" s="315">
        <f t="shared" si="168"/>
        <v>0</v>
      </c>
      <c r="AB369" s="314">
        <f t="shared" si="169"/>
        <v>122</v>
      </c>
      <c r="AC369" s="314">
        <f t="shared" si="170"/>
        <v>0</v>
      </c>
      <c r="AD369" s="315">
        <f t="shared" si="163"/>
        <v>122</v>
      </c>
    </row>
    <row r="370" spans="1:30" ht="20.25" hidden="1" customHeight="1" outlineLevel="1" thickBot="1" x14ac:dyDescent="0.25">
      <c r="A370" s="562"/>
      <c r="B370" s="562" t="s">
        <v>485</v>
      </c>
      <c r="C370" s="313" t="s">
        <v>486</v>
      </c>
      <c r="D370" s="323">
        <v>0</v>
      </c>
      <c r="E370" s="314">
        <v>16</v>
      </c>
      <c r="F370" s="314">
        <v>24</v>
      </c>
      <c r="G370" s="314">
        <v>4</v>
      </c>
      <c r="H370" s="314">
        <v>3363</v>
      </c>
      <c r="I370" s="315">
        <f t="shared" si="165"/>
        <v>3407</v>
      </c>
      <c r="J370" s="323">
        <v>0</v>
      </c>
      <c r="K370" s="323">
        <v>0</v>
      </c>
      <c r="L370" s="314">
        <v>6</v>
      </c>
      <c r="M370" s="323">
        <v>0</v>
      </c>
      <c r="N370" s="323">
        <v>0</v>
      </c>
      <c r="O370" s="315">
        <f t="shared" si="166"/>
        <v>6</v>
      </c>
      <c r="P370" s="323">
        <v>0</v>
      </c>
      <c r="Q370" s="314">
        <v>2</v>
      </c>
      <c r="R370" s="314">
        <v>0</v>
      </c>
      <c r="S370" s="314">
        <v>0</v>
      </c>
      <c r="T370" s="314">
        <v>77</v>
      </c>
      <c r="U370" s="315">
        <f t="shared" si="167"/>
        <v>79</v>
      </c>
      <c r="V370" s="323">
        <v>0</v>
      </c>
      <c r="W370" s="323">
        <v>0</v>
      </c>
      <c r="X370" s="314">
        <v>0</v>
      </c>
      <c r="Y370" s="323">
        <v>0</v>
      </c>
      <c r="Z370" s="323">
        <v>0</v>
      </c>
      <c r="AA370" s="315">
        <f t="shared" si="168"/>
        <v>0</v>
      </c>
      <c r="AB370" s="314">
        <f t="shared" si="169"/>
        <v>3486</v>
      </c>
      <c r="AC370" s="314">
        <f t="shared" si="170"/>
        <v>6</v>
      </c>
      <c r="AD370" s="315">
        <f t="shared" si="163"/>
        <v>3492</v>
      </c>
    </row>
    <row r="371" spans="1:30" ht="20.25" hidden="1" customHeight="1" outlineLevel="1" thickBot="1" x14ac:dyDescent="0.25">
      <c r="A371" s="562"/>
      <c r="B371" s="562"/>
      <c r="C371" s="313" t="s">
        <v>487</v>
      </c>
      <c r="D371" s="323">
        <v>0</v>
      </c>
      <c r="E371" s="323">
        <v>0</v>
      </c>
      <c r="F371" s="323">
        <v>0</v>
      </c>
      <c r="G371" s="323">
        <v>0</v>
      </c>
      <c r="H371" s="314">
        <v>434</v>
      </c>
      <c r="I371" s="315">
        <f t="shared" si="165"/>
        <v>434</v>
      </c>
      <c r="J371" s="323">
        <v>0</v>
      </c>
      <c r="K371" s="323">
        <v>0</v>
      </c>
      <c r="L371" s="323">
        <v>0</v>
      </c>
      <c r="M371" s="323">
        <v>0</v>
      </c>
      <c r="N371" s="323">
        <v>0</v>
      </c>
      <c r="O371" s="315">
        <f t="shared" si="166"/>
        <v>0</v>
      </c>
      <c r="P371" s="323">
        <v>0</v>
      </c>
      <c r="Q371" s="323">
        <v>0</v>
      </c>
      <c r="R371" s="323">
        <v>0</v>
      </c>
      <c r="S371" s="323">
        <v>0</v>
      </c>
      <c r="T371" s="314">
        <v>3</v>
      </c>
      <c r="U371" s="315">
        <f t="shared" si="167"/>
        <v>3</v>
      </c>
      <c r="V371" s="323">
        <v>0</v>
      </c>
      <c r="W371" s="323">
        <v>0</v>
      </c>
      <c r="X371" s="323">
        <v>0</v>
      </c>
      <c r="Y371" s="323">
        <v>0</v>
      </c>
      <c r="Z371" s="323">
        <v>0</v>
      </c>
      <c r="AA371" s="315">
        <f t="shared" si="168"/>
        <v>0</v>
      </c>
      <c r="AB371" s="314">
        <f t="shared" si="169"/>
        <v>437</v>
      </c>
      <c r="AC371" s="314">
        <f t="shared" si="170"/>
        <v>0</v>
      </c>
      <c r="AD371" s="315">
        <f t="shared" si="163"/>
        <v>437</v>
      </c>
    </row>
    <row r="372" spans="1:30" ht="20.25" hidden="1" customHeight="1" outlineLevel="1" thickBot="1" x14ac:dyDescent="0.25">
      <c r="A372" s="562"/>
      <c r="B372" s="562" t="s">
        <v>488</v>
      </c>
      <c r="C372" s="313" t="s">
        <v>489</v>
      </c>
      <c r="D372" s="314">
        <v>1</v>
      </c>
      <c r="E372" s="314">
        <v>2</v>
      </c>
      <c r="F372" s="314">
        <v>15</v>
      </c>
      <c r="G372" s="314">
        <v>4</v>
      </c>
      <c r="H372" s="314">
        <v>1966</v>
      </c>
      <c r="I372" s="315">
        <f t="shared" si="165"/>
        <v>1988</v>
      </c>
      <c r="J372" s="323">
        <v>0</v>
      </c>
      <c r="K372" s="314">
        <v>2</v>
      </c>
      <c r="L372" s="314">
        <v>3</v>
      </c>
      <c r="M372" s="323">
        <v>0</v>
      </c>
      <c r="N372" s="314">
        <v>34</v>
      </c>
      <c r="O372" s="315">
        <f t="shared" si="166"/>
        <v>39</v>
      </c>
      <c r="P372" s="314">
        <v>0</v>
      </c>
      <c r="Q372" s="314">
        <v>0</v>
      </c>
      <c r="R372" s="314">
        <v>0</v>
      </c>
      <c r="S372" s="314">
        <v>0</v>
      </c>
      <c r="T372" s="314">
        <v>97</v>
      </c>
      <c r="U372" s="315">
        <f t="shared" si="167"/>
        <v>97</v>
      </c>
      <c r="V372" s="323">
        <v>0</v>
      </c>
      <c r="W372" s="314">
        <v>0</v>
      </c>
      <c r="X372" s="314">
        <v>0</v>
      </c>
      <c r="Y372" s="323">
        <v>0</v>
      </c>
      <c r="Z372" s="314">
        <v>0</v>
      </c>
      <c r="AA372" s="315">
        <f t="shared" si="168"/>
        <v>0</v>
      </c>
      <c r="AB372" s="314">
        <f t="shared" si="169"/>
        <v>2085</v>
      </c>
      <c r="AC372" s="314">
        <f t="shared" si="170"/>
        <v>39</v>
      </c>
      <c r="AD372" s="315">
        <f t="shared" si="163"/>
        <v>2124</v>
      </c>
    </row>
    <row r="373" spans="1:30" ht="20.25" hidden="1" customHeight="1" outlineLevel="1" thickBot="1" x14ac:dyDescent="0.25">
      <c r="A373" s="562"/>
      <c r="B373" s="562"/>
      <c r="C373" s="313" t="s">
        <v>490</v>
      </c>
      <c r="D373" s="314">
        <v>3</v>
      </c>
      <c r="E373" s="314">
        <v>14</v>
      </c>
      <c r="F373" s="314">
        <v>24</v>
      </c>
      <c r="G373" s="314">
        <v>12</v>
      </c>
      <c r="H373" s="314">
        <v>2749</v>
      </c>
      <c r="I373" s="315">
        <f t="shared" si="165"/>
        <v>2802</v>
      </c>
      <c r="J373" s="323">
        <v>0</v>
      </c>
      <c r="K373" s="314">
        <v>2</v>
      </c>
      <c r="L373" s="314">
        <v>6</v>
      </c>
      <c r="M373" s="323">
        <v>0</v>
      </c>
      <c r="N373" s="314">
        <v>105</v>
      </c>
      <c r="O373" s="315">
        <f t="shared" si="166"/>
        <v>113</v>
      </c>
      <c r="P373" s="314">
        <v>0</v>
      </c>
      <c r="Q373" s="314">
        <v>0</v>
      </c>
      <c r="R373" s="314">
        <v>0</v>
      </c>
      <c r="S373" s="314">
        <v>0</v>
      </c>
      <c r="T373" s="314">
        <v>36</v>
      </c>
      <c r="U373" s="315">
        <f t="shared" si="167"/>
        <v>36</v>
      </c>
      <c r="V373" s="323">
        <v>0</v>
      </c>
      <c r="W373" s="314">
        <v>0</v>
      </c>
      <c r="X373" s="314">
        <v>0</v>
      </c>
      <c r="Y373" s="323">
        <v>0</v>
      </c>
      <c r="Z373" s="314">
        <v>0</v>
      </c>
      <c r="AA373" s="315">
        <f t="shared" si="168"/>
        <v>0</v>
      </c>
      <c r="AB373" s="314">
        <f t="shared" si="169"/>
        <v>2838</v>
      </c>
      <c r="AC373" s="314">
        <f t="shared" si="170"/>
        <v>113</v>
      </c>
      <c r="AD373" s="315">
        <f t="shared" si="163"/>
        <v>2951</v>
      </c>
    </row>
    <row r="374" spans="1:30" ht="20.25" customHeight="1" collapsed="1" x14ac:dyDescent="0.2">
      <c r="A374" s="559" t="s">
        <v>491</v>
      </c>
      <c r="B374" s="559"/>
      <c r="C374" s="559"/>
      <c r="D374" s="311">
        <f t="shared" ref="D374:AD374" si="171">+D375+D376</f>
        <v>1</v>
      </c>
      <c r="E374" s="311">
        <f t="shared" si="171"/>
        <v>0</v>
      </c>
      <c r="F374" s="311">
        <f t="shared" si="171"/>
        <v>0</v>
      </c>
      <c r="G374" s="311">
        <f t="shared" si="171"/>
        <v>0</v>
      </c>
      <c r="H374" s="311">
        <f t="shared" si="171"/>
        <v>140</v>
      </c>
      <c r="I374" s="312">
        <f t="shared" si="171"/>
        <v>141</v>
      </c>
      <c r="J374" s="311">
        <f t="shared" si="171"/>
        <v>0</v>
      </c>
      <c r="K374" s="311">
        <f t="shared" si="171"/>
        <v>0</v>
      </c>
      <c r="L374" s="311">
        <f t="shared" si="171"/>
        <v>0</v>
      </c>
      <c r="M374" s="311">
        <f t="shared" si="171"/>
        <v>0</v>
      </c>
      <c r="N374" s="311">
        <f t="shared" si="171"/>
        <v>32</v>
      </c>
      <c r="O374" s="312">
        <f t="shared" si="171"/>
        <v>32</v>
      </c>
      <c r="P374" s="311">
        <f t="shared" si="171"/>
        <v>0</v>
      </c>
      <c r="Q374" s="311">
        <f t="shared" si="171"/>
        <v>0</v>
      </c>
      <c r="R374" s="311">
        <f t="shared" si="171"/>
        <v>0</v>
      </c>
      <c r="S374" s="311">
        <f t="shared" si="171"/>
        <v>0</v>
      </c>
      <c r="T374" s="311">
        <f t="shared" si="171"/>
        <v>15</v>
      </c>
      <c r="U374" s="312">
        <f t="shared" si="171"/>
        <v>15</v>
      </c>
      <c r="V374" s="311">
        <f t="shared" si="171"/>
        <v>0</v>
      </c>
      <c r="W374" s="311">
        <f t="shared" si="171"/>
        <v>0</v>
      </c>
      <c r="X374" s="311">
        <f t="shared" si="171"/>
        <v>0</v>
      </c>
      <c r="Y374" s="311">
        <f t="shared" si="171"/>
        <v>0</v>
      </c>
      <c r="Z374" s="311">
        <f t="shared" si="171"/>
        <v>0</v>
      </c>
      <c r="AA374" s="312">
        <f t="shared" si="171"/>
        <v>0</v>
      </c>
      <c r="AB374" s="311">
        <f t="shared" si="171"/>
        <v>156</v>
      </c>
      <c r="AC374" s="311">
        <f t="shared" si="171"/>
        <v>32</v>
      </c>
      <c r="AD374" s="312">
        <f t="shared" si="171"/>
        <v>188</v>
      </c>
    </row>
    <row r="375" spans="1:30" ht="20.25" hidden="1" customHeight="1" outlineLevel="1" thickBot="1" x14ac:dyDescent="0.25">
      <c r="A375" s="562" t="s">
        <v>491</v>
      </c>
      <c r="B375" s="562" t="s">
        <v>492</v>
      </c>
      <c r="C375" s="313" t="s">
        <v>492</v>
      </c>
      <c r="D375" s="314">
        <v>1</v>
      </c>
      <c r="E375" s="323">
        <v>0</v>
      </c>
      <c r="F375" s="323">
        <v>0</v>
      </c>
      <c r="G375" s="323">
        <v>0</v>
      </c>
      <c r="H375" s="314">
        <v>140</v>
      </c>
      <c r="I375" s="315">
        <f>SUM(D375:H375)</f>
        <v>141</v>
      </c>
      <c r="J375" s="323">
        <v>0</v>
      </c>
      <c r="K375" s="323">
        <v>0</v>
      </c>
      <c r="L375" s="323">
        <v>0</v>
      </c>
      <c r="M375" s="323">
        <v>0</v>
      </c>
      <c r="N375" s="314">
        <v>32</v>
      </c>
      <c r="O375" s="315">
        <f>SUM(J375:N375)</f>
        <v>32</v>
      </c>
      <c r="P375" s="314">
        <v>0</v>
      </c>
      <c r="Q375" s="323">
        <v>0</v>
      </c>
      <c r="R375" s="323">
        <v>0</v>
      </c>
      <c r="S375" s="323">
        <v>0</v>
      </c>
      <c r="T375" s="314">
        <v>15</v>
      </c>
      <c r="U375" s="315">
        <f>SUM(P375:T375)</f>
        <v>15</v>
      </c>
      <c r="V375" s="323">
        <v>0</v>
      </c>
      <c r="W375" s="323">
        <v>0</v>
      </c>
      <c r="X375" s="323">
        <v>0</v>
      </c>
      <c r="Y375" s="323">
        <v>0</v>
      </c>
      <c r="Z375" s="314">
        <v>0</v>
      </c>
      <c r="AA375" s="315">
        <f>SUM(V375:Z375)</f>
        <v>0</v>
      </c>
      <c r="AB375" s="314">
        <f>+I375+U375</f>
        <v>156</v>
      </c>
      <c r="AC375" s="314">
        <f>+O375+AA375</f>
        <v>32</v>
      </c>
      <c r="AD375" s="315">
        <f t="shared" si="163"/>
        <v>188</v>
      </c>
    </row>
    <row r="376" spans="1:30" ht="20.25" hidden="1" customHeight="1" outlineLevel="1" thickBot="1" x14ac:dyDescent="0.25">
      <c r="A376" s="562"/>
      <c r="B376" s="562"/>
      <c r="C376" s="313" t="s">
        <v>493</v>
      </c>
      <c r="D376" s="323">
        <v>0</v>
      </c>
      <c r="E376" s="323">
        <v>0</v>
      </c>
      <c r="F376" s="323">
        <v>0</v>
      </c>
      <c r="G376" s="323">
        <v>0</v>
      </c>
      <c r="H376" s="323">
        <v>0</v>
      </c>
      <c r="I376" s="315">
        <f>SUM(D376:H376)</f>
        <v>0</v>
      </c>
      <c r="J376" s="323">
        <v>0</v>
      </c>
      <c r="K376" s="323">
        <v>0</v>
      </c>
      <c r="L376" s="323">
        <v>0</v>
      </c>
      <c r="M376" s="323">
        <v>0</v>
      </c>
      <c r="N376" s="323">
        <v>0</v>
      </c>
      <c r="O376" s="315">
        <f>SUM(J376:N376)</f>
        <v>0</v>
      </c>
      <c r="P376" s="323">
        <v>0</v>
      </c>
      <c r="Q376" s="323">
        <v>0</v>
      </c>
      <c r="R376" s="323">
        <v>0</v>
      </c>
      <c r="S376" s="323">
        <v>0</v>
      </c>
      <c r="T376" s="323">
        <v>0</v>
      </c>
      <c r="U376" s="315">
        <f>SUM(P376:T376)</f>
        <v>0</v>
      </c>
      <c r="V376" s="323">
        <v>0</v>
      </c>
      <c r="W376" s="323">
        <v>0</v>
      </c>
      <c r="X376" s="323">
        <v>0</v>
      </c>
      <c r="Y376" s="323">
        <v>0</v>
      </c>
      <c r="Z376" s="323">
        <v>0</v>
      </c>
      <c r="AA376" s="315">
        <f>SUM(V376:Z376)</f>
        <v>0</v>
      </c>
      <c r="AB376" s="314">
        <f>+I376+U376</f>
        <v>0</v>
      </c>
      <c r="AC376" s="314">
        <f>+O376+AA376</f>
        <v>0</v>
      </c>
      <c r="AD376" s="315">
        <f t="shared" si="163"/>
        <v>0</v>
      </c>
    </row>
    <row r="377" spans="1:30" ht="20.25" customHeight="1" collapsed="1" x14ac:dyDescent="0.2">
      <c r="A377" s="559" t="s">
        <v>494</v>
      </c>
      <c r="B377" s="559"/>
      <c r="C377" s="559"/>
      <c r="D377" s="311">
        <f t="shared" ref="D377:AD377" si="172">+D378+D379</f>
        <v>100</v>
      </c>
      <c r="E377" s="311">
        <f t="shared" si="172"/>
        <v>500</v>
      </c>
      <c r="F377" s="311">
        <f t="shared" si="172"/>
        <v>1257</v>
      </c>
      <c r="G377" s="311">
        <f t="shared" si="172"/>
        <v>445</v>
      </c>
      <c r="H377" s="311">
        <f t="shared" si="172"/>
        <v>242687</v>
      </c>
      <c r="I377" s="312">
        <f t="shared" si="172"/>
        <v>244989</v>
      </c>
      <c r="J377" s="311">
        <f t="shared" si="172"/>
        <v>1</v>
      </c>
      <c r="K377" s="311">
        <f t="shared" si="172"/>
        <v>0</v>
      </c>
      <c r="L377" s="311">
        <f t="shared" si="172"/>
        <v>0</v>
      </c>
      <c r="M377" s="311">
        <f t="shared" si="172"/>
        <v>4</v>
      </c>
      <c r="N377" s="311">
        <f t="shared" si="172"/>
        <v>222</v>
      </c>
      <c r="O377" s="312">
        <f t="shared" si="172"/>
        <v>227</v>
      </c>
      <c r="P377" s="311">
        <f t="shared" si="172"/>
        <v>0</v>
      </c>
      <c r="Q377" s="311">
        <f t="shared" si="172"/>
        <v>10</v>
      </c>
      <c r="R377" s="311">
        <f t="shared" si="172"/>
        <v>3</v>
      </c>
      <c r="S377" s="311">
        <f t="shared" si="172"/>
        <v>3</v>
      </c>
      <c r="T377" s="311">
        <f t="shared" si="172"/>
        <v>9819</v>
      </c>
      <c r="U377" s="312">
        <f t="shared" si="172"/>
        <v>9835</v>
      </c>
      <c r="V377" s="311">
        <f t="shared" si="172"/>
        <v>0</v>
      </c>
      <c r="W377" s="311">
        <f t="shared" si="172"/>
        <v>0</v>
      </c>
      <c r="X377" s="311">
        <f t="shared" si="172"/>
        <v>0</v>
      </c>
      <c r="Y377" s="311">
        <f t="shared" si="172"/>
        <v>0</v>
      </c>
      <c r="Z377" s="311">
        <f t="shared" si="172"/>
        <v>2</v>
      </c>
      <c r="AA377" s="312">
        <f t="shared" si="172"/>
        <v>2</v>
      </c>
      <c r="AB377" s="311">
        <f t="shared" si="172"/>
        <v>254824</v>
      </c>
      <c r="AC377" s="311">
        <f t="shared" si="172"/>
        <v>229</v>
      </c>
      <c r="AD377" s="312">
        <f t="shared" si="172"/>
        <v>255053</v>
      </c>
    </row>
    <row r="378" spans="1:30" ht="20.25" hidden="1" customHeight="1" outlineLevel="1" thickBot="1" x14ac:dyDescent="0.25">
      <c r="A378" s="562" t="s">
        <v>494</v>
      </c>
      <c r="B378" s="313" t="s">
        <v>495</v>
      </c>
      <c r="C378" s="313" t="s">
        <v>496</v>
      </c>
      <c r="D378" s="323">
        <v>0</v>
      </c>
      <c r="E378" s="323">
        <v>0</v>
      </c>
      <c r="F378" s="323">
        <v>0</v>
      </c>
      <c r="G378" s="323">
        <v>0</v>
      </c>
      <c r="H378" s="314">
        <v>443</v>
      </c>
      <c r="I378" s="315">
        <f>SUM(D378:H378)</f>
        <v>443</v>
      </c>
      <c r="J378" s="323">
        <v>0</v>
      </c>
      <c r="K378" s="323">
        <v>0</v>
      </c>
      <c r="L378" s="323">
        <v>0</v>
      </c>
      <c r="M378" s="323">
        <v>0</v>
      </c>
      <c r="N378" s="323">
        <v>0</v>
      </c>
      <c r="O378" s="315">
        <f>SUM(J378:N378)</f>
        <v>0</v>
      </c>
      <c r="P378" s="323">
        <v>0</v>
      </c>
      <c r="Q378" s="323">
        <v>0</v>
      </c>
      <c r="R378" s="323">
        <v>0</v>
      </c>
      <c r="S378" s="323">
        <v>0</v>
      </c>
      <c r="T378" s="314">
        <v>86</v>
      </c>
      <c r="U378" s="315">
        <f>SUM(P378:T378)</f>
        <v>86</v>
      </c>
      <c r="V378" s="323">
        <v>0</v>
      </c>
      <c r="W378" s="323">
        <v>0</v>
      </c>
      <c r="X378" s="323">
        <v>0</v>
      </c>
      <c r="Y378" s="323">
        <v>0</v>
      </c>
      <c r="Z378" s="323">
        <v>0</v>
      </c>
      <c r="AA378" s="315">
        <f>SUM(V378:Z378)</f>
        <v>0</v>
      </c>
      <c r="AB378" s="314">
        <f>+I378+U378</f>
        <v>529</v>
      </c>
      <c r="AC378" s="314">
        <f>+O378+AA378</f>
        <v>0</v>
      </c>
      <c r="AD378" s="315">
        <f t="shared" si="163"/>
        <v>529</v>
      </c>
    </row>
    <row r="379" spans="1:30" ht="20.25" hidden="1" customHeight="1" outlineLevel="1" thickBot="1" x14ac:dyDescent="0.25">
      <c r="A379" s="562"/>
      <c r="B379" s="313" t="s">
        <v>497</v>
      </c>
      <c r="C379" s="313" t="s">
        <v>498</v>
      </c>
      <c r="D379" s="314">
        <v>100</v>
      </c>
      <c r="E379" s="314">
        <v>500</v>
      </c>
      <c r="F379" s="314">
        <v>1257</v>
      </c>
      <c r="G379" s="314">
        <v>445</v>
      </c>
      <c r="H379" s="314">
        <v>242244</v>
      </c>
      <c r="I379" s="315">
        <f>SUM(D379:H379)</f>
        <v>244546</v>
      </c>
      <c r="J379" s="314">
        <v>1</v>
      </c>
      <c r="K379" s="323">
        <v>0</v>
      </c>
      <c r="L379" s="323">
        <v>0</v>
      </c>
      <c r="M379" s="314">
        <v>4</v>
      </c>
      <c r="N379" s="314">
        <v>222</v>
      </c>
      <c r="O379" s="315">
        <f>SUM(J379:N379)</f>
        <v>227</v>
      </c>
      <c r="P379" s="314">
        <v>0</v>
      </c>
      <c r="Q379" s="314">
        <v>10</v>
      </c>
      <c r="R379" s="314">
        <v>3</v>
      </c>
      <c r="S379" s="314">
        <v>3</v>
      </c>
      <c r="T379" s="314">
        <v>9733</v>
      </c>
      <c r="U379" s="315">
        <f>SUM(P379:T379)</f>
        <v>9749</v>
      </c>
      <c r="V379" s="314">
        <v>0</v>
      </c>
      <c r="W379" s="323">
        <v>0</v>
      </c>
      <c r="X379" s="323">
        <v>0</v>
      </c>
      <c r="Y379" s="314">
        <v>0</v>
      </c>
      <c r="Z379" s="314">
        <v>2</v>
      </c>
      <c r="AA379" s="315">
        <f>SUM(V379:Z379)</f>
        <v>2</v>
      </c>
      <c r="AB379" s="314">
        <f>+I379+U379</f>
        <v>254295</v>
      </c>
      <c r="AC379" s="314">
        <f>+O379+AA379</f>
        <v>229</v>
      </c>
      <c r="AD379" s="315">
        <f t="shared" si="163"/>
        <v>254524</v>
      </c>
    </row>
    <row r="380" spans="1:30" ht="20.25" customHeight="1" collapsed="1" x14ac:dyDescent="0.2">
      <c r="A380" s="559" t="s">
        <v>499</v>
      </c>
      <c r="B380" s="559"/>
      <c r="C380" s="559"/>
      <c r="D380" s="311">
        <f t="shared" ref="D380:AD380" si="173">SUM(D381:D390)</f>
        <v>49</v>
      </c>
      <c r="E380" s="311">
        <f t="shared" si="173"/>
        <v>247</v>
      </c>
      <c r="F380" s="311">
        <f t="shared" si="173"/>
        <v>523</v>
      </c>
      <c r="G380" s="311">
        <f t="shared" si="173"/>
        <v>220</v>
      </c>
      <c r="H380" s="311">
        <f t="shared" si="173"/>
        <v>81932</v>
      </c>
      <c r="I380" s="312">
        <f t="shared" si="173"/>
        <v>82971</v>
      </c>
      <c r="J380" s="311">
        <f t="shared" si="173"/>
        <v>0</v>
      </c>
      <c r="K380" s="311">
        <f t="shared" si="173"/>
        <v>0</v>
      </c>
      <c r="L380" s="311">
        <f t="shared" si="173"/>
        <v>0</v>
      </c>
      <c r="M380" s="311">
        <f t="shared" si="173"/>
        <v>0</v>
      </c>
      <c r="N380" s="311">
        <f t="shared" si="173"/>
        <v>95</v>
      </c>
      <c r="O380" s="312">
        <f t="shared" si="173"/>
        <v>95</v>
      </c>
      <c r="P380" s="311">
        <f t="shared" si="173"/>
        <v>0</v>
      </c>
      <c r="Q380" s="311">
        <f t="shared" si="173"/>
        <v>9</v>
      </c>
      <c r="R380" s="311">
        <f t="shared" si="173"/>
        <v>2</v>
      </c>
      <c r="S380" s="311">
        <f t="shared" si="173"/>
        <v>4</v>
      </c>
      <c r="T380" s="311">
        <f t="shared" si="173"/>
        <v>5119</v>
      </c>
      <c r="U380" s="312">
        <f t="shared" si="173"/>
        <v>5134</v>
      </c>
      <c r="V380" s="311">
        <f t="shared" si="173"/>
        <v>0</v>
      </c>
      <c r="W380" s="311">
        <f t="shared" si="173"/>
        <v>0</v>
      </c>
      <c r="X380" s="311">
        <f t="shared" si="173"/>
        <v>0</v>
      </c>
      <c r="Y380" s="311">
        <f t="shared" si="173"/>
        <v>0</v>
      </c>
      <c r="Z380" s="311">
        <f t="shared" si="173"/>
        <v>0</v>
      </c>
      <c r="AA380" s="312">
        <f t="shared" si="173"/>
        <v>0</v>
      </c>
      <c r="AB380" s="311">
        <f t="shared" si="173"/>
        <v>88105</v>
      </c>
      <c r="AC380" s="311">
        <f t="shared" si="173"/>
        <v>95</v>
      </c>
      <c r="AD380" s="312">
        <f t="shared" si="173"/>
        <v>88200</v>
      </c>
    </row>
    <row r="381" spans="1:30" ht="20.25" hidden="1" customHeight="1" outlineLevel="1" thickBot="1" x14ac:dyDescent="0.25">
      <c r="A381" s="562" t="s">
        <v>499</v>
      </c>
      <c r="B381" s="562" t="s">
        <v>500</v>
      </c>
      <c r="C381" s="313" t="s">
        <v>501</v>
      </c>
      <c r="D381" s="314">
        <v>11</v>
      </c>
      <c r="E381" s="314">
        <v>33</v>
      </c>
      <c r="F381" s="314">
        <v>79</v>
      </c>
      <c r="G381" s="314">
        <v>44</v>
      </c>
      <c r="H381" s="314">
        <v>21095</v>
      </c>
      <c r="I381" s="315">
        <f t="shared" ref="I381:I390" si="174">SUM(D381:H381)</f>
        <v>21262</v>
      </c>
      <c r="J381" s="323">
        <v>0</v>
      </c>
      <c r="K381" s="323">
        <v>0</v>
      </c>
      <c r="L381" s="323">
        <v>0</v>
      </c>
      <c r="M381" s="323">
        <v>0</v>
      </c>
      <c r="N381" s="323">
        <v>0</v>
      </c>
      <c r="O381" s="315">
        <f t="shared" ref="O381:O390" si="175">SUM(J381:N381)</f>
        <v>0</v>
      </c>
      <c r="P381" s="314">
        <v>0</v>
      </c>
      <c r="Q381" s="314">
        <v>1</v>
      </c>
      <c r="R381" s="314">
        <v>2</v>
      </c>
      <c r="S381" s="314">
        <v>0</v>
      </c>
      <c r="T381" s="314">
        <v>1552</v>
      </c>
      <c r="U381" s="315">
        <f t="shared" ref="U381:U390" si="176">SUM(P381:T381)</f>
        <v>1555</v>
      </c>
      <c r="V381" s="323">
        <v>0</v>
      </c>
      <c r="W381" s="323">
        <v>0</v>
      </c>
      <c r="X381" s="323">
        <v>0</v>
      </c>
      <c r="Y381" s="323">
        <v>0</v>
      </c>
      <c r="Z381" s="323">
        <v>0</v>
      </c>
      <c r="AA381" s="315">
        <f t="shared" ref="AA381:AA390" si="177">SUM(V381:Z381)</f>
        <v>0</v>
      </c>
      <c r="AB381" s="314">
        <f t="shared" ref="AB381:AB390" si="178">+I381+U381</f>
        <v>22817</v>
      </c>
      <c r="AC381" s="314">
        <f t="shared" ref="AC381:AC390" si="179">+O381+AA381</f>
        <v>0</v>
      </c>
      <c r="AD381" s="315">
        <f t="shared" si="163"/>
        <v>22817</v>
      </c>
    </row>
    <row r="382" spans="1:30" ht="20.25" hidden="1" customHeight="1" outlineLevel="1" thickBot="1" x14ac:dyDescent="0.25">
      <c r="A382" s="562"/>
      <c r="B382" s="562"/>
      <c r="C382" s="313" t="s">
        <v>502</v>
      </c>
      <c r="D382" s="314">
        <v>11</v>
      </c>
      <c r="E382" s="314">
        <v>49</v>
      </c>
      <c r="F382" s="314">
        <v>105</v>
      </c>
      <c r="G382" s="314">
        <v>48</v>
      </c>
      <c r="H382" s="314">
        <v>9256</v>
      </c>
      <c r="I382" s="315">
        <f t="shared" si="174"/>
        <v>9469</v>
      </c>
      <c r="J382" s="323">
        <v>0</v>
      </c>
      <c r="K382" s="323">
        <v>0</v>
      </c>
      <c r="L382" s="323">
        <v>0</v>
      </c>
      <c r="M382" s="323">
        <v>0</v>
      </c>
      <c r="N382" s="323">
        <v>0</v>
      </c>
      <c r="O382" s="315">
        <f t="shared" si="175"/>
        <v>0</v>
      </c>
      <c r="P382" s="314">
        <v>0</v>
      </c>
      <c r="Q382" s="314">
        <v>1</v>
      </c>
      <c r="R382" s="314">
        <v>0</v>
      </c>
      <c r="S382" s="314">
        <v>4</v>
      </c>
      <c r="T382" s="314">
        <v>1110</v>
      </c>
      <c r="U382" s="315">
        <f t="shared" si="176"/>
        <v>1115</v>
      </c>
      <c r="V382" s="323">
        <v>0</v>
      </c>
      <c r="W382" s="323">
        <v>0</v>
      </c>
      <c r="X382" s="323">
        <v>0</v>
      </c>
      <c r="Y382" s="323">
        <v>0</v>
      </c>
      <c r="Z382" s="323">
        <v>0</v>
      </c>
      <c r="AA382" s="315">
        <f t="shared" si="177"/>
        <v>0</v>
      </c>
      <c r="AB382" s="314">
        <f t="shared" si="178"/>
        <v>10584</v>
      </c>
      <c r="AC382" s="314">
        <f t="shared" si="179"/>
        <v>0</v>
      </c>
      <c r="AD382" s="315">
        <f t="shared" si="163"/>
        <v>10584</v>
      </c>
    </row>
    <row r="383" spans="1:30" ht="20.25" hidden="1" customHeight="1" outlineLevel="1" thickBot="1" x14ac:dyDescent="0.25">
      <c r="A383" s="562"/>
      <c r="B383" s="562"/>
      <c r="C383" s="313" t="s">
        <v>503</v>
      </c>
      <c r="D383" s="314">
        <v>4</v>
      </c>
      <c r="E383" s="314">
        <v>14</v>
      </c>
      <c r="F383" s="314">
        <v>48</v>
      </c>
      <c r="G383" s="314">
        <v>8</v>
      </c>
      <c r="H383" s="314">
        <v>4815</v>
      </c>
      <c r="I383" s="315">
        <f t="shared" si="174"/>
        <v>4889</v>
      </c>
      <c r="J383" s="323">
        <v>0</v>
      </c>
      <c r="K383" s="323">
        <v>0</v>
      </c>
      <c r="L383" s="323">
        <v>0</v>
      </c>
      <c r="M383" s="323">
        <v>0</v>
      </c>
      <c r="N383" s="314">
        <v>10</v>
      </c>
      <c r="O383" s="315">
        <f t="shared" si="175"/>
        <v>10</v>
      </c>
      <c r="P383" s="314">
        <v>0</v>
      </c>
      <c r="Q383" s="314">
        <v>0</v>
      </c>
      <c r="R383" s="314">
        <v>0</v>
      </c>
      <c r="S383" s="314">
        <v>0</v>
      </c>
      <c r="T383" s="314">
        <v>65</v>
      </c>
      <c r="U383" s="315">
        <f t="shared" si="176"/>
        <v>65</v>
      </c>
      <c r="V383" s="323">
        <v>0</v>
      </c>
      <c r="W383" s="323">
        <v>0</v>
      </c>
      <c r="X383" s="323">
        <v>0</v>
      </c>
      <c r="Y383" s="323">
        <v>0</v>
      </c>
      <c r="Z383" s="314">
        <v>0</v>
      </c>
      <c r="AA383" s="315">
        <f t="shared" si="177"/>
        <v>0</v>
      </c>
      <c r="AB383" s="314">
        <f t="shared" si="178"/>
        <v>4954</v>
      </c>
      <c r="AC383" s="314">
        <f t="shared" si="179"/>
        <v>10</v>
      </c>
      <c r="AD383" s="315">
        <f t="shared" si="163"/>
        <v>4964</v>
      </c>
    </row>
    <row r="384" spans="1:30" ht="20.25" hidden="1" customHeight="1" outlineLevel="1" thickBot="1" x14ac:dyDescent="0.25">
      <c r="A384" s="562"/>
      <c r="B384" s="562"/>
      <c r="C384" s="313" t="s">
        <v>504</v>
      </c>
      <c r="D384" s="314">
        <v>1</v>
      </c>
      <c r="E384" s="314">
        <v>10</v>
      </c>
      <c r="F384" s="314">
        <v>21</v>
      </c>
      <c r="G384" s="314">
        <v>4</v>
      </c>
      <c r="H384" s="314">
        <v>1422</v>
      </c>
      <c r="I384" s="315">
        <f t="shared" si="174"/>
        <v>1458</v>
      </c>
      <c r="J384" s="323">
        <v>0</v>
      </c>
      <c r="K384" s="323">
        <v>0</v>
      </c>
      <c r="L384" s="323">
        <v>0</v>
      </c>
      <c r="M384" s="323">
        <v>0</v>
      </c>
      <c r="N384" s="323">
        <v>0</v>
      </c>
      <c r="O384" s="315">
        <f t="shared" si="175"/>
        <v>0</v>
      </c>
      <c r="P384" s="314">
        <v>0</v>
      </c>
      <c r="Q384" s="314">
        <v>0</v>
      </c>
      <c r="R384" s="314">
        <v>0</v>
      </c>
      <c r="S384" s="314">
        <v>0</v>
      </c>
      <c r="T384" s="314">
        <v>217</v>
      </c>
      <c r="U384" s="315">
        <f t="shared" si="176"/>
        <v>217</v>
      </c>
      <c r="V384" s="323">
        <v>0</v>
      </c>
      <c r="W384" s="323">
        <v>0</v>
      </c>
      <c r="X384" s="323">
        <v>0</v>
      </c>
      <c r="Y384" s="323">
        <v>0</v>
      </c>
      <c r="Z384" s="323">
        <v>0</v>
      </c>
      <c r="AA384" s="315">
        <f t="shared" si="177"/>
        <v>0</v>
      </c>
      <c r="AB384" s="314">
        <f t="shared" si="178"/>
        <v>1675</v>
      </c>
      <c r="AC384" s="314">
        <f t="shared" si="179"/>
        <v>0</v>
      </c>
      <c r="AD384" s="315">
        <f t="shared" si="163"/>
        <v>1675</v>
      </c>
    </row>
    <row r="385" spans="1:30" ht="20.25" hidden="1" customHeight="1" outlineLevel="1" thickBot="1" x14ac:dyDescent="0.25">
      <c r="A385" s="562"/>
      <c r="B385" s="562" t="s">
        <v>505</v>
      </c>
      <c r="C385" s="313" t="s">
        <v>506</v>
      </c>
      <c r="D385" s="314">
        <v>5</v>
      </c>
      <c r="E385" s="314">
        <v>37</v>
      </c>
      <c r="F385" s="314">
        <v>60</v>
      </c>
      <c r="G385" s="314">
        <v>24</v>
      </c>
      <c r="H385" s="314">
        <v>15709</v>
      </c>
      <c r="I385" s="315">
        <f t="shared" si="174"/>
        <v>15835</v>
      </c>
      <c r="J385" s="323">
        <v>0</v>
      </c>
      <c r="K385" s="323">
        <v>0</v>
      </c>
      <c r="L385" s="323">
        <v>0</v>
      </c>
      <c r="M385" s="323">
        <v>0</v>
      </c>
      <c r="N385" s="314">
        <v>47</v>
      </c>
      <c r="O385" s="315">
        <f t="shared" si="175"/>
        <v>47</v>
      </c>
      <c r="P385" s="314">
        <v>0</v>
      </c>
      <c r="Q385" s="314">
        <v>3</v>
      </c>
      <c r="R385" s="314">
        <v>0</v>
      </c>
      <c r="S385" s="314">
        <v>0</v>
      </c>
      <c r="T385" s="314">
        <v>487</v>
      </c>
      <c r="U385" s="315">
        <f t="shared" si="176"/>
        <v>490</v>
      </c>
      <c r="V385" s="323">
        <v>0</v>
      </c>
      <c r="W385" s="323">
        <v>0</v>
      </c>
      <c r="X385" s="323">
        <v>0</v>
      </c>
      <c r="Y385" s="323">
        <v>0</v>
      </c>
      <c r="Z385" s="314">
        <v>0</v>
      </c>
      <c r="AA385" s="315">
        <f t="shared" si="177"/>
        <v>0</v>
      </c>
      <c r="AB385" s="314">
        <f t="shared" si="178"/>
        <v>16325</v>
      </c>
      <c r="AC385" s="314">
        <f t="shared" si="179"/>
        <v>47</v>
      </c>
      <c r="AD385" s="315">
        <f t="shared" si="163"/>
        <v>16372</v>
      </c>
    </row>
    <row r="386" spans="1:30" ht="20.25" hidden="1" customHeight="1" outlineLevel="1" thickBot="1" x14ac:dyDescent="0.25">
      <c r="A386" s="562"/>
      <c r="B386" s="562"/>
      <c r="C386" s="313" t="s">
        <v>507</v>
      </c>
      <c r="D386" s="314">
        <v>3</v>
      </c>
      <c r="E386" s="314">
        <v>26</v>
      </c>
      <c r="F386" s="314">
        <v>60</v>
      </c>
      <c r="G386" s="314">
        <v>52</v>
      </c>
      <c r="H386" s="314">
        <v>8175</v>
      </c>
      <c r="I386" s="315">
        <f t="shared" si="174"/>
        <v>8316</v>
      </c>
      <c r="J386" s="323">
        <v>0</v>
      </c>
      <c r="K386" s="323">
        <v>0</v>
      </c>
      <c r="L386" s="323">
        <v>0</v>
      </c>
      <c r="M386" s="323">
        <v>0</v>
      </c>
      <c r="N386" s="323">
        <v>0</v>
      </c>
      <c r="O386" s="315">
        <f t="shared" si="175"/>
        <v>0</v>
      </c>
      <c r="P386" s="314">
        <v>0</v>
      </c>
      <c r="Q386" s="314">
        <v>0</v>
      </c>
      <c r="R386" s="314">
        <v>0</v>
      </c>
      <c r="S386" s="314">
        <v>0</v>
      </c>
      <c r="T386" s="314">
        <v>602</v>
      </c>
      <c r="U386" s="315">
        <f t="shared" si="176"/>
        <v>602</v>
      </c>
      <c r="V386" s="323">
        <v>0</v>
      </c>
      <c r="W386" s="323">
        <v>0</v>
      </c>
      <c r="X386" s="323">
        <v>0</v>
      </c>
      <c r="Y386" s="323">
        <v>0</v>
      </c>
      <c r="Z386" s="323">
        <v>0</v>
      </c>
      <c r="AA386" s="315">
        <f t="shared" si="177"/>
        <v>0</v>
      </c>
      <c r="AB386" s="314">
        <f t="shared" si="178"/>
        <v>8918</v>
      </c>
      <c r="AC386" s="314">
        <f t="shared" si="179"/>
        <v>0</v>
      </c>
      <c r="AD386" s="315">
        <f t="shared" si="163"/>
        <v>8918</v>
      </c>
    </row>
    <row r="387" spans="1:30" ht="20.25" hidden="1" customHeight="1" outlineLevel="1" thickBot="1" x14ac:dyDescent="0.25">
      <c r="A387" s="562"/>
      <c r="B387" s="562"/>
      <c r="C387" s="313" t="s">
        <v>508</v>
      </c>
      <c r="D387" s="323">
        <v>0</v>
      </c>
      <c r="E387" s="323">
        <v>0</v>
      </c>
      <c r="F387" s="323">
        <v>0</v>
      </c>
      <c r="G387" s="323">
        <v>0</v>
      </c>
      <c r="H387" s="314">
        <v>127</v>
      </c>
      <c r="I387" s="315">
        <f t="shared" si="174"/>
        <v>127</v>
      </c>
      <c r="J387" s="323">
        <v>0</v>
      </c>
      <c r="K387" s="323">
        <v>0</v>
      </c>
      <c r="L387" s="323">
        <v>0</v>
      </c>
      <c r="M387" s="323">
        <v>0</v>
      </c>
      <c r="N387" s="323">
        <v>0</v>
      </c>
      <c r="O387" s="315">
        <f t="shared" si="175"/>
        <v>0</v>
      </c>
      <c r="P387" s="323">
        <v>0</v>
      </c>
      <c r="Q387" s="323">
        <v>0</v>
      </c>
      <c r="R387" s="323">
        <v>0</v>
      </c>
      <c r="S387" s="323">
        <v>0</v>
      </c>
      <c r="T387" s="314">
        <v>0</v>
      </c>
      <c r="U387" s="315">
        <f t="shared" si="176"/>
        <v>0</v>
      </c>
      <c r="V387" s="323">
        <v>0</v>
      </c>
      <c r="W387" s="323">
        <v>0</v>
      </c>
      <c r="X387" s="323">
        <v>0</v>
      </c>
      <c r="Y387" s="323">
        <v>0</v>
      </c>
      <c r="Z387" s="323">
        <v>0</v>
      </c>
      <c r="AA387" s="315">
        <f t="shared" si="177"/>
        <v>0</v>
      </c>
      <c r="AB387" s="314">
        <f t="shared" si="178"/>
        <v>127</v>
      </c>
      <c r="AC387" s="314">
        <f t="shared" si="179"/>
        <v>0</v>
      </c>
      <c r="AD387" s="315">
        <f t="shared" si="163"/>
        <v>127</v>
      </c>
    </row>
    <row r="388" spans="1:30" ht="20.25" hidden="1" customHeight="1" outlineLevel="1" thickBot="1" x14ac:dyDescent="0.25">
      <c r="A388" s="562"/>
      <c r="B388" s="562" t="s">
        <v>509</v>
      </c>
      <c r="C388" s="313" t="s">
        <v>510</v>
      </c>
      <c r="D388" s="314">
        <v>8</v>
      </c>
      <c r="E388" s="314">
        <v>39</v>
      </c>
      <c r="F388" s="314">
        <v>78</v>
      </c>
      <c r="G388" s="314">
        <v>24</v>
      </c>
      <c r="H388" s="314">
        <v>10944</v>
      </c>
      <c r="I388" s="315">
        <f t="shared" si="174"/>
        <v>11093</v>
      </c>
      <c r="J388" s="323">
        <v>0</v>
      </c>
      <c r="K388" s="323">
        <v>0</v>
      </c>
      <c r="L388" s="323">
        <v>0</v>
      </c>
      <c r="M388" s="323">
        <v>0</v>
      </c>
      <c r="N388" s="314">
        <v>38</v>
      </c>
      <c r="O388" s="315">
        <f t="shared" si="175"/>
        <v>38</v>
      </c>
      <c r="P388" s="314">
        <v>0</v>
      </c>
      <c r="Q388" s="314">
        <v>1</v>
      </c>
      <c r="R388" s="314">
        <v>0</v>
      </c>
      <c r="S388" s="314">
        <v>0</v>
      </c>
      <c r="T388" s="314">
        <v>681</v>
      </c>
      <c r="U388" s="315">
        <f t="shared" si="176"/>
        <v>682</v>
      </c>
      <c r="V388" s="323">
        <v>0</v>
      </c>
      <c r="W388" s="323">
        <v>0</v>
      </c>
      <c r="X388" s="323">
        <v>0</v>
      </c>
      <c r="Y388" s="323">
        <v>0</v>
      </c>
      <c r="Z388" s="314">
        <v>0</v>
      </c>
      <c r="AA388" s="315">
        <f t="shared" si="177"/>
        <v>0</v>
      </c>
      <c r="AB388" s="314">
        <f t="shared" si="178"/>
        <v>11775</v>
      </c>
      <c r="AC388" s="314">
        <f t="shared" si="179"/>
        <v>38</v>
      </c>
      <c r="AD388" s="315">
        <f t="shared" si="163"/>
        <v>11813</v>
      </c>
    </row>
    <row r="389" spans="1:30" ht="20.25" hidden="1" customHeight="1" outlineLevel="1" thickBot="1" x14ac:dyDescent="0.25">
      <c r="A389" s="562"/>
      <c r="B389" s="562"/>
      <c r="C389" s="313" t="s">
        <v>511</v>
      </c>
      <c r="D389" s="314">
        <v>1</v>
      </c>
      <c r="E389" s="314">
        <v>8</v>
      </c>
      <c r="F389" s="314">
        <v>6</v>
      </c>
      <c r="G389" s="314">
        <v>4</v>
      </c>
      <c r="H389" s="314">
        <v>1630</v>
      </c>
      <c r="I389" s="315">
        <f t="shared" si="174"/>
        <v>1649</v>
      </c>
      <c r="J389" s="323">
        <v>0</v>
      </c>
      <c r="K389" s="323">
        <v>0</v>
      </c>
      <c r="L389" s="323">
        <v>0</v>
      </c>
      <c r="M389" s="323">
        <v>0</v>
      </c>
      <c r="N389" s="323">
        <v>0</v>
      </c>
      <c r="O389" s="315">
        <f t="shared" si="175"/>
        <v>0</v>
      </c>
      <c r="P389" s="314">
        <v>0</v>
      </c>
      <c r="Q389" s="314">
        <v>2</v>
      </c>
      <c r="R389" s="314">
        <v>0</v>
      </c>
      <c r="S389" s="314">
        <v>0</v>
      </c>
      <c r="T389" s="314">
        <v>20</v>
      </c>
      <c r="U389" s="315">
        <f t="shared" si="176"/>
        <v>22</v>
      </c>
      <c r="V389" s="323">
        <v>0</v>
      </c>
      <c r="W389" s="323">
        <v>0</v>
      </c>
      <c r="X389" s="323">
        <v>0</v>
      </c>
      <c r="Y389" s="323">
        <v>0</v>
      </c>
      <c r="Z389" s="323">
        <v>0</v>
      </c>
      <c r="AA389" s="315">
        <f t="shared" si="177"/>
        <v>0</v>
      </c>
      <c r="AB389" s="314">
        <f t="shared" si="178"/>
        <v>1671</v>
      </c>
      <c r="AC389" s="314">
        <f t="shared" si="179"/>
        <v>0</v>
      </c>
      <c r="AD389" s="315">
        <f t="shared" si="163"/>
        <v>1671</v>
      </c>
    </row>
    <row r="390" spans="1:30" ht="20.25" hidden="1" customHeight="1" outlineLevel="1" thickBot="1" x14ac:dyDescent="0.25">
      <c r="A390" s="562"/>
      <c r="B390" s="562"/>
      <c r="C390" s="313" t="s">
        <v>512</v>
      </c>
      <c r="D390" s="314">
        <v>5</v>
      </c>
      <c r="E390" s="314">
        <v>31</v>
      </c>
      <c r="F390" s="314">
        <v>66</v>
      </c>
      <c r="G390" s="314">
        <v>12</v>
      </c>
      <c r="H390" s="314">
        <v>8759</v>
      </c>
      <c r="I390" s="315">
        <f t="shared" si="174"/>
        <v>8873</v>
      </c>
      <c r="J390" s="323">
        <v>0</v>
      </c>
      <c r="K390" s="323">
        <v>0</v>
      </c>
      <c r="L390" s="323">
        <v>0</v>
      </c>
      <c r="M390" s="323">
        <v>0</v>
      </c>
      <c r="N390" s="323">
        <v>0</v>
      </c>
      <c r="O390" s="315">
        <f t="shared" si="175"/>
        <v>0</v>
      </c>
      <c r="P390" s="314">
        <v>0</v>
      </c>
      <c r="Q390" s="314">
        <v>1</v>
      </c>
      <c r="R390" s="314">
        <v>0</v>
      </c>
      <c r="S390" s="314">
        <v>0</v>
      </c>
      <c r="T390" s="314">
        <v>385</v>
      </c>
      <c r="U390" s="315">
        <f t="shared" si="176"/>
        <v>386</v>
      </c>
      <c r="V390" s="323">
        <v>0</v>
      </c>
      <c r="W390" s="323">
        <v>0</v>
      </c>
      <c r="X390" s="323">
        <v>0</v>
      </c>
      <c r="Y390" s="323">
        <v>0</v>
      </c>
      <c r="Z390" s="323">
        <v>0</v>
      </c>
      <c r="AA390" s="315">
        <f t="shared" si="177"/>
        <v>0</v>
      </c>
      <c r="AB390" s="314">
        <f t="shared" si="178"/>
        <v>9259</v>
      </c>
      <c r="AC390" s="314">
        <f t="shared" si="179"/>
        <v>0</v>
      </c>
      <c r="AD390" s="315">
        <f t="shared" si="163"/>
        <v>9259</v>
      </c>
    </row>
    <row r="391" spans="1:30" ht="20.25" customHeight="1" collapsed="1" x14ac:dyDescent="0.2">
      <c r="A391" s="559" t="s">
        <v>513</v>
      </c>
      <c r="B391" s="559"/>
      <c r="C391" s="559"/>
      <c r="D391" s="311">
        <f t="shared" ref="D391:AD391" si="180">SUM(D392:D405)</f>
        <v>70</v>
      </c>
      <c r="E391" s="311">
        <f t="shared" si="180"/>
        <v>307</v>
      </c>
      <c r="F391" s="311">
        <f t="shared" si="180"/>
        <v>801</v>
      </c>
      <c r="G391" s="311">
        <f t="shared" si="180"/>
        <v>230</v>
      </c>
      <c r="H391" s="311">
        <f t="shared" si="180"/>
        <v>107592</v>
      </c>
      <c r="I391" s="312">
        <f t="shared" si="180"/>
        <v>109000</v>
      </c>
      <c r="J391" s="311">
        <f t="shared" si="180"/>
        <v>1</v>
      </c>
      <c r="K391" s="311">
        <f t="shared" si="180"/>
        <v>8</v>
      </c>
      <c r="L391" s="311">
        <f t="shared" si="180"/>
        <v>12</v>
      </c>
      <c r="M391" s="311">
        <f t="shared" si="180"/>
        <v>20</v>
      </c>
      <c r="N391" s="311">
        <f t="shared" si="180"/>
        <v>503</v>
      </c>
      <c r="O391" s="312">
        <f t="shared" si="180"/>
        <v>544</v>
      </c>
      <c r="P391" s="311">
        <f t="shared" si="180"/>
        <v>0</v>
      </c>
      <c r="Q391" s="311">
        <f t="shared" si="180"/>
        <v>9</v>
      </c>
      <c r="R391" s="311">
        <f t="shared" si="180"/>
        <v>3</v>
      </c>
      <c r="S391" s="311">
        <f t="shared" si="180"/>
        <v>2</v>
      </c>
      <c r="T391" s="311">
        <f t="shared" si="180"/>
        <v>4619</v>
      </c>
      <c r="U391" s="312">
        <f t="shared" si="180"/>
        <v>4633</v>
      </c>
      <c r="V391" s="311">
        <f t="shared" si="180"/>
        <v>0</v>
      </c>
      <c r="W391" s="311">
        <f t="shared" si="180"/>
        <v>0</v>
      </c>
      <c r="X391" s="311">
        <f t="shared" si="180"/>
        <v>0</v>
      </c>
      <c r="Y391" s="311">
        <f t="shared" si="180"/>
        <v>0</v>
      </c>
      <c r="Z391" s="311">
        <f t="shared" si="180"/>
        <v>7</v>
      </c>
      <c r="AA391" s="312">
        <f t="shared" si="180"/>
        <v>7</v>
      </c>
      <c r="AB391" s="311">
        <f t="shared" si="180"/>
        <v>113633</v>
      </c>
      <c r="AC391" s="311">
        <f t="shared" si="180"/>
        <v>551</v>
      </c>
      <c r="AD391" s="312">
        <f t="shared" si="180"/>
        <v>114184</v>
      </c>
    </row>
    <row r="392" spans="1:30" ht="20.25" hidden="1" customHeight="1" outlineLevel="1" thickBot="1" x14ac:dyDescent="0.25">
      <c r="A392" s="562" t="s">
        <v>513</v>
      </c>
      <c r="B392" s="562" t="s">
        <v>514</v>
      </c>
      <c r="C392" s="313" t="s">
        <v>515</v>
      </c>
      <c r="D392" s="314">
        <v>2</v>
      </c>
      <c r="E392" s="314">
        <v>16</v>
      </c>
      <c r="F392" s="314">
        <v>6</v>
      </c>
      <c r="G392" s="314">
        <v>4</v>
      </c>
      <c r="H392" s="314">
        <v>1988</v>
      </c>
      <c r="I392" s="315">
        <f t="shared" ref="I392:I405" si="181">SUM(D392:H392)</f>
        <v>2016</v>
      </c>
      <c r="J392" s="323">
        <v>0</v>
      </c>
      <c r="K392" s="323">
        <v>0</v>
      </c>
      <c r="L392" s="323">
        <v>0</v>
      </c>
      <c r="M392" s="323">
        <v>0</v>
      </c>
      <c r="N392" s="323">
        <v>0</v>
      </c>
      <c r="O392" s="315">
        <f t="shared" ref="O392:O405" si="182">SUM(J392:N392)</f>
        <v>0</v>
      </c>
      <c r="P392" s="314">
        <v>0</v>
      </c>
      <c r="Q392" s="314">
        <v>0</v>
      </c>
      <c r="R392" s="314">
        <v>0</v>
      </c>
      <c r="S392" s="314">
        <v>0</v>
      </c>
      <c r="T392" s="314">
        <v>124</v>
      </c>
      <c r="U392" s="315">
        <f t="shared" ref="U392:U405" si="183">SUM(P392:T392)</f>
        <v>124</v>
      </c>
      <c r="V392" s="323">
        <v>0</v>
      </c>
      <c r="W392" s="323">
        <v>0</v>
      </c>
      <c r="X392" s="323">
        <v>0</v>
      </c>
      <c r="Y392" s="323">
        <v>0</v>
      </c>
      <c r="Z392" s="323">
        <v>0</v>
      </c>
      <c r="AA392" s="315">
        <f t="shared" ref="AA392:AA405" si="184">SUM(V392:Z392)</f>
        <v>0</v>
      </c>
      <c r="AB392" s="314">
        <f t="shared" ref="AB392:AB405" si="185">+I392+U392</f>
        <v>2140</v>
      </c>
      <c r="AC392" s="314">
        <f t="shared" ref="AC392:AC405" si="186">+O392+AA392</f>
        <v>0</v>
      </c>
      <c r="AD392" s="315">
        <f t="shared" si="163"/>
        <v>2140</v>
      </c>
    </row>
    <row r="393" spans="1:30" ht="20.25" hidden="1" customHeight="1" outlineLevel="1" thickBot="1" x14ac:dyDescent="0.25">
      <c r="A393" s="562"/>
      <c r="B393" s="562"/>
      <c r="C393" s="313" t="s">
        <v>516</v>
      </c>
      <c r="D393" s="314">
        <v>4</v>
      </c>
      <c r="E393" s="314">
        <v>24</v>
      </c>
      <c r="F393" s="314">
        <v>51</v>
      </c>
      <c r="G393" s="314">
        <v>12</v>
      </c>
      <c r="H393" s="314">
        <v>5954</v>
      </c>
      <c r="I393" s="315">
        <f t="shared" si="181"/>
        <v>6045</v>
      </c>
      <c r="J393" s="323">
        <v>0</v>
      </c>
      <c r="K393" s="323">
        <v>0</v>
      </c>
      <c r="L393" s="323">
        <v>0</v>
      </c>
      <c r="M393" s="323">
        <v>0</v>
      </c>
      <c r="N393" s="323">
        <v>0</v>
      </c>
      <c r="O393" s="315">
        <f t="shared" si="182"/>
        <v>0</v>
      </c>
      <c r="P393" s="314">
        <v>0</v>
      </c>
      <c r="Q393" s="314">
        <v>2</v>
      </c>
      <c r="R393" s="314">
        <v>0</v>
      </c>
      <c r="S393" s="314">
        <v>0</v>
      </c>
      <c r="T393" s="314">
        <v>247</v>
      </c>
      <c r="U393" s="315">
        <f t="shared" si="183"/>
        <v>249</v>
      </c>
      <c r="V393" s="323">
        <v>0</v>
      </c>
      <c r="W393" s="323">
        <v>0</v>
      </c>
      <c r="X393" s="323">
        <v>0</v>
      </c>
      <c r="Y393" s="323">
        <v>0</v>
      </c>
      <c r="Z393" s="323">
        <v>0</v>
      </c>
      <c r="AA393" s="315">
        <f t="shared" si="184"/>
        <v>0</v>
      </c>
      <c r="AB393" s="314">
        <f t="shared" si="185"/>
        <v>6294</v>
      </c>
      <c r="AC393" s="314">
        <f t="shared" si="186"/>
        <v>0</v>
      </c>
      <c r="AD393" s="315">
        <f t="shared" si="163"/>
        <v>6294</v>
      </c>
    </row>
    <row r="394" spans="1:30" ht="20.25" hidden="1" customHeight="1" outlineLevel="1" thickBot="1" x14ac:dyDescent="0.25">
      <c r="A394" s="562"/>
      <c r="B394" s="562"/>
      <c r="C394" s="313" t="s">
        <v>517</v>
      </c>
      <c r="D394" s="323">
        <v>0</v>
      </c>
      <c r="E394" s="323">
        <v>0</v>
      </c>
      <c r="F394" s="314">
        <v>6</v>
      </c>
      <c r="G394" s="323">
        <v>0</v>
      </c>
      <c r="H394" s="314">
        <v>703</v>
      </c>
      <c r="I394" s="315">
        <f t="shared" si="181"/>
        <v>709</v>
      </c>
      <c r="J394" s="323">
        <v>0</v>
      </c>
      <c r="K394" s="323">
        <v>0</v>
      </c>
      <c r="L394" s="323">
        <v>0</v>
      </c>
      <c r="M394" s="323">
        <v>0</v>
      </c>
      <c r="N394" s="323">
        <v>0</v>
      </c>
      <c r="O394" s="315">
        <f t="shared" si="182"/>
        <v>0</v>
      </c>
      <c r="P394" s="323">
        <v>0</v>
      </c>
      <c r="Q394" s="323">
        <v>0</v>
      </c>
      <c r="R394" s="314">
        <v>0</v>
      </c>
      <c r="S394" s="323">
        <v>0</v>
      </c>
      <c r="T394" s="314">
        <v>31</v>
      </c>
      <c r="U394" s="315">
        <f t="shared" si="183"/>
        <v>31</v>
      </c>
      <c r="V394" s="323">
        <v>0</v>
      </c>
      <c r="W394" s="323">
        <v>0</v>
      </c>
      <c r="X394" s="323">
        <v>0</v>
      </c>
      <c r="Y394" s="323">
        <v>0</v>
      </c>
      <c r="Z394" s="323">
        <v>0</v>
      </c>
      <c r="AA394" s="315">
        <f t="shared" si="184"/>
        <v>0</v>
      </c>
      <c r="AB394" s="314">
        <f t="shared" si="185"/>
        <v>740</v>
      </c>
      <c r="AC394" s="314">
        <f t="shared" si="186"/>
        <v>0</v>
      </c>
      <c r="AD394" s="315">
        <f t="shared" si="163"/>
        <v>740</v>
      </c>
    </row>
    <row r="395" spans="1:30" ht="20.25" hidden="1" customHeight="1" outlineLevel="1" thickBot="1" x14ac:dyDescent="0.25">
      <c r="A395" s="562"/>
      <c r="B395" s="562" t="s">
        <v>518</v>
      </c>
      <c r="C395" s="313" t="s">
        <v>519</v>
      </c>
      <c r="D395" s="314">
        <v>7</v>
      </c>
      <c r="E395" s="314">
        <v>41</v>
      </c>
      <c r="F395" s="314">
        <v>96</v>
      </c>
      <c r="G395" s="314">
        <v>28</v>
      </c>
      <c r="H395" s="314">
        <v>10819</v>
      </c>
      <c r="I395" s="315">
        <f t="shared" si="181"/>
        <v>10991</v>
      </c>
      <c r="J395" s="323">
        <v>0</v>
      </c>
      <c r="K395" s="314">
        <v>6</v>
      </c>
      <c r="L395" s="314">
        <v>3</v>
      </c>
      <c r="M395" s="323">
        <v>0</v>
      </c>
      <c r="N395" s="314">
        <v>15</v>
      </c>
      <c r="O395" s="315">
        <f t="shared" si="182"/>
        <v>24</v>
      </c>
      <c r="P395" s="314">
        <v>0</v>
      </c>
      <c r="Q395" s="314">
        <v>1</v>
      </c>
      <c r="R395" s="314">
        <v>0</v>
      </c>
      <c r="S395" s="314">
        <v>0</v>
      </c>
      <c r="T395" s="314">
        <v>359</v>
      </c>
      <c r="U395" s="315">
        <f t="shared" si="183"/>
        <v>360</v>
      </c>
      <c r="V395" s="323">
        <v>0</v>
      </c>
      <c r="W395" s="314">
        <v>0</v>
      </c>
      <c r="X395" s="314">
        <v>0</v>
      </c>
      <c r="Y395" s="323">
        <v>0</v>
      </c>
      <c r="Z395" s="314">
        <v>0</v>
      </c>
      <c r="AA395" s="315">
        <f t="shared" si="184"/>
        <v>0</v>
      </c>
      <c r="AB395" s="314">
        <f t="shared" si="185"/>
        <v>11351</v>
      </c>
      <c r="AC395" s="314">
        <f t="shared" si="186"/>
        <v>24</v>
      </c>
      <c r="AD395" s="315">
        <f t="shared" si="163"/>
        <v>11375</v>
      </c>
    </row>
    <row r="396" spans="1:30" ht="20.25" hidden="1" customHeight="1" outlineLevel="1" thickBot="1" x14ac:dyDescent="0.25">
      <c r="A396" s="562"/>
      <c r="B396" s="562"/>
      <c r="C396" s="313" t="s">
        <v>520</v>
      </c>
      <c r="D396" s="314">
        <v>6</v>
      </c>
      <c r="E396" s="314">
        <v>32</v>
      </c>
      <c r="F396" s="314">
        <v>72</v>
      </c>
      <c r="G396" s="314">
        <v>14</v>
      </c>
      <c r="H396" s="314">
        <v>9590</v>
      </c>
      <c r="I396" s="315">
        <f t="shared" si="181"/>
        <v>9714</v>
      </c>
      <c r="J396" s="323">
        <v>0</v>
      </c>
      <c r="K396" s="323">
        <v>0</v>
      </c>
      <c r="L396" s="314">
        <v>6</v>
      </c>
      <c r="M396" s="314">
        <v>8</v>
      </c>
      <c r="N396" s="314">
        <v>27</v>
      </c>
      <c r="O396" s="315">
        <f t="shared" si="182"/>
        <v>41</v>
      </c>
      <c r="P396" s="314">
        <v>0</v>
      </c>
      <c r="Q396" s="314">
        <v>0</v>
      </c>
      <c r="R396" s="314">
        <v>0</v>
      </c>
      <c r="S396" s="314">
        <v>2</v>
      </c>
      <c r="T396" s="314">
        <v>290</v>
      </c>
      <c r="U396" s="315">
        <f t="shared" si="183"/>
        <v>292</v>
      </c>
      <c r="V396" s="323">
        <v>0</v>
      </c>
      <c r="W396" s="323">
        <v>0</v>
      </c>
      <c r="X396" s="314">
        <v>0</v>
      </c>
      <c r="Y396" s="314">
        <v>0</v>
      </c>
      <c r="Z396" s="314">
        <v>0</v>
      </c>
      <c r="AA396" s="315">
        <f t="shared" si="184"/>
        <v>0</v>
      </c>
      <c r="AB396" s="314">
        <f t="shared" si="185"/>
        <v>10006</v>
      </c>
      <c r="AC396" s="314">
        <f t="shared" si="186"/>
        <v>41</v>
      </c>
      <c r="AD396" s="315">
        <f t="shared" si="163"/>
        <v>10047</v>
      </c>
    </row>
    <row r="397" spans="1:30" ht="20.25" hidden="1" customHeight="1" outlineLevel="1" thickBot="1" x14ac:dyDescent="0.25">
      <c r="A397" s="562"/>
      <c r="B397" s="562"/>
      <c r="C397" s="313" t="s">
        <v>521</v>
      </c>
      <c r="D397" s="314">
        <v>24</v>
      </c>
      <c r="E397" s="314">
        <v>101</v>
      </c>
      <c r="F397" s="314">
        <v>227</v>
      </c>
      <c r="G397" s="314">
        <v>64</v>
      </c>
      <c r="H397" s="314">
        <v>25221</v>
      </c>
      <c r="I397" s="315">
        <f t="shared" si="181"/>
        <v>25637</v>
      </c>
      <c r="J397" s="314">
        <v>1</v>
      </c>
      <c r="K397" s="314">
        <v>2</v>
      </c>
      <c r="L397" s="323">
        <v>0</v>
      </c>
      <c r="M397" s="314">
        <v>8</v>
      </c>
      <c r="N397" s="323">
        <v>0</v>
      </c>
      <c r="O397" s="315">
        <f t="shared" si="182"/>
        <v>11</v>
      </c>
      <c r="P397" s="314">
        <v>0</v>
      </c>
      <c r="Q397" s="314">
        <v>3</v>
      </c>
      <c r="R397" s="314">
        <v>1</v>
      </c>
      <c r="S397" s="314">
        <v>0</v>
      </c>
      <c r="T397" s="314">
        <v>1720</v>
      </c>
      <c r="U397" s="315">
        <f t="shared" si="183"/>
        <v>1724</v>
      </c>
      <c r="V397" s="314">
        <v>0</v>
      </c>
      <c r="W397" s="314">
        <v>0</v>
      </c>
      <c r="X397" s="323">
        <v>0</v>
      </c>
      <c r="Y397" s="314">
        <v>0</v>
      </c>
      <c r="Z397" s="323">
        <v>0</v>
      </c>
      <c r="AA397" s="315">
        <f t="shared" si="184"/>
        <v>0</v>
      </c>
      <c r="AB397" s="314">
        <f t="shared" si="185"/>
        <v>27361</v>
      </c>
      <c r="AC397" s="314">
        <f t="shared" si="186"/>
        <v>11</v>
      </c>
      <c r="AD397" s="315">
        <f t="shared" si="163"/>
        <v>27372</v>
      </c>
    </row>
    <row r="398" spans="1:30" ht="20.25" hidden="1" customHeight="1" outlineLevel="1" thickBot="1" x14ac:dyDescent="0.25">
      <c r="A398" s="562"/>
      <c r="B398" s="562"/>
      <c r="C398" s="313" t="s">
        <v>522</v>
      </c>
      <c r="D398" s="314">
        <v>3</v>
      </c>
      <c r="E398" s="314">
        <v>4</v>
      </c>
      <c r="F398" s="314">
        <v>9</v>
      </c>
      <c r="G398" s="314">
        <v>4</v>
      </c>
      <c r="H398" s="314">
        <v>4180</v>
      </c>
      <c r="I398" s="315">
        <f t="shared" si="181"/>
        <v>4200</v>
      </c>
      <c r="J398" s="323">
        <v>0</v>
      </c>
      <c r="K398" s="323">
        <v>0</v>
      </c>
      <c r="L398" s="323">
        <v>0</v>
      </c>
      <c r="M398" s="323">
        <v>0</v>
      </c>
      <c r="N398" s="314">
        <v>154</v>
      </c>
      <c r="O398" s="315">
        <f t="shared" si="182"/>
        <v>154</v>
      </c>
      <c r="P398" s="314">
        <v>0</v>
      </c>
      <c r="Q398" s="314">
        <v>0</v>
      </c>
      <c r="R398" s="314">
        <v>0</v>
      </c>
      <c r="S398" s="314">
        <v>0</v>
      </c>
      <c r="T398" s="314">
        <v>157</v>
      </c>
      <c r="U398" s="315">
        <f t="shared" si="183"/>
        <v>157</v>
      </c>
      <c r="V398" s="323">
        <v>0</v>
      </c>
      <c r="W398" s="323">
        <v>0</v>
      </c>
      <c r="X398" s="323">
        <v>0</v>
      </c>
      <c r="Y398" s="323">
        <v>0</v>
      </c>
      <c r="Z398" s="314">
        <v>0</v>
      </c>
      <c r="AA398" s="315">
        <f t="shared" si="184"/>
        <v>0</v>
      </c>
      <c r="AB398" s="314">
        <f t="shared" si="185"/>
        <v>4357</v>
      </c>
      <c r="AC398" s="314">
        <f t="shared" si="186"/>
        <v>154</v>
      </c>
      <c r="AD398" s="315">
        <f t="shared" si="163"/>
        <v>4511</v>
      </c>
    </row>
    <row r="399" spans="1:30" ht="20.25" hidden="1" customHeight="1" outlineLevel="1" thickBot="1" x14ac:dyDescent="0.25">
      <c r="A399" s="562"/>
      <c r="B399" s="562" t="s">
        <v>523</v>
      </c>
      <c r="C399" s="313" t="s">
        <v>524</v>
      </c>
      <c r="D399" s="314">
        <v>1</v>
      </c>
      <c r="E399" s="314">
        <v>4</v>
      </c>
      <c r="F399" s="314">
        <v>12</v>
      </c>
      <c r="G399" s="314">
        <v>8</v>
      </c>
      <c r="H399" s="314">
        <v>3147</v>
      </c>
      <c r="I399" s="315">
        <f t="shared" si="181"/>
        <v>3172</v>
      </c>
      <c r="J399" s="323">
        <v>0</v>
      </c>
      <c r="K399" s="323">
        <v>0</v>
      </c>
      <c r="L399" s="323">
        <v>0</v>
      </c>
      <c r="M399" s="323">
        <v>0</v>
      </c>
      <c r="N399" s="323">
        <v>0</v>
      </c>
      <c r="O399" s="315">
        <f t="shared" si="182"/>
        <v>0</v>
      </c>
      <c r="P399" s="314">
        <v>0</v>
      </c>
      <c r="Q399" s="314">
        <v>0</v>
      </c>
      <c r="R399" s="314">
        <v>0</v>
      </c>
      <c r="S399" s="314">
        <v>0</v>
      </c>
      <c r="T399" s="314">
        <v>96</v>
      </c>
      <c r="U399" s="315">
        <f t="shared" si="183"/>
        <v>96</v>
      </c>
      <c r="V399" s="323">
        <v>0</v>
      </c>
      <c r="W399" s="323">
        <v>0</v>
      </c>
      <c r="X399" s="323">
        <v>0</v>
      </c>
      <c r="Y399" s="323">
        <v>0</v>
      </c>
      <c r="Z399" s="323">
        <v>0</v>
      </c>
      <c r="AA399" s="315">
        <f t="shared" si="184"/>
        <v>0</v>
      </c>
      <c r="AB399" s="314">
        <f t="shared" si="185"/>
        <v>3268</v>
      </c>
      <c r="AC399" s="314">
        <f t="shared" si="186"/>
        <v>0</v>
      </c>
      <c r="AD399" s="315">
        <f t="shared" si="163"/>
        <v>3268</v>
      </c>
    </row>
    <row r="400" spans="1:30" ht="20.25" hidden="1" customHeight="1" outlineLevel="1" thickBot="1" x14ac:dyDescent="0.25">
      <c r="A400" s="562"/>
      <c r="B400" s="562"/>
      <c r="C400" s="313" t="s">
        <v>525</v>
      </c>
      <c r="D400" s="314">
        <v>4</v>
      </c>
      <c r="E400" s="314">
        <v>10</v>
      </c>
      <c r="F400" s="314">
        <v>30</v>
      </c>
      <c r="G400" s="314">
        <v>12</v>
      </c>
      <c r="H400" s="314">
        <v>2927</v>
      </c>
      <c r="I400" s="315">
        <f t="shared" si="181"/>
        <v>2983</v>
      </c>
      <c r="J400" s="323">
        <v>0</v>
      </c>
      <c r="K400" s="323">
        <v>0</v>
      </c>
      <c r="L400" s="323">
        <v>0</v>
      </c>
      <c r="M400" s="323">
        <v>0</v>
      </c>
      <c r="N400" s="323">
        <v>0</v>
      </c>
      <c r="O400" s="315">
        <f t="shared" si="182"/>
        <v>0</v>
      </c>
      <c r="P400" s="314">
        <v>0</v>
      </c>
      <c r="Q400" s="314">
        <v>0</v>
      </c>
      <c r="R400" s="314">
        <v>0</v>
      </c>
      <c r="S400" s="314">
        <v>0</v>
      </c>
      <c r="T400" s="314">
        <v>100</v>
      </c>
      <c r="U400" s="315">
        <f t="shared" si="183"/>
        <v>100</v>
      </c>
      <c r="V400" s="323">
        <v>0</v>
      </c>
      <c r="W400" s="323">
        <v>0</v>
      </c>
      <c r="X400" s="323">
        <v>0</v>
      </c>
      <c r="Y400" s="323">
        <v>0</v>
      </c>
      <c r="Z400" s="323">
        <v>0</v>
      </c>
      <c r="AA400" s="315">
        <f t="shared" si="184"/>
        <v>0</v>
      </c>
      <c r="AB400" s="314">
        <f t="shared" si="185"/>
        <v>3083</v>
      </c>
      <c r="AC400" s="314">
        <f t="shared" si="186"/>
        <v>0</v>
      </c>
      <c r="AD400" s="315">
        <f t="shared" si="163"/>
        <v>3083</v>
      </c>
    </row>
    <row r="401" spans="1:30" ht="20.25" hidden="1" customHeight="1" outlineLevel="1" thickBot="1" x14ac:dyDescent="0.25">
      <c r="A401" s="562"/>
      <c r="B401" s="562"/>
      <c r="C401" s="313" t="s">
        <v>526</v>
      </c>
      <c r="D401" s="323">
        <v>0</v>
      </c>
      <c r="E401" s="314">
        <v>7</v>
      </c>
      <c r="F401" s="314">
        <v>12</v>
      </c>
      <c r="G401" s="314">
        <v>4</v>
      </c>
      <c r="H401" s="314">
        <v>2472</v>
      </c>
      <c r="I401" s="315">
        <f t="shared" si="181"/>
        <v>2495</v>
      </c>
      <c r="J401" s="323">
        <v>0</v>
      </c>
      <c r="K401" s="323">
        <v>0</v>
      </c>
      <c r="L401" s="323">
        <v>0</v>
      </c>
      <c r="M401" s="323">
        <v>0</v>
      </c>
      <c r="N401" s="323">
        <v>0</v>
      </c>
      <c r="O401" s="315">
        <f t="shared" si="182"/>
        <v>0</v>
      </c>
      <c r="P401" s="323">
        <v>0</v>
      </c>
      <c r="Q401" s="314">
        <v>1</v>
      </c>
      <c r="R401" s="314">
        <v>0</v>
      </c>
      <c r="S401" s="314">
        <v>0</v>
      </c>
      <c r="T401" s="314">
        <v>159</v>
      </c>
      <c r="U401" s="315">
        <f t="shared" si="183"/>
        <v>160</v>
      </c>
      <c r="V401" s="323">
        <v>0</v>
      </c>
      <c r="W401" s="323">
        <v>0</v>
      </c>
      <c r="X401" s="323">
        <v>0</v>
      </c>
      <c r="Y401" s="323">
        <v>0</v>
      </c>
      <c r="Z401" s="323">
        <v>0</v>
      </c>
      <c r="AA401" s="315">
        <f t="shared" si="184"/>
        <v>0</v>
      </c>
      <c r="AB401" s="314">
        <f t="shared" si="185"/>
        <v>2655</v>
      </c>
      <c r="AC401" s="314">
        <f t="shared" si="186"/>
        <v>0</v>
      </c>
      <c r="AD401" s="315">
        <f t="shared" si="163"/>
        <v>2655</v>
      </c>
    </row>
    <row r="402" spans="1:30" ht="20.25" hidden="1" customHeight="1" outlineLevel="1" thickBot="1" x14ac:dyDescent="0.25">
      <c r="A402" s="562"/>
      <c r="B402" s="562"/>
      <c r="C402" s="313" t="s">
        <v>527</v>
      </c>
      <c r="D402" s="323">
        <v>0</v>
      </c>
      <c r="E402" s="314">
        <v>2</v>
      </c>
      <c r="F402" s="314">
        <v>21</v>
      </c>
      <c r="G402" s="314">
        <v>4</v>
      </c>
      <c r="H402" s="314">
        <v>4056</v>
      </c>
      <c r="I402" s="315">
        <f t="shared" si="181"/>
        <v>4083</v>
      </c>
      <c r="J402" s="323">
        <v>0</v>
      </c>
      <c r="K402" s="323">
        <v>0</v>
      </c>
      <c r="L402" s="323">
        <v>0</v>
      </c>
      <c r="M402" s="323">
        <v>0</v>
      </c>
      <c r="N402" s="314">
        <v>19</v>
      </c>
      <c r="O402" s="315">
        <f t="shared" si="182"/>
        <v>19</v>
      </c>
      <c r="P402" s="323">
        <v>0</v>
      </c>
      <c r="Q402" s="314">
        <v>0</v>
      </c>
      <c r="R402" s="314">
        <v>0</v>
      </c>
      <c r="S402" s="314">
        <v>0</v>
      </c>
      <c r="T402" s="314">
        <v>92</v>
      </c>
      <c r="U402" s="315">
        <f t="shared" si="183"/>
        <v>92</v>
      </c>
      <c r="V402" s="323">
        <v>0</v>
      </c>
      <c r="W402" s="323">
        <v>0</v>
      </c>
      <c r="X402" s="323">
        <v>0</v>
      </c>
      <c r="Y402" s="323">
        <v>0</v>
      </c>
      <c r="Z402" s="314">
        <v>0</v>
      </c>
      <c r="AA402" s="315">
        <f t="shared" si="184"/>
        <v>0</v>
      </c>
      <c r="AB402" s="314">
        <f t="shared" si="185"/>
        <v>4175</v>
      </c>
      <c r="AC402" s="314">
        <f t="shared" si="186"/>
        <v>19</v>
      </c>
      <c r="AD402" s="315">
        <f t="shared" si="163"/>
        <v>4194</v>
      </c>
    </row>
    <row r="403" spans="1:30" ht="20.25" hidden="1" customHeight="1" outlineLevel="1" thickBot="1" x14ac:dyDescent="0.25">
      <c r="A403" s="562"/>
      <c r="B403" s="562"/>
      <c r="C403" s="313" t="s">
        <v>528</v>
      </c>
      <c r="D403" s="314">
        <v>1</v>
      </c>
      <c r="E403" s="314">
        <v>11</v>
      </c>
      <c r="F403" s="314">
        <v>64</v>
      </c>
      <c r="G403" s="314">
        <v>32</v>
      </c>
      <c r="H403" s="314">
        <v>12550</v>
      </c>
      <c r="I403" s="315">
        <f t="shared" si="181"/>
        <v>12658</v>
      </c>
      <c r="J403" s="323">
        <v>0</v>
      </c>
      <c r="K403" s="323">
        <v>0</v>
      </c>
      <c r="L403" s="314">
        <v>3</v>
      </c>
      <c r="M403" s="323">
        <v>0</v>
      </c>
      <c r="N403" s="314">
        <v>30</v>
      </c>
      <c r="O403" s="315">
        <f t="shared" si="182"/>
        <v>33</v>
      </c>
      <c r="P403" s="314">
        <v>0</v>
      </c>
      <c r="Q403" s="314">
        <v>1</v>
      </c>
      <c r="R403" s="314">
        <v>2</v>
      </c>
      <c r="S403" s="314">
        <v>0</v>
      </c>
      <c r="T403" s="314">
        <v>452</v>
      </c>
      <c r="U403" s="315">
        <f t="shared" si="183"/>
        <v>455</v>
      </c>
      <c r="V403" s="323">
        <v>0</v>
      </c>
      <c r="W403" s="323">
        <v>0</v>
      </c>
      <c r="X403" s="314">
        <v>0</v>
      </c>
      <c r="Y403" s="323">
        <v>0</v>
      </c>
      <c r="Z403" s="314">
        <v>0</v>
      </c>
      <c r="AA403" s="315">
        <f t="shared" si="184"/>
        <v>0</v>
      </c>
      <c r="AB403" s="314">
        <f t="shared" si="185"/>
        <v>13113</v>
      </c>
      <c r="AC403" s="314">
        <f t="shared" si="186"/>
        <v>33</v>
      </c>
      <c r="AD403" s="315">
        <f t="shared" si="163"/>
        <v>13146</v>
      </c>
    </row>
    <row r="404" spans="1:30" ht="20.25" hidden="1" customHeight="1" outlineLevel="1" thickBot="1" x14ac:dyDescent="0.25">
      <c r="A404" s="562"/>
      <c r="B404" s="562" t="s">
        <v>529</v>
      </c>
      <c r="C404" s="313" t="s">
        <v>530</v>
      </c>
      <c r="D404" s="314">
        <v>2</v>
      </c>
      <c r="E404" s="314">
        <v>4</v>
      </c>
      <c r="F404" s="314">
        <v>36</v>
      </c>
      <c r="G404" s="323">
        <v>0</v>
      </c>
      <c r="H404" s="314">
        <v>3891</v>
      </c>
      <c r="I404" s="315">
        <f t="shared" si="181"/>
        <v>3933</v>
      </c>
      <c r="J404" s="323">
        <v>0</v>
      </c>
      <c r="K404" s="323">
        <v>0</v>
      </c>
      <c r="L404" s="323">
        <v>0</v>
      </c>
      <c r="M404" s="323">
        <v>0</v>
      </c>
      <c r="N404" s="323">
        <v>0</v>
      </c>
      <c r="O404" s="315">
        <f t="shared" si="182"/>
        <v>0</v>
      </c>
      <c r="P404" s="314">
        <v>0</v>
      </c>
      <c r="Q404" s="314">
        <v>0</v>
      </c>
      <c r="R404" s="314">
        <v>0</v>
      </c>
      <c r="S404" s="323">
        <v>0</v>
      </c>
      <c r="T404" s="314">
        <v>80</v>
      </c>
      <c r="U404" s="315">
        <f t="shared" si="183"/>
        <v>80</v>
      </c>
      <c r="V404" s="323">
        <v>0</v>
      </c>
      <c r="W404" s="323">
        <v>0</v>
      </c>
      <c r="X404" s="323">
        <v>0</v>
      </c>
      <c r="Y404" s="323">
        <v>0</v>
      </c>
      <c r="Z404" s="323">
        <v>0</v>
      </c>
      <c r="AA404" s="315">
        <f t="shared" si="184"/>
        <v>0</v>
      </c>
      <c r="AB404" s="314">
        <f t="shared" si="185"/>
        <v>4013</v>
      </c>
      <c r="AC404" s="314">
        <f t="shared" si="186"/>
        <v>0</v>
      </c>
      <c r="AD404" s="315">
        <f t="shared" si="163"/>
        <v>4013</v>
      </c>
    </row>
    <row r="405" spans="1:30" ht="20.25" hidden="1" customHeight="1" outlineLevel="1" thickBot="1" x14ac:dyDescent="0.25">
      <c r="A405" s="562"/>
      <c r="B405" s="562"/>
      <c r="C405" s="313" t="s">
        <v>531</v>
      </c>
      <c r="D405" s="314">
        <v>16</v>
      </c>
      <c r="E405" s="314">
        <v>51</v>
      </c>
      <c r="F405" s="314">
        <v>159</v>
      </c>
      <c r="G405" s="314">
        <v>44</v>
      </c>
      <c r="H405" s="314">
        <v>20094</v>
      </c>
      <c r="I405" s="315">
        <f t="shared" si="181"/>
        <v>20364</v>
      </c>
      <c r="J405" s="323">
        <v>0</v>
      </c>
      <c r="K405" s="323">
        <v>0</v>
      </c>
      <c r="L405" s="323">
        <v>0</v>
      </c>
      <c r="M405" s="314">
        <v>4</v>
      </c>
      <c r="N405" s="314">
        <v>258</v>
      </c>
      <c r="O405" s="315">
        <f t="shared" si="182"/>
        <v>262</v>
      </c>
      <c r="P405" s="314">
        <v>0</v>
      </c>
      <c r="Q405" s="314">
        <v>1</v>
      </c>
      <c r="R405" s="314">
        <v>0</v>
      </c>
      <c r="S405" s="314">
        <v>0</v>
      </c>
      <c r="T405" s="314">
        <v>712</v>
      </c>
      <c r="U405" s="315">
        <f t="shared" si="183"/>
        <v>713</v>
      </c>
      <c r="V405" s="323">
        <v>0</v>
      </c>
      <c r="W405" s="323">
        <v>0</v>
      </c>
      <c r="X405" s="323">
        <v>0</v>
      </c>
      <c r="Y405" s="314">
        <v>0</v>
      </c>
      <c r="Z405" s="314">
        <v>7</v>
      </c>
      <c r="AA405" s="315">
        <f t="shared" si="184"/>
        <v>7</v>
      </c>
      <c r="AB405" s="314">
        <f t="shared" si="185"/>
        <v>21077</v>
      </c>
      <c r="AC405" s="314">
        <f t="shared" si="186"/>
        <v>269</v>
      </c>
      <c r="AD405" s="315">
        <f t="shared" si="163"/>
        <v>21346</v>
      </c>
    </row>
    <row r="406" spans="1:30" ht="20.25" customHeight="1" collapsed="1" x14ac:dyDescent="0.2">
      <c r="A406" s="559" t="s">
        <v>532</v>
      </c>
      <c r="B406" s="559"/>
      <c r="C406" s="559"/>
      <c r="D406" s="311">
        <f t="shared" ref="D406:AD406" si="187">SUM(D407:D412)</f>
        <v>7</v>
      </c>
      <c r="E406" s="311">
        <f t="shared" si="187"/>
        <v>28</v>
      </c>
      <c r="F406" s="311">
        <f t="shared" si="187"/>
        <v>76</v>
      </c>
      <c r="G406" s="311">
        <f t="shared" si="187"/>
        <v>52</v>
      </c>
      <c r="H406" s="311">
        <f t="shared" si="187"/>
        <v>10110</v>
      </c>
      <c r="I406" s="312">
        <f t="shared" si="187"/>
        <v>10273</v>
      </c>
      <c r="J406" s="311">
        <f t="shared" si="187"/>
        <v>1</v>
      </c>
      <c r="K406" s="311">
        <f t="shared" si="187"/>
        <v>2</v>
      </c>
      <c r="L406" s="311">
        <f t="shared" si="187"/>
        <v>6</v>
      </c>
      <c r="M406" s="311">
        <f t="shared" si="187"/>
        <v>0</v>
      </c>
      <c r="N406" s="311">
        <f t="shared" si="187"/>
        <v>92</v>
      </c>
      <c r="O406" s="312">
        <f t="shared" si="187"/>
        <v>101</v>
      </c>
      <c r="P406" s="311">
        <f t="shared" si="187"/>
        <v>0</v>
      </c>
      <c r="Q406" s="311">
        <f t="shared" si="187"/>
        <v>0</v>
      </c>
      <c r="R406" s="311">
        <f t="shared" si="187"/>
        <v>2</v>
      </c>
      <c r="S406" s="311">
        <f t="shared" si="187"/>
        <v>0</v>
      </c>
      <c r="T406" s="311">
        <f t="shared" si="187"/>
        <v>318</v>
      </c>
      <c r="U406" s="312">
        <f t="shared" si="187"/>
        <v>320</v>
      </c>
      <c r="V406" s="311">
        <f t="shared" si="187"/>
        <v>0</v>
      </c>
      <c r="W406" s="311">
        <f t="shared" si="187"/>
        <v>0</v>
      </c>
      <c r="X406" s="311">
        <f t="shared" si="187"/>
        <v>0</v>
      </c>
      <c r="Y406" s="311">
        <f t="shared" si="187"/>
        <v>0</v>
      </c>
      <c r="Z406" s="311">
        <f t="shared" si="187"/>
        <v>19</v>
      </c>
      <c r="AA406" s="312">
        <f t="shared" si="187"/>
        <v>19</v>
      </c>
      <c r="AB406" s="311">
        <f t="shared" si="187"/>
        <v>10593</v>
      </c>
      <c r="AC406" s="311">
        <f t="shared" si="187"/>
        <v>120</v>
      </c>
      <c r="AD406" s="312">
        <f t="shared" si="187"/>
        <v>10713</v>
      </c>
    </row>
    <row r="407" spans="1:30" ht="20.25" hidden="1" customHeight="1" outlineLevel="1" thickBot="1" x14ac:dyDescent="0.25">
      <c r="A407" s="562" t="s">
        <v>532</v>
      </c>
      <c r="B407" s="562" t="s">
        <v>533</v>
      </c>
      <c r="C407" s="313" t="s">
        <v>534</v>
      </c>
      <c r="D407" s="323">
        <v>0</v>
      </c>
      <c r="E407" s="323">
        <v>0</v>
      </c>
      <c r="F407" s="323">
        <v>0</v>
      </c>
      <c r="G407" s="314">
        <v>4</v>
      </c>
      <c r="H407" s="314">
        <v>154</v>
      </c>
      <c r="I407" s="315">
        <f t="shared" ref="I407:I412" si="188">SUM(D407:H407)</f>
        <v>158</v>
      </c>
      <c r="J407" s="323">
        <v>0</v>
      </c>
      <c r="K407" s="323">
        <v>0</v>
      </c>
      <c r="L407" s="323">
        <v>0</v>
      </c>
      <c r="M407" s="323">
        <v>0</v>
      </c>
      <c r="N407" s="323">
        <v>0</v>
      </c>
      <c r="O407" s="315">
        <f t="shared" ref="O407:O412" si="189">SUM(J407:N407)</f>
        <v>0</v>
      </c>
      <c r="P407" s="323">
        <v>0</v>
      </c>
      <c r="Q407" s="323">
        <v>0</v>
      </c>
      <c r="R407" s="323">
        <v>0</v>
      </c>
      <c r="S407" s="314">
        <v>0</v>
      </c>
      <c r="T407" s="314">
        <v>0</v>
      </c>
      <c r="U407" s="315">
        <f t="shared" ref="U407:U412" si="190">SUM(P407:T407)</f>
        <v>0</v>
      </c>
      <c r="V407" s="323">
        <v>0</v>
      </c>
      <c r="W407" s="323">
        <v>0</v>
      </c>
      <c r="X407" s="323">
        <v>0</v>
      </c>
      <c r="Y407" s="323">
        <v>0</v>
      </c>
      <c r="Z407" s="323">
        <v>0</v>
      </c>
      <c r="AA407" s="315">
        <f t="shared" ref="AA407:AA412" si="191">SUM(V407:Z407)</f>
        <v>0</v>
      </c>
      <c r="AB407" s="314">
        <f t="shared" ref="AB407:AB412" si="192">+I407+U407</f>
        <v>158</v>
      </c>
      <c r="AC407" s="314">
        <f t="shared" ref="AC407:AC412" si="193">+O407+AA407</f>
        <v>0</v>
      </c>
      <c r="AD407" s="315">
        <f t="shared" si="163"/>
        <v>158</v>
      </c>
    </row>
    <row r="408" spans="1:30" ht="20.25" hidden="1" customHeight="1" outlineLevel="1" thickBot="1" x14ac:dyDescent="0.25">
      <c r="A408" s="562"/>
      <c r="B408" s="562"/>
      <c r="C408" s="313" t="s">
        <v>535</v>
      </c>
      <c r="D408" s="323">
        <v>0</v>
      </c>
      <c r="E408" s="323">
        <v>0</v>
      </c>
      <c r="F408" s="323">
        <v>0</v>
      </c>
      <c r="G408" s="323">
        <v>0</v>
      </c>
      <c r="H408" s="314">
        <v>416</v>
      </c>
      <c r="I408" s="315">
        <f t="shared" si="188"/>
        <v>416</v>
      </c>
      <c r="J408" s="323">
        <v>0</v>
      </c>
      <c r="K408" s="323">
        <v>0</v>
      </c>
      <c r="L408" s="323">
        <v>0</v>
      </c>
      <c r="M408" s="323">
        <v>0</v>
      </c>
      <c r="N408" s="323">
        <v>0</v>
      </c>
      <c r="O408" s="315">
        <f t="shared" si="189"/>
        <v>0</v>
      </c>
      <c r="P408" s="323">
        <v>0</v>
      </c>
      <c r="Q408" s="323">
        <v>0</v>
      </c>
      <c r="R408" s="323">
        <v>0</v>
      </c>
      <c r="S408" s="323">
        <v>0</v>
      </c>
      <c r="T408" s="314">
        <v>43</v>
      </c>
      <c r="U408" s="315">
        <f t="shared" si="190"/>
        <v>43</v>
      </c>
      <c r="V408" s="323">
        <v>0</v>
      </c>
      <c r="W408" s="323">
        <v>0</v>
      </c>
      <c r="X408" s="323">
        <v>0</v>
      </c>
      <c r="Y408" s="323">
        <v>0</v>
      </c>
      <c r="Z408" s="323">
        <v>0</v>
      </c>
      <c r="AA408" s="315">
        <f t="shared" si="191"/>
        <v>0</v>
      </c>
      <c r="AB408" s="314">
        <f t="shared" si="192"/>
        <v>459</v>
      </c>
      <c r="AC408" s="314">
        <f t="shared" si="193"/>
        <v>0</v>
      </c>
      <c r="AD408" s="315">
        <f t="shared" si="163"/>
        <v>459</v>
      </c>
    </row>
    <row r="409" spans="1:30" ht="20.25" hidden="1" customHeight="1" outlineLevel="1" thickBot="1" x14ac:dyDescent="0.25">
      <c r="A409" s="562"/>
      <c r="B409" s="313" t="s">
        <v>536</v>
      </c>
      <c r="C409" s="313" t="s">
        <v>537</v>
      </c>
      <c r="D409" s="314">
        <v>4</v>
      </c>
      <c r="E409" s="314">
        <v>24</v>
      </c>
      <c r="F409" s="314">
        <v>58</v>
      </c>
      <c r="G409" s="314">
        <v>48</v>
      </c>
      <c r="H409" s="314">
        <v>6445</v>
      </c>
      <c r="I409" s="315">
        <f t="shared" si="188"/>
        <v>6579</v>
      </c>
      <c r="J409" s="323">
        <v>0</v>
      </c>
      <c r="K409" s="314">
        <v>2</v>
      </c>
      <c r="L409" s="323">
        <v>0</v>
      </c>
      <c r="M409" s="323">
        <v>0</v>
      </c>
      <c r="N409" s="314">
        <v>6</v>
      </c>
      <c r="O409" s="315">
        <f t="shared" si="189"/>
        <v>8</v>
      </c>
      <c r="P409" s="314">
        <v>0</v>
      </c>
      <c r="Q409" s="314">
        <v>0</v>
      </c>
      <c r="R409" s="314">
        <v>2</v>
      </c>
      <c r="S409" s="314">
        <v>0</v>
      </c>
      <c r="T409" s="314">
        <v>177</v>
      </c>
      <c r="U409" s="315">
        <f t="shared" si="190"/>
        <v>179</v>
      </c>
      <c r="V409" s="323">
        <v>0</v>
      </c>
      <c r="W409" s="314">
        <v>0</v>
      </c>
      <c r="X409" s="323">
        <v>0</v>
      </c>
      <c r="Y409" s="323">
        <v>0</v>
      </c>
      <c r="Z409" s="314">
        <v>0</v>
      </c>
      <c r="AA409" s="315">
        <f t="shared" si="191"/>
        <v>0</v>
      </c>
      <c r="AB409" s="314">
        <f t="shared" si="192"/>
        <v>6758</v>
      </c>
      <c r="AC409" s="314">
        <f t="shared" si="193"/>
        <v>8</v>
      </c>
      <c r="AD409" s="315">
        <f t="shared" si="163"/>
        <v>6766</v>
      </c>
    </row>
    <row r="410" spans="1:30" ht="20.25" hidden="1" customHeight="1" outlineLevel="1" thickBot="1" x14ac:dyDescent="0.25">
      <c r="A410" s="562"/>
      <c r="B410" s="562" t="s">
        <v>538</v>
      </c>
      <c r="C410" s="313" t="s">
        <v>539</v>
      </c>
      <c r="D410" s="323">
        <v>0</v>
      </c>
      <c r="E410" s="323">
        <v>0</v>
      </c>
      <c r="F410" s="323">
        <v>0</v>
      </c>
      <c r="G410" s="323">
        <v>0</v>
      </c>
      <c r="H410" s="314">
        <v>508</v>
      </c>
      <c r="I410" s="315">
        <f t="shared" si="188"/>
        <v>508</v>
      </c>
      <c r="J410" s="314">
        <v>1</v>
      </c>
      <c r="K410" s="323">
        <v>0</v>
      </c>
      <c r="L410" s="323">
        <v>0</v>
      </c>
      <c r="M410" s="323">
        <v>0</v>
      </c>
      <c r="N410" s="323">
        <v>0</v>
      </c>
      <c r="O410" s="315">
        <f t="shared" si="189"/>
        <v>1</v>
      </c>
      <c r="P410" s="323">
        <v>0</v>
      </c>
      <c r="Q410" s="323">
        <v>0</v>
      </c>
      <c r="R410" s="323">
        <v>0</v>
      </c>
      <c r="S410" s="323">
        <v>0</v>
      </c>
      <c r="T410" s="314">
        <v>1</v>
      </c>
      <c r="U410" s="315">
        <f t="shared" si="190"/>
        <v>1</v>
      </c>
      <c r="V410" s="314">
        <v>0</v>
      </c>
      <c r="W410" s="323">
        <v>0</v>
      </c>
      <c r="X410" s="323">
        <v>0</v>
      </c>
      <c r="Y410" s="323">
        <v>0</v>
      </c>
      <c r="Z410" s="323">
        <v>0</v>
      </c>
      <c r="AA410" s="315">
        <f t="shared" si="191"/>
        <v>0</v>
      </c>
      <c r="AB410" s="314">
        <f t="shared" si="192"/>
        <v>509</v>
      </c>
      <c r="AC410" s="314">
        <f t="shared" si="193"/>
        <v>1</v>
      </c>
      <c r="AD410" s="315">
        <f t="shared" si="163"/>
        <v>510</v>
      </c>
    </row>
    <row r="411" spans="1:30" ht="20.25" hidden="1" customHeight="1" outlineLevel="1" thickBot="1" x14ac:dyDescent="0.25">
      <c r="A411" s="562"/>
      <c r="B411" s="562"/>
      <c r="C411" s="313" t="s">
        <v>540</v>
      </c>
      <c r="D411" s="314">
        <v>3</v>
      </c>
      <c r="E411" s="314">
        <v>4</v>
      </c>
      <c r="F411" s="314">
        <v>18</v>
      </c>
      <c r="G411" s="323">
        <v>0</v>
      </c>
      <c r="H411" s="314">
        <v>2495</v>
      </c>
      <c r="I411" s="315">
        <f t="shared" si="188"/>
        <v>2520</v>
      </c>
      <c r="J411" s="323">
        <v>0</v>
      </c>
      <c r="K411" s="323">
        <v>0</v>
      </c>
      <c r="L411" s="314">
        <v>6</v>
      </c>
      <c r="M411" s="323">
        <v>0</v>
      </c>
      <c r="N411" s="314">
        <v>86</v>
      </c>
      <c r="O411" s="315">
        <f t="shared" si="189"/>
        <v>92</v>
      </c>
      <c r="P411" s="314">
        <v>0</v>
      </c>
      <c r="Q411" s="314">
        <v>0</v>
      </c>
      <c r="R411" s="314">
        <v>0</v>
      </c>
      <c r="S411" s="323">
        <v>0</v>
      </c>
      <c r="T411" s="314">
        <v>97</v>
      </c>
      <c r="U411" s="315">
        <f t="shared" si="190"/>
        <v>97</v>
      </c>
      <c r="V411" s="323">
        <v>0</v>
      </c>
      <c r="W411" s="323">
        <v>0</v>
      </c>
      <c r="X411" s="314">
        <v>0</v>
      </c>
      <c r="Y411" s="323">
        <v>0</v>
      </c>
      <c r="Z411" s="314">
        <v>19</v>
      </c>
      <c r="AA411" s="315">
        <f t="shared" si="191"/>
        <v>19</v>
      </c>
      <c r="AB411" s="314">
        <f t="shared" si="192"/>
        <v>2617</v>
      </c>
      <c r="AC411" s="314">
        <f t="shared" si="193"/>
        <v>111</v>
      </c>
      <c r="AD411" s="315">
        <f t="shared" si="163"/>
        <v>2728</v>
      </c>
    </row>
    <row r="412" spans="1:30" ht="20.25" hidden="1" customHeight="1" outlineLevel="1" thickBot="1" x14ac:dyDescent="0.25">
      <c r="A412" s="562"/>
      <c r="B412" s="313" t="s">
        <v>541</v>
      </c>
      <c r="C412" s="313" t="s">
        <v>542</v>
      </c>
      <c r="D412" s="323">
        <v>0</v>
      </c>
      <c r="E412" s="323">
        <v>0</v>
      </c>
      <c r="F412" s="323">
        <v>0</v>
      </c>
      <c r="G412" s="323">
        <v>0</v>
      </c>
      <c r="H412" s="314">
        <v>92</v>
      </c>
      <c r="I412" s="315">
        <f t="shared" si="188"/>
        <v>92</v>
      </c>
      <c r="J412" s="323">
        <v>0</v>
      </c>
      <c r="K412" s="323">
        <v>0</v>
      </c>
      <c r="L412" s="323">
        <v>0</v>
      </c>
      <c r="M412" s="323">
        <v>0</v>
      </c>
      <c r="N412" s="323">
        <v>0</v>
      </c>
      <c r="O412" s="315">
        <f t="shared" si="189"/>
        <v>0</v>
      </c>
      <c r="P412" s="323">
        <v>0</v>
      </c>
      <c r="Q412" s="323">
        <v>0</v>
      </c>
      <c r="R412" s="323">
        <v>0</v>
      </c>
      <c r="S412" s="323">
        <v>0</v>
      </c>
      <c r="T412" s="314">
        <v>0</v>
      </c>
      <c r="U412" s="315">
        <f t="shared" si="190"/>
        <v>0</v>
      </c>
      <c r="V412" s="323">
        <v>0</v>
      </c>
      <c r="W412" s="323">
        <v>0</v>
      </c>
      <c r="X412" s="323">
        <v>0</v>
      </c>
      <c r="Y412" s="323">
        <v>0</v>
      </c>
      <c r="Z412" s="323">
        <v>0</v>
      </c>
      <c r="AA412" s="315">
        <f t="shared" si="191"/>
        <v>0</v>
      </c>
      <c r="AB412" s="314">
        <f t="shared" si="192"/>
        <v>92</v>
      </c>
      <c r="AC412" s="314">
        <f t="shared" si="193"/>
        <v>0</v>
      </c>
      <c r="AD412" s="315">
        <f t="shared" si="163"/>
        <v>92</v>
      </c>
    </row>
    <row r="413" spans="1:30" ht="20.25" customHeight="1" collapsed="1" x14ac:dyDescent="0.2">
      <c r="A413" s="559" t="s">
        <v>543</v>
      </c>
      <c r="B413" s="559"/>
      <c r="C413" s="559"/>
      <c r="D413" s="311">
        <f t="shared" ref="D413:AD413" si="194">SUM(D414:D461)</f>
        <v>26</v>
      </c>
      <c r="E413" s="311">
        <f t="shared" si="194"/>
        <v>122</v>
      </c>
      <c r="F413" s="311">
        <f t="shared" si="194"/>
        <v>279</v>
      </c>
      <c r="G413" s="311">
        <f t="shared" si="194"/>
        <v>164</v>
      </c>
      <c r="H413" s="311">
        <f t="shared" si="194"/>
        <v>42615</v>
      </c>
      <c r="I413" s="312">
        <f t="shared" si="194"/>
        <v>43206</v>
      </c>
      <c r="J413" s="311">
        <f t="shared" si="194"/>
        <v>5</v>
      </c>
      <c r="K413" s="311">
        <f t="shared" si="194"/>
        <v>16</v>
      </c>
      <c r="L413" s="311">
        <f t="shared" si="194"/>
        <v>54</v>
      </c>
      <c r="M413" s="311">
        <f t="shared" si="194"/>
        <v>16</v>
      </c>
      <c r="N413" s="311">
        <f t="shared" si="194"/>
        <v>4058</v>
      </c>
      <c r="O413" s="312">
        <f t="shared" si="194"/>
        <v>4149</v>
      </c>
      <c r="P413" s="311">
        <f t="shared" si="194"/>
        <v>0</v>
      </c>
      <c r="Q413" s="311">
        <f t="shared" si="194"/>
        <v>2</v>
      </c>
      <c r="R413" s="311">
        <f t="shared" si="194"/>
        <v>0</v>
      </c>
      <c r="S413" s="311">
        <f t="shared" si="194"/>
        <v>0</v>
      </c>
      <c r="T413" s="311">
        <f t="shared" si="194"/>
        <v>1239</v>
      </c>
      <c r="U413" s="312">
        <f t="shared" si="194"/>
        <v>1241</v>
      </c>
      <c r="V413" s="311">
        <f t="shared" si="194"/>
        <v>0</v>
      </c>
      <c r="W413" s="311">
        <f t="shared" si="194"/>
        <v>0</v>
      </c>
      <c r="X413" s="311">
        <f t="shared" si="194"/>
        <v>0</v>
      </c>
      <c r="Y413" s="311">
        <f t="shared" si="194"/>
        <v>0</v>
      </c>
      <c r="Z413" s="311">
        <f t="shared" si="194"/>
        <v>90</v>
      </c>
      <c r="AA413" s="312">
        <f t="shared" si="194"/>
        <v>90</v>
      </c>
      <c r="AB413" s="311">
        <f t="shared" si="194"/>
        <v>44447</v>
      </c>
      <c r="AC413" s="311">
        <f t="shared" si="194"/>
        <v>4239</v>
      </c>
      <c r="AD413" s="312">
        <f t="shared" si="194"/>
        <v>48686</v>
      </c>
    </row>
    <row r="414" spans="1:30" ht="20.25" hidden="1" customHeight="1" outlineLevel="1" thickBot="1" x14ac:dyDescent="0.25">
      <c r="A414" s="562" t="s">
        <v>543</v>
      </c>
      <c r="B414" s="562" t="s">
        <v>544</v>
      </c>
      <c r="C414" s="313" t="s">
        <v>545</v>
      </c>
      <c r="D414" s="323">
        <v>0</v>
      </c>
      <c r="E414" s="323">
        <v>0</v>
      </c>
      <c r="F414" s="323">
        <v>0</v>
      </c>
      <c r="G414" s="323">
        <v>0</v>
      </c>
      <c r="H414" s="323">
        <v>0</v>
      </c>
      <c r="I414" s="315">
        <f t="shared" ref="I414:I461" si="195">SUM(D414:H414)</f>
        <v>0</v>
      </c>
      <c r="J414" s="323">
        <v>0</v>
      </c>
      <c r="K414" s="323">
        <v>0</v>
      </c>
      <c r="L414" s="323">
        <v>0</v>
      </c>
      <c r="M414" s="323">
        <v>0</v>
      </c>
      <c r="N414" s="323">
        <v>0</v>
      </c>
      <c r="O414" s="315">
        <f t="shared" ref="O414:O461" si="196">SUM(J414:N414)</f>
        <v>0</v>
      </c>
      <c r="P414" s="323">
        <v>0</v>
      </c>
      <c r="Q414" s="323">
        <v>0</v>
      </c>
      <c r="R414" s="323">
        <v>0</v>
      </c>
      <c r="S414" s="323">
        <v>0</v>
      </c>
      <c r="T414" s="323">
        <v>0</v>
      </c>
      <c r="U414" s="315">
        <f t="shared" ref="U414:U461" si="197">SUM(P414:T414)</f>
        <v>0</v>
      </c>
      <c r="V414" s="323">
        <v>0</v>
      </c>
      <c r="W414" s="323">
        <v>0</v>
      </c>
      <c r="X414" s="323">
        <v>0</v>
      </c>
      <c r="Y414" s="323">
        <v>0</v>
      </c>
      <c r="Z414" s="323">
        <v>0</v>
      </c>
      <c r="AA414" s="315">
        <f t="shared" ref="AA414:AA461" si="198">SUM(V414:Z414)</f>
        <v>0</v>
      </c>
      <c r="AB414" s="314">
        <f t="shared" ref="AB414:AB461" si="199">+I414+U414</f>
        <v>0</v>
      </c>
      <c r="AC414" s="314">
        <f t="shared" ref="AC414:AC461" si="200">+O414+AA414</f>
        <v>0</v>
      </c>
      <c r="AD414" s="315">
        <f t="shared" si="163"/>
        <v>0</v>
      </c>
    </row>
    <row r="415" spans="1:30" ht="20.25" hidden="1" customHeight="1" outlineLevel="1" thickBot="1" x14ac:dyDescent="0.25">
      <c r="A415" s="562"/>
      <c r="B415" s="562"/>
      <c r="C415" s="313" t="s">
        <v>546</v>
      </c>
      <c r="D415" s="314">
        <v>1</v>
      </c>
      <c r="E415" s="314">
        <v>10</v>
      </c>
      <c r="F415" s="314">
        <v>36</v>
      </c>
      <c r="G415" s="314">
        <v>4</v>
      </c>
      <c r="H415" s="314">
        <v>2853</v>
      </c>
      <c r="I415" s="315">
        <f t="shared" si="195"/>
        <v>2904</v>
      </c>
      <c r="J415" s="323">
        <v>0</v>
      </c>
      <c r="K415" s="314">
        <v>2</v>
      </c>
      <c r="L415" s="323">
        <v>0</v>
      </c>
      <c r="M415" s="323">
        <v>0</v>
      </c>
      <c r="N415" s="314">
        <v>60</v>
      </c>
      <c r="O415" s="315">
        <f t="shared" si="196"/>
        <v>62</v>
      </c>
      <c r="P415" s="314">
        <v>0</v>
      </c>
      <c r="Q415" s="314">
        <v>0</v>
      </c>
      <c r="R415" s="314">
        <v>0</v>
      </c>
      <c r="S415" s="314">
        <v>0</v>
      </c>
      <c r="T415" s="314">
        <v>170</v>
      </c>
      <c r="U415" s="315">
        <f t="shared" si="197"/>
        <v>170</v>
      </c>
      <c r="V415" s="323">
        <v>0</v>
      </c>
      <c r="W415" s="314">
        <v>0</v>
      </c>
      <c r="X415" s="323">
        <v>0</v>
      </c>
      <c r="Y415" s="323">
        <v>0</v>
      </c>
      <c r="Z415" s="314">
        <v>0</v>
      </c>
      <c r="AA415" s="315">
        <f t="shared" si="198"/>
        <v>0</v>
      </c>
      <c r="AB415" s="314">
        <f t="shared" si="199"/>
        <v>3074</v>
      </c>
      <c r="AC415" s="314">
        <f t="shared" si="200"/>
        <v>62</v>
      </c>
      <c r="AD415" s="315">
        <f t="shared" si="163"/>
        <v>3136</v>
      </c>
    </row>
    <row r="416" spans="1:30" ht="20.25" hidden="1" customHeight="1" outlineLevel="1" thickBot="1" x14ac:dyDescent="0.25">
      <c r="A416" s="562"/>
      <c r="B416" s="562"/>
      <c r="C416" s="313" t="s">
        <v>547</v>
      </c>
      <c r="D416" s="314">
        <v>2</v>
      </c>
      <c r="E416" s="314">
        <v>7</v>
      </c>
      <c r="F416" s="314">
        <v>24</v>
      </c>
      <c r="G416" s="314">
        <v>28</v>
      </c>
      <c r="H416" s="314">
        <v>4372</v>
      </c>
      <c r="I416" s="315">
        <f t="shared" si="195"/>
        <v>4433</v>
      </c>
      <c r="J416" s="323">
        <v>0</v>
      </c>
      <c r="K416" s="323">
        <v>0</v>
      </c>
      <c r="L416" s="323">
        <v>0</v>
      </c>
      <c r="M416" s="323">
        <v>0</v>
      </c>
      <c r="N416" s="314">
        <v>153</v>
      </c>
      <c r="O416" s="315">
        <f t="shared" si="196"/>
        <v>153</v>
      </c>
      <c r="P416" s="314">
        <v>0</v>
      </c>
      <c r="Q416" s="314">
        <v>1</v>
      </c>
      <c r="R416" s="314">
        <v>0</v>
      </c>
      <c r="S416" s="314">
        <v>0</v>
      </c>
      <c r="T416" s="314">
        <v>113</v>
      </c>
      <c r="U416" s="315">
        <f t="shared" si="197"/>
        <v>114</v>
      </c>
      <c r="V416" s="323">
        <v>0</v>
      </c>
      <c r="W416" s="323">
        <v>0</v>
      </c>
      <c r="X416" s="323">
        <v>0</v>
      </c>
      <c r="Y416" s="323">
        <v>0</v>
      </c>
      <c r="Z416" s="314">
        <v>0</v>
      </c>
      <c r="AA416" s="315">
        <f t="shared" si="198"/>
        <v>0</v>
      </c>
      <c r="AB416" s="314">
        <f t="shared" si="199"/>
        <v>4547</v>
      </c>
      <c r="AC416" s="314">
        <f t="shared" si="200"/>
        <v>153</v>
      </c>
      <c r="AD416" s="315">
        <f t="shared" si="163"/>
        <v>4700</v>
      </c>
    </row>
    <row r="417" spans="1:30" ht="20.25" hidden="1" customHeight="1" outlineLevel="1" thickBot="1" x14ac:dyDescent="0.25">
      <c r="A417" s="562"/>
      <c r="B417" s="562"/>
      <c r="C417" s="313" t="s">
        <v>548</v>
      </c>
      <c r="D417" s="323">
        <v>0</v>
      </c>
      <c r="E417" s="314">
        <v>4</v>
      </c>
      <c r="F417" s="323">
        <v>0</v>
      </c>
      <c r="G417" s="323">
        <v>0</v>
      </c>
      <c r="H417" s="314">
        <v>494</v>
      </c>
      <c r="I417" s="315">
        <f t="shared" si="195"/>
        <v>498</v>
      </c>
      <c r="J417" s="323">
        <v>0</v>
      </c>
      <c r="K417" s="323">
        <v>0</v>
      </c>
      <c r="L417" s="323">
        <v>0</v>
      </c>
      <c r="M417" s="323">
        <v>0</v>
      </c>
      <c r="N417" s="323">
        <v>0</v>
      </c>
      <c r="O417" s="315">
        <f t="shared" si="196"/>
        <v>0</v>
      </c>
      <c r="P417" s="323">
        <v>0</v>
      </c>
      <c r="Q417" s="314">
        <v>0</v>
      </c>
      <c r="R417" s="323">
        <v>0</v>
      </c>
      <c r="S417" s="323">
        <v>0</v>
      </c>
      <c r="T417" s="314">
        <v>0</v>
      </c>
      <c r="U417" s="315">
        <f t="shared" si="197"/>
        <v>0</v>
      </c>
      <c r="V417" s="323">
        <v>0</v>
      </c>
      <c r="W417" s="323">
        <v>0</v>
      </c>
      <c r="X417" s="323">
        <v>0</v>
      </c>
      <c r="Y417" s="323">
        <v>0</v>
      </c>
      <c r="Z417" s="323">
        <v>0</v>
      </c>
      <c r="AA417" s="315">
        <f t="shared" si="198"/>
        <v>0</v>
      </c>
      <c r="AB417" s="314">
        <f t="shared" si="199"/>
        <v>498</v>
      </c>
      <c r="AC417" s="314">
        <f t="shared" si="200"/>
        <v>0</v>
      </c>
      <c r="AD417" s="315">
        <f t="shared" si="163"/>
        <v>498</v>
      </c>
    </row>
    <row r="418" spans="1:30" ht="20.25" hidden="1" customHeight="1" outlineLevel="1" thickBot="1" x14ac:dyDescent="0.25">
      <c r="A418" s="562"/>
      <c r="B418" s="562"/>
      <c r="C418" s="313" t="s">
        <v>549</v>
      </c>
      <c r="D418" s="323">
        <v>0</v>
      </c>
      <c r="E418" s="314">
        <v>2</v>
      </c>
      <c r="F418" s="314">
        <v>3</v>
      </c>
      <c r="G418" s="323">
        <v>0</v>
      </c>
      <c r="H418" s="314">
        <v>457</v>
      </c>
      <c r="I418" s="315">
        <f t="shared" si="195"/>
        <v>462</v>
      </c>
      <c r="J418" s="323">
        <v>0</v>
      </c>
      <c r="K418" s="323">
        <v>0</v>
      </c>
      <c r="L418" s="323">
        <v>0</v>
      </c>
      <c r="M418" s="323">
        <v>0</v>
      </c>
      <c r="N418" s="314">
        <v>103</v>
      </c>
      <c r="O418" s="315">
        <f t="shared" si="196"/>
        <v>103</v>
      </c>
      <c r="P418" s="323">
        <v>0</v>
      </c>
      <c r="Q418" s="314">
        <v>0</v>
      </c>
      <c r="R418" s="314">
        <v>0</v>
      </c>
      <c r="S418" s="323">
        <v>0</v>
      </c>
      <c r="T418" s="314">
        <v>10</v>
      </c>
      <c r="U418" s="315">
        <f t="shared" si="197"/>
        <v>10</v>
      </c>
      <c r="V418" s="323">
        <v>0</v>
      </c>
      <c r="W418" s="323">
        <v>0</v>
      </c>
      <c r="X418" s="323">
        <v>0</v>
      </c>
      <c r="Y418" s="323">
        <v>0</v>
      </c>
      <c r="Z418" s="314">
        <v>5</v>
      </c>
      <c r="AA418" s="315">
        <f t="shared" si="198"/>
        <v>5</v>
      </c>
      <c r="AB418" s="314">
        <f t="shared" si="199"/>
        <v>472</v>
      </c>
      <c r="AC418" s="314">
        <f t="shared" si="200"/>
        <v>108</v>
      </c>
      <c r="AD418" s="315">
        <f t="shared" si="163"/>
        <v>580</v>
      </c>
    </row>
    <row r="419" spans="1:30" ht="20.25" hidden="1" customHeight="1" outlineLevel="1" thickBot="1" x14ac:dyDescent="0.25">
      <c r="A419" s="562"/>
      <c r="B419" s="562"/>
      <c r="C419" s="313" t="s">
        <v>550</v>
      </c>
      <c r="D419" s="323">
        <v>0</v>
      </c>
      <c r="E419" s="314">
        <v>2</v>
      </c>
      <c r="F419" s="314">
        <v>3</v>
      </c>
      <c r="G419" s="314">
        <v>4</v>
      </c>
      <c r="H419" s="314">
        <v>438</v>
      </c>
      <c r="I419" s="315">
        <f t="shared" si="195"/>
        <v>447</v>
      </c>
      <c r="J419" s="323">
        <v>0</v>
      </c>
      <c r="K419" s="323">
        <v>0</v>
      </c>
      <c r="L419" s="323">
        <v>0</v>
      </c>
      <c r="M419" s="323">
        <v>0</v>
      </c>
      <c r="N419" s="314">
        <v>22</v>
      </c>
      <c r="O419" s="315">
        <f t="shared" si="196"/>
        <v>22</v>
      </c>
      <c r="P419" s="323">
        <v>0</v>
      </c>
      <c r="Q419" s="314">
        <v>0</v>
      </c>
      <c r="R419" s="314">
        <v>0</v>
      </c>
      <c r="S419" s="314">
        <v>0</v>
      </c>
      <c r="T419" s="314">
        <v>3</v>
      </c>
      <c r="U419" s="315">
        <f t="shared" si="197"/>
        <v>3</v>
      </c>
      <c r="V419" s="323">
        <v>0</v>
      </c>
      <c r="W419" s="323">
        <v>0</v>
      </c>
      <c r="X419" s="323">
        <v>0</v>
      </c>
      <c r="Y419" s="323">
        <v>0</v>
      </c>
      <c r="Z419" s="314">
        <v>0</v>
      </c>
      <c r="AA419" s="315">
        <f t="shared" si="198"/>
        <v>0</v>
      </c>
      <c r="AB419" s="314">
        <f t="shared" si="199"/>
        <v>450</v>
      </c>
      <c r="AC419" s="314">
        <f t="shared" si="200"/>
        <v>22</v>
      </c>
      <c r="AD419" s="315">
        <f t="shared" si="163"/>
        <v>472</v>
      </c>
    </row>
    <row r="420" spans="1:30" ht="20.25" hidden="1" customHeight="1" outlineLevel="1" thickBot="1" x14ac:dyDescent="0.25">
      <c r="A420" s="562"/>
      <c r="B420" s="562"/>
      <c r="C420" s="313" t="s">
        <v>551</v>
      </c>
      <c r="D420" s="323">
        <v>0</v>
      </c>
      <c r="E420" s="314">
        <v>8</v>
      </c>
      <c r="F420" s="314">
        <v>9</v>
      </c>
      <c r="G420" s="314">
        <v>12</v>
      </c>
      <c r="H420" s="314">
        <v>1507</v>
      </c>
      <c r="I420" s="315">
        <f t="shared" si="195"/>
        <v>1536</v>
      </c>
      <c r="J420" s="323">
        <v>0</v>
      </c>
      <c r="K420" s="314">
        <v>2</v>
      </c>
      <c r="L420" s="323">
        <v>0</v>
      </c>
      <c r="M420" s="323">
        <v>0</v>
      </c>
      <c r="N420" s="314">
        <v>254</v>
      </c>
      <c r="O420" s="315">
        <f t="shared" si="196"/>
        <v>256</v>
      </c>
      <c r="P420" s="323">
        <v>0</v>
      </c>
      <c r="Q420" s="314">
        <v>0</v>
      </c>
      <c r="R420" s="314">
        <v>0</v>
      </c>
      <c r="S420" s="314">
        <v>0</v>
      </c>
      <c r="T420" s="314">
        <v>39</v>
      </c>
      <c r="U420" s="315">
        <f t="shared" si="197"/>
        <v>39</v>
      </c>
      <c r="V420" s="323">
        <v>0</v>
      </c>
      <c r="W420" s="314">
        <v>0</v>
      </c>
      <c r="X420" s="323">
        <v>0</v>
      </c>
      <c r="Y420" s="323">
        <v>0</v>
      </c>
      <c r="Z420" s="314">
        <v>0</v>
      </c>
      <c r="AA420" s="315">
        <f t="shared" si="198"/>
        <v>0</v>
      </c>
      <c r="AB420" s="314">
        <f t="shared" si="199"/>
        <v>1575</v>
      </c>
      <c r="AC420" s="314">
        <f t="shared" si="200"/>
        <v>256</v>
      </c>
      <c r="AD420" s="315">
        <f t="shared" si="163"/>
        <v>1831</v>
      </c>
    </row>
    <row r="421" spans="1:30" ht="20.25" hidden="1" customHeight="1" outlineLevel="1" thickBot="1" x14ac:dyDescent="0.25">
      <c r="A421" s="562"/>
      <c r="B421" s="562"/>
      <c r="C421" s="313" t="s">
        <v>552</v>
      </c>
      <c r="D421" s="314">
        <v>1</v>
      </c>
      <c r="E421" s="314">
        <v>6</v>
      </c>
      <c r="F421" s="314">
        <v>9</v>
      </c>
      <c r="G421" s="323">
        <v>0</v>
      </c>
      <c r="H421" s="314">
        <v>2131</v>
      </c>
      <c r="I421" s="315">
        <f t="shared" si="195"/>
        <v>2147</v>
      </c>
      <c r="J421" s="323">
        <v>0</v>
      </c>
      <c r="K421" s="323">
        <v>0</v>
      </c>
      <c r="L421" s="323">
        <v>0</v>
      </c>
      <c r="M421" s="323">
        <v>0</v>
      </c>
      <c r="N421" s="314">
        <v>120</v>
      </c>
      <c r="O421" s="315">
        <f t="shared" si="196"/>
        <v>120</v>
      </c>
      <c r="P421" s="314">
        <v>0</v>
      </c>
      <c r="Q421" s="314">
        <v>0</v>
      </c>
      <c r="R421" s="314">
        <v>0</v>
      </c>
      <c r="S421" s="323">
        <v>0</v>
      </c>
      <c r="T421" s="314">
        <v>107</v>
      </c>
      <c r="U421" s="315">
        <f t="shared" si="197"/>
        <v>107</v>
      </c>
      <c r="V421" s="323">
        <v>0</v>
      </c>
      <c r="W421" s="323">
        <v>0</v>
      </c>
      <c r="X421" s="323">
        <v>0</v>
      </c>
      <c r="Y421" s="323">
        <v>0</v>
      </c>
      <c r="Z421" s="314">
        <v>9</v>
      </c>
      <c r="AA421" s="315">
        <f t="shared" si="198"/>
        <v>9</v>
      </c>
      <c r="AB421" s="314">
        <f t="shared" si="199"/>
        <v>2254</v>
      </c>
      <c r="AC421" s="314">
        <f t="shared" si="200"/>
        <v>129</v>
      </c>
      <c r="AD421" s="315">
        <f t="shared" si="163"/>
        <v>2383</v>
      </c>
    </row>
    <row r="422" spans="1:30" ht="20.25" hidden="1" customHeight="1" outlineLevel="1" thickBot="1" x14ac:dyDescent="0.25">
      <c r="A422" s="562"/>
      <c r="B422" s="562"/>
      <c r="C422" s="313" t="s">
        <v>553</v>
      </c>
      <c r="D422" s="323">
        <v>0</v>
      </c>
      <c r="E422" s="323">
        <v>0</v>
      </c>
      <c r="F422" s="314">
        <v>3</v>
      </c>
      <c r="G422" s="323">
        <v>0</v>
      </c>
      <c r="H422" s="314">
        <v>734</v>
      </c>
      <c r="I422" s="315">
        <f t="shared" si="195"/>
        <v>737</v>
      </c>
      <c r="J422" s="323">
        <v>0</v>
      </c>
      <c r="K422" s="323">
        <v>0</v>
      </c>
      <c r="L422" s="323">
        <v>0</v>
      </c>
      <c r="M422" s="323">
        <v>0</v>
      </c>
      <c r="N422" s="314">
        <v>81</v>
      </c>
      <c r="O422" s="315">
        <f t="shared" si="196"/>
        <v>81</v>
      </c>
      <c r="P422" s="323">
        <v>0</v>
      </c>
      <c r="Q422" s="323">
        <v>0</v>
      </c>
      <c r="R422" s="314">
        <v>0</v>
      </c>
      <c r="S422" s="323">
        <v>0</v>
      </c>
      <c r="T422" s="314">
        <v>29</v>
      </c>
      <c r="U422" s="315">
        <f t="shared" si="197"/>
        <v>29</v>
      </c>
      <c r="V422" s="323">
        <v>0</v>
      </c>
      <c r="W422" s="323">
        <v>0</v>
      </c>
      <c r="X422" s="323">
        <v>0</v>
      </c>
      <c r="Y422" s="323">
        <v>0</v>
      </c>
      <c r="Z422" s="314">
        <v>0</v>
      </c>
      <c r="AA422" s="315">
        <f t="shared" si="198"/>
        <v>0</v>
      </c>
      <c r="AB422" s="314">
        <f t="shared" si="199"/>
        <v>766</v>
      </c>
      <c r="AC422" s="314">
        <f t="shared" si="200"/>
        <v>81</v>
      </c>
      <c r="AD422" s="315">
        <f t="shared" si="163"/>
        <v>847</v>
      </c>
    </row>
    <row r="423" spans="1:30" ht="20.25" hidden="1" customHeight="1" outlineLevel="1" thickBot="1" x14ac:dyDescent="0.25">
      <c r="A423" s="562"/>
      <c r="B423" s="562" t="s">
        <v>554</v>
      </c>
      <c r="C423" s="313" t="s">
        <v>555</v>
      </c>
      <c r="D423" s="314">
        <v>1</v>
      </c>
      <c r="E423" s="314">
        <v>6</v>
      </c>
      <c r="F423" s="314">
        <v>12</v>
      </c>
      <c r="G423" s="314">
        <v>4</v>
      </c>
      <c r="H423" s="314">
        <v>852</v>
      </c>
      <c r="I423" s="315">
        <f t="shared" si="195"/>
        <v>875</v>
      </c>
      <c r="J423" s="323">
        <v>0</v>
      </c>
      <c r="K423" s="323">
        <v>0</v>
      </c>
      <c r="L423" s="314">
        <v>9</v>
      </c>
      <c r="M423" s="323">
        <v>0</v>
      </c>
      <c r="N423" s="314">
        <v>205</v>
      </c>
      <c r="O423" s="315">
        <f t="shared" si="196"/>
        <v>214</v>
      </c>
      <c r="P423" s="314">
        <v>0</v>
      </c>
      <c r="Q423" s="314">
        <v>0</v>
      </c>
      <c r="R423" s="314">
        <v>0</v>
      </c>
      <c r="S423" s="314">
        <v>0</v>
      </c>
      <c r="T423" s="314">
        <v>4</v>
      </c>
      <c r="U423" s="315">
        <f t="shared" si="197"/>
        <v>4</v>
      </c>
      <c r="V423" s="323">
        <v>0</v>
      </c>
      <c r="W423" s="323">
        <v>0</v>
      </c>
      <c r="X423" s="314">
        <v>0</v>
      </c>
      <c r="Y423" s="323">
        <v>0</v>
      </c>
      <c r="Z423" s="314">
        <v>17</v>
      </c>
      <c r="AA423" s="315">
        <f t="shared" si="198"/>
        <v>17</v>
      </c>
      <c r="AB423" s="314">
        <f t="shared" si="199"/>
        <v>879</v>
      </c>
      <c r="AC423" s="314">
        <f t="shared" si="200"/>
        <v>231</v>
      </c>
      <c r="AD423" s="315">
        <f t="shared" si="163"/>
        <v>1110</v>
      </c>
    </row>
    <row r="424" spans="1:30" ht="20.25" hidden="1" customHeight="1" outlineLevel="1" thickBot="1" x14ac:dyDescent="0.25">
      <c r="A424" s="562"/>
      <c r="B424" s="562"/>
      <c r="C424" s="313" t="s">
        <v>556</v>
      </c>
      <c r="D424" s="323">
        <v>0</v>
      </c>
      <c r="E424" s="323">
        <v>0</v>
      </c>
      <c r="F424" s="323">
        <v>0</v>
      </c>
      <c r="G424" s="323">
        <v>0</v>
      </c>
      <c r="H424" s="323">
        <v>0</v>
      </c>
      <c r="I424" s="315">
        <f t="shared" si="195"/>
        <v>0</v>
      </c>
      <c r="J424" s="323">
        <v>0</v>
      </c>
      <c r="K424" s="323">
        <v>0</v>
      </c>
      <c r="L424" s="323">
        <v>0</v>
      </c>
      <c r="M424" s="323">
        <v>0</v>
      </c>
      <c r="N424" s="323">
        <v>0</v>
      </c>
      <c r="O424" s="315">
        <f t="shared" si="196"/>
        <v>0</v>
      </c>
      <c r="P424" s="323">
        <v>0</v>
      </c>
      <c r="Q424" s="323">
        <v>0</v>
      </c>
      <c r="R424" s="323">
        <v>0</v>
      </c>
      <c r="S424" s="323">
        <v>0</v>
      </c>
      <c r="T424" s="323">
        <v>0</v>
      </c>
      <c r="U424" s="315">
        <f t="shared" si="197"/>
        <v>0</v>
      </c>
      <c r="V424" s="323">
        <v>0</v>
      </c>
      <c r="W424" s="323">
        <v>0</v>
      </c>
      <c r="X424" s="323">
        <v>0</v>
      </c>
      <c r="Y424" s="323">
        <v>0</v>
      </c>
      <c r="Z424" s="323">
        <v>0</v>
      </c>
      <c r="AA424" s="315">
        <f t="shared" si="198"/>
        <v>0</v>
      </c>
      <c r="AB424" s="314">
        <f t="shared" si="199"/>
        <v>0</v>
      </c>
      <c r="AC424" s="314">
        <f t="shared" si="200"/>
        <v>0</v>
      </c>
      <c r="AD424" s="315">
        <f t="shared" si="163"/>
        <v>0</v>
      </c>
    </row>
    <row r="425" spans="1:30" ht="20.25" hidden="1" customHeight="1" outlineLevel="1" thickBot="1" x14ac:dyDescent="0.25">
      <c r="A425" s="562"/>
      <c r="B425" s="562"/>
      <c r="C425" s="313" t="s">
        <v>557</v>
      </c>
      <c r="D425" s="323">
        <v>0</v>
      </c>
      <c r="E425" s="323">
        <v>0</v>
      </c>
      <c r="F425" s="323">
        <v>0</v>
      </c>
      <c r="G425" s="323">
        <v>0</v>
      </c>
      <c r="H425" s="314">
        <v>187</v>
      </c>
      <c r="I425" s="315">
        <f t="shared" si="195"/>
        <v>187</v>
      </c>
      <c r="J425" s="323">
        <v>0</v>
      </c>
      <c r="K425" s="323">
        <v>0</v>
      </c>
      <c r="L425" s="323">
        <v>0</v>
      </c>
      <c r="M425" s="323">
        <v>0</v>
      </c>
      <c r="N425" s="323">
        <v>0</v>
      </c>
      <c r="O425" s="315">
        <f t="shared" si="196"/>
        <v>0</v>
      </c>
      <c r="P425" s="323">
        <v>0</v>
      </c>
      <c r="Q425" s="323">
        <v>0</v>
      </c>
      <c r="R425" s="323">
        <v>0</v>
      </c>
      <c r="S425" s="323">
        <v>0</v>
      </c>
      <c r="T425" s="314">
        <v>0</v>
      </c>
      <c r="U425" s="315">
        <f t="shared" si="197"/>
        <v>0</v>
      </c>
      <c r="V425" s="323">
        <v>0</v>
      </c>
      <c r="W425" s="323">
        <v>0</v>
      </c>
      <c r="X425" s="323">
        <v>0</v>
      </c>
      <c r="Y425" s="323">
        <v>0</v>
      </c>
      <c r="Z425" s="323">
        <v>0</v>
      </c>
      <c r="AA425" s="315">
        <f t="shared" si="198"/>
        <v>0</v>
      </c>
      <c r="AB425" s="314">
        <f t="shared" si="199"/>
        <v>187</v>
      </c>
      <c r="AC425" s="314">
        <f t="shared" si="200"/>
        <v>0</v>
      </c>
      <c r="AD425" s="315">
        <f t="shared" si="163"/>
        <v>187</v>
      </c>
    </row>
    <row r="426" spans="1:30" ht="20.25" hidden="1" customHeight="1" outlineLevel="1" thickBot="1" x14ac:dyDescent="0.25">
      <c r="A426" s="562"/>
      <c r="B426" s="562"/>
      <c r="C426" s="313" t="s">
        <v>558</v>
      </c>
      <c r="D426" s="323">
        <v>0</v>
      </c>
      <c r="E426" s="323">
        <v>0</v>
      </c>
      <c r="F426" s="323">
        <v>0</v>
      </c>
      <c r="G426" s="323">
        <v>0</v>
      </c>
      <c r="H426" s="314">
        <v>153</v>
      </c>
      <c r="I426" s="315">
        <f t="shared" si="195"/>
        <v>153</v>
      </c>
      <c r="J426" s="323">
        <v>0</v>
      </c>
      <c r="K426" s="323">
        <v>0</v>
      </c>
      <c r="L426" s="323">
        <v>0</v>
      </c>
      <c r="M426" s="323">
        <v>0</v>
      </c>
      <c r="N426" s="323">
        <v>0</v>
      </c>
      <c r="O426" s="315">
        <f t="shared" si="196"/>
        <v>0</v>
      </c>
      <c r="P426" s="323">
        <v>0</v>
      </c>
      <c r="Q426" s="323">
        <v>0</v>
      </c>
      <c r="R426" s="323">
        <v>0</v>
      </c>
      <c r="S426" s="323">
        <v>0</v>
      </c>
      <c r="T426" s="314">
        <v>0</v>
      </c>
      <c r="U426" s="315">
        <f t="shared" si="197"/>
        <v>0</v>
      </c>
      <c r="V426" s="323">
        <v>0</v>
      </c>
      <c r="W426" s="323">
        <v>0</v>
      </c>
      <c r="X426" s="323">
        <v>0</v>
      </c>
      <c r="Y426" s="323">
        <v>0</v>
      </c>
      <c r="Z426" s="323">
        <v>0</v>
      </c>
      <c r="AA426" s="315">
        <f t="shared" si="198"/>
        <v>0</v>
      </c>
      <c r="AB426" s="314">
        <f t="shared" si="199"/>
        <v>153</v>
      </c>
      <c r="AC426" s="314">
        <f t="shared" si="200"/>
        <v>0</v>
      </c>
      <c r="AD426" s="315">
        <f t="shared" si="163"/>
        <v>153</v>
      </c>
    </row>
    <row r="427" spans="1:30" ht="20.25" hidden="1" customHeight="1" outlineLevel="1" thickBot="1" x14ac:dyDescent="0.25">
      <c r="A427" s="562"/>
      <c r="B427" s="562" t="s">
        <v>559</v>
      </c>
      <c r="C427" s="313" t="s">
        <v>560</v>
      </c>
      <c r="D427" s="323">
        <v>0</v>
      </c>
      <c r="E427" s="323">
        <v>0</v>
      </c>
      <c r="F427" s="314">
        <v>3</v>
      </c>
      <c r="G427" s="323">
        <v>0</v>
      </c>
      <c r="H427" s="314">
        <v>867</v>
      </c>
      <c r="I427" s="315">
        <f t="shared" si="195"/>
        <v>870</v>
      </c>
      <c r="J427" s="323">
        <v>0</v>
      </c>
      <c r="K427" s="323">
        <v>0</v>
      </c>
      <c r="L427" s="314">
        <v>6</v>
      </c>
      <c r="M427" s="314">
        <v>4</v>
      </c>
      <c r="N427" s="314">
        <v>696</v>
      </c>
      <c r="O427" s="315">
        <f t="shared" si="196"/>
        <v>706</v>
      </c>
      <c r="P427" s="323">
        <v>0</v>
      </c>
      <c r="Q427" s="323">
        <v>0</v>
      </c>
      <c r="R427" s="314">
        <v>0</v>
      </c>
      <c r="S427" s="323">
        <v>0</v>
      </c>
      <c r="T427" s="314">
        <v>11</v>
      </c>
      <c r="U427" s="315">
        <f t="shared" si="197"/>
        <v>11</v>
      </c>
      <c r="V427" s="323">
        <v>0</v>
      </c>
      <c r="W427" s="323">
        <v>0</v>
      </c>
      <c r="X427" s="314">
        <v>0</v>
      </c>
      <c r="Y427" s="314">
        <v>0</v>
      </c>
      <c r="Z427" s="314">
        <v>28</v>
      </c>
      <c r="AA427" s="315">
        <f t="shared" si="198"/>
        <v>28</v>
      </c>
      <c r="AB427" s="314">
        <f t="shared" si="199"/>
        <v>881</v>
      </c>
      <c r="AC427" s="314">
        <f t="shared" si="200"/>
        <v>734</v>
      </c>
      <c r="AD427" s="315">
        <f t="shared" si="163"/>
        <v>1615</v>
      </c>
    </row>
    <row r="428" spans="1:30" ht="20.25" hidden="1" customHeight="1" outlineLevel="1" thickBot="1" x14ac:dyDescent="0.25">
      <c r="A428" s="562"/>
      <c r="B428" s="562"/>
      <c r="C428" s="313" t="s">
        <v>561</v>
      </c>
      <c r="D428" s="314">
        <v>1</v>
      </c>
      <c r="E428" s="314">
        <v>2</v>
      </c>
      <c r="F428" s="323">
        <v>0</v>
      </c>
      <c r="G428" s="323">
        <v>0</v>
      </c>
      <c r="H428" s="314">
        <v>298</v>
      </c>
      <c r="I428" s="315">
        <f t="shared" si="195"/>
        <v>301</v>
      </c>
      <c r="J428" s="323">
        <v>0</v>
      </c>
      <c r="K428" s="323">
        <v>0</v>
      </c>
      <c r="L428" s="323">
        <v>0</v>
      </c>
      <c r="M428" s="314">
        <v>4</v>
      </c>
      <c r="N428" s="314">
        <v>13</v>
      </c>
      <c r="O428" s="315">
        <f t="shared" si="196"/>
        <v>17</v>
      </c>
      <c r="P428" s="314">
        <v>0</v>
      </c>
      <c r="Q428" s="314">
        <v>0</v>
      </c>
      <c r="R428" s="323">
        <v>0</v>
      </c>
      <c r="S428" s="323">
        <v>0</v>
      </c>
      <c r="T428" s="314">
        <v>4</v>
      </c>
      <c r="U428" s="315">
        <f t="shared" si="197"/>
        <v>4</v>
      </c>
      <c r="V428" s="323">
        <v>0</v>
      </c>
      <c r="W428" s="323">
        <v>0</v>
      </c>
      <c r="X428" s="323">
        <v>0</v>
      </c>
      <c r="Y428" s="314">
        <v>0</v>
      </c>
      <c r="Z428" s="314">
        <v>0</v>
      </c>
      <c r="AA428" s="315">
        <f t="shared" si="198"/>
        <v>0</v>
      </c>
      <c r="AB428" s="314">
        <f t="shared" si="199"/>
        <v>305</v>
      </c>
      <c r="AC428" s="314">
        <f t="shared" si="200"/>
        <v>17</v>
      </c>
      <c r="AD428" s="315">
        <f t="shared" si="163"/>
        <v>322</v>
      </c>
    </row>
    <row r="429" spans="1:30" ht="20.25" hidden="1" customHeight="1" outlineLevel="1" thickBot="1" x14ac:dyDescent="0.25">
      <c r="A429" s="562"/>
      <c r="B429" s="562"/>
      <c r="C429" s="313" t="s">
        <v>562</v>
      </c>
      <c r="D429" s="323">
        <v>0</v>
      </c>
      <c r="E429" s="323">
        <v>0</v>
      </c>
      <c r="F429" s="314">
        <v>6</v>
      </c>
      <c r="G429" s="323">
        <v>0</v>
      </c>
      <c r="H429" s="314">
        <v>282</v>
      </c>
      <c r="I429" s="315">
        <f t="shared" si="195"/>
        <v>288</v>
      </c>
      <c r="J429" s="323">
        <v>0</v>
      </c>
      <c r="K429" s="314">
        <v>2</v>
      </c>
      <c r="L429" s="323">
        <v>0</v>
      </c>
      <c r="M429" s="323">
        <v>0</v>
      </c>
      <c r="N429" s="314">
        <v>12</v>
      </c>
      <c r="O429" s="315">
        <f t="shared" si="196"/>
        <v>14</v>
      </c>
      <c r="P429" s="323">
        <v>0</v>
      </c>
      <c r="Q429" s="323">
        <v>0</v>
      </c>
      <c r="R429" s="314">
        <v>0</v>
      </c>
      <c r="S429" s="323">
        <v>0</v>
      </c>
      <c r="T429" s="314">
        <v>5</v>
      </c>
      <c r="U429" s="315">
        <f t="shared" si="197"/>
        <v>5</v>
      </c>
      <c r="V429" s="323">
        <v>0</v>
      </c>
      <c r="W429" s="314">
        <v>0</v>
      </c>
      <c r="X429" s="323">
        <v>0</v>
      </c>
      <c r="Y429" s="323">
        <v>0</v>
      </c>
      <c r="Z429" s="314">
        <v>0</v>
      </c>
      <c r="AA429" s="315">
        <f t="shared" si="198"/>
        <v>0</v>
      </c>
      <c r="AB429" s="314">
        <f t="shared" si="199"/>
        <v>293</v>
      </c>
      <c r="AC429" s="314">
        <f t="shared" si="200"/>
        <v>14</v>
      </c>
      <c r="AD429" s="315">
        <f t="shared" si="163"/>
        <v>307</v>
      </c>
    </row>
    <row r="430" spans="1:30" ht="20.25" hidden="1" customHeight="1" outlineLevel="1" thickBot="1" x14ac:dyDescent="0.25">
      <c r="A430" s="562"/>
      <c r="B430" s="562"/>
      <c r="C430" s="313" t="s">
        <v>563</v>
      </c>
      <c r="D430" s="323">
        <v>0</v>
      </c>
      <c r="E430" s="323">
        <v>0</v>
      </c>
      <c r="F430" s="314">
        <v>3</v>
      </c>
      <c r="G430" s="323">
        <v>0</v>
      </c>
      <c r="H430" s="314">
        <v>725</v>
      </c>
      <c r="I430" s="315">
        <f t="shared" si="195"/>
        <v>728</v>
      </c>
      <c r="J430" s="323">
        <v>0</v>
      </c>
      <c r="K430" s="323">
        <v>0</v>
      </c>
      <c r="L430" s="314">
        <v>3</v>
      </c>
      <c r="M430" s="323">
        <v>0</v>
      </c>
      <c r="N430" s="314">
        <v>153</v>
      </c>
      <c r="O430" s="315">
        <f t="shared" si="196"/>
        <v>156</v>
      </c>
      <c r="P430" s="323">
        <v>0</v>
      </c>
      <c r="Q430" s="323">
        <v>0</v>
      </c>
      <c r="R430" s="314">
        <v>0</v>
      </c>
      <c r="S430" s="323">
        <v>0</v>
      </c>
      <c r="T430" s="314">
        <v>28</v>
      </c>
      <c r="U430" s="315">
        <f t="shared" si="197"/>
        <v>28</v>
      </c>
      <c r="V430" s="323">
        <v>0</v>
      </c>
      <c r="W430" s="323">
        <v>0</v>
      </c>
      <c r="X430" s="314">
        <v>0</v>
      </c>
      <c r="Y430" s="323">
        <v>0</v>
      </c>
      <c r="Z430" s="314">
        <v>0</v>
      </c>
      <c r="AA430" s="315">
        <f t="shared" si="198"/>
        <v>0</v>
      </c>
      <c r="AB430" s="314">
        <f t="shared" si="199"/>
        <v>756</v>
      </c>
      <c r="AC430" s="314">
        <f t="shared" si="200"/>
        <v>156</v>
      </c>
      <c r="AD430" s="315">
        <f t="shared" si="163"/>
        <v>912</v>
      </c>
    </row>
    <row r="431" spans="1:30" ht="20.25" hidden="1" customHeight="1" outlineLevel="1" thickBot="1" x14ac:dyDescent="0.25">
      <c r="A431" s="562"/>
      <c r="B431" s="562"/>
      <c r="C431" s="313" t="s">
        <v>564</v>
      </c>
      <c r="D431" s="323">
        <v>0</v>
      </c>
      <c r="E431" s="323">
        <v>0</v>
      </c>
      <c r="F431" s="314">
        <v>3</v>
      </c>
      <c r="G431" s="323">
        <v>0</v>
      </c>
      <c r="H431" s="314">
        <v>27</v>
      </c>
      <c r="I431" s="315">
        <f t="shared" si="195"/>
        <v>30</v>
      </c>
      <c r="J431" s="323">
        <v>0</v>
      </c>
      <c r="K431" s="323">
        <v>0</v>
      </c>
      <c r="L431" s="323">
        <v>0</v>
      </c>
      <c r="M431" s="323">
        <v>0</v>
      </c>
      <c r="N431" s="314">
        <v>118</v>
      </c>
      <c r="O431" s="315">
        <f t="shared" si="196"/>
        <v>118</v>
      </c>
      <c r="P431" s="323">
        <v>0</v>
      </c>
      <c r="Q431" s="323">
        <v>0</v>
      </c>
      <c r="R431" s="314">
        <v>0</v>
      </c>
      <c r="S431" s="323">
        <v>0</v>
      </c>
      <c r="T431" s="314">
        <v>0</v>
      </c>
      <c r="U431" s="315">
        <f t="shared" si="197"/>
        <v>0</v>
      </c>
      <c r="V431" s="323">
        <v>0</v>
      </c>
      <c r="W431" s="323">
        <v>0</v>
      </c>
      <c r="X431" s="323">
        <v>0</v>
      </c>
      <c r="Y431" s="323">
        <v>0</v>
      </c>
      <c r="Z431" s="314">
        <v>0</v>
      </c>
      <c r="AA431" s="315">
        <f t="shared" si="198"/>
        <v>0</v>
      </c>
      <c r="AB431" s="314">
        <f t="shared" si="199"/>
        <v>30</v>
      </c>
      <c r="AC431" s="314">
        <f t="shared" si="200"/>
        <v>118</v>
      </c>
      <c r="AD431" s="315">
        <f t="shared" ref="AD431:AD495" si="201">+AC431+AB431</f>
        <v>148</v>
      </c>
    </row>
    <row r="432" spans="1:30" ht="20.25" hidden="1" customHeight="1" outlineLevel="1" thickBot="1" x14ac:dyDescent="0.25">
      <c r="A432" s="562"/>
      <c r="B432" s="562"/>
      <c r="C432" s="313" t="s">
        <v>565</v>
      </c>
      <c r="D432" s="323">
        <v>0</v>
      </c>
      <c r="E432" s="323">
        <v>0</v>
      </c>
      <c r="F432" s="323">
        <v>0</v>
      </c>
      <c r="G432" s="323">
        <v>0</v>
      </c>
      <c r="H432" s="314">
        <v>95</v>
      </c>
      <c r="I432" s="315">
        <f t="shared" si="195"/>
        <v>95</v>
      </c>
      <c r="J432" s="323">
        <v>0</v>
      </c>
      <c r="K432" s="323">
        <v>0</v>
      </c>
      <c r="L432" s="323">
        <v>0</v>
      </c>
      <c r="M432" s="323">
        <v>0</v>
      </c>
      <c r="N432" s="323">
        <v>0</v>
      </c>
      <c r="O432" s="315">
        <f t="shared" si="196"/>
        <v>0</v>
      </c>
      <c r="P432" s="323">
        <v>0</v>
      </c>
      <c r="Q432" s="323">
        <v>0</v>
      </c>
      <c r="R432" s="323">
        <v>0</v>
      </c>
      <c r="S432" s="323">
        <v>0</v>
      </c>
      <c r="T432" s="314">
        <v>0</v>
      </c>
      <c r="U432" s="315">
        <f t="shared" si="197"/>
        <v>0</v>
      </c>
      <c r="V432" s="323">
        <v>0</v>
      </c>
      <c r="W432" s="323">
        <v>0</v>
      </c>
      <c r="X432" s="323">
        <v>0</v>
      </c>
      <c r="Y432" s="323">
        <v>0</v>
      </c>
      <c r="Z432" s="323">
        <v>0</v>
      </c>
      <c r="AA432" s="315">
        <f t="shared" si="198"/>
        <v>0</v>
      </c>
      <c r="AB432" s="314">
        <f t="shared" si="199"/>
        <v>95</v>
      </c>
      <c r="AC432" s="314">
        <f t="shared" si="200"/>
        <v>0</v>
      </c>
      <c r="AD432" s="315">
        <f t="shared" si="201"/>
        <v>95</v>
      </c>
    </row>
    <row r="433" spans="1:30" ht="20.25" hidden="1" customHeight="1" outlineLevel="1" thickBot="1" x14ac:dyDescent="0.25">
      <c r="A433" s="562"/>
      <c r="B433" s="562"/>
      <c r="C433" s="313" t="s">
        <v>566</v>
      </c>
      <c r="D433" s="314">
        <v>1</v>
      </c>
      <c r="E433" s="323">
        <v>0</v>
      </c>
      <c r="F433" s="323">
        <v>0</v>
      </c>
      <c r="G433" s="323">
        <v>0</v>
      </c>
      <c r="H433" s="314">
        <v>127</v>
      </c>
      <c r="I433" s="315">
        <f t="shared" si="195"/>
        <v>128</v>
      </c>
      <c r="J433" s="323">
        <v>0</v>
      </c>
      <c r="K433" s="323">
        <v>0</v>
      </c>
      <c r="L433" s="323">
        <v>0</v>
      </c>
      <c r="M433" s="323">
        <v>0</v>
      </c>
      <c r="N433" s="314">
        <v>28</v>
      </c>
      <c r="O433" s="315">
        <f t="shared" si="196"/>
        <v>28</v>
      </c>
      <c r="P433" s="314">
        <v>0</v>
      </c>
      <c r="Q433" s="323">
        <v>0</v>
      </c>
      <c r="R433" s="323">
        <v>0</v>
      </c>
      <c r="S433" s="323">
        <v>0</v>
      </c>
      <c r="T433" s="314">
        <v>0</v>
      </c>
      <c r="U433" s="315">
        <f t="shared" si="197"/>
        <v>0</v>
      </c>
      <c r="V433" s="323">
        <v>0</v>
      </c>
      <c r="W433" s="323">
        <v>0</v>
      </c>
      <c r="X433" s="323">
        <v>0</v>
      </c>
      <c r="Y433" s="323">
        <v>0</v>
      </c>
      <c r="Z433" s="314">
        <v>0</v>
      </c>
      <c r="AA433" s="315">
        <f t="shared" si="198"/>
        <v>0</v>
      </c>
      <c r="AB433" s="314">
        <f t="shared" si="199"/>
        <v>128</v>
      </c>
      <c r="AC433" s="314">
        <f t="shared" si="200"/>
        <v>28</v>
      </c>
      <c r="AD433" s="315">
        <f t="shared" si="201"/>
        <v>156</v>
      </c>
    </row>
    <row r="434" spans="1:30" ht="20.25" hidden="1" customHeight="1" outlineLevel="1" thickBot="1" x14ac:dyDescent="0.25">
      <c r="A434" s="562"/>
      <c r="B434" s="562"/>
      <c r="C434" s="313" t="s">
        <v>567</v>
      </c>
      <c r="D434" s="323">
        <v>0</v>
      </c>
      <c r="E434" s="314">
        <v>2</v>
      </c>
      <c r="F434" s="323">
        <v>0</v>
      </c>
      <c r="G434" s="314">
        <v>4</v>
      </c>
      <c r="H434" s="314">
        <v>65</v>
      </c>
      <c r="I434" s="315">
        <f t="shared" si="195"/>
        <v>71</v>
      </c>
      <c r="J434" s="323">
        <v>0</v>
      </c>
      <c r="K434" s="323">
        <v>0</v>
      </c>
      <c r="L434" s="323">
        <v>0</v>
      </c>
      <c r="M434" s="323">
        <v>0</v>
      </c>
      <c r="N434" s="323">
        <v>0</v>
      </c>
      <c r="O434" s="315">
        <f t="shared" si="196"/>
        <v>0</v>
      </c>
      <c r="P434" s="323">
        <v>0</v>
      </c>
      <c r="Q434" s="314">
        <v>0</v>
      </c>
      <c r="R434" s="323">
        <v>0</v>
      </c>
      <c r="S434" s="314">
        <v>0</v>
      </c>
      <c r="T434" s="314">
        <v>0</v>
      </c>
      <c r="U434" s="315">
        <f t="shared" si="197"/>
        <v>0</v>
      </c>
      <c r="V434" s="323">
        <v>0</v>
      </c>
      <c r="W434" s="323">
        <v>0</v>
      </c>
      <c r="X434" s="323">
        <v>0</v>
      </c>
      <c r="Y434" s="323">
        <v>0</v>
      </c>
      <c r="Z434" s="323">
        <v>0</v>
      </c>
      <c r="AA434" s="315">
        <f t="shared" si="198"/>
        <v>0</v>
      </c>
      <c r="AB434" s="314">
        <f t="shared" si="199"/>
        <v>71</v>
      </c>
      <c r="AC434" s="314">
        <f t="shared" si="200"/>
        <v>0</v>
      </c>
      <c r="AD434" s="315">
        <f t="shared" si="201"/>
        <v>71</v>
      </c>
    </row>
    <row r="435" spans="1:30" ht="20.25" hidden="1" customHeight="1" outlineLevel="1" thickBot="1" x14ac:dyDescent="0.25">
      <c r="A435" s="562"/>
      <c r="B435" s="562"/>
      <c r="C435" s="313" t="s">
        <v>568</v>
      </c>
      <c r="D435" s="314">
        <v>2</v>
      </c>
      <c r="E435" s="314">
        <v>6</v>
      </c>
      <c r="F435" s="314">
        <v>27</v>
      </c>
      <c r="G435" s="314">
        <v>12</v>
      </c>
      <c r="H435" s="314">
        <v>2922</v>
      </c>
      <c r="I435" s="315">
        <f t="shared" si="195"/>
        <v>2969</v>
      </c>
      <c r="J435" s="314">
        <v>1</v>
      </c>
      <c r="K435" s="323">
        <v>0</v>
      </c>
      <c r="L435" s="314">
        <v>9</v>
      </c>
      <c r="M435" s="314">
        <v>8</v>
      </c>
      <c r="N435" s="314">
        <v>402</v>
      </c>
      <c r="O435" s="315">
        <f t="shared" si="196"/>
        <v>420</v>
      </c>
      <c r="P435" s="314">
        <v>0</v>
      </c>
      <c r="Q435" s="314">
        <v>0</v>
      </c>
      <c r="R435" s="314">
        <v>0</v>
      </c>
      <c r="S435" s="314">
        <v>0</v>
      </c>
      <c r="T435" s="314">
        <v>119</v>
      </c>
      <c r="U435" s="315">
        <f t="shared" si="197"/>
        <v>119</v>
      </c>
      <c r="V435" s="314">
        <v>0</v>
      </c>
      <c r="W435" s="323">
        <v>0</v>
      </c>
      <c r="X435" s="314">
        <v>0</v>
      </c>
      <c r="Y435" s="314">
        <v>0</v>
      </c>
      <c r="Z435" s="314">
        <v>28</v>
      </c>
      <c r="AA435" s="315">
        <f t="shared" si="198"/>
        <v>28</v>
      </c>
      <c r="AB435" s="314">
        <f t="shared" si="199"/>
        <v>3088</v>
      </c>
      <c r="AC435" s="314">
        <f t="shared" si="200"/>
        <v>448</v>
      </c>
      <c r="AD435" s="315">
        <f t="shared" si="201"/>
        <v>3536</v>
      </c>
    </row>
    <row r="436" spans="1:30" ht="20.25" hidden="1" customHeight="1" outlineLevel="1" thickBot="1" x14ac:dyDescent="0.25">
      <c r="A436" s="562"/>
      <c r="B436" s="562" t="s">
        <v>569</v>
      </c>
      <c r="C436" s="313" t="s">
        <v>570</v>
      </c>
      <c r="D436" s="323">
        <v>0</v>
      </c>
      <c r="E436" s="314">
        <v>2</v>
      </c>
      <c r="F436" s="314">
        <v>6</v>
      </c>
      <c r="G436" s="314">
        <v>4</v>
      </c>
      <c r="H436" s="314">
        <v>788</v>
      </c>
      <c r="I436" s="315">
        <f t="shared" si="195"/>
        <v>800</v>
      </c>
      <c r="J436" s="323">
        <v>0</v>
      </c>
      <c r="K436" s="314">
        <v>2</v>
      </c>
      <c r="L436" s="314">
        <v>9</v>
      </c>
      <c r="M436" s="323">
        <v>0</v>
      </c>
      <c r="N436" s="314">
        <v>657</v>
      </c>
      <c r="O436" s="315">
        <f t="shared" si="196"/>
        <v>668</v>
      </c>
      <c r="P436" s="323">
        <v>0</v>
      </c>
      <c r="Q436" s="314">
        <v>0</v>
      </c>
      <c r="R436" s="314">
        <v>0</v>
      </c>
      <c r="S436" s="314">
        <v>0</v>
      </c>
      <c r="T436" s="314">
        <v>5</v>
      </c>
      <c r="U436" s="315">
        <f t="shared" si="197"/>
        <v>5</v>
      </c>
      <c r="V436" s="323">
        <v>0</v>
      </c>
      <c r="W436" s="314">
        <v>0</v>
      </c>
      <c r="X436" s="314">
        <v>0</v>
      </c>
      <c r="Y436" s="323">
        <v>0</v>
      </c>
      <c r="Z436" s="314">
        <v>0</v>
      </c>
      <c r="AA436" s="315">
        <f t="shared" si="198"/>
        <v>0</v>
      </c>
      <c r="AB436" s="314">
        <f t="shared" si="199"/>
        <v>805</v>
      </c>
      <c r="AC436" s="314">
        <f t="shared" si="200"/>
        <v>668</v>
      </c>
      <c r="AD436" s="315">
        <f t="shared" si="201"/>
        <v>1473</v>
      </c>
    </row>
    <row r="437" spans="1:30" ht="20.25" hidden="1" customHeight="1" outlineLevel="1" thickBot="1" x14ac:dyDescent="0.25">
      <c r="A437" s="562"/>
      <c r="B437" s="562"/>
      <c r="C437" s="313" t="s">
        <v>571</v>
      </c>
      <c r="D437" s="323">
        <v>0</v>
      </c>
      <c r="E437" s="323">
        <v>0</v>
      </c>
      <c r="F437" s="323">
        <v>0</v>
      </c>
      <c r="G437" s="314">
        <v>4</v>
      </c>
      <c r="H437" s="314">
        <v>227</v>
      </c>
      <c r="I437" s="315">
        <f t="shared" si="195"/>
        <v>231</v>
      </c>
      <c r="J437" s="323">
        <v>0</v>
      </c>
      <c r="K437" s="323">
        <v>0</v>
      </c>
      <c r="L437" s="323">
        <v>0</v>
      </c>
      <c r="M437" s="323">
        <v>0</v>
      </c>
      <c r="N437" s="314">
        <v>59</v>
      </c>
      <c r="O437" s="315">
        <f t="shared" si="196"/>
        <v>59</v>
      </c>
      <c r="P437" s="323">
        <v>0</v>
      </c>
      <c r="Q437" s="323">
        <v>0</v>
      </c>
      <c r="R437" s="323">
        <v>0</v>
      </c>
      <c r="S437" s="314">
        <v>0</v>
      </c>
      <c r="T437" s="314">
        <v>3</v>
      </c>
      <c r="U437" s="315">
        <f t="shared" si="197"/>
        <v>3</v>
      </c>
      <c r="V437" s="323">
        <v>0</v>
      </c>
      <c r="W437" s="323">
        <v>0</v>
      </c>
      <c r="X437" s="323">
        <v>0</v>
      </c>
      <c r="Y437" s="323">
        <v>0</v>
      </c>
      <c r="Z437" s="314">
        <v>0</v>
      </c>
      <c r="AA437" s="315">
        <f t="shared" si="198"/>
        <v>0</v>
      </c>
      <c r="AB437" s="314">
        <f t="shared" si="199"/>
        <v>234</v>
      </c>
      <c r="AC437" s="314">
        <f t="shared" si="200"/>
        <v>59</v>
      </c>
      <c r="AD437" s="315">
        <f t="shared" si="201"/>
        <v>293</v>
      </c>
    </row>
    <row r="438" spans="1:30" ht="20.25" hidden="1" customHeight="1" outlineLevel="1" thickBot="1" x14ac:dyDescent="0.25">
      <c r="A438" s="562"/>
      <c r="B438" s="562"/>
      <c r="C438" s="313" t="s">
        <v>572</v>
      </c>
      <c r="D438" s="323">
        <v>0</v>
      </c>
      <c r="E438" s="314">
        <v>6</v>
      </c>
      <c r="F438" s="314">
        <v>6</v>
      </c>
      <c r="G438" s="314">
        <v>12</v>
      </c>
      <c r="H438" s="314">
        <v>790</v>
      </c>
      <c r="I438" s="315">
        <f t="shared" si="195"/>
        <v>814</v>
      </c>
      <c r="J438" s="314">
        <v>1</v>
      </c>
      <c r="K438" s="314">
        <v>2</v>
      </c>
      <c r="L438" s="314">
        <v>3</v>
      </c>
      <c r="M438" s="323">
        <v>0</v>
      </c>
      <c r="N438" s="314">
        <v>18</v>
      </c>
      <c r="O438" s="315">
        <f t="shared" si="196"/>
        <v>24</v>
      </c>
      <c r="P438" s="323">
        <v>0</v>
      </c>
      <c r="Q438" s="314">
        <v>0</v>
      </c>
      <c r="R438" s="314">
        <v>0</v>
      </c>
      <c r="S438" s="314">
        <v>0</v>
      </c>
      <c r="T438" s="314">
        <v>3</v>
      </c>
      <c r="U438" s="315">
        <f t="shared" si="197"/>
        <v>3</v>
      </c>
      <c r="V438" s="314">
        <v>0</v>
      </c>
      <c r="W438" s="314">
        <v>0</v>
      </c>
      <c r="X438" s="314">
        <v>0</v>
      </c>
      <c r="Y438" s="323">
        <v>0</v>
      </c>
      <c r="Z438" s="314">
        <v>1</v>
      </c>
      <c r="AA438" s="315">
        <f t="shared" si="198"/>
        <v>1</v>
      </c>
      <c r="AB438" s="314">
        <f t="shared" si="199"/>
        <v>817</v>
      </c>
      <c r="AC438" s="314">
        <f t="shared" si="200"/>
        <v>25</v>
      </c>
      <c r="AD438" s="315">
        <f t="shared" si="201"/>
        <v>842</v>
      </c>
    </row>
    <row r="439" spans="1:30" ht="20.25" hidden="1" customHeight="1" outlineLevel="1" thickBot="1" x14ac:dyDescent="0.25">
      <c r="A439" s="562"/>
      <c r="B439" s="562"/>
      <c r="C439" s="313" t="s">
        <v>573</v>
      </c>
      <c r="D439" s="323">
        <v>0</v>
      </c>
      <c r="E439" s="323">
        <v>0</v>
      </c>
      <c r="F439" s="314">
        <v>3</v>
      </c>
      <c r="G439" s="314">
        <v>4</v>
      </c>
      <c r="H439" s="314">
        <v>454</v>
      </c>
      <c r="I439" s="315">
        <f t="shared" si="195"/>
        <v>461</v>
      </c>
      <c r="J439" s="323">
        <v>0</v>
      </c>
      <c r="K439" s="323">
        <v>0</v>
      </c>
      <c r="L439" s="323">
        <v>0</v>
      </c>
      <c r="M439" s="323">
        <v>0</v>
      </c>
      <c r="N439" s="314">
        <v>97</v>
      </c>
      <c r="O439" s="315">
        <f t="shared" si="196"/>
        <v>97</v>
      </c>
      <c r="P439" s="323">
        <v>0</v>
      </c>
      <c r="Q439" s="323">
        <v>0</v>
      </c>
      <c r="R439" s="314">
        <v>0</v>
      </c>
      <c r="S439" s="314">
        <v>0</v>
      </c>
      <c r="T439" s="314">
        <v>1</v>
      </c>
      <c r="U439" s="315">
        <f t="shared" si="197"/>
        <v>1</v>
      </c>
      <c r="V439" s="323">
        <v>0</v>
      </c>
      <c r="W439" s="323">
        <v>0</v>
      </c>
      <c r="X439" s="323">
        <v>0</v>
      </c>
      <c r="Y439" s="323">
        <v>0</v>
      </c>
      <c r="Z439" s="314">
        <v>0</v>
      </c>
      <c r="AA439" s="315">
        <f t="shared" si="198"/>
        <v>0</v>
      </c>
      <c r="AB439" s="314">
        <f t="shared" si="199"/>
        <v>462</v>
      </c>
      <c r="AC439" s="314">
        <f t="shared" si="200"/>
        <v>97</v>
      </c>
      <c r="AD439" s="315">
        <f t="shared" si="201"/>
        <v>559</v>
      </c>
    </row>
    <row r="440" spans="1:30" ht="20.25" hidden="1" customHeight="1" outlineLevel="1" thickBot="1" x14ac:dyDescent="0.25">
      <c r="A440" s="562"/>
      <c r="B440" s="562"/>
      <c r="C440" s="313" t="s">
        <v>574</v>
      </c>
      <c r="D440" s="314">
        <v>1</v>
      </c>
      <c r="E440" s="314">
        <v>2</v>
      </c>
      <c r="F440" s="323">
        <v>0</v>
      </c>
      <c r="G440" s="323">
        <v>0</v>
      </c>
      <c r="H440" s="314">
        <v>71</v>
      </c>
      <c r="I440" s="315">
        <f t="shared" si="195"/>
        <v>74</v>
      </c>
      <c r="J440" s="323">
        <v>0</v>
      </c>
      <c r="K440" s="323">
        <v>0</v>
      </c>
      <c r="L440" s="323">
        <v>0</v>
      </c>
      <c r="M440" s="323">
        <v>0</v>
      </c>
      <c r="N440" s="323">
        <v>0</v>
      </c>
      <c r="O440" s="315">
        <f t="shared" si="196"/>
        <v>0</v>
      </c>
      <c r="P440" s="314">
        <v>0</v>
      </c>
      <c r="Q440" s="314">
        <v>0</v>
      </c>
      <c r="R440" s="323">
        <v>0</v>
      </c>
      <c r="S440" s="323">
        <v>0</v>
      </c>
      <c r="T440" s="314">
        <v>1</v>
      </c>
      <c r="U440" s="315">
        <f t="shared" si="197"/>
        <v>1</v>
      </c>
      <c r="V440" s="323">
        <v>0</v>
      </c>
      <c r="W440" s="323">
        <v>0</v>
      </c>
      <c r="X440" s="323">
        <v>0</v>
      </c>
      <c r="Y440" s="323">
        <v>0</v>
      </c>
      <c r="Z440" s="323">
        <v>0</v>
      </c>
      <c r="AA440" s="315">
        <f t="shared" si="198"/>
        <v>0</v>
      </c>
      <c r="AB440" s="314">
        <f t="shared" si="199"/>
        <v>75</v>
      </c>
      <c r="AC440" s="314">
        <f t="shared" si="200"/>
        <v>0</v>
      </c>
      <c r="AD440" s="315">
        <f t="shared" si="201"/>
        <v>75</v>
      </c>
    </row>
    <row r="441" spans="1:30" ht="20.25" hidden="1" customHeight="1" outlineLevel="1" thickBot="1" x14ac:dyDescent="0.25">
      <c r="A441" s="562"/>
      <c r="B441" s="562"/>
      <c r="C441" s="313" t="s">
        <v>575</v>
      </c>
      <c r="D441" s="314">
        <v>2</v>
      </c>
      <c r="E441" s="314">
        <v>10</v>
      </c>
      <c r="F441" s="314">
        <v>15</v>
      </c>
      <c r="G441" s="314">
        <v>16</v>
      </c>
      <c r="H441" s="314">
        <v>2034</v>
      </c>
      <c r="I441" s="315">
        <f t="shared" si="195"/>
        <v>2077</v>
      </c>
      <c r="J441" s="323">
        <v>0</v>
      </c>
      <c r="K441" s="323">
        <v>0</v>
      </c>
      <c r="L441" s="323">
        <v>0</v>
      </c>
      <c r="M441" s="323">
        <v>0</v>
      </c>
      <c r="N441" s="323">
        <v>0</v>
      </c>
      <c r="O441" s="315">
        <f t="shared" si="196"/>
        <v>0</v>
      </c>
      <c r="P441" s="314">
        <v>0</v>
      </c>
      <c r="Q441" s="314">
        <v>0</v>
      </c>
      <c r="R441" s="314">
        <v>0</v>
      </c>
      <c r="S441" s="314">
        <v>0</v>
      </c>
      <c r="T441" s="314">
        <v>37</v>
      </c>
      <c r="U441" s="315">
        <f t="shared" si="197"/>
        <v>37</v>
      </c>
      <c r="V441" s="323">
        <v>0</v>
      </c>
      <c r="W441" s="323">
        <v>0</v>
      </c>
      <c r="X441" s="323">
        <v>0</v>
      </c>
      <c r="Y441" s="323">
        <v>0</v>
      </c>
      <c r="Z441" s="323">
        <v>0</v>
      </c>
      <c r="AA441" s="315">
        <f t="shared" si="198"/>
        <v>0</v>
      </c>
      <c r="AB441" s="314">
        <f t="shared" si="199"/>
        <v>2114</v>
      </c>
      <c r="AC441" s="314">
        <f t="shared" si="200"/>
        <v>0</v>
      </c>
      <c r="AD441" s="315">
        <f t="shared" si="201"/>
        <v>2114</v>
      </c>
    </row>
    <row r="442" spans="1:30" ht="20.25" hidden="1" customHeight="1" outlineLevel="1" thickBot="1" x14ac:dyDescent="0.25">
      <c r="A442" s="562"/>
      <c r="B442" s="562"/>
      <c r="C442" s="313" t="s">
        <v>576</v>
      </c>
      <c r="D442" s="314">
        <v>1</v>
      </c>
      <c r="E442" s="314">
        <v>7</v>
      </c>
      <c r="F442" s="314">
        <v>6</v>
      </c>
      <c r="G442" s="314">
        <v>8</v>
      </c>
      <c r="H442" s="314">
        <v>978</v>
      </c>
      <c r="I442" s="315">
        <f t="shared" si="195"/>
        <v>1000</v>
      </c>
      <c r="J442" s="314">
        <v>1</v>
      </c>
      <c r="K442" s="323">
        <v>0</v>
      </c>
      <c r="L442" s="323">
        <v>0</v>
      </c>
      <c r="M442" s="323">
        <v>0</v>
      </c>
      <c r="N442" s="314">
        <v>14</v>
      </c>
      <c r="O442" s="315">
        <f t="shared" si="196"/>
        <v>15</v>
      </c>
      <c r="P442" s="314">
        <v>0</v>
      </c>
      <c r="Q442" s="314">
        <v>1</v>
      </c>
      <c r="R442" s="314">
        <v>0</v>
      </c>
      <c r="S442" s="314">
        <v>0</v>
      </c>
      <c r="T442" s="314">
        <v>45</v>
      </c>
      <c r="U442" s="315">
        <f t="shared" si="197"/>
        <v>46</v>
      </c>
      <c r="V442" s="314">
        <v>0</v>
      </c>
      <c r="W442" s="323">
        <v>0</v>
      </c>
      <c r="X442" s="323">
        <v>0</v>
      </c>
      <c r="Y442" s="323">
        <v>0</v>
      </c>
      <c r="Z442" s="314">
        <v>0</v>
      </c>
      <c r="AA442" s="315">
        <f t="shared" si="198"/>
        <v>0</v>
      </c>
      <c r="AB442" s="314">
        <f t="shared" si="199"/>
        <v>1046</v>
      </c>
      <c r="AC442" s="314">
        <f t="shared" si="200"/>
        <v>15</v>
      </c>
      <c r="AD442" s="315">
        <f t="shared" si="201"/>
        <v>1061</v>
      </c>
    </row>
    <row r="443" spans="1:30" ht="20.25" hidden="1" customHeight="1" outlineLevel="1" thickBot="1" x14ac:dyDescent="0.25">
      <c r="A443" s="562"/>
      <c r="B443" s="562"/>
      <c r="C443" s="313" t="s">
        <v>577</v>
      </c>
      <c r="D443" s="323">
        <v>0</v>
      </c>
      <c r="E443" s="323">
        <v>0</v>
      </c>
      <c r="F443" s="323">
        <v>0</v>
      </c>
      <c r="G443" s="323">
        <v>0</v>
      </c>
      <c r="H443" s="314">
        <v>30</v>
      </c>
      <c r="I443" s="315">
        <f t="shared" si="195"/>
        <v>30</v>
      </c>
      <c r="J443" s="323">
        <v>0</v>
      </c>
      <c r="K443" s="323">
        <v>0</v>
      </c>
      <c r="L443" s="323">
        <v>0</v>
      </c>
      <c r="M443" s="323">
        <v>0</v>
      </c>
      <c r="N443" s="323">
        <v>0</v>
      </c>
      <c r="O443" s="315">
        <f t="shared" si="196"/>
        <v>0</v>
      </c>
      <c r="P443" s="323">
        <v>0</v>
      </c>
      <c r="Q443" s="323">
        <v>0</v>
      </c>
      <c r="R443" s="323">
        <v>0</v>
      </c>
      <c r="S443" s="323">
        <v>0</v>
      </c>
      <c r="T443" s="314">
        <v>0</v>
      </c>
      <c r="U443" s="315">
        <f t="shared" si="197"/>
        <v>0</v>
      </c>
      <c r="V443" s="323">
        <v>0</v>
      </c>
      <c r="W443" s="323">
        <v>0</v>
      </c>
      <c r="X443" s="323">
        <v>0</v>
      </c>
      <c r="Y443" s="323">
        <v>0</v>
      </c>
      <c r="Z443" s="323">
        <v>0</v>
      </c>
      <c r="AA443" s="315">
        <f t="shared" si="198"/>
        <v>0</v>
      </c>
      <c r="AB443" s="314">
        <f t="shared" si="199"/>
        <v>30</v>
      </c>
      <c r="AC443" s="314">
        <f t="shared" si="200"/>
        <v>0</v>
      </c>
      <c r="AD443" s="315">
        <f t="shared" si="201"/>
        <v>30</v>
      </c>
    </row>
    <row r="444" spans="1:30" ht="20.25" hidden="1" customHeight="1" outlineLevel="1" thickBot="1" x14ac:dyDescent="0.25">
      <c r="A444" s="562"/>
      <c r="B444" s="562"/>
      <c r="C444" s="313" t="s">
        <v>578</v>
      </c>
      <c r="D444" s="323">
        <v>0</v>
      </c>
      <c r="E444" s="314">
        <v>2</v>
      </c>
      <c r="F444" s="314">
        <v>3</v>
      </c>
      <c r="G444" s="323">
        <v>0</v>
      </c>
      <c r="H444" s="314">
        <v>471</v>
      </c>
      <c r="I444" s="315">
        <f t="shared" si="195"/>
        <v>476</v>
      </c>
      <c r="J444" s="323">
        <v>0</v>
      </c>
      <c r="K444" s="323">
        <v>0</v>
      </c>
      <c r="L444" s="323">
        <v>0</v>
      </c>
      <c r="M444" s="323">
        <v>0</v>
      </c>
      <c r="N444" s="314">
        <v>91</v>
      </c>
      <c r="O444" s="315">
        <f t="shared" si="196"/>
        <v>91</v>
      </c>
      <c r="P444" s="323">
        <v>0</v>
      </c>
      <c r="Q444" s="314">
        <v>0</v>
      </c>
      <c r="R444" s="314">
        <v>0</v>
      </c>
      <c r="S444" s="323">
        <v>0</v>
      </c>
      <c r="T444" s="314">
        <v>0</v>
      </c>
      <c r="U444" s="315">
        <f t="shared" si="197"/>
        <v>0</v>
      </c>
      <c r="V444" s="323">
        <v>0</v>
      </c>
      <c r="W444" s="323">
        <v>0</v>
      </c>
      <c r="X444" s="323">
        <v>0</v>
      </c>
      <c r="Y444" s="323">
        <v>0</v>
      </c>
      <c r="Z444" s="314">
        <v>0</v>
      </c>
      <c r="AA444" s="315">
        <f t="shared" si="198"/>
        <v>0</v>
      </c>
      <c r="AB444" s="314">
        <f t="shared" si="199"/>
        <v>476</v>
      </c>
      <c r="AC444" s="314">
        <f t="shared" si="200"/>
        <v>91</v>
      </c>
      <c r="AD444" s="315">
        <f t="shared" si="201"/>
        <v>567</v>
      </c>
    </row>
    <row r="445" spans="1:30" ht="20.25" hidden="1" customHeight="1" outlineLevel="1" thickBot="1" x14ac:dyDescent="0.25">
      <c r="A445" s="562"/>
      <c r="B445" s="562" t="s">
        <v>579</v>
      </c>
      <c r="C445" s="313" t="s">
        <v>580</v>
      </c>
      <c r="D445" s="323">
        <v>0</v>
      </c>
      <c r="E445" s="323">
        <v>0</v>
      </c>
      <c r="F445" s="323">
        <v>0</v>
      </c>
      <c r="G445" s="323">
        <v>0</v>
      </c>
      <c r="H445" s="323">
        <v>0</v>
      </c>
      <c r="I445" s="315">
        <f t="shared" si="195"/>
        <v>0</v>
      </c>
      <c r="J445" s="323">
        <v>0</v>
      </c>
      <c r="K445" s="323">
        <v>0</v>
      </c>
      <c r="L445" s="314">
        <v>3</v>
      </c>
      <c r="M445" s="323">
        <v>0</v>
      </c>
      <c r="N445" s="323">
        <v>0</v>
      </c>
      <c r="O445" s="315">
        <f t="shared" si="196"/>
        <v>3</v>
      </c>
      <c r="P445" s="323">
        <v>0</v>
      </c>
      <c r="Q445" s="323">
        <v>0</v>
      </c>
      <c r="R445" s="323">
        <v>0</v>
      </c>
      <c r="S445" s="323">
        <v>0</v>
      </c>
      <c r="T445" s="323">
        <v>0</v>
      </c>
      <c r="U445" s="315">
        <f t="shared" si="197"/>
        <v>0</v>
      </c>
      <c r="V445" s="323">
        <v>0</v>
      </c>
      <c r="W445" s="323">
        <v>0</v>
      </c>
      <c r="X445" s="314">
        <v>0</v>
      </c>
      <c r="Y445" s="323">
        <v>0</v>
      </c>
      <c r="Z445" s="323">
        <v>0</v>
      </c>
      <c r="AA445" s="315">
        <f t="shared" si="198"/>
        <v>0</v>
      </c>
      <c r="AB445" s="314">
        <f t="shared" si="199"/>
        <v>0</v>
      </c>
      <c r="AC445" s="314">
        <f t="shared" si="200"/>
        <v>3</v>
      </c>
      <c r="AD445" s="315">
        <f t="shared" si="201"/>
        <v>3</v>
      </c>
    </row>
    <row r="446" spans="1:30" ht="20.25" hidden="1" customHeight="1" outlineLevel="1" thickBot="1" x14ac:dyDescent="0.25">
      <c r="A446" s="562"/>
      <c r="B446" s="562"/>
      <c r="C446" s="313" t="s">
        <v>581</v>
      </c>
      <c r="D446" s="323">
        <v>0</v>
      </c>
      <c r="E446" s="323">
        <v>0</v>
      </c>
      <c r="F446" s="323">
        <v>0</v>
      </c>
      <c r="G446" s="323">
        <v>0</v>
      </c>
      <c r="H446" s="314">
        <v>302</v>
      </c>
      <c r="I446" s="315">
        <f t="shared" si="195"/>
        <v>302</v>
      </c>
      <c r="J446" s="314">
        <v>1</v>
      </c>
      <c r="K446" s="323">
        <v>0</v>
      </c>
      <c r="L446" s="323">
        <v>0</v>
      </c>
      <c r="M446" s="323">
        <v>0</v>
      </c>
      <c r="N446" s="323">
        <v>0</v>
      </c>
      <c r="O446" s="315">
        <f t="shared" si="196"/>
        <v>1</v>
      </c>
      <c r="P446" s="323">
        <v>0</v>
      </c>
      <c r="Q446" s="323">
        <v>0</v>
      </c>
      <c r="R446" s="323">
        <v>0</v>
      </c>
      <c r="S446" s="323">
        <v>0</v>
      </c>
      <c r="T446" s="314">
        <v>0</v>
      </c>
      <c r="U446" s="315">
        <f t="shared" si="197"/>
        <v>0</v>
      </c>
      <c r="V446" s="314">
        <v>0</v>
      </c>
      <c r="W446" s="323">
        <v>0</v>
      </c>
      <c r="X446" s="323">
        <v>0</v>
      </c>
      <c r="Y446" s="323">
        <v>0</v>
      </c>
      <c r="Z446" s="323">
        <v>0</v>
      </c>
      <c r="AA446" s="315">
        <f t="shared" si="198"/>
        <v>0</v>
      </c>
      <c r="AB446" s="314">
        <f t="shared" si="199"/>
        <v>302</v>
      </c>
      <c r="AC446" s="314">
        <f t="shared" si="200"/>
        <v>1</v>
      </c>
      <c r="AD446" s="315">
        <f t="shared" si="201"/>
        <v>303</v>
      </c>
    </row>
    <row r="447" spans="1:30" ht="20.25" hidden="1" customHeight="1" outlineLevel="1" thickBot="1" x14ac:dyDescent="0.25">
      <c r="A447" s="562"/>
      <c r="B447" s="562" t="s">
        <v>582</v>
      </c>
      <c r="C447" s="313" t="s">
        <v>583</v>
      </c>
      <c r="D447" s="323">
        <v>0</v>
      </c>
      <c r="E447" s="323">
        <v>0</v>
      </c>
      <c r="F447" s="314">
        <v>3</v>
      </c>
      <c r="G447" s="323">
        <v>0</v>
      </c>
      <c r="H447" s="314">
        <v>109</v>
      </c>
      <c r="I447" s="315">
        <f t="shared" si="195"/>
        <v>112</v>
      </c>
      <c r="J447" s="323">
        <v>0</v>
      </c>
      <c r="K447" s="323">
        <v>0</v>
      </c>
      <c r="L447" s="323">
        <v>0</v>
      </c>
      <c r="M447" s="323">
        <v>0</v>
      </c>
      <c r="N447" s="323">
        <v>0</v>
      </c>
      <c r="O447" s="315">
        <f t="shared" si="196"/>
        <v>0</v>
      </c>
      <c r="P447" s="323">
        <v>0</v>
      </c>
      <c r="Q447" s="323">
        <v>0</v>
      </c>
      <c r="R447" s="314">
        <v>0</v>
      </c>
      <c r="S447" s="323">
        <v>0</v>
      </c>
      <c r="T447" s="314">
        <v>0</v>
      </c>
      <c r="U447" s="315">
        <f t="shared" si="197"/>
        <v>0</v>
      </c>
      <c r="V447" s="323">
        <v>0</v>
      </c>
      <c r="W447" s="323">
        <v>0</v>
      </c>
      <c r="X447" s="323">
        <v>0</v>
      </c>
      <c r="Y447" s="323">
        <v>0</v>
      </c>
      <c r="Z447" s="323">
        <v>0</v>
      </c>
      <c r="AA447" s="315">
        <f t="shared" si="198"/>
        <v>0</v>
      </c>
      <c r="AB447" s="314">
        <f t="shared" si="199"/>
        <v>112</v>
      </c>
      <c r="AC447" s="314">
        <f t="shared" si="200"/>
        <v>0</v>
      </c>
      <c r="AD447" s="315">
        <f t="shared" si="201"/>
        <v>112</v>
      </c>
    </row>
    <row r="448" spans="1:30" ht="20.25" hidden="1" customHeight="1" outlineLevel="1" thickBot="1" x14ac:dyDescent="0.25">
      <c r="A448" s="562"/>
      <c r="B448" s="562"/>
      <c r="C448" s="313" t="s">
        <v>584</v>
      </c>
      <c r="D448" s="323">
        <v>0</v>
      </c>
      <c r="E448" s="323">
        <v>0</v>
      </c>
      <c r="F448" s="323">
        <v>0</v>
      </c>
      <c r="G448" s="323">
        <v>0</v>
      </c>
      <c r="H448" s="314">
        <v>250</v>
      </c>
      <c r="I448" s="315">
        <f t="shared" si="195"/>
        <v>250</v>
      </c>
      <c r="J448" s="323">
        <v>0</v>
      </c>
      <c r="K448" s="323">
        <v>0</v>
      </c>
      <c r="L448" s="323">
        <v>0</v>
      </c>
      <c r="M448" s="323">
        <v>0</v>
      </c>
      <c r="N448" s="323">
        <v>0</v>
      </c>
      <c r="O448" s="315">
        <f t="shared" si="196"/>
        <v>0</v>
      </c>
      <c r="P448" s="323">
        <v>0</v>
      </c>
      <c r="Q448" s="323">
        <v>0</v>
      </c>
      <c r="R448" s="323">
        <v>0</v>
      </c>
      <c r="S448" s="323">
        <v>0</v>
      </c>
      <c r="T448" s="314">
        <v>0</v>
      </c>
      <c r="U448" s="315">
        <f t="shared" si="197"/>
        <v>0</v>
      </c>
      <c r="V448" s="323">
        <v>0</v>
      </c>
      <c r="W448" s="323">
        <v>0</v>
      </c>
      <c r="X448" s="323">
        <v>0</v>
      </c>
      <c r="Y448" s="323">
        <v>0</v>
      </c>
      <c r="Z448" s="323">
        <v>0</v>
      </c>
      <c r="AA448" s="315">
        <f t="shared" si="198"/>
        <v>0</v>
      </c>
      <c r="AB448" s="314">
        <f t="shared" si="199"/>
        <v>250</v>
      </c>
      <c r="AC448" s="314">
        <f t="shared" si="200"/>
        <v>0</v>
      </c>
      <c r="AD448" s="315">
        <f t="shared" si="201"/>
        <v>250</v>
      </c>
    </row>
    <row r="449" spans="1:30" ht="20.25" hidden="1" customHeight="1" outlineLevel="1" thickBot="1" x14ac:dyDescent="0.25">
      <c r="A449" s="562"/>
      <c r="B449" s="562"/>
      <c r="C449" s="313" t="s">
        <v>585</v>
      </c>
      <c r="D449" s="323">
        <v>0</v>
      </c>
      <c r="E449" s="323">
        <v>0</v>
      </c>
      <c r="F449" s="323">
        <v>0</v>
      </c>
      <c r="G449" s="323">
        <v>0</v>
      </c>
      <c r="H449" s="314">
        <v>153</v>
      </c>
      <c r="I449" s="315">
        <f t="shared" si="195"/>
        <v>153</v>
      </c>
      <c r="J449" s="323">
        <v>0</v>
      </c>
      <c r="K449" s="323">
        <v>0</v>
      </c>
      <c r="L449" s="323">
        <v>0</v>
      </c>
      <c r="M449" s="323">
        <v>0</v>
      </c>
      <c r="N449" s="323">
        <v>0</v>
      </c>
      <c r="O449" s="315">
        <f t="shared" si="196"/>
        <v>0</v>
      </c>
      <c r="P449" s="323">
        <v>0</v>
      </c>
      <c r="Q449" s="323">
        <v>0</v>
      </c>
      <c r="R449" s="323">
        <v>0</v>
      </c>
      <c r="S449" s="323">
        <v>0</v>
      </c>
      <c r="T449" s="314">
        <v>8</v>
      </c>
      <c r="U449" s="315">
        <f t="shared" si="197"/>
        <v>8</v>
      </c>
      <c r="V449" s="323">
        <v>0</v>
      </c>
      <c r="W449" s="323">
        <v>0</v>
      </c>
      <c r="X449" s="323">
        <v>0</v>
      </c>
      <c r="Y449" s="323">
        <v>0</v>
      </c>
      <c r="Z449" s="323">
        <v>0</v>
      </c>
      <c r="AA449" s="315">
        <f t="shared" si="198"/>
        <v>0</v>
      </c>
      <c r="AB449" s="314">
        <f t="shared" si="199"/>
        <v>161</v>
      </c>
      <c r="AC449" s="314">
        <f t="shared" si="200"/>
        <v>0</v>
      </c>
      <c r="AD449" s="315">
        <f t="shared" si="201"/>
        <v>161</v>
      </c>
    </row>
    <row r="450" spans="1:30" ht="20.25" hidden="1" customHeight="1" outlineLevel="1" thickBot="1" x14ac:dyDescent="0.25">
      <c r="A450" s="562"/>
      <c r="B450" s="562"/>
      <c r="C450" s="313" t="s">
        <v>586</v>
      </c>
      <c r="D450" s="323">
        <v>0</v>
      </c>
      <c r="E450" s="323">
        <v>0</v>
      </c>
      <c r="F450" s="323">
        <v>0</v>
      </c>
      <c r="G450" s="323">
        <v>0</v>
      </c>
      <c r="H450" s="314">
        <v>259</v>
      </c>
      <c r="I450" s="315">
        <f t="shared" si="195"/>
        <v>259</v>
      </c>
      <c r="J450" s="323">
        <v>0</v>
      </c>
      <c r="K450" s="323">
        <v>0</v>
      </c>
      <c r="L450" s="323">
        <v>0</v>
      </c>
      <c r="M450" s="323">
        <v>0</v>
      </c>
      <c r="N450" s="323">
        <v>0</v>
      </c>
      <c r="O450" s="315">
        <f t="shared" si="196"/>
        <v>0</v>
      </c>
      <c r="P450" s="323">
        <v>0</v>
      </c>
      <c r="Q450" s="323">
        <v>0</v>
      </c>
      <c r="R450" s="323">
        <v>0</v>
      </c>
      <c r="S450" s="323">
        <v>0</v>
      </c>
      <c r="T450" s="314">
        <v>0</v>
      </c>
      <c r="U450" s="315">
        <f t="shared" si="197"/>
        <v>0</v>
      </c>
      <c r="V450" s="323">
        <v>0</v>
      </c>
      <c r="W450" s="323">
        <v>0</v>
      </c>
      <c r="X450" s="323">
        <v>0</v>
      </c>
      <c r="Y450" s="323">
        <v>0</v>
      </c>
      <c r="Z450" s="323">
        <v>0</v>
      </c>
      <c r="AA450" s="315">
        <f t="shared" si="198"/>
        <v>0</v>
      </c>
      <c r="AB450" s="314">
        <f t="shared" si="199"/>
        <v>259</v>
      </c>
      <c r="AC450" s="314">
        <f t="shared" si="200"/>
        <v>0</v>
      </c>
      <c r="AD450" s="315">
        <f t="shared" si="201"/>
        <v>259</v>
      </c>
    </row>
    <row r="451" spans="1:30" ht="20.25" hidden="1" customHeight="1" outlineLevel="1" thickBot="1" x14ac:dyDescent="0.25">
      <c r="A451" s="562"/>
      <c r="B451" s="562"/>
      <c r="C451" s="313" t="s">
        <v>587</v>
      </c>
      <c r="D451" s="323">
        <v>0</v>
      </c>
      <c r="E451" s="323">
        <v>0</v>
      </c>
      <c r="F451" s="323">
        <v>0</v>
      </c>
      <c r="G451" s="323">
        <v>0</v>
      </c>
      <c r="H451" s="314">
        <v>18</v>
      </c>
      <c r="I451" s="315">
        <f t="shared" si="195"/>
        <v>18</v>
      </c>
      <c r="J451" s="323">
        <v>0</v>
      </c>
      <c r="K451" s="323">
        <v>0</v>
      </c>
      <c r="L451" s="323">
        <v>0</v>
      </c>
      <c r="M451" s="323">
        <v>0</v>
      </c>
      <c r="N451" s="314">
        <v>30</v>
      </c>
      <c r="O451" s="315">
        <f t="shared" si="196"/>
        <v>30</v>
      </c>
      <c r="P451" s="323">
        <v>0</v>
      </c>
      <c r="Q451" s="323">
        <v>0</v>
      </c>
      <c r="R451" s="323">
        <v>0</v>
      </c>
      <c r="S451" s="323">
        <v>0</v>
      </c>
      <c r="T451" s="314">
        <v>0</v>
      </c>
      <c r="U451" s="315">
        <f t="shared" si="197"/>
        <v>0</v>
      </c>
      <c r="V451" s="323">
        <v>0</v>
      </c>
      <c r="W451" s="323">
        <v>0</v>
      </c>
      <c r="X451" s="323">
        <v>0</v>
      </c>
      <c r="Y451" s="323">
        <v>0</v>
      </c>
      <c r="Z451" s="314">
        <v>0</v>
      </c>
      <c r="AA451" s="315">
        <f t="shared" si="198"/>
        <v>0</v>
      </c>
      <c r="AB451" s="314">
        <f t="shared" si="199"/>
        <v>18</v>
      </c>
      <c r="AC451" s="314">
        <f t="shared" si="200"/>
        <v>30</v>
      </c>
      <c r="AD451" s="315">
        <f t="shared" si="201"/>
        <v>48</v>
      </c>
    </row>
    <row r="452" spans="1:30" ht="20.25" hidden="1" customHeight="1" outlineLevel="1" thickBot="1" x14ac:dyDescent="0.25">
      <c r="A452" s="562"/>
      <c r="B452" s="562"/>
      <c r="C452" s="313" t="s">
        <v>588</v>
      </c>
      <c r="D452" s="323">
        <v>0</v>
      </c>
      <c r="E452" s="323">
        <v>0</v>
      </c>
      <c r="F452" s="323">
        <v>0</v>
      </c>
      <c r="G452" s="323">
        <v>0</v>
      </c>
      <c r="H452" s="323">
        <v>0</v>
      </c>
      <c r="I452" s="315">
        <f t="shared" si="195"/>
        <v>0</v>
      </c>
      <c r="J452" s="323">
        <v>0</v>
      </c>
      <c r="K452" s="323">
        <v>0</v>
      </c>
      <c r="L452" s="323">
        <v>0</v>
      </c>
      <c r="M452" s="323">
        <v>0</v>
      </c>
      <c r="N452" s="323">
        <v>0</v>
      </c>
      <c r="O452" s="315">
        <f t="shared" si="196"/>
        <v>0</v>
      </c>
      <c r="P452" s="323">
        <v>0</v>
      </c>
      <c r="Q452" s="323">
        <v>0</v>
      </c>
      <c r="R452" s="323">
        <v>0</v>
      </c>
      <c r="S452" s="323">
        <v>0</v>
      </c>
      <c r="T452" s="323">
        <v>0</v>
      </c>
      <c r="U452" s="315">
        <f t="shared" si="197"/>
        <v>0</v>
      </c>
      <c r="V452" s="323">
        <v>0</v>
      </c>
      <c r="W452" s="323">
        <v>0</v>
      </c>
      <c r="X452" s="323">
        <v>0</v>
      </c>
      <c r="Y452" s="323">
        <v>0</v>
      </c>
      <c r="Z452" s="323">
        <v>0</v>
      </c>
      <c r="AA452" s="315">
        <f t="shared" si="198"/>
        <v>0</v>
      </c>
      <c r="AB452" s="314">
        <f t="shared" si="199"/>
        <v>0</v>
      </c>
      <c r="AC452" s="314">
        <f t="shared" si="200"/>
        <v>0</v>
      </c>
      <c r="AD452" s="315">
        <f t="shared" si="201"/>
        <v>0</v>
      </c>
    </row>
    <row r="453" spans="1:30" ht="20.25" hidden="1" customHeight="1" outlineLevel="1" thickBot="1" x14ac:dyDescent="0.25">
      <c r="A453" s="562"/>
      <c r="B453" s="562"/>
      <c r="C453" s="313" t="s">
        <v>589</v>
      </c>
      <c r="D453" s="314">
        <v>1</v>
      </c>
      <c r="E453" s="314">
        <v>2</v>
      </c>
      <c r="F453" s="314">
        <v>12</v>
      </c>
      <c r="G453" s="314">
        <v>8</v>
      </c>
      <c r="H453" s="314">
        <v>1092</v>
      </c>
      <c r="I453" s="315">
        <f t="shared" si="195"/>
        <v>1115</v>
      </c>
      <c r="J453" s="323">
        <v>0</v>
      </c>
      <c r="K453" s="323">
        <v>0</v>
      </c>
      <c r="L453" s="323">
        <v>0</v>
      </c>
      <c r="M453" s="323">
        <v>0</v>
      </c>
      <c r="N453" s="323">
        <v>0</v>
      </c>
      <c r="O453" s="315">
        <f t="shared" si="196"/>
        <v>0</v>
      </c>
      <c r="P453" s="314">
        <v>0</v>
      </c>
      <c r="Q453" s="314">
        <v>0</v>
      </c>
      <c r="R453" s="314">
        <v>0</v>
      </c>
      <c r="S453" s="314">
        <v>0</v>
      </c>
      <c r="T453" s="314">
        <v>16</v>
      </c>
      <c r="U453" s="315">
        <f t="shared" si="197"/>
        <v>16</v>
      </c>
      <c r="V453" s="323">
        <v>0</v>
      </c>
      <c r="W453" s="323">
        <v>0</v>
      </c>
      <c r="X453" s="323">
        <v>0</v>
      </c>
      <c r="Y453" s="323">
        <v>0</v>
      </c>
      <c r="Z453" s="323">
        <v>0</v>
      </c>
      <c r="AA453" s="315">
        <f t="shared" si="198"/>
        <v>0</v>
      </c>
      <c r="AB453" s="314">
        <f t="shared" si="199"/>
        <v>1131</v>
      </c>
      <c r="AC453" s="314">
        <f t="shared" si="200"/>
        <v>0</v>
      </c>
      <c r="AD453" s="315">
        <f t="shared" si="201"/>
        <v>1131</v>
      </c>
    </row>
    <row r="454" spans="1:30" ht="20.25" hidden="1" customHeight="1" outlineLevel="1" thickBot="1" x14ac:dyDescent="0.25">
      <c r="A454" s="562"/>
      <c r="B454" s="562" t="s">
        <v>590</v>
      </c>
      <c r="C454" s="313" t="s">
        <v>591</v>
      </c>
      <c r="D454" s="323">
        <v>0</v>
      </c>
      <c r="E454" s="323">
        <v>0</v>
      </c>
      <c r="F454" s="323">
        <v>0</v>
      </c>
      <c r="G454" s="323">
        <v>0</v>
      </c>
      <c r="H454" s="314">
        <v>456</v>
      </c>
      <c r="I454" s="315">
        <f t="shared" si="195"/>
        <v>456</v>
      </c>
      <c r="J454" s="323">
        <v>0</v>
      </c>
      <c r="K454" s="323">
        <v>0</v>
      </c>
      <c r="L454" s="323">
        <v>0</v>
      </c>
      <c r="M454" s="323">
        <v>0</v>
      </c>
      <c r="N454" s="323">
        <v>0</v>
      </c>
      <c r="O454" s="315">
        <f t="shared" si="196"/>
        <v>0</v>
      </c>
      <c r="P454" s="323">
        <v>0</v>
      </c>
      <c r="Q454" s="323">
        <v>0</v>
      </c>
      <c r="R454" s="323">
        <v>0</v>
      </c>
      <c r="S454" s="323">
        <v>0</v>
      </c>
      <c r="T454" s="314">
        <v>9</v>
      </c>
      <c r="U454" s="315">
        <f t="shared" si="197"/>
        <v>9</v>
      </c>
      <c r="V454" s="323">
        <v>0</v>
      </c>
      <c r="W454" s="323">
        <v>0</v>
      </c>
      <c r="X454" s="323">
        <v>0</v>
      </c>
      <c r="Y454" s="323">
        <v>0</v>
      </c>
      <c r="Z454" s="323">
        <v>0</v>
      </c>
      <c r="AA454" s="315">
        <f t="shared" si="198"/>
        <v>0</v>
      </c>
      <c r="AB454" s="314">
        <f t="shared" si="199"/>
        <v>465</v>
      </c>
      <c r="AC454" s="314">
        <f t="shared" si="200"/>
        <v>0</v>
      </c>
      <c r="AD454" s="315">
        <f t="shared" si="201"/>
        <v>465</v>
      </c>
    </row>
    <row r="455" spans="1:30" ht="20.25" hidden="1" customHeight="1" outlineLevel="1" thickBot="1" x14ac:dyDescent="0.25">
      <c r="A455" s="562"/>
      <c r="B455" s="562"/>
      <c r="C455" s="313" t="s">
        <v>592</v>
      </c>
      <c r="D455" s="323">
        <v>0</v>
      </c>
      <c r="E455" s="314">
        <v>10</v>
      </c>
      <c r="F455" s="314">
        <v>18</v>
      </c>
      <c r="G455" s="314">
        <v>8</v>
      </c>
      <c r="H455" s="314">
        <v>2578</v>
      </c>
      <c r="I455" s="315">
        <f t="shared" si="195"/>
        <v>2614</v>
      </c>
      <c r="J455" s="323">
        <v>0</v>
      </c>
      <c r="K455" s="323">
        <v>0</v>
      </c>
      <c r="L455" s="323">
        <v>0</v>
      </c>
      <c r="M455" s="323">
        <v>0</v>
      </c>
      <c r="N455" s="314">
        <v>83</v>
      </c>
      <c r="O455" s="315">
        <f t="shared" si="196"/>
        <v>83</v>
      </c>
      <c r="P455" s="323">
        <v>0</v>
      </c>
      <c r="Q455" s="314">
        <v>0</v>
      </c>
      <c r="R455" s="314">
        <v>0</v>
      </c>
      <c r="S455" s="314">
        <v>0</v>
      </c>
      <c r="T455" s="314">
        <v>42</v>
      </c>
      <c r="U455" s="315">
        <f t="shared" si="197"/>
        <v>42</v>
      </c>
      <c r="V455" s="323">
        <v>0</v>
      </c>
      <c r="W455" s="323">
        <v>0</v>
      </c>
      <c r="X455" s="323">
        <v>0</v>
      </c>
      <c r="Y455" s="323">
        <v>0</v>
      </c>
      <c r="Z455" s="314">
        <v>2</v>
      </c>
      <c r="AA455" s="315">
        <f t="shared" si="198"/>
        <v>2</v>
      </c>
      <c r="AB455" s="314">
        <f t="shared" si="199"/>
        <v>2656</v>
      </c>
      <c r="AC455" s="314">
        <f t="shared" si="200"/>
        <v>85</v>
      </c>
      <c r="AD455" s="315">
        <f t="shared" si="201"/>
        <v>2741</v>
      </c>
    </row>
    <row r="456" spans="1:30" ht="20.25" hidden="1" customHeight="1" outlineLevel="1" thickBot="1" x14ac:dyDescent="0.25">
      <c r="A456" s="562"/>
      <c r="B456" s="562"/>
      <c r="C456" s="313" t="s">
        <v>593</v>
      </c>
      <c r="D456" s="314">
        <v>3</v>
      </c>
      <c r="E456" s="314">
        <v>14</v>
      </c>
      <c r="F456" s="314">
        <v>33</v>
      </c>
      <c r="G456" s="314">
        <v>24</v>
      </c>
      <c r="H456" s="314">
        <v>6483</v>
      </c>
      <c r="I456" s="315">
        <f t="shared" si="195"/>
        <v>6557</v>
      </c>
      <c r="J456" s="314">
        <v>1</v>
      </c>
      <c r="K456" s="314">
        <v>2</v>
      </c>
      <c r="L456" s="314">
        <v>9</v>
      </c>
      <c r="M456" s="323">
        <v>0</v>
      </c>
      <c r="N456" s="314">
        <v>198</v>
      </c>
      <c r="O456" s="315">
        <f t="shared" si="196"/>
        <v>210</v>
      </c>
      <c r="P456" s="314">
        <v>0</v>
      </c>
      <c r="Q456" s="314">
        <v>0</v>
      </c>
      <c r="R456" s="314">
        <v>0</v>
      </c>
      <c r="S456" s="314">
        <v>0</v>
      </c>
      <c r="T456" s="314">
        <v>203</v>
      </c>
      <c r="U456" s="315">
        <f t="shared" si="197"/>
        <v>203</v>
      </c>
      <c r="V456" s="314">
        <v>0</v>
      </c>
      <c r="W456" s="314">
        <v>0</v>
      </c>
      <c r="X456" s="314">
        <v>0</v>
      </c>
      <c r="Y456" s="323">
        <v>0</v>
      </c>
      <c r="Z456" s="314">
        <v>0</v>
      </c>
      <c r="AA456" s="315">
        <f t="shared" si="198"/>
        <v>0</v>
      </c>
      <c r="AB456" s="314">
        <f t="shared" si="199"/>
        <v>6760</v>
      </c>
      <c r="AC456" s="314">
        <f t="shared" si="200"/>
        <v>210</v>
      </c>
      <c r="AD456" s="315">
        <f t="shared" si="201"/>
        <v>6970</v>
      </c>
    </row>
    <row r="457" spans="1:30" ht="20.25" hidden="1" customHeight="1" outlineLevel="1" thickBot="1" x14ac:dyDescent="0.25">
      <c r="A457" s="562"/>
      <c r="B457" s="562"/>
      <c r="C457" s="313" t="s">
        <v>594</v>
      </c>
      <c r="D457" s="314">
        <v>4</v>
      </c>
      <c r="E457" s="314">
        <v>4</v>
      </c>
      <c r="F457" s="314">
        <v>12</v>
      </c>
      <c r="G457" s="323">
        <v>0</v>
      </c>
      <c r="H457" s="314">
        <v>1058</v>
      </c>
      <c r="I457" s="315">
        <f t="shared" si="195"/>
        <v>1078</v>
      </c>
      <c r="J457" s="323">
        <v>0</v>
      </c>
      <c r="K457" s="323">
        <v>0</v>
      </c>
      <c r="L457" s="323">
        <v>0</v>
      </c>
      <c r="M457" s="323">
        <v>0</v>
      </c>
      <c r="N457" s="323">
        <v>0</v>
      </c>
      <c r="O457" s="315">
        <f t="shared" si="196"/>
        <v>0</v>
      </c>
      <c r="P457" s="314">
        <v>0</v>
      </c>
      <c r="Q457" s="314">
        <v>0</v>
      </c>
      <c r="R457" s="314">
        <v>0</v>
      </c>
      <c r="S457" s="323">
        <v>0</v>
      </c>
      <c r="T457" s="314">
        <v>20</v>
      </c>
      <c r="U457" s="315">
        <f t="shared" si="197"/>
        <v>20</v>
      </c>
      <c r="V457" s="323">
        <v>0</v>
      </c>
      <c r="W457" s="323">
        <v>0</v>
      </c>
      <c r="X457" s="323">
        <v>0</v>
      </c>
      <c r="Y457" s="323">
        <v>0</v>
      </c>
      <c r="Z457" s="323">
        <v>0</v>
      </c>
      <c r="AA457" s="315">
        <f t="shared" si="198"/>
        <v>0</v>
      </c>
      <c r="AB457" s="314">
        <f t="shared" si="199"/>
        <v>1098</v>
      </c>
      <c r="AC457" s="314">
        <f t="shared" si="200"/>
        <v>0</v>
      </c>
      <c r="AD457" s="315">
        <f t="shared" si="201"/>
        <v>1098</v>
      </c>
    </row>
    <row r="458" spans="1:30" ht="20.25" hidden="1" customHeight="1" outlineLevel="1" thickBot="1" x14ac:dyDescent="0.25">
      <c r="A458" s="562"/>
      <c r="B458" s="562"/>
      <c r="C458" s="313" t="s">
        <v>595</v>
      </c>
      <c r="D458" s="323">
        <v>0</v>
      </c>
      <c r="E458" s="314">
        <v>2</v>
      </c>
      <c r="F458" s="314">
        <v>3</v>
      </c>
      <c r="G458" s="323">
        <v>0</v>
      </c>
      <c r="H458" s="314">
        <v>456</v>
      </c>
      <c r="I458" s="315">
        <f t="shared" si="195"/>
        <v>461</v>
      </c>
      <c r="J458" s="323">
        <v>0</v>
      </c>
      <c r="K458" s="323">
        <v>0</v>
      </c>
      <c r="L458" s="323">
        <v>0</v>
      </c>
      <c r="M458" s="323">
        <v>0</v>
      </c>
      <c r="N458" s="314">
        <v>9</v>
      </c>
      <c r="O458" s="315">
        <f t="shared" si="196"/>
        <v>9</v>
      </c>
      <c r="P458" s="323">
        <v>0</v>
      </c>
      <c r="Q458" s="314">
        <v>0</v>
      </c>
      <c r="R458" s="314">
        <v>0</v>
      </c>
      <c r="S458" s="323">
        <v>0</v>
      </c>
      <c r="T458" s="314">
        <v>22</v>
      </c>
      <c r="U458" s="315">
        <f t="shared" si="197"/>
        <v>22</v>
      </c>
      <c r="V458" s="323">
        <v>0</v>
      </c>
      <c r="W458" s="323">
        <v>0</v>
      </c>
      <c r="X458" s="323">
        <v>0</v>
      </c>
      <c r="Y458" s="323">
        <v>0</v>
      </c>
      <c r="Z458" s="314">
        <v>0</v>
      </c>
      <c r="AA458" s="315">
        <f t="shared" si="198"/>
        <v>0</v>
      </c>
      <c r="AB458" s="314">
        <f t="shared" si="199"/>
        <v>483</v>
      </c>
      <c r="AC458" s="314">
        <f t="shared" si="200"/>
        <v>9</v>
      </c>
      <c r="AD458" s="315">
        <f t="shared" si="201"/>
        <v>492</v>
      </c>
    </row>
    <row r="459" spans="1:30" ht="20.25" hidden="1" customHeight="1" outlineLevel="1" thickBot="1" x14ac:dyDescent="0.25">
      <c r="A459" s="562"/>
      <c r="B459" s="562"/>
      <c r="C459" s="313" t="s">
        <v>596</v>
      </c>
      <c r="D459" s="323">
        <v>0</v>
      </c>
      <c r="E459" s="323">
        <v>0</v>
      </c>
      <c r="F459" s="314">
        <v>6</v>
      </c>
      <c r="G459" s="323">
        <v>0</v>
      </c>
      <c r="H459" s="314">
        <v>465</v>
      </c>
      <c r="I459" s="315">
        <f t="shared" si="195"/>
        <v>471</v>
      </c>
      <c r="J459" s="323">
        <v>0</v>
      </c>
      <c r="K459" s="323">
        <v>0</v>
      </c>
      <c r="L459" s="323">
        <v>0</v>
      </c>
      <c r="M459" s="323">
        <v>0</v>
      </c>
      <c r="N459" s="314">
        <v>145</v>
      </c>
      <c r="O459" s="315">
        <f t="shared" si="196"/>
        <v>145</v>
      </c>
      <c r="P459" s="323">
        <v>0</v>
      </c>
      <c r="Q459" s="323">
        <v>0</v>
      </c>
      <c r="R459" s="314">
        <v>0</v>
      </c>
      <c r="S459" s="323">
        <v>0</v>
      </c>
      <c r="T459" s="314">
        <v>10</v>
      </c>
      <c r="U459" s="315">
        <f t="shared" si="197"/>
        <v>10</v>
      </c>
      <c r="V459" s="323">
        <v>0</v>
      </c>
      <c r="W459" s="323">
        <v>0</v>
      </c>
      <c r="X459" s="323">
        <v>0</v>
      </c>
      <c r="Y459" s="323">
        <v>0</v>
      </c>
      <c r="Z459" s="314">
        <v>0</v>
      </c>
      <c r="AA459" s="315">
        <f t="shared" si="198"/>
        <v>0</v>
      </c>
      <c r="AB459" s="314">
        <f t="shared" si="199"/>
        <v>481</v>
      </c>
      <c r="AC459" s="314">
        <f t="shared" si="200"/>
        <v>145</v>
      </c>
      <c r="AD459" s="315">
        <f t="shared" si="201"/>
        <v>626</v>
      </c>
    </row>
    <row r="460" spans="1:30" ht="20.25" hidden="1" customHeight="1" outlineLevel="1" thickBot="1" x14ac:dyDescent="0.25">
      <c r="A460" s="562"/>
      <c r="B460" s="562"/>
      <c r="C460" s="313" t="s">
        <v>597</v>
      </c>
      <c r="D460" s="314">
        <v>3</v>
      </c>
      <c r="E460" s="314">
        <v>2</v>
      </c>
      <c r="F460" s="314">
        <v>9</v>
      </c>
      <c r="G460" s="314">
        <v>4</v>
      </c>
      <c r="H460" s="314">
        <v>2624</v>
      </c>
      <c r="I460" s="315">
        <f t="shared" si="195"/>
        <v>2642</v>
      </c>
      <c r="J460" s="323">
        <v>0</v>
      </c>
      <c r="K460" s="314">
        <v>2</v>
      </c>
      <c r="L460" s="314">
        <v>3</v>
      </c>
      <c r="M460" s="323">
        <v>0</v>
      </c>
      <c r="N460" s="314">
        <v>219</v>
      </c>
      <c r="O460" s="315">
        <f t="shared" si="196"/>
        <v>224</v>
      </c>
      <c r="P460" s="314">
        <v>0</v>
      </c>
      <c r="Q460" s="314">
        <v>0</v>
      </c>
      <c r="R460" s="314">
        <v>0</v>
      </c>
      <c r="S460" s="314">
        <v>0</v>
      </c>
      <c r="T460" s="314">
        <v>156</v>
      </c>
      <c r="U460" s="315">
        <f t="shared" si="197"/>
        <v>156</v>
      </c>
      <c r="V460" s="323">
        <v>0</v>
      </c>
      <c r="W460" s="314">
        <v>0</v>
      </c>
      <c r="X460" s="314">
        <v>0</v>
      </c>
      <c r="Y460" s="323">
        <v>0</v>
      </c>
      <c r="Z460" s="314">
        <v>0</v>
      </c>
      <c r="AA460" s="315">
        <f t="shared" si="198"/>
        <v>0</v>
      </c>
      <c r="AB460" s="314">
        <f t="shared" si="199"/>
        <v>2798</v>
      </c>
      <c r="AC460" s="314">
        <f t="shared" si="200"/>
        <v>224</v>
      </c>
      <c r="AD460" s="315">
        <f t="shared" si="201"/>
        <v>3022</v>
      </c>
    </row>
    <row r="461" spans="1:30" ht="20.25" hidden="1" customHeight="1" outlineLevel="1" thickBot="1" x14ac:dyDescent="0.25">
      <c r="A461" s="562"/>
      <c r="B461" s="313" t="s">
        <v>598</v>
      </c>
      <c r="C461" s="313" t="s">
        <v>599</v>
      </c>
      <c r="D461" s="314">
        <v>2</v>
      </c>
      <c r="E461" s="314">
        <v>4</v>
      </c>
      <c r="F461" s="314">
        <v>3</v>
      </c>
      <c r="G461" s="314">
        <v>4</v>
      </c>
      <c r="H461" s="314">
        <v>883</v>
      </c>
      <c r="I461" s="315">
        <f t="shared" si="195"/>
        <v>896</v>
      </c>
      <c r="J461" s="323">
        <v>0</v>
      </c>
      <c r="K461" s="314">
        <v>2</v>
      </c>
      <c r="L461" s="323">
        <v>0</v>
      </c>
      <c r="M461" s="323">
        <v>0</v>
      </c>
      <c r="N461" s="314">
        <v>18</v>
      </c>
      <c r="O461" s="315">
        <f t="shared" si="196"/>
        <v>20</v>
      </c>
      <c r="P461" s="314">
        <v>0</v>
      </c>
      <c r="Q461" s="314">
        <v>0</v>
      </c>
      <c r="R461" s="314">
        <v>0</v>
      </c>
      <c r="S461" s="314">
        <v>0</v>
      </c>
      <c r="T461" s="314">
        <v>16</v>
      </c>
      <c r="U461" s="315">
        <f t="shared" si="197"/>
        <v>16</v>
      </c>
      <c r="V461" s="323">
        <v>0</v>
      </c>
      <c r="W461" s="314">
        <v>0</v>
      </c>
      <c r="X461" s="323">
        <v>0</v>
      </c>
      <c r="Y461" s="323">
        <v>0</v>
      </c>
      <c r="Z461" s="314">
        <v>0</v>
      </c>
      <c r="AA461" s="315">
        <f t="shared" si="198"/>
        <v>0</v>
      </c>
      <c r="AB461" s="314">
        <f t="shared" si="199"/>
        <v>912</v>
      </c>
      <c r="AC461" s="314">
        <f t="shared" si="200"/>
        <v>20</v>
      </c>
      <c r="AD461" s="315">
        <f t="shared" si="201"/>
        <v>932</v>
      </c>
    </row>
    <row r="462" spans="1:30" ht="20.25" customHeight="1" collapsed="1" x14ac:dyDescent="0.2">
      <c r="A462" s="559" t="s">
        <v>600</v>
      </c>
      <c r="B462" s="559"/>
      <c r="C462" s="559"/>
      <c r="D462" s="311">
        <f t="shared" ref="D462:AD462" si="202">SUM(D463:D499)</f>
        <v>52</v>
      </c>
      <c r="E462" s="311">
        <f t="shared" si="202"/>
        <v>202</v>
      </c>
      <c r="F462" s="311">
        <f t="shared" si="202"/>
        <v>558</v>
      </c>
      <c r="G462" s="311">
        <f t="shared" si="202"/>
        <v>200</v>
      </c>
      <c r="H462" s="311">
        <f t="shared" si="202"/>
        <v>42025</v>
      </c>
      <c r="I462" s="312">
        <f t="shared" si="202"/>
        <v>43037</v>
      </c>
      <c r="J462" s="311">
        <f t="shared" si="202"/>
        <v>20</v>
      </c>
      <c r="K462" s="311">
        <f t="shared" si="202"/>
        <v>90</v>
      </c>
      <c r="L462" s="311">
        <f t="shared" si="202"/>
        <v>207</v>
      </c>
      <c r="M462" s="311">
        <f t="shared" si="202"/>
        <v>72</v>
      </c>
      <c r="N462" s="311">
        <f t="shared" si="202"/>
        <v>8690</v>
      </c>
      <c r="O462" s="312">
        <f t="shared" si="202"/>
        <v>9079</v>
      </c>
      <c r="P462" s="311">
        <f t="shared" si="202"/>
        <v>0</v>
      </c>
      <c r="Q462" s="311">
        <f t="shared" si="202"/>
        <v>4</v>
      </c>
      <c r="R462" s="311">
        <f t="shared" si="202"/>
        <v>0</v>
      </c>
      <c r="S462" s="311">
        <f t="shared" si="202"/>
        <v>0</v>
      </c>
      <c r="T462" s="311">
        <f t="shared" si="202"/>
        <v>966</v>
      </c>
      <c r="U462" s="312">
        <f t="shared" si="202"/>
        <v>970</v>
      </c>
      <c r="V462" s="311">
        <f t="shared" si="202"/>
        <v>0</v>
      </c>
      <c r="W462" s="311">
        <f t="shared" si="202"/>
        <v>0</v>
      </c>
      <c r="X462" s="311">
        <f t="shared" si="202"/>
        <v>0</v>
      </c>
      <c r="Y462" s="311">
        <f t="shared" si="202"/>
        <v>4</v>
      </c>
      <c r="Z462" s="311">
        <f t="shared" si="202"/>
        <v>123</v>
      </c>
      <c r="AA462" s="312">
        <f t="shared" si="202"/>
        <v>127</v>
      </c>
      <c r="AB462" s="311">
        <f t="shared" si="202"/>
        <v>44007</v>
      </c>
      <c r="AC462" s="311">
        <f t="shared" si="202"/>
        <v>9206</v>
      </c>
      <c r="AD462" s="312">
        <f t="shared" si="202"/>
        <v>53213</v>
      </c>
    </row>
    <row r="463" spans="1:30" ht="20.25" hidden="1" customHeight="1" outlineLevel="1" thickBot="1" x14ac:dyDescent="0.25">
      <c r="A463" s="562" t="s">
        <v>600</v>
      </c>
      <c r="B463" s="562" t="s">
        <v>601</v>
      </c>
      <c r="C463" s="313" t="s">
        <v>602</v>
      </c>
      <c r="D463" s="314">
        <v>28</v>
      </c>
      <c r="E463" s="314">
        <v>104</v>
      </c>
      <c r="F463" s="314">
        <v>294</v>
      </c>
      <c r="G463" s="314">
        <v>120</v>
      </c>
      <c r="H463" s="314">
        <v>14475</v>
      </c>
      <c r="I463" s="315">
        <f t="shared" ref="I463:I499" si="203">SUM(D463:H463)</f>
        <v>15021</v>
      </c>
      <c r="J463" s="314">
        <v>12</v>
      </c>
      <c r="K463" s="314">
        <v>46</v>
      </c>
      <c r="L463" s="314">
        <v>120</v>
      </c>
      <c r="M463" s="314">
        <v>47</v>
      </c>
      <c r="N463" s="314">
        <v>4021</v>
      </c>
      <c r="O463" s="315">
        <f t="shared" ref="O463:O499" si="204">SUM(J463:N463)</f>
        <v>4246</v>
      </c>
      <c r="P463" s="314">
        <v>0</v>
      </c>
      <c r="Q463" s="314">
        <v>2</v>
      </c>
      <c r="R463" s="314">
        <v>0</v>
      </c>
      <c r="S463" s="314">
        <v>0</v>
      </c>
      <c r="T463" s="314">
        <v>167</v>
      </c>
      <c r="U463" s="315">
        <f t="shared" ref="U463:U499" si="205">SUM(P463:T463)</f>
        <v>169</v>
      </c>
      <c r="V463" s="314">
        <v>0</v>
      </c>
      <c r="W463" s="314">
        <v>0</v>
      </c>
      <c r="X463" s="314">
        <v>0</v>
      </c>
      <c r="Y463" s="314">
        <v>1</v>
      </c>
      <c r="Z463" s="314">
        <v>56</v>
      </c>
      <c r="AA463" s="315">
        <f t="shared" ref="AA463:AA499" si="206">SUM(V463:Z463)</f>
        <v>57</v>
      </c>
      <c r="AB463" s="314">
        <f t="shared" ref="AB463:AB499" si="207">+I463+U463</f>
        <v>15190</v>
      </c>
      <c r="AC463" s="314">
        <f t="shared" ref="AC463:AC499" si="208">+O463+AA463</f>
        <v>4303</v>
      </c>
      <c r="AD463" s="315">
        <f t="shared" si="201"/>
        <v>19493</v>
      </c>
    </row>
    <row r="464" spans="1:30" ht="20.25" hidden="1" customHeight="1" outlineLevel="1" thickBot="1" x14ac:dyDescent="0.25">
      <c r="A464" s="562"/>
      <c r="B464" s="562"/>
      <c r="C464" s="313" t="s">
        <v>603</v>
      </c>
      <c r="D464" s="314">
        <v>5</v>
      </c>
      <c r="E464" s="314">
        <v>28</v>
      </c>
      <c r="F464" s="314">
        <v>66</v>
      </c>
      <c r="G464" s="314">
        <v>16</v>
      </c>
      <c r="H464" s="314">
        <v>2785</v>
      </c>
      <c r="I464" s="315">
        <f t="shared" si="203"/>
        <v>2900</v>
      </c>
      <c r="J464" s="314">
        <v>2</v>
      </c>
      <c r="K464" s="314">
        <v>4</v>
      </c>
      <c r="L464" s="314">
        <v>15</v>
      </c>
      <c r="M464" s="314">
        <v>4</v>
      </c>
      <c r="N464" s="314">
        <v>875</v>
      </c>
      <c r="O464" s="315">
        <f t="shared" si="204"/>
        <v>900</v>
      </c>
      <c r="P464" s="314">
        <v>0</v>
      </c>
      <c r="Q464" s="314">
        <v>0</v>
      </c>
      <c r="R464" s="314">
        <v>0</v>
      </c>
      <c r="S464" s="314">
        <v>0</v>
      </c>
      <c r="T464" s="314">
        <v>54</v>
      </c>
      <c r="U464" s="315">
        <f t="shared" si="205"/>
        <v>54</v>
      </c>
      <c r="V464" s="314">
        <v>0</v>
      </c>
      <c r="W464" s="314">
        <v>0</v>
      </c>
      <c r="X464" s="314">
        <v>0</v>
      </c>
      <c r="Y464" s="314">
        <v>0</v>
      </c>
      <c r="Z464" s="314">
        <v>0</v>
      </c>
      <c r="AA464" s="315">
        <f t="shared" si="206"/>
        <v>0</v>
      </c>
      <c r="AB464" s="314">
        <f t="shared" si="207"/>
        <v>2954</v>
      </c>
      <c r="AC464" s="314">
        <f t="shared" si="208"/>
        <v>900</v>
      </c>
      <c r="AD464" s="315">
        <f t="shared" si="201"/>
        <v>3854</v>
      </c>
    </row>
    <row r="465" spans="1:30" ht="20.25" hidden="1" customHeight="1" outlineLevel="1" thickBot="1" x14ac:dyDescent="0.25">
      <c r="A465" s="562"/>
      <c r="B465" s="562" t="s">
        <v>604</v>
      </c>
      <c r="C465" s="313" t="s">
        <v>605</v>
      </c>
      <c r="D465" s="323">
        <v>0</v>
      </c>
      <c r="E465" s="314">
        <v>2</v>
      </c>
      <c r="F465" s="314">
        <v>9</v>
      </c>
      <c r="G465" s="314">
        <v>4</v>
      </c>
      <c r="H465" s="314">
        <v>135</v>
      </c>
      <c r="I465" s="315">
        <f t="shared" si="203"/>
        <v>150</v>
      </c>
      <c r="J465" s="323">
        <v>0</v>
      </c>
      <c r="K465" s="323">
        <v>0</v>
      </c>
      <c r="L465" s="323">
        <v>0</v>
      </c>
      <c r="M465" s="323">
        <v>0</v>
      </c>
      <c r="N465" s="314">
        <v>30</v>
      </c>
      <c r="O465" s="315">
        <f t="shared" si="204"/>
        <v>30</v>
      </c>
      <c r="P465" s="323">
        <v>0</v>
      </c>
      <c r="Q465" s="314">
        <v>0</v>
      </c>
      <c r="R465" s="314">
        <v>0</v>
      </c>
      <c r="S465" s="314">
        <v>0</v>
      </c>
      <c r="T465" s="314">
        <v>10</v>
      </c>
      <c r="U465" s="315">
        <f t="shared" si="205"/>
        <v>10</v>
      </c>
      <c r="V465" s="323">
        <v>0</v>
      </c>
      <c r="W465" s="323">
        <v>0</v>
      </c>
      <c r="X465" s="323">
        <v>0</v>
      </c>
      <c r="Y465" s="323">
        <v>0</v>
      </c>
      <c r="Z465" s="314">
        <v>0</v>
      </c>
      <c r="AA465" s="315">
        <f t="shared" si="206"/>
        <v>0</v>
      </c>
      <c r="AB465" s="314">
        <f t="shared" si="207"/>
        <v>160</v>
      </c>
      <c r="AC465" s="314">
        <f t="shared" si="208"/>
        <v>30</v>
      </c>
      <c r="AD465" s="315">
        <f t="shared" si="201"/>
        <v>190</v>
      </c>
    </row>
    <row r="466" spans="1:30" ht="20.25" hidden="1" customHeight="1" outlineLevel="1" thickBot="1" x14ac:dyDescent="0.25">
      <c r="A466" s="562"/>
      <c r="B466" s="562"/>
      <c r="C466" s="313" t="s">
        <v>606</v>
      </c>
      <c r="D466" s="314">
        <v>2</v>
      </c>
      <c r="E466" s="314">
        <v>5</v>
      </c>
      <c r="F466" s="314">
        <v>21</v>
      </c>
      <c r="G466" s="314">
        <v>4</v>
      </c>
      <c r="H466" s="314">
        <v>1681</v>
      </c>
      <c r="I466" s="315">
        <f t="shared" si="203"/>
        <v>1713</v>
      </c>
      <c r="J466" s="323">
        <v>0</v>
      </c>
      <c r="K466" s="314">
        <v>4</v>
      </c>
      <c r="L466" s="323">
        <v>0</v>
      </c>
      <c r="M466" s="323">
        <v>0</v>
      </c>
      <c r="N466" s="314">
        <v>26</v>
      </c>
      <c r="O466" s="315">
        <f t="shared" si="204"/>
        <v>30</v>
      </c>
      <c r="P466" s="314">
        <v>0</v>
      </c>
      <c r="Q466" s="314">
        <v>1</v>
      </c>
      <c r="R466" s="314">
        <v>0</v>
      </c>
      <c r="S466" s="314">
        <v>0</v>
      </c>
      <c r="T466" s="314">
        <v>28</v>
      </c>
      <c r="U466" s="315">
        <f t="shared" si="205"/>
        <v>29</v>
      </c>
      <c r="V466" s="323">
        <v>0</v>
      </c>
      <c r="W466" s="314">
        <v>0</v>
      </c>
      <c r="X466" s="323">
        <v>0</v>
      </c>
      <c r="Y466" s="323">
        <v>0</v>
      </c>
      <c r="Z466" s="314">
        <v>0</v>
      </c>
      <c r="AA466" s="315">
        <f t="shared" si="206"/>
        <v>0</v>
      </c>
      <c r="AB466" s="314">
        <f t="shared" si="207"/>
        <v>1742</v>
      </c>
      <c r="AC466" s="314">
        <f t="shared" si="208"/>
        <v>30</v>
      </c>
      <c r="AD466" s="315">
        <f t="shared" si="201"/>
        <v>1772</v>
      </c>
    </row>
    <row r="467" spans="1:30" ht="20.25" hidden="1" customHeight="1" outlineLevel="1" thickBot="1" x14ac:dyDescent="0.25">
      <c r="A467" s="562"/>
      <c r="B467" s="562"/>
      <c r="C467" s="313" t="s">
        <v>607</v>
      </c>
      <c r="D467" s="323">
        <v>0</v>
      </c>
      <c r="E467" s="323">
        <v>0</v>
      </c>
      <c r="F467" s="314">
        <v>3</v>
      </c>
      <c r="G467" s="323">
        <v>0</v>
      </c>
      <c r="H467" s="314">
        <v>288</v>
      </c>
      <c r="I467" s="315">
        <f t="shared" si="203"/>
        <v>291</v>
      </c>
      <c r="J467" s="323">
        <v>0</v>
      </c>
      <c r="K467" s="323">
        <v>0</v>
      </c>
      <c r="L467" s="314">
        <v>3</v>
      </c>
      <c r="M467" s="323">
        <v>0</v>
      </c>
      <c r="N467" s="323">
        <v>0</v>
      </c>
      <c r="O467" s="315">
        <f t="shared" si="204"/>
        <v>3</v>
      </c>
      <c r="P467" s="323">
        <v>0</v>
      </c>
      <c r="Q467" s="323">
        <v>0</v>
      </c>
      <c r="R467" s="314">
        <v>0</v>
      </c>
      <c r="S467" s="323">
        <v>0</v>
      </c>
      <c r="T467" s="314">
        <v>54</v>
      </c>
      <c r="U467" s="315">
        <f t="shared" si="205"/>
        <v>54</v>
      </c>
      <c r="V467" s="323">
        <v>0</v>
      </c>
      <c r="W467" s="323">
        <v>0</v>
      </c>
      <c r="X467" s="314">
        <v>0</v>
      </c>
      <c r="Y467" s="323">
        <v>0</v>
      </c>
      <c r="Z467" s="323">
        <v>0</v>
      </c>
      <c r="AA467" s="315">
        <f t="shared" si="206"/>
        <v>0</v>
      </c>
      <c r="AB467" s="314">
        <f t="shared" si="207"/>
        <v>345</v>
      </c>
      <c r="AC467" s="314">
        <f t="shared" si="208"/>
        <v>3</v>
      </c>
      <c r="AD467" s="315">
        <f t="shared" si="201"/>
        <v>348</v>
      </c>
    </row>
    <row r="468" spans="1:30" ht="20.25" hidden="1" customHeight="1" outlineLevel="1" thickBot="1" x14ac:dyDescent="0.25">
      <c r="A468" s="562"/>
      <c r="B468" s="562"/>
      <c r="C468" s="313" t="s">
        <v>608</v>
      </c>
      <c r="D468" s="323">
        <v>0</v>
      </c>
      <c r="E468" s="323">
        <v>0</v>
      </c>
      <c r="F468" s="314">
        <v>21</v>
      </c>
      <c r="G468" s="314">
        <v>4</v>
      </c>
      <c r="H468" s="314">
        <v>248</v>
      </c>
      <c r="I468" s="315">
        <f t="shared" si="203"/>
        <v>273</v>
      </c>
      <c r="J468" s="323">
        <v>0</v>
      </c>
      <c r="K468" s="314">
        <v>2</v>
      </c>
      <c r="L468" s="314">
        <v>3</v>
      </c>
      <c r="M468" s="323">
        <v>0</v>
      </c>
      <c r="N468" s="314">
        <v>151</v>
      </c>
      <c r="O468" s="315">
        <f t="shared" si="204"/>
        <v>156</v>
      </c>
      <c r="P468" s="323">
        <v>0</v>
      </c>
      <c r="Q468" s="323">
        <v>0</v>
      </c>
      <c r="R468" s="314">
        <v>0</v>
      </c>
      <c r="S468" s="314">
        <v>0</v>
      </c>
      <c r="T468" s="314">
        <v>0</v>
      </c>
      <c r="U468" s="315">
        <f t="shared" si="205"/>
        <v>0</v>
      </c>
      <c r="V468" s="323">
        <v>0</v>
      </c>
      <c r="W468" s="314">
        <v>0</v>
      </c>
      <c r="X468" s="314">
        <v>0</v>
      </c>
      <c r="Y468" s="323">
        <v>0</v>
      </c>
      <c r="Z468" s="314">
        <v>0</v>
      </c>
      <c r="AA468" s="315">
        <f t="shared" si="206"/>
        <v>0</v>
      </c>
      <c r="AB468" s="314">
        <f t="shared" si="207"/>
        <v>273</v>
      </c>
      <c r="AC468" s="314">
        <f t="shared" si="208"/>
        <v>156</v>
      </c>
      <c r="AD468" s="315">
        <f t="shared" si="201"/>
        <v>429</v>
      </c>
    </row>
    <row r="469" spans="1:30" ht="20.25" hidden="1" customHeight="1" outlineLevel="1" thickBot="1" x14ac:dyDescent="0.25">
      <c r="A469" s="562"/>
      <c r="B469" s="562"/>
      <c r="C469" s="313" t="s">
        <v>609</v>
      </c>
      <c r="D469" s="323">
        <v>0</v>
      </c>
      <c r="E469" s="323">
        <v>0</v>
      </c>
      <c r="F469" s="314">
        <v>3</v>
      </c>
      <c r="G469" s="323">
        <v>0</v>
      </c>
      <c r="H469" s="314">
        <v>445</v>
      </c>
      <c r="I469" s="315">
        <f t="shared" si="203"/>
        <v>448</v>
      </c>
      <c r="J469" s="323">
        <v>0</v>
      </c>
      <c r="K469" s="323">
        <v>0</v>
      </c>
      <c r="L469" s="323">
        <v>0</v>
      </c>
      <c r="M469" s="323">
        <v>0</v>
      </c>
      <c r="N469" s="323">
        <v>0</v>
      </c>
      <c r="O469" s="315">
        <f t="shared" si="204"/>
        <v>0</v>
      </c>
      <c r="P469" s="323">
        <v>0</v>
      </c>
      <c r="Q469" s="323">
        <v>0</v>
      </c>
      <c r="R469" s="314">
        <v>0</v>
      </c>
      <c r="S469" s="323">
        <v>0</v>
      </c>
      <c r="T469" s="314">
        <v>14</v>
      </c>
      <c r="U469" s="315">
        <f t="shared" si="205"/>
        <v>14</v>
      </c>
      <c r="V469" s="323">
        <v>0</v>
      </c>
      <c r="W469" s="323">
        <v>0</v>
      </c>
      <c r="X469" s="323">
        <v>0</v>
      </c>
      <c r="Y469" s="323">
        <v>0</v>
      </c>
      <c r="Z469" s="323">
        <v>0</v>
      </c>
      <c r="AA469" s="315">
        <f t="shared" si="206"/>
        <v>0</v>
      </c>
      <c r="AB469" s="314">
        <f t="shared" si="207"/>
        <v>462</v>
      </c>
      <c r="AC469" s="314">
        <f t="shared" si="208"/>
        <v>0</v>
      </c>
      <c r="AD469" s="315">
        <f t="shared" si="201"/>
        <v>462</v>
      </c>
    </row>
    <row r="470" spans="1:30" ht="20.25" hidden="1" customHeight="1" outlineLevel="1" thickBot="1" x14ac:dyDescent="0.25">
      <c r="A470" s="562"/>
      <c r="B470" s="562"/>
      <c r="C470" s="313" t="s">
        <v>610</v>
      </c>
      <c r="D470" s="323">
        <v>0</v>
      </c>
      <c r="E470" s="323">
        <v>0</v>
      </c>
      <c r="F470" s="314">
        <v>3</v>
      </c>
      <c r="G470" s="323">
        <v>0</v>
      </c>
      <c r="H470" s="314">
        <v>77</v>
      </c>
      <c r="I470" s="315">
        <f t="shared" si="203"/>
        <v>80</v>
      </c>
      <c r="J470" s="323">
        <v>0</v>
      </c>
      <c r="K470" s="323">
        <v>0</v>
      </c>
      <c r="L470" s="323">
        <v>0</v>
      </c>
      <c r="M470" s="323">
        <v>0</v>
      </c>
      <c r="N470" s="323">
        <v>0</v>
      </c>
      <c r="O470" s="315">
        <f t="shared" si="204"/>
        <v>0</v>
      </c>
      <c r="P470" s="323">
        <v>0</v>
      </c>
      <c r="Q470" s="323">
        <v>0</v>
      </c>
      <c r="R470" s="314">
        <v>0</v>
      </c>
      <c r="S470" s="323">
        <v>0</v>
      </c>
      <c r="T470" s="314">
        <v>0</v>
      </c>
      <c r="U470" s="315">
        <f t="shared" si="205"/>
        <v>0</v>
      </c>
      <c r="V470" s="323">
        <v>0</v>
      </c>
      <c r="W470" s="323">
        <v>0</v>
      </c>
      <c r="X470" s="323">
        <v>0</v>
      </c>
      <c r="Y470" s="323">
        <v>0</v>
      </c>
      <c r="Z470" s="323">
        <v>0</v>
      </c>
      <c r="AA470" s="315">
        <f t="shared" si="206"/>
        <v>0</v>
      </c>
      <c r="AB470" s="314">
        <f t="shared" si="207"/>
        <v>80</v>
      </c>
      <c r="AC470" s="314">
        <f t="shared" si="208"/>
        <v>0</v>
      </c>
      <c r="AD470" s="315">
        <f t="shared" si="201"/>
        <v>80</v>
      </c>
    </row>
    <row r="471" spans="1:30" ht="20.25" hidden="1" customHeight="1" outlineLevel="1" thickBot="1" x14ac:dyDescent="0.25">
      <c r="A471" s="562"/>
      <c r="B471" s="562"/>
      <c r="C471" s="313" t="s">
        <v>611</v>
      </c>
      <c r="D471" s="314">
        <v>5</v>
      </c>
      <c r="E471" s="314">
        <v>12</v>
      </c>
      <c r="F471" s="314">
        <v>24</v>
      </c>
      <c r="G471" s="314">
        <v>8</v>
      </c>
      <c r="H471" s="314">
        <v>2322</v>
      </c>
      <c r="I471" s="315">
        <f t="shared" si="203"/>
        <v>2371</v>
      </c>
      <c r="J471" s="314">
        <v>1</v>
      </c>
      <c r="K471" s="314">
        <v>2</v>
      </c>
      <c r="L471" s="314">
        <v>9</v>
      </c>
      <c r="M471" s="323">
        <v>0</v>
      </c>
      <c r="N471" s="314">
        <v>700</v>
      </c>
      <c r="O471" s="315">
        <f t="shared" si="204"/>
        <v>712</v>
      </c>
      <c r="P471" s="314">
        <v>0</v>
      </c>
      <c r="Q471" s="314">
        <v>0</v>
      </c>
      <c r="R471" s="314">
        <v>0</v>
      </c>
      <c r="S471" s="314">
        <v>0</v>
      </c>
      <c r="T471" s="314">
        <v>30</v>
      </c>
      <c r="U471" s="315">
        <f t="shared" si="205"/>
        <v>30</v>
      </c>
      <c r="V471" s="314">
        <v>0</v>
      </c>
      <c r="W471" s="314">
        <v>0</v>
      </c>
      <c r="X471" s="314">
        <v>0</v>
      </c>
      <c r="Y471" s="323">
        <v>0</v>
      </c>
      <c r="Z471" s="314">
        <v>7</v>
      </c>
      <c r="AA471" s="315">
        <f t="shared" si="206"/>
        <v>7</v>
      </c>
      <c r="AB471" s="314">
        <f t="shared" si="207"/>
        <v>2401</v>
      </c>
      <c r="AC471" s="314">
        <f t="shared" si="208"/>
        <v>719</v>
      </c>
      <c r="AD471" s="315">
        <f t="shared" si="201"/>
        <v>3120</v>
      </c>
    </row>
    <row r="472" spans="1:30" ht="20.25" hidden="1" customHeight="1" outlineLevel="1" thickBot="1" x14ac:dyDescent="0.25">
      <c r="A472" s="562"/>
      <c r="B472" s="313" t="s">
        <v>612</v>
      </c>
      <c r="C472" s="313" t="s">
        <v>613</v>
      </c>
      <c r="D472" s="314">
        <v>1</v>
      </c>
      <c r="E472" s="314">
        <v>6</v>
      </c>
      <c r="F472" s="314">
        <v>15</v>
      </c>
      <c r="G472" s="314">
        <v>8</v>
      </c>
      <c r="H472" s="314">
        <v>3484</v>
      </c>
      <c r="I472" s="315">
        <f t="shared" si="203"/>
        <v>3514</v>
      </c>
      <c r="J472" s="323">
        <v>0</v>
      </c>
      <c r="K472" s="314">
        <v>2</v>
      </c>
      <c r="L472" s="323">
        <v>0</v>
      </c>
      <c r="M472" s="323">
        <v>0</v>
      </c>
      <c r="N472" s="314">
        <v>272</v>
      </c>
      <c r="O472" s="315">
        <f t="shared" si="204"/>
        <v>274</v>
      </c>
      <c r="P472" s="314">
        <v>0</v>
      </c>
      <c r="Q472" s="314">
        <v>0</v>
      </c>
      <c r="R472" s="314">
        <v>0</v>
      </c>
      <c r="S472" s="314">
        <v>0</v>
      </c>
      <c r="T472" s="314">
        <v>202</v>
      </c>
      <c r="U472" s="315">
        <f t="shared" si="205"/>
        <v>202</v>
      </c>
      <c r="V472" s="323">
        <v>0</v>
      </c>
      <c r="W472" s="314">
        <v>0</v>
      </c>
      <c r="X472" s="323">
        <v>0</v>
      </c>
      <c r="Y472" s="323">
        <v>0</v>
      </c>
      <c r="Z472" s="314">
        <v>19</v>
      </c>
      <c r="AA472" s="315">
        <f t="shared" si="206"/>
        <v>19</v>
      </c>
      <c r="AB472" s="314">
        <f t="shared" si="207"/>
        <v>3716</v>
      </c>
      <c r="AC472" s="314">
        <f t="shared" si="208"/>
        <v>293</v>
      </c>
      <c r="AD472" s="315">
        <f t="shared" si="201"/>
        <v>4009</v>
      </c>
    </row>
    <row r="473" spans="1:30" ht="20.25" hidden="1" customHeight="1" outlineLevel="1" thickBot="1" x14ac:dyDescent="0.25">
      <c r="A473" s="562"/>
      <c r="B473" s="562" t="s">
        <v>614</v>
      </c>
      <c r="C473" s="313" t="s">
        <v>615</v>
      </c>
      <c r="D473" s="323">
        <v>0</v>
      </c>
      <c r="E473" s="314">
        <v>2</v>
      </c>
      <c r="F473" s="314">
        <v>6</v>
      </c>
      <c r="G473" s="323">
        <v>0</v>
      </c>
      <c r="H473" s="314">
        <v>591</v>
      </c>
      <c r="I473" s="315">
        <f t="shared" si="203"/>
        <v>599</v>
      </c>
      <c r="J473" s="323">
        <v>0</v>
      </c>
      <c r="K473" s="323">
        <v>0</v>
      </c>
      <c r="L473" s="314">
        <v>3</v>
      </c>
      <c r="M473" s="323">
        <v>0</v>
      </c>
      <c r="N473" s="314">
        <v>19</v>
      </c>
      <c r="O473" s="315">
        <f t="shared" si="204"/>
        <v>22</v>
      </c>
      <c r="P473" s="323">
        <v>0</v>
      </c>
      <c r="Q473" s="314">
        <v>0</v>
      </c>
      <c r="R473" s="314">
        <v>0</v>
      </c>
      <c r="S473" s="323">
        <v>0</v>
      </c>
      <c r="T473" s="314">
        <v>28</v>
      </c>
      <c r="U473" s="315">
        <f t="shared" si="205"/>
        <v>28</v>
      </c>
      <c r="V473" s="323">
        <v>0</v>
      </c>
      <c r="W473" s="323">
        <v>0</v>
      </c>
      <c r="X473" s="314">
        <v>0</v>
      </c>
      <c r="Y473" s="323">
        <v>0</v>
      </c>
      <c r="Z473" s="314">
        <v>0</v>
      </c>
      <c r="AA473" s="315">
        <f t="shared" si="206"/>
        <v>0</v>
      </c>
      <c r="AB473" s="314">
        <f t="shared" si="207"/>
        <v>627</v>
      </c>
      <c r="AC473" s="314">
        <f t="shared" si="208"/>
        <v>22</v>
      </c>
      <c r="AD473" s="315">
        <f t="shared" si="201"/>
        <v>649</v>
      </c>
    </row>
    <row r="474" spans="1:30" ht="20.25" hidden="1" customHeight="1" outlineLevel="1" thickBot="1" x14ac:dyDescent="0.25">
      <c r="A474" s="562"/>
      <c r="B474" s="562"/>
      <c r="C474" s="313" t="s">
        <v>616</v>
      </c>
      <c r="D474" s="323">
        <v>0</v>
      </c>
      <c r="E474" s="323">
        <v>0</v>
      </c>
      <c r="F474" s="314">
        <v>3</v>
      </c>
      <c r="G474" s="323">
        <v>0</v>
      </c>
      <c r="H474" s="314">
        <v>59</v>
      </c>
      <c r="I474" s="315">
        <f t="shared" si="203"/>
        <v>62</v>
      </c>
      <c r="J474" s="323">
        <v>0</v>
      </c>
      <c r="K474" s="314">
        <v>2</v>
      </c>
      <c r="L474" s="323">
        <v>0</v>
      </c>
      <c r="M474" s="323">
        <v>0</v>
      </c>
      <c r="N474" s="323">
        <v>0</v>
      </c>
      <c r="O474" s="315">
        <f t="shared" si="204"/>
        <v>2</v>
      </c>
      <c r="P474" s="323">
        <v>0</v>
      </c>
      <c r="Q474" s="323">
        <v>0</v>
      </c>
      <c r="R474" s="314">
        <v>0</v>
      </c>
      <c r="S474" s="323">
        <v>0</v>
      </c>
      <c r="T474" s="314">
        <v>0</v>
      </c>
      <c r="U474" s="315">
        <f t="shared" si="205"/>
        <v>0</v>
      </c>
      <c r="V474" s="323">
        <v>0</v>
      </c>
      <c r="W474" s="314">
        <v>0</v>
      </c>
      <c r="X474" s="323">
        <v>0</v>
      </c>
      <c r="Y474" s="323">
        <v>0</v>
      </c>
      <c r="Z474" s="323">
        <v>0</v>
      </c>
      <c r="AA474" s="315">
        <f t="shared" si="206"/>
        <v>0</v>
      </c>
      <c r="AB474" s="314">
        <f t="shared" si="207"/>
        <v>62</v>
      </c>
      <c r="AC474" s="314">
        <f t="shared" si="208"/>
        <v>2</v>
      </c>
      <c r="AD474" s="315">
        <f t="shared" si="201"/>
        <v>64</v>
      </c>
    </row>
    <row r="475" spans="1:30" ht="20.25" hidden="1" customHeight="1" outlineLevel="1" thickBot="1" x14ac:dyDescent="0.25">
      <c r="A475" s="562"/>
      <c r="B475" s="562"/>
      <c r="C475" s="313" t="s">
        <v>617</v>
      </c>
      <c r="D475" s="314">
        <v>2</v>
      </c>
      <c r="E475" s="314">
        <v>4</v>
      </c>
      <c r="F475" s="314">
        <v>3</v>
      </c>
      <c r="G475" s="314">
        <v>4</v>
      </c>
      <c r="H475" s="314">
        <v>708</v>
      </c>
      <c r="I475" s="315">
        <f t="shared" si="203"/>
        <v>721</v>
      </c>
      <c r="J475" s="323">
        <v>0</v>
      </c>
      <c r="K475" s="323">
        <v>0</v>
      </c>
      <c r="L475" s="323">
        <v>0</v>
      </c>
      <c r="M475" s="323">
        <v>0</v>
      </c>
      <c r="N475" s="323">
        <v>0</v>
      </c>
      <c r="O475" s="315">
        <f t="shared" si="204"/>
        <v>0</v>
      </c>
      <c r="P475" s="314">
        <v>0</v>
      </c>
      <c r="Q475" s="314">
        <v>0</v>
      </c>
      <c r="R475" s="314">
        <v>0</v>
      </c>
      <c r="S475" s="314">
        <v>0</v>
      </c>
      <c r="T475" s="314">
        <v>19</v>
      </c>
      <c r="U475" s="315">
        <f t="shared" si="205"/>
        <v>19</v>
      </c>
      <c r="V475" s="323">
        <v>0</v>
      </c>
      <c r="W475" s="323">
        <v>0</v>
      </c>
      <c r="X475" s="323">
        <v>0</v>
      </c>
      <c r="Y475" s="323">
        <v>0</v>
      </c>
      <c r="Z475" s="323">
        <v>0</v>
      </c>
      <c r="AA475" s="315">
        <f t="shared" si="206"/>
        <v>0</v>
      </c>
      <c r="AB475" s="314">
        <f t="shared" si="207"/>
        <v>740</v>
      </c>
      <c r="AC475" s="314">
        <f t="shared" si="208"/>
        <v>0</v>
      </c>
      <c r="AD475" s="315">
        <f t="shared" si="201"/>
        <v>740</v>
      </c>
    </row>
    <row r="476" spans="1:30" ht="20.25" hidden="1" customHeight="1" outlineLevel="1" thickBot="1" x14ac:dyDescent="0.25">
      <c r="A476" s="562"/>
      <c r="B476" s="562" t="s">
        <v>618</v>
      </c>
      <c r="C476" s="313" t="s">
        <v>619</v>
      </c>
      <c r="D476" s="314">
        <v>1</v>
      </c>
      <c r="E476" s="314">
        <v>4</v>
      </c>
      <c r="F476" s="314">
        <v>6</v>
      </c>
      <c r="G476" s="314">
        <v>12</v>
      </c>
      <c r="H476" s="314">
        <v>1540</v>
      </c>
      <c r="I476" s="315">
        <f t="shared" si="203"/>
        <v>1563</v>
      </c>
      <c r="J476" s="314">
        <v>1</v>
      </c>
      <c r="K476" s="314">
        <v>10</v>
      </c>
      <c r="L476" s="314">
        <v>21</v>
      </c>
      <c r="M476" s="323">
        <v>0</v>
      </c>
      <c r="N476" s="314">
        <v>580</v>
      </c>
      <c r="O476" s="315">
        <f t="shared" si="204"/>
        <v>612</v>
      </c>
      <c r="P476" s="314">
        <v>0</v>
      </c>
      <c r="Q476" s="314">
        <v>0</v>
      </c>
      <c r="R476" s="314">
        <v>0</v>
      </c>
      <c r="S476" s="314">
        <v>0</v>
      </c>
      <c r="T476" s="314">
        <v>14</v>
      </c>
      <c r="U476" s="315">
        <f t="shared" si="205"/>
        <v>14</v>
      </c>
      <c r="V476" s="314">
        <v>0</v>
      </c>
      <c r="W476" s="314">
        <v>0</v>
      </c>
      <c r="X476" s="314">
        <v>0</v>
      </c>
      <c r="Y476" s="323">
        <v>0</v>
      </c>
      <c r="Z476" s="314">
        <v>15</v>
      </c>
      <c r="AA476" s="315">
        <f t="shared" si="206"/>
        <v>15</v>
      </c>
      <c r="AB476" s="314">
        <f t="shared" si="207"/>
        <v>1577</v>
      </c>
      <c r="AC476" s="314">
        <f t="shared" si="208"/>
        <v>627</v>
      </c>
      <c r="AD476" s="315">
        <f t="shared" si="201"/>
        <v>2204</v>
      </c>
    </row>
    <row r="477" spans="1:30" ht="20.25" hidden="1" customHeight="1" outlineLevel="1" thickBot="1" x14ac:dyDescent="0.25">
      <c r="A477" s="562"/>
      <c r="B477" s="562"/>
      <c r="C477" s="313" t="s">
        <v>620</v>
      </c>
      <c r="D477" s="314">
        <v>1</v>
      </c>
      <c r="E477" s="314">
        <v>8</v>
      </c>
      <c r="F477" s="314">
        <v>18</v>
      </c>
      <c r="G477" s="314">
        <v>4</v>
      </c>
      <c r="H477" s="314">
        <v>3309</v>
      </c>
      <c r="I477" s="315">
        <f t="shared" si="203"/>
        <v>3340</v>
      </c>
      <c r="J477" s="314">
        <v>1</v>
      </c>
      <c r="K477" s="314">
        <v>6</v>
      </c>
      <c r="L477" s="314">
        <v>3</v>
      </c>
      <c r="M477" s="323">
        <v>0</v>
      </c>
      <c r="N477" s="314">
        <v>323</v>
      </c>
      <c r="O477" s="315">
        <f t="shared" si="204"/>
        <v>333</v>
      </c>
      <c r="P477" s="314">
        <v>0</v>
      </c>
      <c r="Q477" s="314">
        <v>0</v>
      </c>
      <c r="R477" s="314">
        <v>0</v>
      </c>
      <c r="S477" s="314">
        <v>0</v>
      </c>
      <c r="T477" s="314">
        <v>35</v>
      </c>
      <c r="U477" s="315">
        <f t="shared" si="205"/>
        <v>35</v>
      </c>
      <c r="V477" s="314">
        <v>0</v>
      </c>
      <c r="W477" s="314">
        <v>0</v>
      </c>
      <c r="X477" s="314">
        <v>0</v>
      </c>
      <c r="Y477" s="323">
        <v>0</v>
      </c>
      <c r="Z477" s="314">
        <v>5</v>
      </c>
      <c r="AA477" s="315">
        <f t="shared" si="206"/>
        <v>5</v>
      </c>
      <c r="AB477" s="314">
        <f t="shared" si="207"/>
        <v>3375</v>
      </c>
      <c r="AC477" s="314">
        <f t="shared" si="208"/>
        <v>338</v>
      </c>
      <c r="AD477" s="315">
        <f t="shared" si="201"/>
        <v>3713</v>
      </c>
    </row>
    <row r="478" spans="1:30" ht="20.25" hidden="1" customHeight="1" outlineLevel="1" thickBot="1" x14ac:dyDescent="0.25">
      <c r="A478" s="562"/>
      <c r="B478" s="562"/>
      <c r="C478" s="313" t="s">
        <v>621</v>
      </c>
      <c r="D478" s="323">
        <v>0</v>
      </c>
      <c r="E478" s="323">
        <v>0</v>
      </c>
      <c r="F478" s="323">
        <v>0</v>
      </c>
      <c r="G478" s="323">
        <v>0</v>
      </c>
      <c r="H478" s="314">
        <v>420</v>
      </c>
      <c r="I478" s="315">
        <f t="shared" si="203"/>
        <v>420</v>
      </c>
      <c r="J478" s="323">
        <v>0</v>
      </c>
      <c r="K478" s="323">
        <v>0</v>
      </c>
      <c r="L478" s="323">
        <v>0</v>
      </c>
      <c r="M478" s="323">
        <v>0</v>
      </c>
      <c r="N478" s="323">
        <v>0</v>
      </c>
      <c r="O478" s="315">
        <f t="shared" si="204"/>
        <v>0</v>
      </c>
      <c r="P478" s="323">
        <v>0</v>
      </c>
      <c r="Q478" s="323">
        <v>0</v>
      </c>
      <c r="R478" s="323">
        <v>0</v>
      </c>
      <c r="S478" s="323">
        <v>0</v>
      </c>
      <c r="T478" s="314">
        <v>0</v>
      </c>
      <c r="U478" s="315">
        <f t="shared" si="205"/>
        <v>0</v>
      </c>
      <c r="V478" s="323">
        <v>0</v>
      </c>
      <c r="W478" s="323">
        <v>0</v>
      </c>
      <c r="X478" s="323">
        <v>0</v>
      </c>
      <c r="Y478" s="323">
        <v>0</v>
      </c>
      <c r="Z478" s="323">
        <v>0</v>
      </c>
      <c r="AA478" s="315">
        <f t="shared" si="206"/>
        <v>0</v>
      </c>
      <c r="AB478" s="314">
        <f t="shared" si="207"/>
        <v>420</v>
      </c>
      <c r="AC478" s="314">
        <f t="shared" si="208"/>
        <v>0</v>
      </c>
      <c r="AD478" s="315">
        <f t="shared" si="201"/>
        <v>420</v>
      </c>
    </row>
    <row r="479" spans="1:30" ht="20.25" hidden="1" customHeight="1" outlineLevel="1" thickBot="1" x14ac:dyDescent="0.25">
      <c r="A479" s="562"/>
      <c r="B479" s="562"/>
      <c r="C479" s="313" t="s">
        <v>622</v>
      </c>
      <c r="D479" s="314">
        <v>1</v>
      </c>
      <c r="E479" s="314">
        <v>4</v>
      </c>
      <c r="F479" s="314">
        <v>9</v>
      </c>
      <c r="G479" s="323">
        <v>0</v>
      </c>
      <c r="H479" s="314">
        <v>1704</v>
      </c>
      <c r="I479" s="315">
        <f t="shared" si="203"/>
        <v>1718</v>
      </c>
      <c r="J479" s="323">
        <v>0</v>
      </c>
      <c r="K479" s="314">
        <v>2</v>
      </c>
      <c r="L479" s="314">
        <v>3</v>
      </c>
      <c r="M479" s="314">
        <v>4</v>
      </c>
      <c r="N479" s="314">
        <v>320</v>
      </c>
      <c r="O479" s="315">
        <f t="shared" si="204"/>
        <v>329</v>
      </c>
      <c r="P479" s="314">
        <v>0</v>
      </c>
      <c r="Q479" s="314">
        <v>0</v>
      </c>
      <c r="R479" s="314">
        <v>0</v>
      </c>
      <c r="S479" s="323">
        <v>0</v>
      </c>
      <c r="T479" s="314">
        <v>47</v>
      </c>
      <c r="U479" s="315">
        <f t="shared" si="205"/>
        <v>47</v>
      </c>
      <c r="V479" s="323">
        <v>0</v>
      </c>
      <c r="W479" s="314">
        <v>0</v>
      </c>
      <c r="X479" s="314">
        <v>0</v>
      </c>
      <c r="Y479" s="314">
        <v>0</v>
      </c>
      <c r="Z479" s="314">
        <v>0</v>
      </c>
      <c r="AA479" s="315">
        <f t="shared" si="206"/>
        <v>0</v>
      </c>
      <c r="AB479" s="314">
        <f t="shared" si="207"/>
        <v>1765</v>
      </c>
      <c r="AC479" s="314">
        <f t="shared" si="208"/>
        <v>329</v>
      </c>
      <c r="AD479" s="315">
        <f t="shared" si="201"/>
        <v>2094</v>
      </c>
    </row>
    <row r="480" spans="1:30" ht="20.25" hidden="1" customHeight="1" outlineLevel="1" thickBot="1" x14ac:dyDescent="0.25">
      <c r="A480" s="562"/>
      <c r="B480" s="562"/>
      <c r="C480" s="313" t="s">
        <v>623</v>
      </c>
      <c r="D480" s="314">
        <v>1</v>
      </c>
      <c r="E480" s="314">
        <v>8</v>
      </c>
      <c r="F480" s="314">
        <v>36</v>
      </c>
      <c r="G480" s="314">
        <v>12</v>
      </c>
      <c r="H480" s="314">
        <v>2443</v>
      </c>
      <c r="I480" s="315">
        <f t="shared" si="203"/>
        <v>2500</v>
      </c>
      <c r="J480" s="314">
        <v>1</v>
      </c>
      <c r="K480" s="323">
        <v>0</v>
      </c>
      <c r="L480" s="314">
        <v>3</v>
      </c>
      <c r="M480" s="314">
        <v>4</v>
      </c>
      <c r="N480" s="314">
        <v>140</v>
      </c>
      <c r="O480" s="315">
        <f t="shared" si="204"/>
        <v>148</v>
      </c>
      <c r="P480" s="314">
        <v>0</v>
      </c>
      <c r="Q480" s="314">
        <v>0</v>
      </c>
      <c r="R480" s="314">
        <v>0</v>
      </c>
      <c r="S480" s="314">
        <v>0</v>
      </c>
      <c r="T480" s="314">
        <v>36</v>
      </c>
      <c r="U480" s="315">
        <f t="shared" si="205"/>
        <v>36</v>
      </c>
      <c r="V480" s="314">
        <v>0</v>
      </c>
      <c r="W480" s="323">
        <v>0</v>
      </c>
      <c r="X480" s="314">
        <v>0</v>
      </c>
      <c r="Y480" s="314">
        <v>0</v>
      </c>
      <c r="Z480" s="314">
        <v>0</v>
      </c>
      <c r="AA480" s="315">
        <f t="shared" si="206"/>
        <v>0</v>
      </c>
      <c r="AB480" s="314">
        <f t="shared" si="207"/>
        <v>2536</v>
      </c>
      <c r="AC480" s="314">
        <f t="shared" si="208"/>
        <v>148</v>
      </c>
      <c r="AD480" s="315">
        <f t="shared" si="201"/>
        <v>2684</v>
      </c>
    </row>
    <row r="481" spans="1:30" ht="20.25" hidden="1" customHeight="1" outlineLevel="1" thickBot="1" x14ac:dyDescent="0.25">
      <c r="A481" s="562"/>
      <c r="B481" s="562" t="s">
        <v>624</v>
      </c>
      <c r="C481" s="313" t="s">
        <v>625</v>
      </c>
      <c r="D481" s="323">
        <v>0</v>
      </c>
      <c r="E481" s="323">
        <v>0</v>
      </c>
      <c r="F481" s="323">
        <v>0</v>
      </c>
      <c r="G481" s="323">
        <v>0</v>
      </c>
      <c r="H481" s="314">
        <v>133</v>
      </c>
      <c r="I481" s="315">
        <f t="shared" si="203"/>
        <v>133</v>
      </c>
      <c r="J481" s="323">
        <v>0</v>
      </c>
      <c r="K481" s="314">
        <v>2</v>
      </c>
      <c r="L481" s="323">
        <v>0</v>
      </c>
      <c r="M481" s="323">
        <v>0</v>
      </c>
      <c r="N481" s="314">
        <v>19</v>
      </c>
      <c r="O481" s="315">
        <f t="shared" si="204"/>
        <v>21</v>
      </c>
      <c r="P481" s="323">
        <v>0</v>
      </c>
      <c r="Q481" s="323">
        <v>0</v>
      </c>
      <c r="R481" s="323">
        <v>0</v>
      </c>
      <c r="S481" s="323">
        <v>0</v>
      </c>
      <c r="T481" s="314">
        <v>0</v>
      </c>
      <c r="U481" s="315">
        <f t="shared" si="205"/>
        <v>0</v>
      </c>
      <c r="V481" s="323">
        <v>0</v>
      </c>
      <c r="W481" s="314">
        <v>0</v>
      </c>
      <c r="X481" s="323">
        <v>0</v>
      </c>
      <c r="Y481" s="323">
        <v>0</v>
      </c>
      <c r="Z481" s="314">
        <v>0</v>
      </c>
      <c r="AA481" s="315">
        <f t="shared" si="206"/>
        <v>0</v>
      </c>
      <c r="AB481" s="314">
        <f t="shared" si="207"/>
        <v>133</v>
      </c>
      <c r="AC481" s="314">
        <f t="shared" si="208"/>
        <v>21</v>
      </c>
      <c r="AD481" s="315">
        <f t="shared" si="201"/>
        <v>154</v>
      </c>
    </row>
    <row r="482" spans="1:30" ht="20.25" hidden="1" customHeight="1" outlineLevel="1" thickBot="1" x14ac:dyDescent="0.25">
      <c r="A482" s="562"/>
      <c r="B482" s="562"/>
      <c r="C482" s="313" t="s">
        <v>626</v>
      </c>
      <c r="D482" s="323">
        <v>0</v>
      </c>
      <c r="E482" s="314">
        <v>2</v>
      </c>
      <c r="F482" s="323">
        <v>0</v>
      </c>
      <c r="G482" s="323">
        <v>0</v>
      </c>
      <c r="H482" s="314">
        <v>217</v>
      </c>
      <c r="I482" s="315">
        <f t="shared" si="203"/>
        <v>219</v>
      </c>
      <c r="J482" s="323">
        <v>0</v>
      </c>
      <c r="K482" s="323">
        <v>0</v>
      </c>
      <c r="L482" s="323">
        <v>0</v>
      </c>
      <c r="M482" s="323">
        <v>0</v>
      </c>
      <c r="N482" s="314">
        <v>83</v>
      </c>
      <c r="O482" s="315">
        <f t="shared" si="204"/>
        <v>83</v>
      </c>
      <c r="P482" s="323">
        <v>0</v>
      </c>
      <c r="Q482" s="314">
        <v>0</v>
      </c>
      <c r="R482" s="323">
        <v>0</v>
      </c>
      <c r="S482" s="323">
        <v>0</v>
      </c>
      <c r="T482" s="314">
        <v>20</v>
      </c>
      <c r="U482" s="315">
        <f t="shared" si="205"/>
        <v>20</v>
      </c>
      <c r="V482" s="323">
        <v>0</v>
      </c>
      <c r="W482" s="323">
        <v>0</v>
      </c>
      <c r="X482" s="323">
        <v>0</v>
      </c>
      <c r="Y482" s="323">
        <v>0</v>
      </c>
      <c r="Z482" s="314">
        <v>3</v>
      </c>
      <c r="AA482" s="315">
        <f t="shared" si="206"/>
        <v>3</v>
      </c>
      <c r="AB482" s="314">
        <f t="shared" si="207"/>
        <v>239</v>
      </c>
      <c r="AC482" s="314">
        <f t="shared" si="208"/>
        <v>86</v>
      </c>
      <c r="AD482" s="315">
        <f t="shared" si="201"/>
        <v>325</v>
      </c>
    </row>
    <row r="483" spans="1:30" ht="20.25" hidden="1" customHeight="1" outlineLevel="1" thickBot="1" x14ac:dyDescent="0.25">
      <c r="A483" s="562"/>
      <c r="B483" s="562"/>
      <c r="C483" s="313" t="s">
        <v>627</v>
      </c>
      <c r="D483" s="323">
        <v>0</v>
      </c>
      <c r="E483" s="323">
        <v>0</v>
      </c>
      <c r="F483" s="323">
        <v>0</v>
      </c>
      <c r="G483" s="323">
        <v>0</v>
      </c>
      <c r="H483" s="323">
        <v>0</v>
      </c>
      <c r="I483" s="315">
        <f t="shared" si="203"/>
        <v>0</v>
      </c>
      <c r="J483" s="323">
        <v>0</v>
      </c>
      <c r="K483" s="323">
        <v>0</v>
      </c>
      <c r="L483" s="323">
        <v>0</v>
      </c>
      <c r="M483" s="323">
        <v>0</v>
      </c>
      <c r="N483" s="323">
        <v>0</v>
      </c>
      <c r="O483" s="315">
        <f t="shared" si="204"/>
        <v>0</v>
      </c>
      <c r="P483" s="323">
        <v>0</v>
      </c>
      <c r="Q483" s="323">
        <v>0</v>
      </c>
      <c r="R483" s="323">
        <v>0</v>
      </c>
      <c r="S483" s="323">
        <v>0</v>
      </c>
      <c r="T483" s="323">
        <v>0</v>
      </c>
      <c r="U483" s="315">
        <f t="shared" si="205"/>
        <v>0</v>
      </c>
      <c r="V483" s="323">
        <v>0</v>
      </c>
      <c r="W483" s="323">
        <v>0</v>
      </c>
      <c r="X483" s="323">
        <v>0</v>
      </c>
      <c r="Y483" s="323">
        <v>0</v>
      </c>
      <c r="Z483" s="323">
        <v>0</v>
      </c>
      <c r="AA483" s="315">
        <f t="shared" si="206"/>
        <v>0</v>
      </c>
      <c r="AB483" s="314">
        <f t="shared" si="207"/>
        <v>0</v>
      </c>
      <c r="AC483" s="314">
        <f t="shared" si="208"/>
        <v>0</v>
      </c>
      <c r="AD483" s="315">
        <f t="shared" si="201"/>
        <v>0</v>
      </c>
    </row>
    <row r="484" spans="1:30" ht="20.25" hidden="1" customHeight="1" outlineLevel="1" thickBot="1" x14ac:dyDescent="0.25">
      <c r="A484" s="562"/>
      <c r="B484" s="562"/>
      <c r="C484" s="313" t="s">
        <v>628</v>
      </c>
      <c r="D484" s="314">
        <v>1</v>
      </c>
      <c r="E484" s="323">
        <v>0</v>
      </c>
      <c r="F484" s="323">
        <v>0</v>
      </c>
      <c r="G484" s="323">
        <v>0</v>
      </c>
      <c r="H484" s="314">
        <v>76</v>
      </c>
      <c r="I484" s="315">
        <f t="shared" si="203"/>
        <v>77</v>
      </c>
      <c r="J484" s="323">
        <v>0</v>
      </c>
      <c r="K484" s="314">
        <v>2</v>
      </c>
      <c r="L484" s="323">
        <v>0</v>
      </c>
      <c r="M484" s="323">
        <v>0</v>
      </c>
      <c r="N484" s="314">
        <v>13</v>
      </c>
      <c r="O484" s="315">
        <f t="shared" si="204"/>
        <v>15</v>
      </c>
      <c r="P484" s="314">
        <v>0</v>
      </c>
      <c r="Q484" s="323">
        <v>0</v>
      </c>
      <c r="R484" s="323">
        <v>0</v>
      </c>
      <c r="S484" s="323">
        <v>0</v>
      </c>
      <c r="T484" s="314">
        <v>0</v>
      </c>
      <c r="U484" s="315">
        <f t="shared" si="205"/>
        <v>0</v>
      </c>
      <c r="V484" s="323">
        <v>0</v>
      </c>
      <c r="W484" s="314">
        <v>0</v>
      </c>
      <c r="X484" s="323">
        <v>0</v>
      </c>
      <c r="Y484" s="323">
        <v>0</v>
      </c>
      <c r="Z484" s="314">
        <v>0</v>
      </c>
      <c r="AA484" s="315">
        <f t="shared" si="206"/>
        <v>0</v>
      </c>
      <c r="AB484" s="314">
        <f t="shared" si="207"/>
        <v>77</v>
      </c>
      <c r="AC484" s="314">
        <f t="shared" si="208"/>
        <v>15</v>
      </c>
      <c r="AD484" s="315">
        <f t="shared" si="201"/>
        <v>92</v>
      </c>
    </row>
    <row r="485" spans="1:30" ht="20.25" hidden="1" customHeight="1" outlineLevel="1" thickBot="1" x14ac:dyDescent="0.25">
      <c r="A485" s="562"/>
      <c r="B485" s="562"/>
      <c r="C485" s="313" t="s">
        <v>629</v>
      </c>
      <c r="D485" s="323">
        <v>0</v>
      </c>
      <c r="E485" s="323">
        <v>0</v>
      </c>
      <c r="F485" s="323">
        <v>0</v>
      </c>
      <c r="G485" s="323">
        <v>0</v>
      </c>
      <c r="H485" s="314">
        <v>29</v>
      </c>
      <c r="I485" s="315">
        <f t="shared" si="203"/>
        <v>29</v>
      </c>
      <c r="J485" s="323">
        <v>0</v>
      </c>
      <c r="K485" s="323">
        <v>0</v>
      </c>
      <c r="L485" s="323">
        <v>0</v>
      </c>
      <c r="M485" s="314">
        <v>4</v>
      </c>
      <c r="N485" s="314">
        <v>5</v>
      </c>
      <c r="O485" s="315">
        <f t="shared" si="204"/>
        <v>9</v>
      </c>
      <c r="P485" s="323">
        <v>0</v>
      </c>
      <c r="Q485" s="323">
        <v>0</v>
      </c>
      <c r="R485" s="323">
        <v>0</v>
      </c>
      <c r="S485" s="323">
        <v>0</v>
      </c>
      <c r="T485" s="314">
        <v>0</v>
      </c>
      <c r="U485" s="315">
        <f t="shared" si="205"/>
        <v>0</v>
      </c>
      <c r="V485" s="323">
        <v>0</v>
      </c>
      <c r="W485" s="323">
        <v>0</v>
      </c>
      <c r="X485" s="323">
        <v>0</v>
      </c>
      <c r="Y485" s="314">
        <v>0</v>
      </c>
      <c r="Z485" s="314">
        <v>0</v>
      </c>
      <c r="AA485" s="315">
        <f t="shared" si="206"/>
        <v>0</v>
      </c>
      <c r="AB485" s="314">
        <f t="shared" si="207"/>
        <v>29</v>
      </c>
      <c r="AC485" s="314">
        <f t="shared" si="208"/>
        <v>9</v>
      </c>
      <c r="AD485" s="315">
        <f t="shared" si="201"/>
        <v>38</v>
      </c>
    </row>
    <row r="486" spans="1:30" ht="20.25" hidden="1" customHeight="1" outlineLevel="1" thickBot="1" x14ac:dyDescent="0.25">
      <c r="A486" s="562"/>
      <c r="B486" s="562" t="s">
        <v>630</v>
      </c>
      <c r="C486" s="313" t="s">
        <v>631</v>
      </c>
      <c r="D486" s="314">
        <v>1</v>
      </c>
      <c r="E486" s="314">
        <v>3</v>
      </c>
      <c r="F486" s="314">
        <v>3</v>
      </c>
      <c r="G486" s="323">
        <v>0</v>
      </c>
      <c r="H486" s="314">
        <v>632</v>
      </c>
      <c r="I486" s="315">
        <f t="shared" si="203"/>
        <v>639</v>
      </c>
      <c r="J486" s="314">
        <v>2</v>
      </c>
      <c r="K486" s="314">
        <v>2</v>
      </c>
      <c r="L486" s="314">
        <v>9</v>
      </c>
      <c r="M486" s="314">
        <v>5</v>
      </c>
      <c r="N486" s="314">
        <v>855</v>
      </c>
      <c r="O486" s="315">
        <f t="shared" si="204"/>
        <v>873</v>
      </c>
      <c r="P486" s="314">
        <v>0</v>
      </c>
      <c r="Q486" s="314">
        <v>1</v>
      </c>
      <c r="R486" s="314">
        <v>0</v>
      </c>
      <c r="S486" s="323">
        <v>0</v>
      </c>
      <c r="T486" s="314">
        <v>2</v>
      </c>
      <c r="U486" s="315">
        <f t="shared" si="205"/>
        <v>3</v>
      </c>
      <c r="V486" s="314">
        <v>0</v>
      </c>
      <c r="W486" s="314">
        <v>0</v>
      </c>
      <c r="X486" s="314">
        <v>0</v>
      </c>
      <c r="Y486" s="314">
        <v>3</v>
      </c>
      <c r="Z486" s="314">
        <v>11</v>
      </c>
      <c r="AA486" s="315">
        <f t="shared" si="206"/>
        <v>14</v>
      </c>
      <c r="AB486" s="314">
        <f t="shared" si="207"/>
        <v>642</v>
      </c>
      <c r="AC486" s="314">
        <f t="shared" si="208"/>
        <v>887</v>
      </c>
      <c r="AD486" s="315">
        <f t="shared" si="201"/>
        <v>1529</v>
      </c>
    </row>
    <row r="487" spans="1:30" ht="20.25" hidden="1" customHeight="1" outlineLevel="1" thickBot="1" x14ac:dyDescent="0.25">
      <c r="A487" s="562"/>
      <c r="B487" s="562"/>
      <c r="C487" s="313" t="s">
        <v>632</v>
      </c>
      <c r="D487" s="323">
        <v>0</v>
      </c>
      <c r="E487" s="323">
        <v>0</v>
      </c>
      <c r="F487" s="323">
        <v>0</v>
      </c>
      <c r="G487" s="323">
        <v>0</v>
      </c>
      <c r="H487" s="314">
        <v>386</v>
      </c>
      <c r="I487" s="315">
        <f t="shared" si="203"/>
        <v>386</v>
      </c>
      <c r="J487" s="323">
        <v>0</v>
      </c>
      <c r="K487" s="314">
        <v>2</v>
      </c>
      <c r="L487" s="314">
        <v>6</v>
      </c>
      <c r="M487" s="323">
        <v>0</v>
      </c>
      <c r="N487" s="314">
        <v>144</v>
      </c>
      <c r="O487" s="315">
        <f t="shared" si="204"/>
        <v>152</v>
      </c>
      <c r="P487" s="323">
        <v>0</v>
      </c>
      <c r="Q487" s="323">
        <v>0</v>
      </c>
      <c r="R487" s="323">
        <v>0</v>
      </c>
      <c r="S487" s="323">
        <v>0</v>
      </c>
      <c r="T487" s="314">
        <v>0</v>
      </c>
      <c r="U487" s="315">
        <f t="shared" si="205"/>
        <v>0</v>
      </c>
      <c r="V487" s="323">
        <v>0</v>
      </c>
      <c r="W487" s="314">
        <v>0</v>
      </c>
      <c r="X487" s="314">
        <v>0</v>
      </c>
      <c r="Y487" s="323">
        <v>0</v>
      </c>
      <c r="Z487" s="314">
        <v>7</v>
      </c>
      <c r="AA487" s="315">
        <f t="shared" si="206"/>
        <v>7</v>
      </c>
      <c r="AB487" s="314">
        <f t="shared" si="207"/>
        <v>386</v>
      </c>
      <c r="AC487" s="314">
        <f t="shared" si="208"/>
        <v>159</v>
      </c>
      <c r="AD487" s="315">
        <f t="shared" si="201"/>
        <v>545</v>
      </c>
    </row>
    <row r="488" spans="1:30" ht="20.25" hidden="1" customHeight="1" outlineLevel="1" thickBot="1" x14ac:dyDescent="0.25">
      <c r="A488" s="562"/>
      <c r="B488" s="562"/>
      <c r="C488" s="313" t="s">
        <v>633</v>
      </c>
      <c r="D488" s="323">
        <v>0</v>
      </c>
      <c r="E488" s="323">
        <v>0</v>
      </c>
      <c r="F488" s="323">
        <v>0</v>
      </c>
      <c r="G488" s="323">
        <v>0</v>
      </c>
      <c r="H488" s="314">
        <v>682</v>
      </c>
      <c r="I488" s="315">
        <f t="shared" si="203"/>
        <v>682</v>
      </c>
      <c r="J488" s="323">
        <v>0</v>
      </c>
      <c r="K488" s="323">
        <v>0</v>
      </c>
      <c r="L488" s="323">
        <v>0</v>
      </c>
      <c r="M488" s="323">
        <v>0</v>
      </c>
      <c r="N488" s="314">
        <v>11</v>
      </c>
      <c r="O488" s="315">
        <f t="shared" si="204"/>
        <v>11</v>
      </c>
      <c r="P488" s="323">
        <v>0</v>
      </c>
      <c r="Q488" s="323">
        <v>0</v>
      </c>
      <c r="R488" s="323">
        <v>0</v>
      </c>
      <c r="S488" s="323">
        <v>0</v>
      </c>
      <c r="T488" s="314">
        <v>24</v>
      </c>
      <c r="U488" s="315">
        <f t="shared" si="205"/>
        <v>24</v>
      </c>
      <c r="V488" s="323">
        <v>0</v>
      </c>
      <c r="W488" s="323">
        <v>0</v>
      </c>
      <c r="X488" s="323">
        <v>0</v>
      </c>
      <c r="Y488" s="323">
        <v>0</v>
      </c>
      <c r="Z488" s="314">
        <v>0</v>
      </c>
      <c r="AA488" s="315">
        <f t="shared" si="206"/>
        <v>0</v>
      </c>
      <c r="AB488" s="314">
        <f t="shared" si="207"/>
        <v>706</v>
      </c>
      <c r="AC488" s="314">
        <f t="shared" si="208"/>
        <v>11</v>
      </c>
      <c r="AD488" s="315">
        <f t="shared" si="201"/>
        <v>717</v>
      </c>
    </row>
    <row r="489" spans="1:30" ht="20.25" hidden="1" customHeight="1" outlineLevel="1" thickBot="1" x14ac:dyDescent="0.25">
      <c r="A489" s="562"/>
      <c r="B489" s="562"/>
      <c r="C489" s="313" t="s">
        <v>634</v>
      </c>
      <c r="D489" s="323">
        <v>0</v>
      </c>
      <c r="E489" s="314">
        <v>4</v>
      </c>
      <c r="F489" s="323">
        <v>0</v>
      </c>
      <c r="G489" s="323">
        <v>0</v>
      </c>
      <c r="H489" s="314">
        <v>306</v>
      </c>
      <c r="I489" s="315">
        <f t="shared" si="203"/>
        <v>310</v>
      </c>
      <c r="J489" s="323">
        <v>0</v>
      </c>
      <c r="K489" s="323">
        <v>0</v>
      </c>
      <c r="L489" s="323">
        <v>0</v>
      </c>
      <c r="M489" s="323">
        <v>0</v>
      </c>
      <c r="N489" s="314">
        <v>5</v>
      </c>
      <c r="O489" s="315">
        <f t="shared" si="204"/>
        <v>5</v>
      </c>
      <c r="P489" s="323">
        <v>0</v>
      </c>
      <c r="Q489" s="314">
        <v>0</v>
      </c>
      <c r="R489" s="323">
        <v>0</v>
      </c>
      <c r="S489" s="323">
        <v>0</v>
      </c>
      <c r="T489" s="314">
        <v>0</v>
      </c>
      <c r="U489" s="315">
        <f t="shared" si="205"/>
        <v>0</v>
      </c>
      <c r="V489" s="323">
        <v>0</v>
      </c>
      <c r="W489" s="323">
        <v>0</v>
      </c>
      <c r="X489" s="323">
        <v>0</v>
      </c>
      <c r="Y489" s="323">
        <v>0</v>
      </c>
      <c r="Z489" s="314">
        <v>0</v>
      </c>
      <c r="AA489" s="315">
        <f t="shared" si="206"/>
        <v>0</v>
      </c>
      <c r="AB489" s="314">
        <f t="shared" si="207"/>
        <v>310</v>
      </c>
      <c r="AC489" s="314">
        <f t="shared" si="208"/>
        <v>5</v>
      </c>
      <c r="AD489" s="315">
        <f t="shared" si="201"/>
        <v>315</v>
      </c>
    </row>
    <row r="490" spans="1:30" ht="20.25" hidden="1" customHeight="1" outlineLevel="1" thickBot="1" x14ac:dyDescent="0.25">
      <c r="A490" s="562"/>
      <c r="B490" s="562"/>
      <c r="C490" s="313" t="s">
        <v>635</v>
      </c>
      <c r="D490" s="323">
        <v>0</v>
      </c>
      <c r="E490" s="323">
        <v>0</v>
      </c>
      <c r="F490" s="323">
        <v>0</v>
      </c>
      <c r="G490" s="323">
        <v>0</v>
      </c>
      <c r="H490" s="314">
        <v>49</v>
      </c>
      <c r="I490" s="315">
        <f t="shared" si="203"/>
        <v>49</v>
      </c>
      <c r="J490" s="323">
        <v>0</v>
      </c>
      <c r="K490" s="323">
        <v>0</v>
      </c>
      <c r="L490" s="314">
        <v>6</v>
      </c>
      <c r="M490" s="323">
        <v>0</v>
      </c>
      <c r="N490" s="314">
        <v>30</v>
      </c>
      <c r="O490" s="315">
        <f t="shared" si="204"/>
        <v>36</v>
      </c>
      <c r="P490" s="323">
        <v>0</v>
      </c>
      <c r="Q490" s="323">
        <v>0</v>
      </c>
      <c r="R490" s="323">
        <v>0</v>
      </c>
      <c r="S490" s="323">
        <v>0</v>
      </c>
      <c r="T490" s="314">
        <v>0</v>
      </c>
      <c r="U490" s="315">
        <f t="shared" si="205"/>
        <v>0</v>
      </c>
      <c r="V490" s="323">
        <v>0</v>
      </c>
      <c r="W490" s="323">
        <v>0</v>
      </c>
      <c r="X490" s="314">
        <v>0</v>
      </c>
      <c r="Y490" s="323">
        <v>0</v>
      </c>
      <c r="Z490" s="314">
        <v>0</v>
      </c>
      <c r="AA490" s="315">
        <f t="shared" si="206"/>
        <v>0</v>
      </c>
      <c r="AB490" s="314">
        <f t="shared" si="207"/>
        <v>49</v>
      </c>
      <c r="AC490" s="314">
        <f t="shared" si="208"/>
        <v>36</v>
      </c>
      <c r="AD490" s="315">
        <f t="shared" si="201"/>
        <v>85</v>
      </c>
    </row>
    <row r="491" spans="1:30" ht="20.25" hidden="1" customHeight="1" outlineLevel="1" thickBot="1" x14ac:dyDescent="0.25">
      <c r="A491" s="562"/>
      <c r="B491" s="562"/>
      <c r="C491" s="313" t="s">
        <v>636</v>
      </c>
      <c r="D491" s="323">
        <v>0</v>
      </c>
      <c r="E491" s="314">
        <v>2</v>
      </c>
      <c r="F491" s="323">
        <v>0</v>
      </c>
      <c r="G491" s="323">
        <v>0</v>
      </c>
      <c r="H491" s="314">
        <v>139</v>
      </c>
      <c r="I491" s="315">
        <f t="shared" si="203"/>
        <v>141</v>
      </c>
      <c r="J491" s="323">
        <v>0</v>
      </c>
      <c r="K491" s="323">
        <v>0</v>
      </c>
      <c r="L491" s="323">
        <v>0</v>
      </c>
      <c r="M491" s="323">
        <v>0</v>
      </c>
      <c r="N491" s="323">
        <v>0</v>
      </c>
      <c r="O491" s="315">
        <f t="shared" si="204"/>
        <v>0</v>
      </c>
      <c r="P491" s="323">
        <v>0</v>
      </c>
      <c r="Q491" s="314">
        <v>0</v>
      </c>
      <c r="R491" s="323">
        <v>0</v>
      </c>
      <c r="S491" s="323">
        <v>0</v>
      </c>
      <c r="T491" s="314">
        <v>0</v>
      </c>
      <c r="U491" s="315">
        <f t="shared" si="205"/>
        <v>0</v>
      </c>
      <c r="V491" s="323">
        <v>0</v>
      </c>
      <c r="W491" s="323">
        <v>0</v>
      </c>
      <c r="X491" s="323">
        <v>0</v>
      </c>
      <c r="Y491" s="323">
        <v>0</v>
      </c>
      <c r="Z491" s="323">
        <v>0</v>
      </c>
      <c r="AA491" s="315">
        <f t="shared" si="206"/>
        <v>0</v>
      </c>
      <c r="AB491" s="314">
        <f t="shared" si="207"/>
        <v>141</v>
      </c>
      <c r="AC491" s="314">
        <f t="shared" si="208"/>
        <v>0</v>
      </c>
      <c r="AD491" s="315">
        <f t="shared" si="201"/>
        <v>141</v>
      </c>
    </row>
    <row r="492" spans="1:30" ht="20.25" hidden="1" customHeight="1" outlineLevel="1" thickBot="1" x14ac:dyDescent="0.25">
      <c r="A492" s="562"/>
      <c r="B492" s="562"/>
      <c r="C492" s="313" t="s">
        <v>637</v>
      </c>
      <c r="D492" s="323">
        <v>0</v>
      </c>
      <c r="E492" s="323">
        <v>0</v>
      </c>
      <c r="F492" s="323">
        <v>0</v>
      </c>
      <c r="G492" s="323">
        <v>0</v>
      </c>
      <c r="H492" s="314">
        <v>245</v>
      </c>
      <c r="I492" s="315">
        <f t="shared" si="203"/>
        <v>245</v>
      </c>
      <c r="J492" s="323">
        <v>0</v>
      </c>
      <c r="K492" s="323">
        <v>0</v>
      </c>
      <c r="L492" s="323">
        <v>0</v>
      </c>
      <c r="M492" s="314">
        <v>4</v>
      </c>
      <c r="N492" s="323">
        <v>0</v>
      </c>
      <c r="O492" s="315">
        <f t="shared" si="204"/>
        <v>4</v>
      </c>
      <c r="P492" s="323">
        <v>0</v>
      </c>
      <c r="Q492" s="323">
        <v>0</v>
      </c>
      <c r="R492" s="323">
        <v>0</v>
      </c>
      <c r="S492" s="323">
        <v>0</v>
      </c>
      <c r="T492" s="314">
        <v>4</v>
      </c>
      <c r="U492" s="315">
        <f t="shared" si="205"/>
        <v>4</v>
      </c>
      <c r="V492" s="323">
        <v>0</v>
      </c>
      <c r="W492" s="323">
        <v>0</v>
      </c>
      <c r="X492" s="323">
        <v>0</v>
      </c>
      <c r="Y492" s="314">
        <v>0</v>
      </c>
      <c r="Z492" s="323">
        <v>0</v>
      </c>
      <c r="AA492" s="315">
        <f t="shared" si="206"/>
        <v>0</v>
      </c>
      <c r="AB492" s="314">
        <f t="shared" si="207"/>
        <v>249</v>
      </c>
      <c r="AC492" s="314">
        <f t="shared" si="208"/>
        <v>4</v>
      </c>
      <c r="AD492" s="315">
        <f t="shared" si="201"/>
        <v>253</v>
      </c>
    </row>
    <row r="493" spans="1:30" ht="20.25" hidden="1" customHeight="1" outlineLevel="1" thickBot="1" x14ac:dyDescent="0.25">
      <c r="A493" s="562"/>
      <c r="B493" s="562"/>
      <c r="C493" s="313" t="s">
        <v>638</v>
      </c>
      <c r="D493" s="314">
        <v>3</v>
      </c>
      <c r="E493" s="314">
        <v>4</v>
      </c>
      <c r="F493" s="314">
        <v>3</v>
      </c>
      <c r="G493" s="323">
        <v>0</v>
      </c>
      <c r="H493" s="314">
        <v>1210</v>
      </c>
      <c r="I493" s="315">
        <f t="shared" si="203"/>
        <v>1220</v>
      </c>
      <c r="J493" s="323">
        <v>0</v>
      </c>
      <c r="K493" s="314">
        <v>2</v>
      </c>
      <c r="L493" s="314">
        <v>3</v>
      </c>
      <c r="M493" s="323">
        <v>0</v>
      </c>
      <c r="N493" s="314">
        <v>50</v>
      </c>
      <c r="O493" s="315">
        <f t="shared" si="204"/>
        <v>55</v>
      </c>
      <c r="P493" s="314">
        <v>0</v>
      </c>
      <c r="Q493" s="314">
        <v>0</v>
      </c>
      <c r="R493" s="314">
        <v>0</v>
      </c>
      <c r="S493" s="323">
        <v>0</v>
      </c>
      <c r="T493" s="314">
        <v>147</v>
      </c>
      <c r="U493" s="315">
        <f t="shared" si="205"/>
        <v>147</v>
      </c>
      <c r="V493" s="323">
        <v>0</v>
      </c>
      <c r="W493" s="314">
        <v>0</v>
      </c>
      <c r="X493" s="314">
        <v>0</v>
      </c>
      <c r="Y493" s="323">
        <v>0</v>
      </c>
      <c r="Z493" s="314">
        <v>0</v>
      </c>
      <c r="AA493" s="315">
        <f t="shared" si="206"/>
        <v>0</v>
      </c>
      <c r="AB493" s="314">
        <f t="shared" si="207"/>
        <v>1367</v>
      </c>
      <c r="AC493" s="314">
        <f t="shared" si="208"/>
        <v>55</v>
      </c>
      <c r="AD493" s="315">
        <f t="shared" si="201"/>
        <v>1422</v>
      </c>
    </row>
    <row r="494" spans="1:30" ht="20.25" hidden="1" customHeight="1" outlineLevel="1" thickBot="1" x14ac:dyDescent="0.25">
      <c r="A494" s="562"/>
      <c r="B494" s="562"/>
      <c r="C494" s="313" t="s">
        <v>639</v>
      </c>
      <c r="D494" s="323">
        <v>0</v>
      </c>
      <c r="E494" s="323">
        <v>0</v>
      </c>
      <c r="F494" s="323">
        <v>0</v>
      </c>
      <c r="G494" s="323">
        <v>0</v>
      </c>
      <c r="H494" s="314">
        <v>252</v>
      </c>
      <c r="I494" s="315">
        <f t="shared" si="203"/>
        <v>252</v>
      </c>
      <c r="J494" s="323">
        <v>0</v>
      </c>
      <c r="K494" s="323">
        <v>0</v>
      </c>
      <c r="L494" s="323">
        <v>0</v>
      </c>
      <c r="M494" s="323">
        <v>0</v>
      </c>
      <c r="N494" s="314">
        <v>10</v>
      </c>
      <c r="O494" s="315">
        <f t="shared" si="204"/>
        <v>10</v>
      </c>
      <c r="P494" s="323">
        <v>0</v>
      </c>
      <c r="Q494" s="323">
        <v>0</v>
      </c>
      <c r="R494" s="323">
        <v>0</v>
      </c>
      <c r="S494" s="323">
        <v>0</v>
      </c>
      <c r="T494" s="314">
        <v>20</v>
      </c>
      <c r="U494" s="315">
        <f t="shared" si="205"/>
        <v>20</v>
      </c>
      <c r="V494" s="323">
        <v>0</v>
      </c>
      <c r="W494" s="323">
        <v>0</v>
      </c>
      <c r="X494" s="323">
        <v>0</v>
      </c>
      <c r="Y494" s="323">
        <v>0</v>
      </c>
      <c r="Z494" s="314">
        <v>0</v>
      </c>
      <c r="AA494" s="315">
        <f t="shared" si="206"/>
        <v>0</v>
      </c>
      <c r="AB494" s="314">
        <f t="shared" si="207"/>
        <v>272</v>
      </c>
      <c r="AC494" s="314">
        <f t="shared" si="208"/>
        <v>10</v>
      </c>
      <c r="AD494" s="315">
        <f t="shared" si="201"/>
        <v>282</v>
      </c>
    </row>
    <row r="495" spans="1:30" ht="20.25" hidden="1" customHeight="1" outlineLevel="1" thickBot="1" x14ac:dyDescent="0.25">
      <c r="A495" s="562"/>
      <c r="B495" s="562" t="s">
        <v>640</v>
      </c>
      <c r="C495" s="313" t="s">
        <v>641</v>
      </c>
      <c r="D495" s="323">
        <v>0</v>
      </c>
      <c r="E495" s="323">
        <v>0</v>
      </c>
      <c r="F495" s="323">
        <v>0</v>
      </c>
      <c r="G495" s="314">
        <v>4</v>
      </c>
      <c r="H495" s="314">
        <v>531</v>
      </c>
      <c r="I495" s="315">
        <f t="shared" si="203"/>
        <v>535</v>
      </c>
      <c r="J495" s="323">
        <v>0</v>
      </c>
      <c r="K495" s="323">
        <v>0</v>
      </c>
      <c r="L495" s="323">
        <v>0</v>
      </c>
      <c r="M495" s="323">
        <v>0</v>
      </c>
      <c r="N495" s="323">
        <v>0</v>
      </c>
      <c r="O495" s="315">
        <f t="shared" si="204"/>
        <v>0</v>
      </c>
      <c r="P495" s="323">
        <v>0</v>
      </c>
      <c r="Q495" s="323">
        <v>0</v>
      </c>
      <c r="R495" s="323">
        <v>0</v>
      </c>
      <c r="S495" s="314">
        <v>0</v>
      </c>
      <c r="T495" s="314">
        <v>8</v>
      </c>
      <c r="U495" s="315">
        <f t="shared" si="205"/>
        <v>8</v>
      </c>
      <c r="V495" s="323">
        <v>0</v>
      </c>
      <c r="W495" s="323">
        <v>0</v>
      </c>
      <c r="X495" s="323">
        <v>0</v>
      </c>
      <c r="Y495" s="323">
        <v>0</v>
      </c>
      <c r="Z495" s="323">
        <v>0</v>
      </c>
      <c r="AA495" s="315">
        <f t="shared" si="206"/>
        <v>0</v>
      </c>
      <c r="AB495" s="314">
        <f t="shared" si="207"/>
        <v>543</v>
      </c>
      <c r="AC495" s="314">
        <f t="shared" si="208"/>
        <v>0</v>
      </c>
      <c r="AD495" s="315">
        <f t="shared" si="201"/>
        <v>543</v>
      </c>
    </row>
    <row r="496" spans="1:30" ht="20.25" hidden="1" customHeight="1" outlineLevel="1" thickBot="1" x14ac:dyDescent="0.25">
      <c r="A496" s="562"/>
      <c r="B496" s="562"/>
      <c r="C496" s="313" t="s">
        <v>642</v>
      </c>
      <c r="D496" s="323">
        <v>0</v>
      </c>
      <c r="E496" s="323">
        <v>0</v>
      </c>
      <c r="F496" s="323">
        <v>0</v>
      </c>
      <c r="G496" s="323">
        <v>0</v>
      </c>
      <c r="H496" s="314">
        <v>52</v>
      </c>
      <c r="I496" s="315">
        <f t="shared" si="203"/>
        <v>52</v>
      </c>
      <c r="J496" s="323">
        <v>0</v>
      </c>
      <c r="K496" s="323">
        <v>0</v>
      </c>
      <c r="L496" s="323">
        <v>0</v>
      </c>
      <c r="M496" s="323">
        <v>0</v>
      </c>
      <c r="N496" s="323">
        <v>0</v>
      </c>
      <c r="O496" s="315">
        <f t="shared" si="204"/>
        <v>0</v>
      </c>
      <c r="P496" s="323">
        <v>0</v>
      </c>
      <c r="Q496" s="323">
        <v>0</v>
      </c>
      <c r="R496" s="323">
        <v>0</v>
      </c>
      <c r="S496" s="323">
        <v>0</v>
      </c>
      <c r="T496" s="314">
        <v>0</v>
      </c>
      <c r="U496" s="315">
        <f t="shared" si="205"/>
        <v>0</v>
      </c>
      <c r="V496" s="323">
        <v>0</v>
      </c>
      <c r="W496" s="323">
        <v>0</v>
      </c>
      <c r="X496" s="323">
        <v>0</v>
      </c>
      <c r="Y496" s="323">
        <v>0</v>
      </c>
      <c r="Z496" s="323">
        <v>0</v>
      </c>
      <c r="AA496" s="315">
        <f t="shared" si="206"/>
        <v>0</v>
      </c>
      <c r="AB496" s="314">
        <f t="shared" si="207"/>
        <v>52</v>
      </c>
      <c r="AC496" s="314">
        <f t="shared" si="208"/>
        <v>0</v>
      </c>
      <c r="AD496" s="315">
        <f t="shared" ref="AD496:AD575" si="209">+AC496+AB496</f>
        <v>52</v>
      </c>
    </row>
    <row r="497" spans="1:30" ht="20.25" hidden="1" customHeight="1" outlineLevel="1" thickBot="1" x14ac:dyDescent="0.25">
      <c r="A497" s="562"/>
      <c r="B497" s="562"/>
      <c r="C497" s="313" t="s">
        <v>643</v>
      </c>
      <c r="D497" s="323">
        <v>0</v>
      </c>
      <c r="E497" s="323">
        <v>0</v>
      </c>
      <c r="F497" s="314">
        <v>3</v>
      </c>
      <c r="G497" s="323">
        <v>0</v>
      </c>
      <c r="H497" s="323">
        <v>0</v>
      </c>
      <c r="I497" s="315">
        <f t="shared" si="203"/>
        <v>3</v>
      </c>
      <c r="J497" s="323">
        <v>0</v>
      </c>
      <c r="K497" s="323">
        <v>0</v>
      </c>
      <c r="L497" s="323">
        <v>0</v>
      </c>
      <c r="M497" s="323">
        <v>0</v>
      </c>
      <c r="N497" s="323">
        <v>0</v>
      </c>
      <c r="O497" s="315">
        <f t="shared" si="204"/>
        <v>0</v>
      </c>
      <c r="P497" s="323">
        <v>0</v>
      </c>
      <c r="Q497" s="323">
        <v>0</v>
      </c>
      <c r="R497" s="314">
        <v>0</v>
      </c>
      <c r="S497" s="323">
        <v>0</v>
      </c>
      <c r="T497" s="323">
        <v>0</v>
      </c>
      <c r="U497" s="315">
        <f t="shared" si="205"/>
        <v>0</v>
      </c>
      <c r="V497" s="323">
        <v>0</v>
      </c>
      <c r="W497" s="323">
        <v>0</v>
      </c>
      <c r="X497" s="323">
        <v>0</v>
      </c>
      <c r="Y497" s="323">
        <v>0</v>
      </c>
      <c r="Z497" s="323">
        <v>0</v>
      </c>
      <c r="AA497" s="315">
        <f t="shared" si="206"/>
        <v>0</v>
      </c>
      <c r="AB497" s="314">
        <f t="shared" si="207"/>
        <v>3</v>
      </c>
      <c r="AC497" s="314">
        <f t="shared" si="208"/>
        <v>0</v>
      </c>
      <c r="AD497" s="315">
        <f t="shared" si="209"/>
        <v>3</v>
      </c>
    </row>
    <row r="498" spans="1:30" ht="20.25" hidden="1" customHeight="1" outlineLevel="1" thickBot="1" x14ac:dyDescent="0.25">
      <c r="A498" s="562"/>
      <c r="B498" s="562" t="s">
        <v>644</v>
      </c>
      <c r="C498" s="313" t="s">
        <v>645</v>
      </c>
      <c r="D498" s="323">
        <v>0</v>
      </c>
      <c r="E498" s="323">
        <v>0</v>
      </c>
      <c r="F498" s="314">
        <v>3</v>
      </c>
      <c r="G498" s="323">
        <v>0</v>
      </c>
      <c r="H498" s="314">
        <v>17</v>
      </c>
      <c r="I498" s="315">
        <f t="shared" si="203"/>
        <v>20</v>
      </c>
      <c r="J498" s="323">
        <v>0</v>
      </c>
      <c r="K498" s="323">
        <v>0</v>
      </c>
      <c r="L498" s="323">
        <v>0</v>
      </c>
      <c r="M498" s="323">
        <v>0</v>
      </c>
      <c r="N498" s="314">
        <v>8</v>
      </c>
      <c r="O498" s="315">
        <f t="shared" si="204"/>
        <v>8</v>
      </c>
      <c r="P498" s="323">
        <v>0</v>
      </c>
      <c r="Q498" s="323">
        <v>0</v>
      </c>
      <c r="R498" s="314">
        <v>0</v>
      </c>
      <c r="S498" s="323">
        <v>0</v>
      </c>
      <c r="T498" s="314">
        <v>0</v>
      </c>
      <c r="U498" s="315">
        <f t="shared" si="205"/>
        <v>0</v>
      </c>
      <c r="V498" s="323">
        <v>0</v>
      </c>
      <c r="W498" s="323">
        <v>0</v>
      </c>
      <c r="X498" s="323">
        <v>0</v>
      </c>
      <c r="Y498" s="323">
        <v>0</v>
      </c>
      <c r="Z498" s="314">
        <v>0</v>
      </c>
      <c r="AA498" s="315">
        <f t="shared" si="206"/>
        <v>0</v>
      </c>
      <c r="AB498" s="314">
        <f t="shared" si="207"/>
        <v>20</v>
      </c>
      <c r="AC498" s="314">
        <f t="shared" si="208"/>
        <v>8</v>
      </c>
      <c r="AD498" s="315">
        <f t="shared" si="209"/>
        <v>28</v>
      </c>
    </row>
    <row r="499" spans="1:30" ht="20.25" hidden="1" customHeight="1" outlineLevel="1" thickBot="1" x14ac:dyDescent="0.25">
      <c r="A499" s="562"/>
      <c r="B499" s="562"/>
      <c r="C499" s="313" t="s">
        <v>646</v>
      </c>
      <c r="D499" s="323">
        <v>0</v>
      </c>
      <c r="E499" s="323">
        <v>0</v>
      </c>
      <c r="F499" s="314">
        <v>6</v>
      </c>
      <c r="G499" s="323">
        <v>0</v>
      </c>
      <c r="H499" s="314">
        <v>355</v>
      </c>
      <c r="I499" s="315">
        <f t="shared" si="203"/>
        <v>361</v>
      </c>
      <c r="J499" s="323">
        <v>0</v>
      </c>
      <c r="K499" s="323">
        <v>0</v>
      </c>
      <c r="L499" s="323">
        <v>0</v>
      </c>
      <c r="M499" s="323">
        <v>0</v>
      </c>
      <c r="N499" s="323">
        <v>0</v>
      </c>
      <c r="O499" s="315">
        <f t="shared" si="204"/>
        <v>0</v>
      </c>
      <c r="P499" s="323">
        <v>0</v>
      </c>
      <c r="Q499" s="323">
        <v>0</v>
      </c>
      <c r="R499" s="314">
        <v>0</v>
      </c>
      <c r="S499" s="323">
        <v>0</v>
      </c>
      <c r="T499" s="314">
        <v>3</v>
      </c>
      <c r="U499" s="315">
        <f t="shared" si="205"/>
        <v>3</v>
      </c>
      <c r="V499" s="323">
        <v>0</v>
      </c>
      <c r="W499" s="323">
        <v>0</v>
      </c>
      <c r="X499" s="323">
        <v>0</v>
      </c>
      <c r="Y499" s="323">
        <v>0</v>
      </c>
      <c r="Z499" s="323">
        <v>0</v>
      </c>
      <c r="AA499" s="315">
        <f t="shared" si="206"/>
        <v>0</v>
      </c>
      <c r="AB499" s="314">
        <f t="shared" si="207"/>
        <v>364</v>
      </c>
      <c r="AC499" s="314">
        <f t="shared" si="208"/>
        <v>0</v>
      </c>
      <c r="AD499" s="315">
        <f t="shared" si="209"/>
        <v>364</v>
      </c>
    </row>
    <row r="500" spans="1:30" ht="20.25" customHeight="1" collapsed="1" x14ac:dyDescent="0.2">
      <c r="A500" s="565" t="s">
        <v>647</v>
      </c>
      <c r="B500" s="565"/>
      <c r="C500" s="565"/>
      <c r="D500" s="439">
        <f t="shared" ref="D500:AD500" si="210">SUM(D501:D512)</f>
        <v>117</v>
      </c>
      <c r="E500" s="439">
        <f t="shared" si="210"/>
        <v>374</v>
      </c>
      <c r="F500" s="439">
        <f t="shared" si="210"/>
        <v>1027</v>
      </c>
      <c r="G500" s="439">
        <f t="shared" si="210"/>
        <v>387</v>
      </c>
      <c r="H500" s="439">
        <f t="shared" si="210"/>
        <v>102404</v>
      </c>
      <c r="I500" s="440">
        <f t="shared" si="210"/>
        <v>104309</v>
      </c>
      <c r="J500" s="439">
        <f t="shared" si="210"/>
        <v>5</v>
      </c>
      <c r="K500" s="439">
        <f t="shared" si="210"/>
        <v>2</v>
      </c>
      <c r="L500" s="439">
        <f t="shared" si="210"/>
        <v>36</v>
      </c>
      <c r="M500" s="439">
        <f t="shared" si="210"/>
        <v>20</v>
      </c>
      <c r="N500" s="439">
        <f t="shared" si="210"/>
        <v>1599</v>
      </c>
      <c r="O500" s="440">
        <f t="shared" si="210"/>
        <v>1662</v>
      </c>
      <c r="P500" s="439">
        <f t="shared" si="210"/>
        <v>0</v>
      </c>
      <c r="Q500" s="439">
        <f t="shared" si="210"/>
        <v>0</v>
      </c>
      <c r="R500" s="439">
        <f t="shared" si="210"/>
        <v>2</v>
      </c>
      <c r="S500" s="439">
        <f t="shared" si="210"/>
        <v>1</v>
      </c>
      <c r="T500" s="439">
        <f t="shared" si="210"/>
        <v>3958</v>
      </c>
      <c r="U500" s="440">
        <f t="shared" si="210"/>
        <v>3961</v>
      </c>
      <c r="V500" s="439">
        <f t="shared" si="210"/>
        <v>0</v>
      </c>
      <c r="W500" s="439">
        <f t="shared" si="210"/>
        <v>0</v>
      </c>
      <c r="X500" s="439">
        <f t="shared" si="210"/>
        <v>0</v>
      </c>
      <c r="Y500" s="439">
        <f t="shared" si="210"/>
        <v>0</v>
      </c>
      <c r="Z500" s="439">
        <f t="shared" si="210"/>
        <v>103</v>
      </c>
      <c r="AA500" s="440">
        <f t="shared" si="210"/>
        <v>103</v>
      </c>
      <c r="AB500" s="439">
        <f t="shared" si="210"/>
        <v>108270</v>
      </c>
      <c r="AC500" s="439">
        <f t="shared" si="210"/>
        <v>1765</v>
      </c>
      <c r="AD500" s="440">
        <f t="shared" si="210"/>
        <v>110035</v>
      </c>
    </row>
    <row r="501" spans="1:30" ht="20.25" hidden="1" customHeight="1" outlineLevel="1" thickBot="1" x14ac:dyDescent="0.25">
      <c r="A501" s="566" t="s">
        <v>647</v>
      </c>
      <c r="B501" s="324" t="s">
        <v>648</v>
      </c>
      <c r="C501" s="324" t="s">
        <v>649</v>
      </c>
      <c r="D501" s="325">
        <v>1</v>
      </c>
      <c r="E501" s="326"/>
      <c r="F501" s="326"/>
      <c r="G501" s="326"/>
      <c r="H501" s="325">
        <v>56</v>
      </c>
      <c r="I501" s="327">
        <f t="shared" ref="I501:I512" si="211">SUM(D501:H501)</f>
        <v>57</v>
      </c>
      <c r="J501" s="326"/>
      <c r="K501" s="326"/>
      <c r="L501" s="326"/>
      <c r="M501" s="326"/>
      <c r="N501" s="326"/>
      <c r="O501" s="327">
        <f t="shared" ref="O501:O512" si="212">SUM(J501:N501)</f>
        <v>0</v>
      </c>
      <c r="P501" s="325">
        <v>0</v>
      </c>
      <c r="Q501" s="326"/>
      <c r="R501" s="326"/>
      <c r="S501" s="326"/>
      <c r="T501" s="325">
        <v>0</v>
      </c>
      <c r="U501" s="327">
        <f t="shared" ref="U501:U512" si="213">SUM(P501:T501)</f>
        <v>0</v>
      </c>
      <c r="V501" s="326"/>
      <c r="W501" s="326"/>
      <c r="X501" s="326"/>
      <c r="Y501" s="326"/>
      <c r="Z501" s="326"/>
      <c r="AA501" s="327">
        <f t="shared" ref="AA501:AA512" si="214">SUM(V501:Z501)</f>
        <v>0</v>
      </c>
      <c r="AB501" s="327">
        <f t="shared" ref="AB501:AB512" si="215">+I501+U501</f>
        <v>57</v>
      </c>
      <c r="AC501" s="327">
        <f t="shared" ref="AC501:AC512" si="216">+O501+AA501</f>
        <v>0</v>
      </c>
      <c r="AD501" s="327">
        <f t="shared" si="209"/>
        <v>57</v>
      </c>
    </row>
    <row r="502" spans="1:30" ht="20.25" hidden="1" customHeight="1" outlineLevel="1" thickBot="1" x14ac:dyDescent="0.25">
      <c r="A502" s="566"/>
      <c r="B502" s="328" t="s">
        <v>650</v>
      </c>
      <c r="C502" s="328" t="s">
        <v>651</v>
      </c>
      <c r="D502" s="329"/>
      <c r="E502" s="329"/>
      <c r="F502" s="329"/>
      <c r="G502" s="329"/>
      <c r="H502" s="330">
        <v>155</v>
      </c>
      <c r="I502" s="331">
        <f t="shared" si="211"/>
        <v>155</v>
      </c>
      <c r="J502" s="329"/>
      <c r="K502" s="329"/>
      <c r="L502" s="329"/>
      <c r="M502" s="329"/>
      <c r="N502" s="329"/>
      <c r="O502" s="331">
        <f t="shared" si="212"/>
        <v>0</v>
      </c>
      <c r="P502" s="329"/>
      <c r="Q502" s="329"/>
      <c r="R502" s="329"/>
      <c r="S502" s="329"/>
      <c r="T502" s="330">
        <v>0</v>
      </c>
      <c r="U502" s="331">
        <f t="shared" si="213"/>
        <v>0</v>
      </c>
      <c r="V502" s="329"/>
      <c r="W502" s="329"/>
      <c r="X502" s="329"/>
      <c r="Y502" s="329"/>
      <c r="Z502" s="329"/>
      <c r="AA502" s="331">
        <f t="shared" si="214"/>
        <v>0</v>
      </c>
      <c r="AB502" s="331">
        <f t="shared" si="215"/>
        <v>155</v>
      </c>
      <c r="AC502" s="331">
        <f t="shared" si="216"/>
        <v>0</v>
      </c>
      <c r="AD502" s="331">
        <f t="shared" si="209"/>
        <v>155</v>
      </c>
    </row>
    <row r="503" spans="1:30" ht="20.25" hidden="1" customHeight="1" outlineLevel="1" thickBot="1" x14ac:dyDescent="0.25">
      <c r="A503" s="566"/>
      <c r="B503" s="567" t="s">
        <v>652</v>
      </c>
      <c r="C503" s="328" t="s">
        <v>653</v>
      </c>
      <c r="D503" s="329"/>
      <c r="E503" s="329"/>
      <c r="F503" s="329"/>
      <c r="G503" s="329"/>
      <c r="H503" s="330">
        <v>524</v>
      </c>
      <c r="I503" s="331">
        <f t="shared" si="211"/>
        <v>524</v>
      </c>
      <c r="J503" s="329"/>
      <c r="K503" s="329"/>
      <c r="L503" s="329"/>
      <c r="M503" s="329"/>
      <c r="N503" s="329"/>
      <c r="O503" s="331">
        <f t="shared" si="212"/>
        <v>0</v>
      </c>
      <c r="P503" s="329"/>
      <c r="Q503" s="329"/>
      <c r="R503" s="329"/>
      <c r="S503" s="329"/>
      <c r="T503" s="330">
        <v>2</v>
      </c>
      <c r="U503" s="331">
        <f t="shared" si="213"/>
        <v>2</v>
      </c>
      <c r="V503" s="329"/>
      <c r="W503" s="329"/>
      <c r="X503" s="329"/>
      <c r="Y503" s="329"/>
      <c r="Z503" s="329"/>
      <c r="AA503" s="331">
        <f t="shared" si="214"/>
        <v>0</v>
      </c>
      <c r="AB503" s="331">
        <f t="shared" si="215"/>
        <v>526</v>
      </c>
      <c r="AC503" s="331">
        <f t="shared" si="216"/>
        <v>0</v>
      </c>
      <c r="AD503" s="331">
        <f t="shared" si="209"/>
        <v>526</v>
      </c>
    </row>
    <row r="504" spans="1:30" ht="20.25" hidden="1" customHeight="1" outlineLevel="1" thickBot="1" x14ac:dyDescent="0.25">
      <c r="A504" s="566"/>
      <c r="B504" s="566"/>
      <c r="C504" s="328" t="s">
        <v>654</v>
      </c>
      <c r="D504" s="330">
        <v>1</v>
      </c>
      <c r="E504" s="330">
        <v>2</v>
      </c>
      <c r="F504" s="330">
        <v>3</v>
      </c>
      <c r="G504" s="329"/>
      <c r="H504" s="330">
        <v>761</v>
      </c>
      <c r="I504" s="331">
        <f t="shared" si="211"/>
        <v>767</v>
      </c>
      <c r="J504" s="329"/>
      <c r="K504" s="329"/>
      <c r="L504" s="329"/>
      <c r="M504" s="329"/>
      <c r="N504" s="329"/>
      <c r="O504" s="331">
        <f t="shared" si="212"/>
        <v>0</v>
      </c>
      <c r="P504" s="330">
        <v>0</v>
      </c>
      <c r="Q504" s="330">
        <v>0</v>
      </c>
      <c r="R504" s="330">
        <v>0</v>
      </c>
      <c r="S504" s="329"/>
      <c r="T504" s="330">
        <v>59</v>
      </c>
      <c r="U504" s="331">
        <f t="shared" si="213"/>
        <v>59</v>
      </c>
      <c r="V504" s="329"/>
      <c r="W504" s="329"/>
      <c r="X504" s="329"/>
      <c r="Y504" s="329"/>
      <c r="Z504" s="329"/>
      <c r="AA504" s="331">
        <f t="shared" si="214"/>
        <v>0</v>
      </c>
      <c r="AB504" s="331">
        <f t="shared" si="215"/>
        <v>826</v>
      </c>
      <c r="AC504" s="331">
        <f t="shared" si="216"/>
        <v>0</v>
      </c>
      <c r="AD504" s="331">
        <f t="shared" si="209"/>
        <v>826</v>
      </c>
    </row>
    <row r="505" spans="1:30" ht="20.25" hidden="1" customHeight="1" outlineLevel="1" thickBot="1" x14ac:dyDescent="0.25">
      <c r="A505" s="566"/>
      <c r="B505" s="566"/>
      <c r="C505" s="328" t="s">
        <v>655</v>
      </c>
      <c r="D505" s="329"/>
      <c r="E505" s="329"/>
      <c r="F505" s="329"/>
      <c r="G505" s="329"/>
      <c r="H505" s="329"/>
      <c r="I505" s="331">
        <f t="shared" si="211"/>
        <v>0</v>
      </c>
      <c r="J505" s="329"/>
      <c r="K505" s="329"/>
      <c r="L505" s="329"/>
      <c r="M505" s="329"/>
      <c r="N505" s="329"/>
      <c r="O505" s="331">
        <f t="shared" si="212"/>
        <v>0</v>
      </c>
      <c r="P505" s="329"/>
      <c r="Q505" s="329"/>
      <c r="R505" s="329"/>
      <c r="S505" s="329"/>
      <c r="T505" s="329"/>
      <c r="U505" s="331">
        <f t="shared" si="213"/>
        <v>0</v>
      </c>
      <c r="V505" s="329"/>
      <c r="W505" s="329"/>
      <c r="X505" s="329"/>
      <c r="Y505" s="329"/>
      <c r="Z505" s="329"/>
      <c r="AA505" s="331">
        <f t="shared" si="214"/>
        <v>0</v>
      </c>
      <c r="AB505" s="331">
        <f t="shared" si="215"/>
        <v>0</v>
      </c>
      <c r="AC505" s="331">
        <f t="shared" si="216"/>
        <v>0</v>
      </c>
      <c r="AD505" s="331">
        <f t="shared" si="209"/>
        <v>0</v>
      </c>
    </row>
    <row r="506" spans="1:30" ht="20.25" hidden="1" customHeight="1" outlineLevel="1" thickBot="1" x14ac:dyDescent="0.25">
      <c r="A506" s="566"/>
      <c r="B506" s="566"/>
      <c r="C506" s="328" t="s">
        <v>656</v>
      </c>
      <c r="D506" s="329"/>
      <c r="E506" s="329"/>
      <c r="F506" s="329"/>
      <c r="G506" s="329"/>
      <c r="H506" s="329"/>
      <c r="I506" s="331">
        <f t="shared" si="211"/>
        <v>0</v>
      </c>
      <c r="J506" s="329"/>
      <c r="K506" s="329"/>
      <c r="L506" s="329"/>
      <c r="M506" s="329"/>
      <c r="N506" s="329"/>
      <c r="O506" s="331">
        <f t="shared" si="212"/>
        <v>0</v>
      </c>
      <c r="P506" s="329"/>
      <c r="Q506" s="329"/>
      <c r="R506" s="329"/>
      <c r="S506" s="329"/>
      <c r="T506" s="329"/>
      <c r="U506" s="331">
        <f t="shared" si="213"/>
        <v>0</v>
      </c>
      <c r="V506" s="329"/>
      <c r="W506" s="329"/>
      <c r="X506" s="329"/>
      <c r="Y506" s="329"/>
      <c r="Z506" s="329"/>
      <c r="AA506" s="331">
        <f t="shared" si="214"/>
        <v>0</v>
      </c>
      <c r="AB506" s="331">
        <f t="shared" si="215"/>
        <v>0</v>
      </c>
      <c r="AC506" s="331">
        <f t="shared" si="216"/>
        <v>0</v>
      </c>
      <c r="AD506" s="331">
        <f t="shared" si="209"/>
        <v>0</v>
      </c>
    </row>
    <row r="507" spans="1:30" ht="20.25" hidden="1" customHeight="1" outlineLevel="1" thickBot="1" x14ac:dyDescent="0.25">
      <c r="A507" s="566"/>
      <c r="B507" s="566"/>
      <c r="C507" s="328" t="s">
        <v>657</v>
      </c>
      <c r="D507" s="329"/>
      <c r="E507" s="329"/>
      <c r="F507" s="330">
        <v>3</v>
      </c>
      <c r="G507" s="330">
        <v>4</v>
      </c>
      <c r="H507" s="329"/>
      <c r="I507" s="331">
        <f t="shared" si="211"/>
        <v>7</v>
      </c>
      <c r="J507" s="329"/>
      <c r="K507" s="329"/>
      <c r="L507" s="329"/>
      <c r="M507" s="329"/>
      <c r="N507" s="329"/>
      <c r="O507" s="331">
        <f t="shared" si="212"/>
        <v>0</v>
      </c>
      <c r="P507" s="329"/>
      <c r="Q507" s="329"/>
      <c r="R507" s="330">
        <v>0</v>
      </c>
      <c r="S507" s="330">
        <v>0</v>
      </c>
      <c r="T507" s="329"/>
      <c r="U507" s="331">
        <f t="shared" si="213"/>
        <v>0</v>
      </c>
      <c r="V507" s="329"/>
      <c r="W507" s="329"/>
      <c r="X507" s="329"/>
      <c r="Y507" s="329"/>
      <c r="Z507" s="329"/>
      <c r="AA507" s="331">
        <f t="shared" si="214"/>
        <v>0</v>
      </c>
      <c r="AB507" s="331">
        <f t="shared" si="215"/>
        <v>7</v>
      </c>
      <c r="AC507" s="331">
        <f t="shared" si="216"/>
        <v>0</v>
      </c>
      <c r="AD507" s="331">
        <f t="shared" si="209"/>
        <v>7</v>
      </c>
    </row>
    <row r="508" spans="1:30" ht="20.25" hidden="1" customHeight="1" outlineLevel="1" thickBot="1" x14ac:dyDescent="0.25">
      <c r="A508" s="566"/>
      <c r="B508" s="566"/>
      <c r="C508" s="328" t="s">
        <v>658</v>
      </c>
      <c r="D508" s="330">
        <v>7</v>
      </c>
      <c r="E508" s="330">
        <v>24</v>
      </c>
      <c r="F508" s="330">
        <v>39</v>
      </c>
      <c r="G508" s="330">
        <v>20</v>
      </c>
      <c r="H508" s="330">
        <v>3691</v>
      </c>
      <c r="I508" s="331">
        <f t="shared" si="211"/>
        <v>3781</v>
      </c>
      <c r="J508" s="329"/>
      <c r="K508" s="329"/>
      <c r="L508" s="330">
        <v>3</v>
      </c>
      <c r="M508" s="329"/>
      <c r="N508" s="330">
        <v>22</v>
      </c>
      <c r="O508" s="331">
        <f t="shared" si="212"/>
        <v>25</v>
      </c>
      <c r="P508" s="330">
        <v>0</v>
      </c>
      <c r="Q508" s="330">
        <v>0</v>
      </c>
      <c r="R508" s="330">
        <v>0</v>
      </c>
      <c r="S508" s="330">
        <v>0</v>
      </c>
      <c r="T508" s="330">
        <v>74</v>
      </c>
      <c r="U508" s="331">
        <f t="shared" si="213"/>
        <v>74</v>
      </c>
      <c r="V508" s="329"/>
      <c r="W508" s="329"/>
      <c r="X508" s="330">
        <v>0</v>
      </c>
      <c r="Y508" s="329"/>
      <c r="Z508" s="330">
        <v>0</v>
      </c>
      <c r="AA508" s="331">
        <f t="shared" si="214"/>
        <v>0</v>
      </c>
      <c r="AB508" s="331">
        <f t="shared" si="215"/>
        <v>3855</v>
      </c>
      <c r="AC508" s="331">
        <f t="shared" si="216"/>
        <v>25</v>
      </c>
      <c r="AD508" s="331">
        <f t="shared" si="209"/>
        <v>3880</v>
      </c>
    </row>
    <row r="509" spans="1:30" ht="20.25" hidden="1" customHeight="1" outlineLevel="1" thickBot="1" x14ac:dyDescent="0.25">
      <c r="A509" s="566"/>
      <c r="B509" s="568"/>
      <c r="C509" s="328" t="s">
        <v>659</v>
      </c>
      <c r="D509" s="330">
        <v>2</v>
      </c>
      <c r="E509" s="330">
        <v>2</v>
      </c>
      <c r="F509" s="330">
        <v>3</v>
      </c>
      <c r="G509" s="330">
        <v>8</v>
      </c>
      <c r="H509" s="330">
        <v>1837</v>
      </c>
      <c r="I509" s="331">
        <f t="shared" si="211"/>
        <v>1852</v>
      </c>
      <c r="J509" s="329"/>
      <c r="K509" s="329"/>
      <c r="L509" s="329"/>
      <c r="M509" s="329"/>
      <c r="N509" s="330">
        <v>62</v>
      </c>
      <c r="O509" s="331">
        <f t="shared" si="212"/>
        <v>62</v>
      </c>
      <c r="P509" s="330">
        <v>0</v>
      </c>
      <c r="Q509" s="330">
        <v>0</v>
      </c>
      <c r="R509" s="330">
        <v>0</v>
      </c>
      <c r="S509" s="330">
        <v>0</v>
      </c>
      <c r="T509" s="330">
        <v>227</v>
      </c>
      <c r="U509" s="331">
        <f t="shared" si="213"/>
        <v>227</v>
      </c>
      <c r="V509" s="329"/>
      <c r="W509" s="329"/>
      <c r="X509" s="329"/>
      <c r="Y509" s="329"/>
      <c r="Z509" s="330">
        <v>3</v>
      </c>
      <c r="AA509" s="331">
        <f t="shared" si="214"/>
        <v>3</v>
      </c>
      <c r="AB509" s="331">
        <f t="shared" si="215"/>
        <v>2079</v>
      </c>
      <c r="AC509" s="331">
        <f t="shared" si="216"/>
        <v>65</v>
      </c>
      <c r="AD509" s="331">
        <f t="shared" si="209"/>
        <v>2144</v>
      </c>
    </row>
    <row r="510" spans="1:30" ht="20.25" hidden="1" customHeight="1" outlineLevel="1" thickBot="1" x14ac:dyDescent="0.25">
      <c r="A510" s="566"/>
      <c r="B510" s="567" t="s">
        <v>660</v>
      </c>
      <c r="C510" s="328" t="s">
        <v>661</v>
      </c>
      <c r="D510" s="330">
        <v>70</v>
      </c>
      <c r="E510" s="330">
        <v>260</v>
      </c>
      <c r="F510" s="330">
        <v>649</v>
      </c>
      <c r="G510" s="330">
        <v>275</v>
      </c>
      <c r="H510" s="330">
        <v>59719</v>
      </c>
      <c r="I510" s="331">
        <f t="shared" si="211"/>
        <v>60973</v>
      </c>
      <c r="J510" s="330">
        <v>3</v>
      </c>
      <c r="K510" s="330">
        <v>2</v>
      </c>
      <c r="L510" s="330">
        <v>12</v>
      </c>
      <c r="M510" s="330">
        <v>8</v>
      </c>
      <c r="N510" s="330">
        <v>887</v>
      </c>
      <c r="O510" s="331">
        <f t="shared" si="212"/>
        <v>912</v>
      </c>
      <c r="P510" s="330">
        <v>0</v>
      </c>
      <c r="Q510" s="330">
        <v>0</v>
      </c>
      <c r="R510" s="330">
        <v>2</v>
      </c>
      <c r="S510" s="330">
        <v>1</v>
      </c>
      <c r="T510" s="330">
        <v>1974</v>
      </c>
      <c r="U510" s="331">
        <f t="shared" si="213"/>
        <v>1977</v>
      </c>
      <c r="V510" s="330">
        <v>0</v>
      </c>
      <c r="W510" s="330">
        <v>0</v>
      </c>
      <c r="X510" s="330">
        <v>0</v>
      </c>
      <c r="Y510" s="330">
        <v>0</v>
      </c>
      <c r="Z510" s="330">
        <v>84</v>
      </c>
      <c r="AA510" s="331">
        <f t="shared" si="214"/>
        <v>84</v>
      </c>
      <c r="AB510" s="331">
        <f t="shared" si="215"/>
        <v>62950</v>
      </c>
      <c r="AC510" s="331">
        <f t="shared" si="216"/>
        <v>996</v>
      </c>
      <c r="AD510" s="331">
        <f t="shared" si="209"/>
        <v>63946</v>
      </c>
    </row>
    <row r="511" spans="1:30" ht="20.25" hidden="1" customHeight="1" outlineLevel="1" thickBot="1" x14ac:dyDescent="0.25">
      <c r="A511" s="566"/>
      <c r="B511" s="568"/>
      <c r="C511" s="328" t="s">
        <v>662</v>
      </c>
      <c r="D511" s="330">
        <v>36</v>
      </c>
      <c r="E511" s="330">
        <v>86</v>
      </c>
      <c r="F511" s="330">
        <v>330</v>
      </c>
      <c r="G511" s="330">
        <v>80</v>
      </c>
      <c r="H511" s="330">
        <v>35138</v>
      </c>
      <c r="I511" s="331">
        <f t="shared" si="211"/>
        <v>35670</v>
      </c>
      <c r="J511" s="330">
        <v>2</v>
      </c>
      <c r="K511" s="329"/>
      <c r="L511" s="330">
        <v>21</v>
      </c>
      <c r="M511" s="330">
        <v>8</v>
      </c>
      <c r="N511" s="330">
        <v>628</v>
      </c>
      <c r="O511" s="331">
        <f t="shared" si="212"/>
        <v>659</v>
      </c>
      <c r="P511" s="330">
        <v>0</v>
      </c>
      <c r="Q511" s="330">
        <v>0</v>
      </c>
      <c r="R511" s="330">
        <v>0</v>
      </c>
      <c r="S511" s="330">
        <v>0</v>
      </c>
      <c r="T511" s="330">
        <v>1564</v>
      </c>
      <c r="U511" s="331">
        <f t="shared" si="213"/>
        <v>1564</v>
      </c>
      <c r="V511" s="330">
        <v>0</v>
      </c>
      <c r="W511" s="329"/>
      <c r="X511" s="330">
        <v>0</v>
      </c>
      <c r="Y511" s="330">
        <v>0</v>
      </c>
      <c r="Z511" s="330">
        <v>16</v>
      </c>
      <c r="AA511" s="331">
        <f t="shared" si="214"/>
        <v>16</v>
      </c>
      <c r="AB511" s="331">
        <f t="shared" si="215"/>
        <v>37234</v>
      </c>
      <c r="AC511" s="331">
        <f t="shared" si="216"/>
        <v>675</v>
      </c>
      <c r="AD511" s="331">
        <f t="shared" si="209"/>
        <v>37909</v>
      </c>
    </row>
    <row r="512" spans="1:30" ht="20.25" hidden="1" customHeight="1" outlineLevel="1" thickBot="1" x14ac:dyDescent="0.25">
      <c r="A512" s="566"/>
      <c r="B512" s="332" t="s">
        <v>663</v>
      </c>
      <c r="C512" s="332" t="s">
        <v>664</v>
      </c>
      <c r="D512" s="333"/>
      <c r="E512" s="333"/>
      <c r="F512" s="333"/>
      <c r="G512" s="333"/>
      <c r="H512" s="334">
        <v>523</v>
      </c>
      <c r="I512" s="335">
        <f t="shared" si="211"/>
        <v>523</v>
      </c>
      <c r="J512" s="333"/>
      <c r="K512" s="333"/>
      <c r="L512" s="333"/>
      <c r="M512" s="334">
        <v>4</v>
      </c>
      <c r="N512" s="333"/>
      <c r="O512" s="335">
        <f t="shared" si="212"/>
        <v>4</v>
      </c>
      <c r="P512" s="333"/>
      <c r="Q512" s="333"/>
      <c r="R512" s="333"/>
      <c r="S512" s="333"/>
      <c r="T512" s="334">
        <v>58</v>
      </c>
      <c r="U512" s="335">
        <f t="shared" si="213"/>
        <v>58</v>
      </c>
      <c r="V512" s="333"/>
      <c r="W512" s="333"/>
      <c r="X512" s="333"/>
      <c r="Y512" s="334">
        <v>0</v>
      </c>
      <c r="Z512" s="333"/>
      <c r="AA512" s="335">
        <f t="shared" si="214"/>
        <v>0</v>
      </c>
      <c r="AB512" s="335">
        <f t="shared" si="215"/>
        <v>581</v>
      </c>
      <c r="AC512" s="335">
        <f t="shared" si="216"/>
        <v>4</v>
      </c>
      <c r="AD512" s="335">
        <f t="shared" si="209"/>
        <v>585</v>
      </c>
    </row>
    <row r="513" spans="1:30" ht="11.25" customHeight="1" collapsed="1" x14ac:dyDescent="0.2">
      <c r="A513" s="313"/>
      <c r="B513" s="313"/>
      <c r="C513" s="313"/>
      <c r="D513" s="323"/>
      <c r="E513" s="323"/>
      <c r="F513" s="323"/>
      <c r="G513" s="323"/>
      <c r="H513" s="314"/>
      <c r="I513" s="315"/>
      <c r="J513" s="323"/>
      <c r="K513" s="323"/>
      <c r="L513" s="323"/>
      <c r="M513" s="314"/>
      <c r="N513" s="323"/>
      <c r="O513" s="315"/>
      <c r="P513" s="323"/>
      <c r="Q513" s="323"/>
      <c r="R513" s="323"/>
      <c r="S513" s="323"/>
      <c r="T513" s="314"/>
      <c r="U513" s="315"/>
      <c r="V513" s="323"/>
      <c r="W513" s="323"/>
      <c r="X513" s="323"/>
      <c r="Y513" s="314"/>
      <c r="Z513" s="323"/>
      <c r="AA513" s="315"/>
      <c r="AB513" s="315"/>
      <c r="AC513" s="315"/>
      <c r="AD513" s="316" t="s">
        <v>3002</v>
      </c>
    </row>
    <row r="514" spans="1:30" ht="30" customHeight="1" x14ac:dyDescent="0.2">
      <c r="A514" s="512" t="s">
        <v>2913</v>
      </c>
      <c r="B514" s="512"/>
      <c r="C514" s="512"/>
      <c r="D514" s="553" t="s">
        <v>2914</v>
      </c>
      <c r="E514" s="553"/>
      <c r="F514" s="553"/>
      <c r="G514" s="553"/>
      <c r="H514" s="553"/>
      <c r="I514" s="553"/>
      <c r="J514" s="553"/>
      <c r="K514" s="553"/>
      <c r="L514" s="553"/>
      <c r="M514" s="553"/>
      <c r="N514" s="553"/>
      <c r="O514" s="553"/>
      <c r="P514" s="553" t="s">
        <v>2915</v>
      </c>
      <c r="Q514" s="553"/>
      <c r="R514" s="553"/>
      <c r="S514" s="553"/>
      <c r="T514" s="553"/>
      <c r="U514" s="553"/>
      <c r="V514" s="553"/>
      <c r="W514" s="553"/>
      <c r="X514" s="553"/>
      <c r="Y514" s="553"/>
      <c r="Z514" s="553"/>
      <c r="AA514" s="553"/>
      <c r="AB514" s="555" t="s">
        <v>2916</v>
      </c>
      <c r="AC514" s="556"/>
      <c r="AD514" s="556"/>
    </row>
    <row r="515" spans="1:30" ht="30" customHeight="1" x14ac:dyDescent="0.2">
      <c r="A515" s="513"/>
      <c r="B515" s="513"/>
      <c r="C515" s="513"/>
      <c r="D515" s="553" t="s">
        <v>2917</v>
      </c>
      <c r="E515" s="553"/>
      <c r="F515" s="553"/>
      <c r="G515" s="553"/>
      <c r="H515" s="553"/>
      <c r="I515" s="553"/>
      <c r="J515" s="553" t="s">
        <v>2918</v>
      </c>
      <c r="K515" s="553"/>
      <c r="L515" s="553"/>
      <c r="M515" s="553"/>
      <c r="N515" s="553"/>
      <c r="O515" s="553"/>
      <c r="P515" s="553" t="s">
        <v>2917</v>
      </c>
      <c r="Q515" s="553"/>
      <c r="R515" s="553"/>
      <c r="S515" s="553"/>
      <c r="T515" s="553"/>
      <c r="U515" s="553"/>
      <c r="V515" s="553" t="s">
        <v>2918</v>
      </c>
      <c r="W515" s="553"/>
      <c r="X515" s="553"/>
      <c r="Y515" s="553"/>
      <c r="Z515" s="553"/>
      <c r="AA515" s="553"/>
      <c r="AB515" s="557"/>
      <c r="AC515" s="558"/>
      <c r="AD515" s="558"/>
    </row>
    <row r="516" spans="1:30" ht="30" customHeight="1" x14ac:dyDescent="0.2">
      <c r="A516" s="514"/>
      <c r="B516" s="514"/>
      <c r="C516" s="514"/>
      <c r="D516" s="502" t="s">
        <v>2905</v>
      </c>
      <c r="E516" s="502" t="s">
        <v>2906</v>
      </c>
      <c r="F516" s="502" t="s">
        <v>2907</v>
      </c>
      <c r="G516" s="502" t="s">
        <v>2908</v>
      </c>
      <c r="H516" s="502" t="s">
        <v>3048</v>
      </c>
      <c r="I516" s="321" t="s">
        <v>2919</v>
      </c>
      <c r="J516" s="502" t="s">
        <v>2905</v>
      </c>
      <c r="K516" s="502" t="s">
        <v>2906</v>
      </c>
      <c r="L516" s="502" t="s">
        <v>2907</v>
      </c>
      <c r="M516" s="502" t="s">
        <v>2908</v>
      </c>
      <c r="N516" s="502" t="s">
        <v>3048</v>
      </c>
      <c r="O516" s="321" t="s">
        <v>2919</v>
      </c>
      <c r="P516" s="502" t="s">
        <v>2905</v>
      </c>
      <c r="Q516" s="502" t="s">
        <v>2906</v>
      </c>
      <c r="R516" s="502" t="s">
        <v>2907</v>
      </c>
      <c r="S516" s="502" t="s">
        <v>2908</v>
      </c>
      <c r="T516" s="502" t="s">
        <v>3048</v>
      </c>
      <c r="U516" s="321" t="s">
        <v>2919</v>
      </c>
      <c r="V516" s="502" t="s">
        <v>2905</v>
      </c>
      <c r="W516" s="502" t="s">
        <v>2906</v>
      </c>
      <c r="X516" s="502" t="s">
        <v>2907</v>
      </c>
      <c r="Y516" s="502" t="s">
        <v>2908</v>
      </c>
      <c r="Z516" s="502" t="s">
        <v>3048</v>
      </c>
      <c r="AA516" s="321" t="s">
        <v>2919</v>
      </c>
      <c r="AB516" s="322" t="s">
        <v>2917</v>
      </c>
      <c r="AC516" s="322" t="s">
        <v>2918</v>
      </c>
      <c r="AD516" s="310" t="s">
        <v>2921</v>
      </c>
    </row>
    <row r="517" spans="1:30" ht="20.25" customHeight="1" x14ac:dyDescent="0.2">
      <c r="A517" s="559" t="s">
        <v>665</v>
      </c>
      <c r="B517" s="559"/>
      <c r="C517" s="559"/>
      <c r="D517" s="311">
        <f t="shared" ref="D517:AD517" si="217">SUM(D518:D525)</f>
        <v>13</v>
      </c>
      <c r="E517" s="311">
        <f t="shared" si="217"/>
        <v>56</v>
      </c>
      <c r="F517" s="311">
        <f t="shared" si="217"/>
        <v>87</v>
      </c>
      <c r="G517" s="311">
        <f t="shared" si="217"/>
        <v>28</v>
      </c>
      <c r="H517" s="311">
        <f t="shared" si="217"/>
        <v>11275</v>
      </c>
      <c r="I517" s="312">
        <f t="shared" si="217"/>
        <v>11459</v>
      </c>
      <c r="J517" s="311">
        <f t="shared" si="217"/>
        <v>0</v>
      </c>
      <c r="K517" s="311">
        <f t="shared" si="217"/>
        <v>0</v>
      </c>
      <c r="L517" s="311">
        <f t="shared" si="217"/>
        <v>0</v>
      </c>
      <c r="M517" s="311">
        <f t="shared" si="217"/>
        <v>0</v>
      </c>
      <c r="N517" s="311">
        <f t="shared" si="217"/>
        <v>44</v>
      </c>
      <c r="O517" s="312">
        <f t="shared" si="217"/>
        <v>44</v>
      </c>
      <c r="P517" s="311">
        <f t="shared" si="217"/>
        <v>0</v>
      </c>
      <c r="Q517" s="311">
        <f t="shared" si="217"/>
        <v>0</v>
      </c>
      <c r="R517" s="311">
        <f t="shared" si="217"/>
        <v>0</v>
      </c>
      <c r="S517" s="311">
        <f t="shared" si="217"/>
        <v>0</v>
      </c>
      <c r="T517" s="311">
        <f t="shared" si="217"/>
        <v>322</v>
      </c>
      <c r="U517" s="312">
        <f t="shared" si="217"/>
        <v>322</v>
      </c>
      <c r="V517" s="311">
        <f t="shared" si="217"/>
        <v>0</v>
      </c>
      <c r="W517" s="311">
        <f t="shared" si="217"/>
        <v>0</v>
      </c>
      <c r="X517" s="311">
        <f t="shared" si="217"/>
        <v>0</v>
      </c>
      <c r="Y517" s="311">
        <f t="shared" si="217"/>
        <v>0</v>
      </c>
      <c r="Z517" s="311">
        <f t="shared" si="217"/>
        <v>0</v>
      </c>
      <c r="AA517" s="312">
        <f t="shared" si="217"/>
        <v>0</v>
      </c>
      <c r="AB517" s="311">
        <f t="shared" si="217"/>
        <v>11781</v>
      </c>
      <c r="AC517" s="311">
        <f t="shared" si="217"/>
        <v>44</v>
      </c>
      <c r="AD517" s="312">
        <f t="shared" si="217"/>
        <v>11825</v>
      </c>
    </row>
    <row r="518" spans="1:30" ht="20.25" hidden="1" customHeight="1" outlineLevel="1" thickBot="1" x14ac:dyDescent="0.25">
      <c r="A518" s="562" t="s">
        <v>665</v>
      </c>
      <c r="B518" s="562" t="s">
        <v>666</v>
      </c>
      <c r="C518" s="313" t="s">
        <v>667</v>
      </c>
      <c r="D518" s="323">
        <v>0</v>
      </c>
      <c r="E518" s="323">
        <v>0</v>
      </c>
      <c r="F518" s="314">
        <v>3</v>
      </c>
      <c r="G518" s="323">
        <v>0</v>
      </c>
      <c r="H518" s="314">
        <v>703</v>
      </c>
      <c r="I518" s="315">
        <f t="shared" ref="I518:I525" si="218">SUM(D518:H518)</f>
        <v>706</v>
      </c>
      <c r="J518" s="323">
        <v>0</v>
      </c>
      <c r="K518" s="323">
        <v>0</v>
      </c>
      <c r="L518" s="323">
        <v>0</v>
      </c>
      <c r="M518" s="323">
        <v>0</v>
      </c>
      <c r="N518" s="323">
        <v>0</v>
      </c>
      <c r="O518" s="315">
        <f t="shared" ref="O518:O525" si="219">SUM(J518:N518)</f>
        <v>0</v>
      </c>
      <c r="P518" s="323">
        <v>0</v>
      </c>
      <c r="Q518" s="323">
        <v>0</v>
      </c>
      <c r="R518" s="314">
        <v>0</v>
      </c>
      <c r="S518" s="323">
        <v>0</v>
      </c>
      <c r="T518" s="314">
        <v>17</v>
      </c>
      <c r="U518" s="315">
        <f t="shared" ref="U518:U525" si="220">SUM(P518:T518)</f>
        <v>17</v>
      </c>
      <c r="V518" s="323">
        <v>0</v>
      </c>
      <c r="W518" s="323">
        <v>0</v>
      </c>
      <c r="X518" s="323">
        <v>0</v>
      </c>
      <c r="Y518" s="323">
        <v>0</v>
      </c>
      <c r="Z518" s="323">
        <v>0</v>
      </c>
      <c r="AA518" s="315">
        <f t="shared" ref="AA518:AA525" si="221">SUM(V518:Z518)</f>
        <v>0</v>
      </c>
      <c r="AB518" s="314">
        <f t="shared" ref="AB518:AB525" si="222">+I518+U518</f>
        <v>723</v>
      </c>
      <c r="AC518" s="314">
        <f t="shared" ref="AC518:AC525" si="223">+O518+AA518</f>
        <v>0</v>
      </c>
      <c r="AD518" s="315">
        <f t="shared" si="209"/>
        <v>723</v>
      </c>
    </row>
    <row r="519" spans="1:30" ht="20.25" hidden="1" customHeight="1" outlineLevel="1" thickBot="1" x14ac:dyDescent="0.25">
      <c r="A519" s="562"/>
      <c r="B519" s="562"/>
      <c r="C519" s="313" t="s">
        <v>668</v>
      </c>
      <c r="D519" s="314">
        <v>11</v>
      </c>
      <c r="E519" s="314">
        <v>50</v>
      </c>
      <c r="F519" s="314">
        <v>78</v>
      </c>
      <c r="G519" s="314">
        <v>24</v>
      </c>
      <c r="H519" s="314">
        <v>5765</v>
      </c>
      <c r="I519" s="315">
        <f t="shared" si="218"/>
        <v>5928</v>
      </c>
      <c r="J519" s="323">
        <v>0</v>
      </c>
      <c r="K519" s="323">
        <v>0</v>
      </c>
      <c r="L519" s="323">
        <v>0</v>
      </c>
      <c r="M519" s="323">
        <v>0</v>
      </c>
      <c r="N519" s="314">
        <v>5</v>
      </c>
      <c r="O519" s="315">
        <f t="shared" si="219"/>
        <v>5</v>
      </c>
      <c r="P519" s="314">
        <v>0</v>
      </c>
      <c r="Q519" s="314">
        <v>0</v>
      </c>
      <c r="R519" s="314">
        <v>0</v>
      </c>
      <c r="S519" s="314">
        <v>0</v>
      </c>
      <c r="T519" s="314">
        <v>211</v>
      </c>
      <c r="U519" s="315">
        <f t="shared" si="220"/>
        <v>211</v>
      </c>
      <c r="V519" s="323">
        <v>0</v>
      </c>
      <c r="W519" s="323">
        <v>0</v>
      </c>
      <c r="X519" s="323">
        <v>0</v>
      </c>
      <c r="Y519" s="323">
        <v>0</v>
      </c>
      <c r="Z519" s="314">
        <v>0</v>
      </c>
      <c r="AA519" s="315">
        <f t="shared" si="221"/>
        <v>0</v>
      </c>
      <c r="AB519" s="314">
        <f t="shared" si="222"/>
        <v>6139</v>
      </c>
      <c r="AC519" s="314">
        <f t="shared" si="223"/>
        <v>5</v>
      </c>
      <c r="AD519" s="315">
        <f t="shared" si="209"/>
        <v>6144</v>
      </c>
    </row>
    <row r="520" spans="1:30" ht="20.25" hidden="1" customHeight="1" outlineLevel="1" thickBot="1" x14ac:dyDescent="0.25">
      <c r="A520" s="562"/>
      <c r="B520" s="562"/>
      <c r="C520" s="313" t="s">
        <v>669</v>
      </c>
      <c r="D520" s="323">
        <v>0</v>
      </c>
      <c r="E520" s="323">
        <v>0</v>
      </c>
      <c r="F520" s="314">
        <v>3</v>
      </c>
      <c r="G520" s="323">
        <v>0</v>
      </c>
      <c r="H520" s="314">
        <v>13</v>
      </c>
      <c r="I520" s="315">
        <f t="shared" si="218"/>
        <v>16</v>
      </c>
      <c r="J520" s="323">
        <v>0</v>
      </c>
      <c r="K520" s="323">
        <v>0</v>
      </c>
      <c r="L520" s="323">
        <v>0</v>
      </c>
      <c r="M520" s="323">
        <v>0</v>
      </c>
      <c r="N520" s="323">
        <v>0</v>
      </c>
      <c r="O520" s="315">
        <f t="shared" si="219"/>
        <v>0</v>
      </c>
      <c r="P520" s="323">
        <v>0</v>
      </c>
      <c r="Q520" s="323">
        <v>0</v>
      </c>
      <c r="R520" s="314">
        <v>0</v>
      </c>
      <c r="S520" s="323">
        <v>0</v>
      </c>
      <c r="T520" s="314">
        <v>0</v>
      </c>
      <c r="U520" s="315">
        <f t="shared" si="220"/>
        <v>0</v>
      </c>
      <c r="V520" s="323">
        <v>0</v>
      </c>
      <c r="W520" s="323">
        <v>0</v>
      </c>
      <c r="X520" s="323">
        <v>0</v>
      </c>
      <c r="Y520" s="323">
        <v>0</v>
      </c>
      <c r="Z520" s="323">
        <v>0</v>
      </c>
      <c r="AA520" s="315">
        <f t="shared" si="221"/>
        <v>0</v>
      </c>
      <c r="AB520" s="314">
        <f t="shared" si="222"/>
        <v>16</v>
      </c>
      <c r="AC520" s="314">
        <f t="shared" si="223"/>
        <v>0</v>
      </c>
      <c r="AD520" s="315">
        <f t="shared" si="209"/>
        <v>16</v>
      </c>
    </row>
    <row r="521" spans="1:30" ht="20.25" hidden="1" customHeight="1" outlineLevel="1" thickBot="1" x14ac:dyDescent="0.25">
      <c r="A521" s="562"/>
      <c r="B521" s="562"/>
      <c r="C521" s="313" t="s">
        <v>670</v>
      </c>
      <c r="D521" s="323">
        <v>0</v>
      </c>
      <c r="E521" s="323">
        <v>0</v>
      </c>
      <c r="F521" s="323">
        <v>0</v>
      </c>
      <c r="G521" s="323">
        <v>0</v>
      </c>
      <c r="H521" s="323">
        <v>0</v>
      </c>
      <c r="I521" s="315">
        <f t="shared" si="218"/>
        <v>0</v>
      </c>
      <c r="J521" s="323">
        <v>0</v>
      </c>
      <c r="K521" s="323">
        <v>0</v>
      </c>
      <c r="L521" s="323">
        <v>0</v>
      </c>
      <c r="M521" s="323">
        <v>0</v>
      </c>
      <c r="N521" s="323">
        <v>0</v>
      </c>
      <c r="O521" s="315">
        <f t="shared" si="219"/>
        <v>0</v>
      </c>
      <c r="P521" s="323">
        <v>0</v>
      </c>
      <c r="Q521" s="323">
        <v>0</v>
      </c>
      <c r="R521" s="323">
        <v>0</v>
      </c>
      <c r="S521" s="323">
        <v>0</v>
      </c>
      <c r="T521" s="323">
        <v>0</v>
      </c>
      <c r="U521" s="315">
        <f t="shared" si="220"/>
        <v>0</v>
      </c>
      <c r="V521" s="323">
        <v>0</v>
      </c>
      <c r="W521" s="323">
        <v>0</v>
      </c>
      <c r="X521" s="323">
        <v>0</v>
      </c>
      <c r="Y521" s="323">
        <v>0</v>
      </c>
      <c r="Z521" s="323">
        <v>0</v>
      </c>
      <c r="AA521" s="315">
        <f t="shared" si="221"/>
        <v>0</v>
      </c>
      <c r="AB521" s="314">
        <f t="shared" si="222"/>
        <v>0</v>
      </c>
      <c r="AC521" s="314">
        <f t="shared" si="223"/>
        <v>0</v>
      </c>
      <c r="AD521" s="315">
        <f t="shared" si="209"/>
        <v>0</v>
      </c>
    </row>
    <row r="522" spans="1:30" ht="20.25" hidden="1" customHeight="1" outlineLevel="1" thickBot="1" x14ac:dyDescent="0.25">
      <c r="A522" s="562"/>
      <c r="B522" s="562"/>
      <c r="C522" s="313" t="s">
        <v>671</v>
      </c>
      <c r="D522" s="314">
        <v>1</v>
      </c>
      <c r="E522" s="314">
        <v>6</v>
      </c>
      <c r="F522" s="314">
        <v>3</v>
      </c>
      <c r="G522" s="314">
        <v>4</v>
      </c>
      <c r="H522" s="314">
        <v>1265</v>
      </c>
      <c r="I522" s="315">
        <f t="shared" si="218"/>
        <v>1279</v>
      </c>
      <c r="J522" s="323">
        <v>0</v>
      </c>
      <c r="K522" s="323">
        <v>0</v>
      </c>
      <c r="L522" s="323">
        <v>0</v>
      </c>
      <c r="M522" s="323">
        <v>0</v>
      </c>
      <c r="N522" s="314">
        <v>29</v>
      </c>
      <c r="O522" s="315">
        <f t="shared" si="219"/>
        <v>29</v>
      </c>
      <c r="P522" s="314">
        <v>0</v>
      </c>
      <c r="Q522" s="314">
        <v>0</v>
      </c>
      <c r="R522" s="314">
        <v>0</v>
      </c>
      <c r="S522" s="314">
        <v>0</v>
      </c>
      <c r="T522" s="314">
        <v>61</v>
      </c>
      <c r="U522" s="315">
        <f t="shared" si="220"/>
        <v>61</v>
      </c>
      <c r="V522" s="323">
        <v>0</v>
      </c>
      <c r="W522" s="323">
        <v>0</v>
      </c>
      <c r="X522" s="323">
        <v>0</v>
      </c>
      <c r="Y522" s="323">
        <v>0</v>
      </c>
      <c r="Z522" s="314">
        <v>0</v>
      </c>
      <c r="AA522" s="315">
        <f t="shared" si="221"/>
        <v>0</v>
      </c>
      <c r="AB522" s="314">
        <f t="shared" si="222"/>
        <v>1340</v>
      </c>
      <c r="AC522" s="314">
        <f t="shared" si="223"/>
        <v>29</v>
      </c>
      <c r="AD522" s="315">
        <f t="shared" si="209"/>
        <v>1369</v>
      </c>
    </row>
    <row r="523" spans="1:30" ht="20.25" hidden="1" customHeight="1" outlineLevel="1" thickBot="1" x14ac:dyDescent="0.25">
      <c r="A523" s="562"/>
      <c r="B523" s="313" t="s">
        <v>672</v>
      </c>
      <c r="C523" s="313" t="s">
        <v>673</v>
      </c>
      <c r="D523" s="314">
        <v>1</v>
      </c>
      <c r="E523" s="323">
        <v>0</v>
      </c>
      <c r="F523" s="323">
        <v>0</v>
      </c>
      <c r="G523" s="323">
        <v>0</v>
      </c>
      <c r="H523" s="314">
        <v>3390</v>
      </c>
      <c r="I523" s="315">
        <f t="shared" si="218"/>
        <v>3391</v>
      </c>
      <c r="J523" s="323">
        <v>0</v>
      </c>
      <c r="K523" s="323">
        <v>0</v>
      </c>
      <c r="L523" s="323">
        <v>0</v>
      </c>
      <c r="M523" s="323">
        <v>0</v>
      </c>
      <c r="N523" s="323">
        <v>0</v>
      </c>
      <c r="O523" s="315">
        <f t="shared" si="219"/>
        <v>0</v>
      </c>
      <c r="P523" s="314">
        <v>0</v>
      </c>
      <c r="Q523" s="323">
        <v>0</v>
      </c>
      <c r="R523" s="323">
        <v>0</v>
      </c>
      <c r="S523" s="323">
        <v>0</v>
      </c>
      <c r="T523" s="314">
        <v>33</v>
      </c>
      <c r="U523" s="315">
        <f t="shared" si="220"/>
        <v>33</v>
      </c>
      <c r="V523" s="323">
        <v>0</v>
      </c>
      <c r="W523" s="323">
        <v>0</v>
      </c>
      <c r="X523" s="323">
        <v>0</v>
      </c>
      <c r="Y523" s="323">
        <v>0</v>
      </c>
      <c r="Z523" s="323">
        <v>0</v>
      </c>
      <c r="AA523" s="315">
        <f t="shared" si="221"/>
        <v>0</v>
      </c>
      <c r="AB523" s="314">
        <f t="shared" si="222"/>
        <v>3424</v>
      </c>
      <c r="AC523" s="314">
        <f t="shared" si="223"/>
        <v>0</v>
      </c>
      <c r="AD523" s="315">
        <f t="shared" si="209"/>
        <v>3424</v>
      </c>
    </row>
    <row r="524" spans="1:30" ht="20.25" hidden="1" customHeight="1" outlineLevel="1" thickBot="1" x14ac:dyDescent="0.25">
      <c r="A524" s="562"/>
      <c r="B524" s="313" t="s">
        <v>674</v>
      </c>
      <c r="C524" s="313" t="s">
        <v>675</v>
      </c>
      <c r="D524" s="323">
        <v>0</v>
      </c>
      <c r="E524" s="323">
        <v>0</v>
      </c>
      <c r="F524" s="323">
        <v>0</v>
      </c>
      <c r="G524" s="323">
        <v>0</v>
      </c>
      <c r="H524" s="314">
        <v>139</v>
      </c>
      <c r="I524" s="315">
        <f t="shared" si="218"/>
        <v>139</v>
      </c>
      <c r="J524" s="323">
        <v>0</v>
      </c>
      <c r="K524" s="323">
        <v>0</v>
      </c>
      <c r="L524" s="323">
        <v>0</v>
      </c>
      <c r="M524" s="323">
        <v>0</v>
      </c>
      <c r="N524" s="323">
        <v>0</v>
      </c>
      <c r="O524" s="315">
        <f t="shared" si="219"/>
        <v>0</v>
      </c>
      <c r="P524" s="323">
        <v>0</v>
      </c>
      <c r="Q524" s="323">
        <v>0</v>
      </c>
      <c r="R524" s="323">
        <v>0</v>
      </c>
      <c r="S524" s="323">
        <v>0</v>
      </c>
      <c r="T524" s="314">
        <v>0</v>
      </c>
      <c r="U524" s="315">
        <f t="shared" si="220"/>
        <v>0</v>
      </c>
      <c r="V524" s="323">
        <v>0</v>
      </c>
      <c r="W524" s="323">
        <v>0</v>
      </c>
      <c r="X524" s="323">
        <v>0</v>
      </c>
      <c r="Y524" s="323">
        <v>0</v>
      </c>
      <c r="Z524" s="323">
        <v>0</v>
      </c>
      <c r="AA524" s="315">
        <f t="shared" si="221"/>
        <v>0</v>
      </c>
      <c r="AB524" s="314">
        <f t="shared" si="222"/>
        <v>139</v>
      </c>
      <c r="AC524" s="314">
        <f t="shared" si="223"/>
        <v>0</v>
      </c>
      <c r="AD524" s="315">
        <f t="shared" si="209"/>
        <v>139</v>
      </c>
    </row>
    <row r="525" spans="1:30" ht="20.25" hidden="1" customHeight="1" outlineLevel="1" thickBot="1" x14ac:dyDescent="0.25">
      <c r="A525" s="562"/>
      <c r="B525" s="313" t="s">
        <v>676</v>
      </c>
      <c r="C525" s="313" t="s">
        <v>677</v>
      </c>
      <c r="D525" s="323">
        <v>0</v>
      </c>
      <c r="E525" s="323">
        <v>0</v>
      </c>
      <c r="F525" s="323">
        <v>0</v>
      </c>
      <c r="G525" s="323">
        <v>0</v>
      </c>
      <c r="H525" s="323">
        <v>0</v>
      </c>
      <c r="I525" s="315">
        <f t="shared" si="218"/>
        <v>0</v>
      </c>
      <c r="J525" s="323">
        <v>0</v>
      </c>
      <c r="K525" s="323">
        <v>0</v>
      </c>
      <c r="L525" s="323">
        <v>0</v>
      </c>
      <c r="M525" s="323">
        <v>0</v>
      </c>
      <c r="N525" s="314">
        <v>10</v>
      </c>
      <c r="O525" s="315">
        <f t="shared" si="219"/>
        <v>10</v>
      </c>
      <c r="P525" s="323">
        <v>0</v>
      </c>
      <c r="Q525" s="323">
        <v>0</v>
      </c>
      <c r="R525" s="323">
        <v>0</v>
      </c>
      <c r="S525" s="323">
        <v>0</v>
      </c>
      <c r="T525" s="323">
        <v>0</v>
      </c>
      <c r="U525" s="315">
        <f t="shared" si="220"/>
        <v>0</v>
      </c>
      <c r="V525" s="323">
        <v>0</v>
      </c>
      <c r="W525" s="323">
        <v>0</v>
      </c>
      <c r="X525" s="323">
        <v>0</v>
      </c>
      <c r="Y525" s="323">
        <v>0</v>
      </c>
      <c r="Z525" s="314">
        <v>0</v>
      </c>
      <c r="AA525" s="315">
        <f t="shared" si="221"/>
        <v>0</v>
      </c>
      <c r="AB525" s="314">
        <f t="shared" si="222"/>
        <v>0</v>
      </c>
      <c r="AC525" s="314">
        <f t="shared" si="223"/>
        <v>10</v>
      </c>
      <c r="AD525" s="315">
        <f t="shared" si="209"/>
        <v>10</v>
      </c>
    </row>
    <row r="526" spans="1:30" ht="20.25" customHeight="1" collapsed="1" x14ac:dyDescent="0.2">
      <c r="A526" s="559" t="s">
        <v>678</v>
      </c>
      <c r="B526" s="559"/>
      <c r="C526" s="559"/>
      <c r="D526" s="311">
        <f t="shared" ref="D526:AD526" si="224">+D527+D528+D529</f>
        <v>2</v>
      </c>
      <c r="E526" s="311">
        <f t="shared" si="224"/>
        <v>16</v>
      </c>
      <c r="F526" s="311">
        <f t="shared" si="224"/>
        <v>24</v>
      </c>
      <c r="G526" s="311">
        <f t="shared" si="224"/>
        <v>4</v>
      </c>
      <c r="H526" s="311">
        <f t="shared" si="224"/>
        <v>1581</v>
      </c>
      <c r="I526" s="312">
        <f t="shared" si="224"/>
        <v>1627</v>
      </c>
      <c r="J526" s="311">
        <f t="shared" si="224"/>
        <v>17</v>
      </c>
      <c r="K526" s="311">
        <f t="shared" si="224"/>
        <v>48</v>
      </c>
      <c r="L526" s="311">
        <f t="shared" si="224"/>
        <v>87</v>
      </c>
      <c r="M526" s="311">
        <f t="shared" si="224"/>
        <v>40</v>
      </c>
      <c r="N526" s="311">
        <f t="shared" si="224"/>
        <v>2240</v>
      </c>
      <c r="O526" s="312">
        <f t="shared" si="224"/>
        <v>2432</v>
      </c>
      <c r="P526" s="311">
        <f t="shared" si="224"/>
        <v>0</v>
      </c>
      <c r="Q526" s="311">
        <f t="shared" si="224"/>
        <v>0</v>
      </c>
      <c r="R526" s="311">
        <f t="shared" si="224"/>
        <v>0</v>
      </c>
      <c r="S526" s="311">
        <f t="shared" si="224"/>
        <v>0</v>
      </c>
      <c r="T526" s="311">
        <f t="shared" si="224"/>
        <v>7</v>
      </c>
      <c r="U526" s="312">
        <f t="shared" si="224"/>
        <v>7</v>
      </c>
      <c r="V526" s="311">
        <f t="shared" si="224"/>
        <v>0</v>
      </c>
      <c r="W526" s="311">
        <f t="shared" si="224"/>
        <v>0</v>
      </c>
      <c r="X526" s="311">
        <f t="shared" si="224"/>
        <v>0</v>
      </c>
      <c r="Y526" s="311">
        <f t="shared" si="224"/>
        <v>0</v>
      </c>
      <c r="Z526" s="311">
        <f t="shared" si="224"/>
        <v>8</v>
      </c>
      <c r="AA526" s="312">
        <f t="shared" si="224"/>
        <v>8</v>
      </c>
      <c r="AB526" s="311">
        <f t="shared" si="224"/>
        <v>1634</v>
      </c>
      <c r="AC526" s="311">
        <f t="shared" si="224"/>
        <v>2440</v>
      </c>
      <c r="AD526" s="312">
        <f t="shared" si="224"/>
        <v>4074</v>
      </c>
    </row>
    <row r="527" spans="1:30" ht="20.25" hidden="1" customHeight="1" outlineLevel="1" thickBot="1" x14ac:dyDescent="0.25">
      <c r="A527" s="562" t="s">
        <v>678</v>
      </c>
      <c r="B527" s="313" t="s">
        <v>679</v>
      </c>
      <c r="C527" s="313" t="s">
        <v>680</v>
      </c>
      <c r="D527" s="314">
        <v>2</v>
      </c>
      <c r="E527" s="314">
        <v>16</v>
      </c>
      <c r="F527" s="314">
        <v>24</v>
      </c>
      <c r="G527" s="314">
        <v>4</v>
      </c>
      <c r="H527" s="314">
        <v>1581</v>
      </c>
      <c r="I527" s="315">
        <f>SUM(D527:H527)</f>
        <v>1627</v>
      </c>
      <c r="J527" s="314">
        <v>17</v>
      </c>
      <c r="K527" s="314">
        <v>48</v>
      </c>
      <c r="L527" s="314">
        <v>87</v>
      </c>
      <c r="M527" s="314">
        <v>40</v>
      </c>
      <c r="N527" s="314">
        <v>2240</v>
      </c>
      <c r="O527" s="315">
        <f>SUM(J527:N527)</f>
        <v>2432</v>
      </c>
      <c r="P527" s="314">
        <v>0</v>
      </c>
      <c r="Q527" s="314">
        <v>0</v>
      </c>
      <c r="R527" s="314">
        <v>0</v>
      </c>
      <c r="S527" s="314">
        <v>0</v>
      </c>
      <c r="T527" s="314">
        <v>7</v>
      </c>
      <c r="U527" s="315">
        <f>SUM(P527:T527)</f>
        <v>7</v>
      </c>
      <c r="V527" s="314">
        <v>0</v>
      </c>
      <c r="W527" s="314">
        <v>0</v>
      </c>
      <c r="X527" s="314">
        <v>0</v>
      </c>
      <c r="Y527" s="314">
        <v>0</v>
      </c>
      <c r="Z527" s="314">
        <v>8</v>
      </c>
      <c r="AA527" s="315">
        <f>SUM(V527:Z527)</f>
        <v>8</v>
      </c>
      <c r="AB527" s="314">
        <f>+I527+U527</f>
        <v>1634</v>
      </c>
      <c r="AC527" s="314">
        <f>+O527+AA527</f>
        <v>2440</v>
      </c>
      <c r="AD527" s="315">
        <f t="shared" si="209"/>
        <v>4074</v>
      </c>
    </row>
    <row r="528" spans="1:30" ht="20.25" hidden="1" customHeight="1" outlineLevel="1" thickBot="1" x14ac:dyDescent="0.25">
      <c r="A528" s="562"/>
      <c r="B528" s="562" t="s">
        <v>681</v>
      </c>
      <c r="C528" s="313" t="s">
        <v>682</v>
      </c>
      <c r="D528" s="323">
        <v>0</v>
      </c>
      <c r="E528" s="323">
        <v>0</v>
      </c>
      <c r="F528" s="323">
        <v>0</v>
      </c>
      <c r="G528" s="323">
        <v>0</v>
      </c>
      <c r="H528" s="323">
        <v>0</v>
      </c>
      <c r="I528" s="315">
        <f>SUM(D528:H528)</f>
        <v>0</v>
      </c>
      <c r="J528" s="323">
        <v>0</v>
      </c>
      <c r="K528" s="323">
        <v>0</v>
      </c>
      <c r="L528" s="323">
        <v>0</v>
      </c>
      <c r="M528" s="323">
        <v>0</v>
      </c>
      <c r="N528" s="323">
        <v>0</v>
      </c>
      <c r="O528" s="315">
        <f>SUM(J528:N528)</f>
        <v>0</v>
      </c>
      <c r="P528" s="323">
        <v>0</v>
      </c>
      <c r="Q528" s="323">
        <v>0</v>
      </c>
      <c r="R528" s="323">
        <v>0</v>
      </c>
      <c r="S528" s="323">
        <v>0</v>
      </c>
      <c r="T528" s="323">
        <v>0</v>
      </c>
      <c r="U528" s="315">
        <f>SUM(P528:T528)</f>
        <v>0</v>
      </c>
      <c r="V528" s="323">
        <v>0</v>
      </c>
      <c r="W528" s="323">
        <v>0</v>
      </c>
      <c r="X528" s="323">
        <v>0</v>
      </c>
      <c r="Y528" s="323">
        <v>0</v>
      </c>
      <c r="Z528" s="323">
        <v>0</v>
      </c>
      <c r="AA528" s="315">
        <f>SUM(V528:Z528)</f>
        <v>0</v>
      </c>
      <c r="AB528" s="314">
        <f>+I528+U528</f>
        <v>0</v>
      </c>
      <c r="AC528" s="314">
        <f>+O528+AA528</f>
        <v>0</v>
      </c>
      <c r="AD528" s="315">
        <f t="shared" si="209"/>
        <v>0</v>
      </c>
    </row>
    <row r="529" spans="1:30" ht="20.25" hidden="1" customHeight="1" outlineLevel="1" thickBot="1" x14ac:dyDescent="0.25">
      <c r="A529" s="562"/>
      <c r="B529" s="562"/>
      <c r="C529" s="313" t="s">
        <v>683</v>
      </c>
      <c r="D529" s="323">
        <v>0</v>
      </c>
      <c r="E529" s="323">
        <v>0</v>
      </c>
      <c r="F529" s="323">
        <v>0</v>
      </c>
      <c r="G529" s="323">
        <v>0</v>
      </c>
      <c r="H529" s="323">
        <v>0</v>
      </c>
      <c r="I529" s="315">
        <f>SUM(D529:H529)</f>
        <v>0</v>
      </c>
      <c r="J529" s="323">
        <v>0</v>
      </c>
      <c r="K529" s="323">
        <v>0</v>
      </c>
      <c r="L529" s="323">
        <v>0</v>
      </c>
      <c r="M529" s="323">
        <v>0</v>
      </c>
      <c r="N529" s="323">
        <v>0</v>
      </c>
      <c r="O529" s="315">
        <f>SUM(J529:N529)</f>
        <v>0</v>
      </c>
      <c r="P529" s="323">
        <v>0</v>
      </c>
      <c r="Q529" s="323">
        <v>0</v>
      </c>
      <c r="R529" s="323">
        <v>0</v>
      </c>
      <c r="S529" s="323">
        <v>0</v>
      </c>
      <c r="T529" s="323">
        <v>0</v>
      </c>
      <c r="U529" s="315">
        <f>SUM(P529:T529)</f>
        <v>0</v>
      </c>
      <c r="V529" s="323">
        <v>0</v>
      </c>
      <c r="W529" s="323">
        <v>0</v>
      </c>
      <c r="X529" s="323">
        <v>0</v>
      </c>
      <c r="Y529" s="323">
        <v>0</v>
      </c>
      <c r="Z529" s="323">
        <v>0</v>
      </c>
      <c r="AA529" s="315">
        <f>SUM(V529:Z529)</f>
        <v>0</v>
      </c>
      <c r="AB529" s="314">
        <f>+I529+U529</f>
        <v>0</v>
      </c>
      <c r="AC529" s="314">
        <f>+O529+AA529</f>
        <v>0</v>
      </c>
      <c r="AD529" s="315">
        <f t="shared" si="209"/>
        <v>0</v>
      </c>
    </row>
    <row r="530" spans="1:30" ht="20.25" customHeight="1" collapsed="1" x14ac:dyDescent="0.2">
      <c r="A530" s="559" t="s">
        <v>684</v>
      </c>
      <c r="B530" s="559"/>
      <c r="C530" s="559"/>
      <c r="D530" s="311">
        <f t="shared" ref="D530:AD530" si="225">SUM(D531:D537)</f>
        <v>101</v>
      </c>
      <c r="E530" s="311">
        <f t="shared" si="225"/>
        <v>437</v>
      </c>
      <c r="F530" s="311">
        <f t="shared" si="225"/>
        <v>866</v>
      </c>
      <c r="G530" s="311">
        <f t="shared" si="225"/>
        <v>300</v>
      </c>
      <c r="H530" s="311">
        <f t="shared" si="225"/>
        <v>40969</v>
      </c>
      <c r="I530" s="312">
        <f t="shared" si="225"/>
        <v>42673</v>
      </c>
      <c r="J530" s="311">
        <f t="shared" si="225"/>
        <v>23</v>
      </c>
      <c r="K530" s="311">
        <f t="shared" si="225"/>
        <v>50</v>
      </c>
      <c r="L530" s="311">
        <f t="shared" si="225"/>
        <v>132</v>
      </c>
      <c r="M530" s="311">
        <f t="shared" si="225"/>
        <v>48</v>
      </c>
      <c r="N530" s="311">
        <f t="shared" si="225"/>
        <v>3977</v>
      </c>
      <c r="O530" s="312">
        <f t="shared" si="225"/>
        <v>4230</v>
      </c>
      <c r="P530" s="311">
        <f t="shared" si="225"/>
        <v>0</v>
      </c>
      <c r="Q530" s="311">
        <f t="shared" si="225"/>
        <v>1</v>
      </c>
      <c r="R530" s="311">
        <f t="shared" si="225"/>
        <v>10</v>
      </c>
      <c r="S530" s="311">
        <f t="shared" si="225"/>
        <v>0</v>
      </c>
      <c r="T530" s="311">
        <f t="shared" si="225"/>
        <v>1480</v>
      </c>
      <c r="U530" s="312">
        <f t="shared" si="225"/>
        <v>1491</v>
      </c>
      <c r="V530" s="311">
        <f t="shared" si="225"/>
        <v>0</v>
      </c>
      <c r="W530" s="311">
        <f t="shared" si="225"/>
        <v>0</v>
      </c>
      <c r="X530" s="311">
        <f t="shared" si="225"/>
        <v>0</v>
      </c>
      <c r="Y530" s="311">
        <f t="shared" si="225"/>
        <v>0</v>
      </c>
      <c r="Z530" s="311">
        <f t="shared" si="225"/>
        <v>23</v>
      </c>
      <c r="AA530" s="312">
        <f t="shared" si="225"/>
        <v>23</v>
      </c>
      <c r="AB530" s="311">
        <f t="shared" si="225"/>
        <v>44164</v>
      </c>
      <c r="AC530" s="311">
        <f t="shared" si="225"/>
        <v>4253</v>
      </c>
      <c r="AD530" s="312">
        <f t="shared" si="225"/>
        <v>48417</v>
      </c>
    </row>
    <row r="531" spans="1:30" ht="20.25" hidden="1" customHeight="1" outlineLevel="1" thickBot="1" x14ac:dyDescent="0.25">
      <c r="A531" s="562" t="s">
        <v>684</v>
      </c>
      <c r="B531" s="562" t="s">
        <v>685</v>
      </c>
      <c r="C531" s="313" t="s">
        <v>686</v>
      </c>
      <c r="D531" s="314">
        <v>28</v>
      </c>
      <c r="E531" s="314">
        <v>133</v>
      </c>
      <c r="F531" s="314">
        <v>247</v>
      </c>
      <c r="G531" s="314">
        <v>64</v>
      </c>
      <c r="H531" s="314">
        <v>12635</v>
      </c>
      <c r="I531" s="315">
        <f t="shared" ref="I531:I537" si="226">SUM(D531:H531)</f>
        <v>13107</v>
      </c>
      <c r="J531" s="314">
        <v>4</v>
      </c>
      <c r="K531" s="314">
        <v>12</v>
      </c>
      <c r="L531" s="314">
        <v>42</v>
      </c>
      <c r="M531" s="314">
        <v>8</v>
      </c>
      <c r="N531" s="314">
        <v>823</v>
      </c>
      <c r="O531" s="315">
        <f t="shared" ref="O531:O537" si="227">SUM(J531:N531)</f>
        <v>889</v>
      </c>
      <c r="P531" s="314">
        <v>0</v>
      </c>
      <c r="Q531" s="314">
        <v>1</v>
      </c>
      <c r="R531" s="314">
        <v>8</v>
      </c>
      <c r="S531" s="314">
        <v>0</v>
      </c>
      <c r="T531" s="314">
        <v>329</v>
      </c>
      <c r="U531" s="315">
        <f t="shared" ref="U531:U537" si="228">SUM(P531:T531)</f>
        <v>338</v>
      </c>
      <c r="V531" s="314">
        <v>0</v>
      </c>
      <c r="W531" s="314">
        <v>0</v>
      </c>
      <c r="X531" s="314">
        <v>0</v>
      </c>
      <c r="Y531" s="314">
        <v>0</v>
      </c>
      <c r="Z531" s="314">
        <v>9</v>
      </c>
      <c r="AA531" s="315">
        <f t="shared" ref="AA531:AA537" si="229">SUM(V531:Z531)</f>
        <v>9</v>
      </c>
      <c r="AB531" s="314">
        <f t="shared" ref="AB531:AB537" si="230">+I531+U531</f>
        <v>13445</v>
      </c>
      <c r="AC531" s="314">
        <f t="shared" ref="AC531:AC537" si="231">+O531+AA531</f>
        <v>898</v>
      </c>
      <c r="AD531" s="315">
        <f t="shared" si="209"/>
        <v>14343</v>
      </c>
    </row>
    <row r="532" spans="1:30" ht="20.25" hidden="1" customHeight="1" outlineLevel="1" thickBot="1" x14ac:dyDescent="0.25">
      <c r="A532" s="562"/>
      <c r="B532" s="562"/>
      <c r="C532" s="313" t="s">
        <v>687</v>
      </c>
      <c r="D532" s="323">
        <v>0</v>
      </c>
      <c r="E532" s="314">
        <v>2</v>
      </c>
      <c r="F532" s="323">
        <v>0</v>
      </c>
      <c r="G532" s="323">
        <v>0</v>
      </c>
      <c r="H532" s="314">
        <v>25</v>
      </c>
      <c r="I532" s="315">
        <f t="shared" si="226"/>
        <v>27</v>
      </c>
      <c r="J532" s="314">
        <v>3</v>
      </c>
      <c r="K532" s="314">
        <v>4</v>
      </c>
      <c r="L532" s="314">
        <v>15</v>
      </c>
      <c r="M532" s="314">
        <v>8</v>
      </c>
      <c r="N532" s="314">
        <v>450</v>
      </c>
      <c r="O532" s="315">
        <f t="shared" si="227"/>
        <v>480</v>
      </c>
      <c r="P532" s="323">
        <v>0</v>
      </c>
      <c r="Q532" s="314">
        <v>0</v>
      </c>
      <c r="R532" s="323">
        <v>0</v>
      </c>
      <c r="S532" s="323">
        <v>0</v>
      </c>
      <c r="T532" s="314">
        <v>0</v>
      </c>
      <c r="U532" s="315">
        <f t="shared" si="228"/>
        <v>0</v>
      </c>
      <c r="V532" s="314">
        <v>0</v>
      </c>
      <c r="W532" s="314">
        <v>0</v>
      </c>
      <c r="X532" s="314">
        <v>0</v>
      </c>
      <c r="Y532" s="314">
        <v>0</v>
      </c>
      <c r="Z532" s="314">
        <v>8</v>
      </c>
      <c r="AA532" s="315">
        <f t="shared" si="229"/>
        <v>8</v>
      </c>
      <c r="AB532" s="314">
        <f t="shared" si="230"/>
        <v>27</v>
      </c>
      <c r="AC532" s="314">
        <f t="shared" si="231"/>
        <v>488</v>
      </c>
      <c r="AD532" s="315">
        <f t="shared" si="209"/>
        <v>515</v>
      </c>
    </row>
    <row r="533" spans="1:30" ht="20.25" hidden="1" customHeight="1" outlineLevel="1" thickBot="1" x14ac:dyDescent="0.25">
      <c r="A533" s="562"/>
      <c r="B533" s="562" t="s">
        <v>688</v>
      </c>
      <c r="C533" s="313" t="s">
        <v>689</v>
      </c>
      <c r="D533" s="314">
        <v>2</v>
      </c>
      <c r="E533" s="314">
        <v>6</v>
      </c>
      <c r="F533" s="314">
        <v>3</v>
      </c>
      <c r="G533" s="314">
        <v>4</v>
      </c>
      <c r="H533" s="314">
        <v>2695</v>
      </c>
      <c r="I533" s="315">
        <f t="shared" si="226"/>
        <v>2710</v>
      </c>
      <c r="J533" s="323">
        <v>0</v>
      </c>
      <c r="K533" s="323">
        <v>0</v>
      </c>
      <c r="L533" s="323">
        <v>0</v>
      </c>
      <c r="M533" s="323">
        <v>0</v>
      </c>
      <c r="N533" s="314">
        <v>10</v>
      </c>
      <c r="O533" s="315">
        <f t="shared" si="227"/>
        <v>10</v>
      </c>
      <c r="P533" s="314">
        <v>0</v>
      </c>
      <c r="Q533" s="314">
        <v>0</v>
      </c>
      <c r="R533" s="314">
        <v>0</v>
      </c>
      <c r="S533" s="314">
        <v>0</v>
      </c>
      <c r="T533" s="314">
        <v>286</v>
      </c>
      <c r="U533" s="315">
        <f t="shared" si="228"/>
        <v>286</v>
      </c>
      <c r="V533" s="323">
        <v>0</v>
      </c>
      <c r="W533" s="323">
        <v>0</v>
      </c>
      <c r="X533" s="323">
        <v>0</v>
      </c>
      <c r="Y533" s="323">
        <v>0</v>
      </c>
      <c r="Z533" s="314">
        <v>0</v>
      </c>
      <c r="AA533" s="315">
        <f t="shared" si="229"/>
        <v>0</v>
      </c>
      <c r="AB533" s="314">
        <f t="shared" si="230"/>
        <v>2996</v>
      </c>
      <c r="AC533" s="314">
        <f t="shared" si="231"/>
        <v>10</v>
      </c>
      <c r="AD533" s="315">
        <f t="shared" si="209"/>
        <v>3006</v>
      </c>
    </row>
    <row r="534" spans="1:30" ht="20.25" hidden="1" customHeight="1" outlineLevel="1" thickBot="1" x14ac:dyDescent="0.25">
      <c r="A534" s="562"/>
      <c r="B534" s="562"/>
      <c r="C534" s="313" t="s">
        <v>690</v>
      </c>
      <c r="D534" s="314">
        <v>1</v>
      </c>
      <c r="E534" s="323">
        <v>0</v>
      </c>
      <c r="F534" s="314">
        <v>6</v>
      </c>
      <c r="G534" s="323">
        <v>0</v>
      </c>
      <c r="H534" s="314">
        <v>1133</v>
      </c>
      <c r="I534" s="315">
        <f t="shared" si="226"/>
        <v>1140</v>
      </c>
      <c r="J534" s="323">
        <v>0</v>
      </c>
      <c r="K534" s="323">
        <v>0</v>
      </c>
      <c r="L534" s="323">
        <v>0</v>
      </c>
      <c r="M534" s="323">
        <v>0</v>
      </c>
      <c r="N534" s="323">
        <v>0</v>
      </c>
      <c r="O534" s="315">
        <f t="shared" si="227"/>
        <v>0</v>
      </c>
      <c r="P534" s="314">
        <v>0</v>
      </c>
      <c r="Q534" s="323">
        <v>0</v>
      </c>
      <c r="R534" s="314">
        <v>0</v>
      </c>
      <c r="S534" s="323">
        <v>0</v>
      </c>
      <c r="T534" s="314">
        <v>65</v>
      </c>
      <c r="U534" s="315">
        <f t="shared" si="228"/>
        <v>65</v>
      </c>
      <c r="V534" s="323">
        <v>0</v>
      </c>
      <c r="W534" s="323">
        <v>0</v>
      </c>
      <c r="X534" s="323">
        <v>0</v>
      </c>
      <c r="Y534" s="323">
        <v>0</v>
      </c>
      <c r="Z534" s="323">
        <v>0</v>
      </c>
      <c r="AA534" s="315">
        <f t="shared" si="229"/>
        <v>0</v>
      </c>
      <c r="AB534" s="314">
        <f t="shared" si="230"/>
        <v>1205</v>
      </c>
      <c r="AC534" s="314">
        <f t="shared" si="231"/>
        <v>0</v>
      </c>
      <c r="AD534" s="315">
        <f t="shared" si="209"/>
        <v>1205</v>
      </c>
    </row>
    <row r="535" spans="1:30" ht="20.25" hidden="1" customHeight="1" outlineLevel="1" thickBot="1" x14ac:dyDescent="0.25">
      <c r="A535" s="562"/>
      <c r="B535" s="562"/>
      <c r="C535" s="313" t="s">
        <v>691</v>
      </c>
      <c r="D535" s="314">
        <v>28</v>
      </c>
      <c r="E535" s="314">
        <v>132</v>
      </c>
      <c r="F535" s="314">
        <v>222</v>
      </c>
      <c r="G535" s="314">
        <v>64</v>
      </c>
      <c r="H535" s="314">
        <v>4612</v>
      </c>
      <c r="I535" s="315">
        <f t="shared" si="226"/>
        <v>5058</v>
      </c>
      <c r="J535" s="314">
        <v>1</v>
      </c>
      <c r="K535" s="314">
        <v>6</v>
      </c>
      <c r="L535" s="314">
        <v>15</v>
      </c>
      <c r="M535" s="314">
        <v>8</v>
      </c>
      <c r="N535" s="314">
        <v>637</v>
      </c>
      <c r="O535" s="315">
        <f t="shared" si="227"/>
        <v>667</v>
      </c>
      <c r="P535" s="314">
        <v>0</v>
      </c>
      <c r="Q535" s="314">
        <v>0</v>
      </c>
      <c r="R535" s="314">
        <v>0</v>
      </c>
      <c r="S535" s="314">
        <v>0</v>
      </c>
      <c r="T535" s="314">
        <v>127</v>
      </c>
      <c r="U535" s="315">
        <f t="shared" si="228"/>
        <v>127</v>
      </c>
      <c r="V535" s="314">
        <v>0</v>
      </c>
      <c r="W535" s="314">
        <v>0</v>
      </c>
      <c r="X535" s="314">
        <v>0</v>
      </c>
      <c r="Y535" s="314">
        <v>0</v>
      </c>
      <c r="Z535" s="314">
        <v>0</v>
      </c>
      <c r="AA535" s="315">
        <f t="shared" si="229"/>
        <v>0</v>
      </c>
      <c r="AB535" s="314">
        <f t="shared" si="230"/>
        <v>5185</v>
      </c>
      <c r="AC535" s="314">
        <f t="shared" si="231"/>
        <v>667</v>
      </c>
      <c r="AD535" s="315">
        <f t="shared" si="209"/>
        <v>5852</v>
      </c>
    </row>
    <row r="536" spans="1:30" ht="20.25" hidden="1" customHeight="1" outlineLevel="1" thickBot="1" x14ac:dyDescent="0.25">
      <c r="A536" s="562"/>
      <c r="B536" s="562"/>
      <c r="C536" s="313" t="s">
        <v>692</v>
      </c>
      <c r="D536" s="314">
        <v>40</v>
      </c>
      <c r="E536" s="314">
        <v>160</v>
      </c>
      <c r="F536" s="314">
        <v>355</v>
      </c>
      <c r="G536" s="314">
        <v>160</v>
      </c>
      <c r="H536" s="314">
        <v>18268</v>
      </c>
      <c r="I536" s="315">
        <f t="shared" si="226"/>
        <v>18983</v>
      </c>
      <c r="J536" s="314">
        <v>15</v>
      </c>
      <c r="K536" s="314">
        <v>26</v>
      </c>
      <c r="L536" s="314">
        <v>60</v>
      </c>
      <c r="M536" s="314">
        <v>24</v>
      </c>
      <c r="N536" s="314">
        <v>1719</v>
      </c>
      <c r="O536" s="315">
        <f t="shared" si="227"/>
        <v>1844</v>
      </c>
      <c r="P536" s="314">
        <v>0</v>
      </c>
      <c r="Q536" s="314">
        <v>0</v>
      </c>
      <c r="R536" s="314">
        <v>2</v>
      </c>
      <c r="S536" s="314">
        <v>0</v>
      </c>
      <c r="T536" s="314">
        <v>515</v>
      </c>
      <c r="U536" s="315">
        <f t="shared" si="228"/>
        <v>517</v>
      </c>
      <c r="V536" s="314">
        <v>0</v>
      </c>
      <c r="W536" s="314">
        <v>0</v>
      </c>
      <c r="X536" s="314">
        <v>0</v>
      </c>
      <c r="Y536" s="314">
        <v>0</v>
      </c>
      <c r="Z536" s="314">
        <v>6</v>
      </c>
      <c r="AA536" s="315">
        <f t="shared" si="229"/>
        <v>6</v>
      </c>
      <c r="AB536" s="314">
        <f t="shared" si="230"/>
        <v>19500</v>
      </c>
      <c r="AC536" s="314">
        <f t="shared" si="231"/>
        <v>1850</v>
      </c>
      <c r="AD536" s="315">
        <f t="shared" si="209"/>
        <v>21350</v>
      </c>
    </row>
    <row r="537" spans="1:30" ht="20.25" hidden="1" customHeight="1" outlineLevel="1" thickBot="1" x14ac:dyDescent="0.25">
      <c r="A537" s="562"/>
      <c r="B537" s="562"/>
      <c r="C537" s="313" t="s">
        <v>693</v>
      </c>
      <c r="D537" s="314">
        <v>2</v>
      </c>
      <c r="E537" s="314">
        <v>4</v>
      </c>
      <c r="F537" s="314">
        <v>33</v>
      </c>
      <c r="G537" s="314">
        <v>8</v>
      </c>
      <c r="H537" s="314">
        <v>1601</v>
      </c>
      <c r="I537" s="315">
        <f t="shared" si="226"/>
        <v>1648</v>
      </c>
      <c r="J537" s="323">
        <v>0</v>
      </c>
      <c r="K537" s="314">
        <v>2</v>
      </c>
      <c r="L537" s="323">
        <v>0</v>
      </c>
      <c r="M537" s="323">
        <v>0</v>
      </c>
      <c r="N537" s="314">
        <v>338</v>
      </c>
      <c r="O537" s="315">
        <f t="shared" si="227"/>
        <v>340</v>
      </c>
      <c r="P537" s="314">
        <v>0</v>
      </c>
      <c r="Q537" s="314">
        <v>0</v>
      </c>
      <c r="R537" s="314">
        <v>0</v>
      </c>
      <c r="S537" s="314">
        <v>0</v>
      </c>
      <c r="T537" s="314">
        <v>158</v>
      </c>
      <c r="U537" s="315">
        <f t="shared" si="228"/>
        <v>158</v>
      </c>
      <c r="V537" s="323">
        <v>0</v>
      </c>
      <c r="W537" s="314">
        <v>0</v>
      </c>
      <c r="X537" s="323">
        <v>0</v>
      </c>
      <c r="Y537" s="323">
        <v>0</v>
      </c>
      <c r="Z537" s="314">
        <v>0</v>
      </c>
      <c r="AA537" s="315">
        <f t="shared" si="229"/>
        <v>0</v>
      </c>
      <c r="AB537" s="314">
        <f t="shared" si="230"/>
        <v>1806</v>
      </c>
      <c r="AC537" s="314">
        <f t="shared" si="231"/>
        <v>340</v>
      </c>
      <c r="AD537" s="315">
        <f t="shared" si="209"/>
        <v>2146</v>
      </c>
    </row>
    <row r="538" spans="1:30" ht="20.25" customHeight="1" collapsed="1" x14ac:dyDescent="0.2">
      <c r="A538" s="559" t="s">
        <v>694</v>
      </c>
      <c r="B538" s="559"/>
      <c r="C538" s="559"/>
      <c r="D538" s="311">
        <f t="shared" ref="D538:AD538" si="232">+D539+D540</f>
        <v>2</v>
      </c>
      <c r="E538" s="311">
        <f t="shared" si="232"/>
        <v>10</v>
      </c>
      <c r="F538" s="311">
        <f t="shared" si="232"/>
        <v>39</v>
      </c>
      <c r="G538" s="311">
        <f t="shared" si="232"/>
        <v>8</v>
      </c>
      <c r="H538" s="311">
        <f t="shared" si="232"/>
        <v>4985</v>
      </c>
      <c r="I538" s="312">
        <f t="shared" si="232"/>
        <v>5044</v>
      </c>
      <c r="J538" s="311">
        <f t="shared" si="232"/>
        <v>0</v>
      </c>
      <c r="K538" s="311">
        <f t="shared" si="232"/>
        <v>2</v>
      </c>
      <c r="L538" s="311">
        <f t="shared" si="232"/>
        <v>0</v>
      </c>
      <c r="M538" s="311">
        <f t="shared" si="232"/>
        <v>0</v>
      </c>
      <c r="N538" s="311">
        <f t="shared" si="232"/>
        <v>88</v>
      </c>
      <c r="O538" s="312">
        <f t="shared" si="232"/>
        <v>90</v>
      </c>
      <c r="P538" s="311">
        <f t="shared" si="232"/>
        <v>0</v>
      </c>
      <c r="Q538" s="311">
        <f t="shared" si="232"/>
        <v>0</v>
      </c>
      <c r="R538" s="311">
        <f t="shared" si="232"/>
        <v>0</v>
      </c>
      <c r="S538" s="311">
        <f t="shared" si="232"/>
        <v>0</v>
      </c>
      <c r="T538" s="311">
        <f t="shared" si="232"/>
        <v>172</v>
      </c>
      <c r="U538" s="312">
        <f t="shared" si="232"/>
        <v>172</v>
      </c>
      <c r="V538" s="311">
        <f t="shared" si="232"/>
        <v>0</v>
      </c>
      <c r="W538" s="311">
        <f t="shared" si="232"/>
        <v>0</v>
      </c>
      <c r="X538" s="311">
        <f t="shared" si="232"/>
        <v>0</v>
      </c>
      <c r="Y538" s="311">
        <f t="shared" si="232"/>
        <v>0</v>
      </c>
      <c r="Z538" s="311">
        <f t="shared" si="232"/>
        <v>2</v>
      </c>
      <c r="AA538" s="312">
        <f t="shared" si="232"/>
        <v>2</v>
      </c>
      <c r="AB538" s="311">
        <f t="shared" si="232"/>
        <v>5216</v>
      </c>
      <c r="AC538" s="311">
        <f t="shared" si="232"/>
        <v>92</v>
      </c>
      <c r="AD538" s="312">
        <f t="shared" si="232"/>
        <v>5308</v>
      </c>
    </row>
    <row r="539" spans="1:30" ht="20.25" hidden="1" customHeight="1" outlineLevel="1" thickBot="1" x14ac:dyDescent="0.25">
      <c r="A539" s="562" t="s">
        <v>694</v>
      </c>
      <c r="B539" s="313" t="s">
        <v>695</v>
      </c>
      <c r="C539" s="313" t="s">
        <v>696</v>
      </c>
      <c r="D539" s="323">
        <v>0</v>
      </c>
      <c r="E539" s="323">
        <v>0</v>
      </c>
      <c r="F539" s="314">
        <v>6</v>
      </c>
      <c r="G539" s="323">
        <v>0</v>
      </c>
      <c r="H539" s="314">
        <v>580</v>
      </c>
      <c r="I539" s="315">
        <f>SUM(D539:H539)</f>
        <v>586</v>
      </c>
      <c r="J539" s="323">
        <v>0</v>
      </c>
      <c r="K539" s="323">
        <v>0</v>
      </c>
      <c r="L539" s="323">
        <v>0</v>
      </c>
      <c r="M539" s="323">
        <v>0</v>
      </c>
      <c r="N539" s="323">
        <v>0</v>
      </c>
      <c r="O539" s="315">
        <f>SUM(J539:N539)</f>
        <v>0</v>
      </c>
      <c r="P539" s="323">
        <v>0</v>
      </c>
      <c r="Q539" s="323">
        <v>0</v>
      </c>
      <c r="R539" s="314">
        <v>0</v>
      </c>
      <c r="S539" s="323">
        <v>0</v>
      </c>
      <c r="T539" s="314">
        <v>16</v>
      </c>
      <c r="U539" s="315">
        <f>SUM(P539:T539)</f>
        <v>16</v>
      </c>
      <c r="V539" s="323">
        <v>0</v>
      </c>
      <c r="W539" s="323">
        <v>0</v>
      </c>
      <c r="X539" s="323">
        <v>0</v>
      </c>
      <c r="Y539" s="323">
        <v>0</v>
      </c>
      <c r="Z539" s="323">
        <v>0</v>
      </c>
      <c r="AA539" s="315">
        <f>SUM(V539:Z539)</f>
        <v>0</v>
      </c>
      <c r="AB539" s="314">
        <f>+I539+U539</f>
        <v>602</v>
      </c>
      <c r="AC539" s="314">
        <f>+O539+AA539</f>
        <v>0</v>
      </c>
      <c r="AD539" s="315">
        <f t="shared" si="209"/>
        <v>602</v>
      </c>
    </row>
    <row r="540" spans="1:30" ht="20.25" hidden="1" customHeight="1" outlineLevel="1" thickBot="1" x14ac:dyDescent="0.25">
      <c r="A540" s="562"/>
      <c r="B540" s="313" t="s">
        <v>697</v>
      </c>
      <c r="C540" s="313" t="s">
        <v>698</v>
      </c>
      <c r="D540" s="314">
        <v>2</v>
      </c>
      <c r="E540" s="314">
        <v>10</v>
      </c>
      <c r="F540" s="314">
        <v>33</v>
      </c>
      <c r="G540" s="314">
        <v>8</v>
      </c>
      <c r="H540" s="314">
        <v>4405</v>
      </c>
      <c r="I540" s="315">
        <f>SUM(D540:H540)</f>
        <v>4458</v>
      </c>
      <c r="J540" s="323">
        <v>0</v>
      </c>
      <c r="K540" s="314">
        <v>2</v>
      </c>
      <c r="L540" s="323">
        <v>0</v>
      </c>
      <c r="M540" s="323">
        <v>0</v>
      </c>
      <c r="N540" s="314">
        <v>88</v>
      </c>
      <c r="O540" s="315">
        <f>SUM(J540:N540)</f>
        <v>90</v>
      </c>
      <c r="P540" s="314">
        <v>0</v>
      </c>
      <c r="Q540" s="314">
        <v>0</v>
      </c>
      <c r="R540" s="314">
        <v>0</v>
      </c>
      <c r="S540" s="314">
        <v>0</v>
      </c>
      <c r="T540" s="314">
        <v>156</v>
      </c>
      <c r="U540" s="315">
        <f>SUM(P540:T540)</f>
        <v>156</v>
      </c>
      <c r="V540" s="323">
        <v>0</v>
      </c>
      <c r="W540" s="314">
        <v>0</v>
      </c>
      <c r="X540" s="323">
        <v>0</v>
      </c>
      <c r="Y540" s="323">
        <v>0</v>
      </c>
      <c r="Z540" s="314">
        <v>2</v>
      </c>
      <c r="AA540" s="315">
        <f>SUM(V540:Z540)</f>
        <v>2</v>
      </c>
      <c r="AB540" s="314">
        <f>+I540+U540</f>
        <v>4614</v>
      </c>
      <c r="AC540" s="314">
        <f>+O540+AA540</f>
        <v>92</v>
      </c>
      <c r="AD540" s="315">
        <f t="shared" si="209"/>
        <v>4706</v>
      </c>
    </row>
    <row r="541" spans="1:30" ht="20.25" customHeight="1" collapsed="1" x14ac:dyDescent="0.2">
      <c r="A541" s="559" t="s">
        <v>699</v>
      </c>
      <c r="B541" s="559"/>
      <c r="C541" s="559"/>
      <c r="D541" s="311">
        <f t="shared" ref="D541:AD541" si="233">SUM(D542:D545)</f>
        <v>32</v>
      </c>
      <c r="E541" s="311">
        <f t="shared" si="233"/>
        <v>148</v>
      </c>
      <c r="F541" s="311">
        <f t="shared" si="233"/>
        <v>403</v>
      </c>
      <c r="G541" s="311">
        <f t="shared" si="233"/>
        <v>63</v>
      </c>
      <c r="H541" s="311">
        <f t="shared" si="233"/>
        <v>15676</v>
      </c>
      <c r="I541" s="312">
        <f t="shared" si="233"/>
        <v>16322</v>
      </c>
      <c r="J541" s="311">
        <f t="shared" si="233"/>
        <v>14</v>
      </c>
      <c r="K541" s="311">
        <f t="shared" si="233"/>
        <v>74</v>
      </c>
      <c r="L541" s="311">
        <f t="shared" si="233"/>
        <v>177</v>
      </c>
      <c r="M541" s="311">
        <f t="shared" si="233"/>
        <v>58</v>
      </c>
      <c r="N541" s="311">
        <f t="shared" si="233"/>
        <v>5798</v>
      </c>
      <c r="O541" s="312">
        <f t="shared" si="233"/>
        <v>6121</v>
      </c>
      <c r="P541" s="311">
        <f t="shared" si="233"/>
        <v>0</v>
      </c>
      <c r="Q541" s="311">
        <f t="shared" si="233"/>
        <v>0</v>
      </c>
      <c r="R541" s="311">
        <f t="shared" si="233"/>
        <v>5</v>
      </c>
      <c r="S541" s="311">
        <f t="shared" si="233"/>
        <v>1</v>
      </c>
      <c r="T541" s="311">
        <f t="shared" si="233"/>
        <v>609</v>
      </c>
      <c r="U541" s="312">
        <f t="shared" si="233"/>
        <v>615</v>
      </c>
      <c r="V541" s="311">
        <f t="shared" si="233"/>
        <v>0</v>
      </c>
      <c r="W541" s="311">
        <f t="shared" si="233"/>
        <v>0</v>
      </c>
      <c r="X541" s="311">
        <f t="shared" si="233"/>
        <v>3</v>
      </c>
      <c r="Y541" s="311">
        <f t="shared" si="233"/>
        <v>6</v>
      </c>
      <c r="Z541" s="311">
        <f t="shared" si="233"/>
        <v>106</v>
      </c>
      <c r="AA541" s="312">
        <f t="shared" si="233"/>
        <v>115</v>
      </c>
      <c r="AB541" s="311">
        <f t="shared" si="233"/>
        <v>16937</v>
      </c>
      <c r="AC541" s="311">
        <f t="shared" si="233"/>
        <v>6236</v>
      </c>
      <c r="AD541" s="312">
        <f t="shared" si="233"/>
        <v>23173</v>
      </c>
    </row>
    <row r="542" spans="1:30" ht="20.25" hidden="1" customHeight="1" outlineLevel="1" thickBot="1" x14ac:dyDescent="0.25">
      <c r="A542" s="562" t="s">
        <v>699</v>
      </c>
      <c r="B542" s="313" t="s">
        <v>700</v>
      </c>
      <c r="C542" s="313" t="s">
        <v>701</v>
      </c>
      <c r="D542" s="314">
        <v>32</v>
      </c>
      <c r="E542" s="314">
        <v>148</v>
      </c>
      <c r="F542" s="314">
        <v>403</v>
      </c>
      <c r="G542" s="314">
        <v>63</v>
      </c>
      <c r="H542" s="314">
        <v>15501</v>
      </c>
      <c r="I542" s="315">
        <f>SUM(D542:H542)</f>
        <v>16147</v>
      </c>
      <c r="J542" s="314">
        <v>14</v>
      </c>
      <c r="K542" s="314">
        <v>74</v>
      </c>
      <c r="L542" s="314">
        <v>174</v>
      </c>
      <c r="M542" s="314">
        <v>58</v>
      </c>
      <c r="N542" s="314">
        <v>5184</v>
      </c>
      <c r="O542" s="315">
        <f>SUM(J542:N542)</f>
        <v>5504</v>
      </c>
      <c r="P542" s="314">
        <v>0</v>
      </c>
      <c r="Q542" s="314">
        <v>0</v>
      </c>
      <c r="R542" s="314">
        <v>5</v>
      </c>
      <c r="S542" s="314">
        <v>1</v>
      </c>
      <c r="T542" s="314">
        <v>609</v>
      </c>
      <c r="U542" s="315">
        <f>SUM(P542:T542)</f>
        <v>615</v>
      </c>
      <c r="V542" s="314">
        <v>0</v>
      </c>
      <c r="W542" s="314">
        <v>0</v>
      </c>
      <c r="X542" s="314">
        <v>3</v>
      </c>
      <c r="Y542" s="314">
        <v>6</v>
      </c>
      <c r="Z542" s="314">
        <v>96</v>
      </c>
      <c r="AA542" s="315">
        <f>SUM(V542:Z542)</f>
        <v>105</v>
      </c>
      <c r="AB542" s="314">
        <f>+I542+U542</f>
        <v>16762</v>
      </c>
      <c r="AC542" s="314">
        <f>+O542+AA542</f>
        <v>5609</v>
      </c>
      <c r="AD542" s="315">
        <f t="shared" si="209"/>
        <v>22371</v>
      </c>
    </row>
    <row r="543" spans="1:30" ht="20.25" hidden="1" customHeight="1" outlineLevel="1" thickBot="1" x14ac:dyDescent="0.25">
      <c r="A543" s="562"/>
      <c r="B543" s="313" t="s">
        <v>702</v>
      </c>
      <c r="C543" s="313" t="s">
        <v>703</v>
      </c>
      <c r="D543" s="323">
        <v>0</v>
      </c>
      <c r="E543" s="323">
        <v>0</v>
      </c>
      <c r="F543" s="323">
        <v>0</v>
      </c>
      <c r="G543" s="323">
        <v>0</v>
      </c>
      <c r="H543" s="314">
        <v>15</v>
      </c>
      <c r="I543" s="315">
        <f>SUM(D543:H543)</f>
        <v>15</v>
      </c>
      <c r="J543" s="323">
        <v>0</v>
      </c>
      <c r="K543" s="323">
        <v>0</v>
      </c>
      <c r="L543" s="323">
        <v>0</v>
      </c>
      <c r="M543" s="323">
        <v>0</v>
      </c>
      <c r="N543" s="314">
        <v>44</v>
      </c>
      <c r="O543" s="315">
        <f>SUM(J543:N543)</f>
        <v>44</v>
      </c>
      <c r="P543" s="323">
        <v>0</v>
      </c>
      <c r="Q543" s="323">
        <v>0</v>
      </c>
      <c r="R543" s="323">
        <v>0</v>
      </c>
      <c r="S543" s="323">
        <v>0</v>
      </c>
      <c r="T543" s="314">
        <v>0</v>
      </c>
      <c r="U543" s="315">
        <f>SUM(P543:T543)</f>
        <v>0</v>
      </c>
      <c r="V543" s="323">
        <v>0</v>
      </c>
      <c r="W543" s="323">
        <v>0</v>
      </c>
      <c r="X543" s="323">
        <v>0</v>
      </c>
      <c r="Y543" s="323">
        <v>0</v>
      </c>
      <c r="Z543" s="314">
        <v>3</v>
      </c>
      <c r="AA543" s="315">
        <f>SUM(V543:Z543)</f>
        <v>3</v>
      </c>
      <c r="AB543" s="314">
        <f>+I543+U543</f>
        <v>15</v>
      </c>
      <c r="AC543" s="314">
        <f>+O543+AA543</f>
        <v>47</v>
      </c>
      <c r="AD543" s="315">
        <f t="shared" si="209"/>
        <v>62</v>
      </c>
    </row>
    <row r="544" spans="1:30" ht="20.25" hidden="1" customHeight="1" outlineLevel="1" thickBot="1" x14ac:dyDescent="0.25">
      <c r="A544" s="562"/>
      <c r="B544" s="313" t="s">
        <v>704</v>
      </c>
      <c r="C544" s="313" t="s">
        <v>705</v>
      </c>
      <c r="D544" s="323">
        <v>0</v>
      </c>
      <c r="E544" s="323">
        <v>0</v>
      </c>
      <c r="F544" s="323">
        <v>0</v>
      </c>
      <c r="G544" s="323">
        <v>0</v>
      </c>
      <c r="H544" s="314">
        <v>112</v>
      </c>
      <c r="I544" s="315">
        <f>SUM(D544:H544)</f>
        <v>112</v>
      </c>
      <c r="J544" s="323">
        <v>0</v>
      </c>
      <c r="K544" s="323">
        <v>0</v>
      </c>
      <c r="L544" s="323">
        <v>0</v>
      </c>
      <c r="M544" s="323">
        <v>0</v>
      </c>
      <c r="N544" s="323">
        <v>0</v>
      </c>
      <c r="O544" s="315">
        <f>SUM(J544:N544)</f>
        <v>0</v>
      </c>
      <c r="P544" s="323">
        <v>0</v>
      </c>
      <c r="Q544" s="323">
        <v>0</v>
      </c>
      <c r="R544" s="323">
        <v>0</v>
      </c>
      <c r="S544" s="323">
        <v>0</v>
      </c>
      <c r="T544" s="314">
        <v>0</v>
      </c>
      <c r="U544" s="315">
        <f>SUM(P544:T544)</f>
        <v>0</v>
      </c>
      <c r="V544" s="323">
        <v>0</v>
      </c>
      <c r="W544" s="323">
        <v>0</v>
      </c>
      <c r="X544" s="323">
        <v>0</v>
      </c>
      <c r="Y544" s="323">
        <v>0</v>
      </c>
      <c r="Z544" s="323">
        <v>0</v>
      </c>
      <c r="AA544" s="315">
        <f>SUM(V544:Z544)</f>
        <v>0</v>
      </c>
      <c r="AB544" s="314">
        <f>+I544+U544</f>
        <v>112</v>
      </c>
      <c r="AC544" s="314">
        <f>+O544+AA544</f>
        <v>0</v>
      </c>
      <c r="AD544" s="315">
        <f t="shared" si="209"/>
        <v>112</v>
      </c>
    </row>
    <row r="545" spans="1:30" ht="20.25" hidden="1" customHeight="1" outlineLevel="1" thickBot="1" x14ac:dyDescent="0.25">
      <c r="A545" s="562"/>
      <c r="B545" s="313" t="s">
        <v>706</v>
      </c>
      <c r="C545" s="313" t="s">
        <v>707</v>
      </c>
      <c r="D545" s="323">
        <v>0</v>
      </c>
      <c r="E545" s="323">
        <v>0</v>
      </c>
      <c r="F545" s="323">
        <v>0</v>
      </c>
      <c r="G545" s="323">
        <v>0</v>
      </c>
      <c r="H545" s="314">
        <v>48</v>
      </c>
      <c r="I545" s="315">
        <f>SUM(D545:H545)</f>
        <v>48</v>
      </c>
      <c r="J545" s="323">
        <v>0</v>
      </c>
      <c r="K545" s="323">
        <v>0</v>
      </c>
      <c r="L545" s="314">
        <v>3</v>
      </c>
      <c r="M545" s="323">
        <v>0</v>
      </c>
      <c r="N545" s="314">
        <v>570</v>
      </c>
      <c r="O545" s="315">
        <f>SUM(J545:N545)</f>
        <v>573</v>
      </c>
      <c r="P545" s="323">
        <v>0</v>
      </c>
      <c r="Q545" s="323">
        <v>0</v>
      </c>
      <c r="R545" s="323">
        <v>0</v>
      </c>
      <c r="S545" s="323">
        <v>0</v>
      </c>
      <c r="T545" s="314">
        <v>0</v>
      </c>
      <c r="U545" s="315">
        <f>SUM(P545:T545)</f>
        <v>0</v>
      </c>
      <c r="V545" s="323">
        <v>0</v>
      </c>
      <c r="W545" s="323">
        <v>0</v>
      </c>
      <c r="X545" s="314">
        <v>0</v>
      </c>
      <c r="Y545" s="323">
        <v>0</v>
      </c>
      <c r="Z545" s="314">
        <v>7</v>
      </c>
      <c r="AA545" s="315">
        <f>SUM(V545:Z545)</f>
        <v>7</v>
      </c>
      <c r="AB545" s="314">
        <f>+I545+U545</f>
        <v>48</v>
      </c>
      <c r="AC545" s="314">
        <f>+O545+AA545</f>
        <v>580</v>
      </c>
      <c r="AD545" s="315">
        <f t="shared" si="209"/>
        <v>628</v>
      </c>
    </row>
    <row r="546" spans="1:30" ht="20.25" customHeight="1" collapsed="1" x14ac:dyDescent="0.2">
      <c r="A546" s="559" t="s">
        <v>708</v>
      </c>
      <c r="B546" s="559"/>
      <c r="C546" s="559"/>
      <c r="D546" s="311">
        <f t="shared" ref="D546:AD546" si="234">SUM(D547:D550)</f>
        <v>50</v>
      </c>
      <c r="E546" s="311">
        <f t="shared" si="234"/>
        <v>168</v>
      </c>
      <c r="F546" s="311">
        <f t="shared" si="234"/>
        <v>507</v>
      </c>
      <c r="G546" s="311">
        <f t="shared" si="234"/>
        <v>223</v>
      </c>
      <c r="H546" s="311">
        <f t="shared" si="234"/>
        <v>33659</v>
      </c>
      <c r="I546" s="312">
        <f t="shared" si="234"/>
        <v>34607</v>
      </c>
      <c r="J546" s="311">
        <f t="shared" si="234"/>
        <v>23</v>
      </c>
      <c r="K546" s="311">
        <f t="shared" si="234"/>
        <v>74</v>
      </c>
      <c r="L546" s="311">
        <f t="shared" si="234"/>
        <v>240</v>
      </c>
      <c r="M546" s="311">
        <f t="shared" si="234"/>
        <v>80</v>
      </c>
      <c r="N546" s="311">
        <f t="shared" si="234"/>
        <v>9543</v>
      </c>
      <c r="O546" s="312">
        <f t="shared" si="234"/>
        <v>9960</v>
      </c>
      <c r="P546" s="311">
        <f t="shared" si="234"/>
        <v>0</v>
      </c>
      <c r="Q546" s="311">
        <f t="shared" si="234"/>
        <v>0</v>
      </c>
      <c r="R546" s="311">
        <f t="shared" si="234"/>
        <v>0</v>
      </c>
      <c r="S546" s="311">
        <f t="shared" si="234"/>
        <v>1</v>
      </c>
      <c r="T546" s="311">
        <f t="shared" si="234"/>
        <v>1014</v>
      </c>
      <c r="U546" s="312">
        <f t="shared" si="234"/>
        <v>1015</v>
      </c>
      <c r="V546" s="311">
        <f t="shared" si="234"/>
        <v>0</v>
      </c>
      <c r="W546" s="311">
        <f t="shared" si="234"/>
        <v>0</v>
      </c>
      <c r="X546" s="311">
        <f t="shared" si="234"/>
        <v>0</v>
      </c>
      <c r="Y546" s="311">
        <f t="shared" si="234"/>
        <v>0</v>
      </c>
      <c r="Z546" s="311">
        <f t="shared" si="234"/>
        <v>141</v>
      </c>
      <c r="AA546" s="312">
        <f t="shared" si="234"/>
        <v>141</v>
      </c>
      <c r="AB546" s="311">
        <f t="shared" si="234"/>
        <v>35622</v>
      </c>
      <c r="AC546" s="311">
        <f t="shared" si="234"/>
        <v>10101</v>
      </c>
      <c r="AD546" s="312">
        <f t="shared" si="234"/>
        <v>45723</v>
      </c>
    </row>
    <row r="547" spans="1:30" ht="20.25" hidden="1" customHeight="1" outlineLevel="1" thickBot="1" x14ac:dyDescent="0.25">
      <c r="A547" s="562" t="s">
        <v>708</v>
      </c>
      <c r="B547" s="313" t="s">
        <v>709</v>
      </c>
      <c r="C547" s="313" t="s">
        <v>710</v>
      </c>
      <c r="D547" s="314">
        <v>44</v>
      </c>
      <c r="E547" s="314">
        <v>124</v>
      </c>
      <c r="F547" s="314">
        <v>363</v>
      </c>
      <c r="G547" s="314">
        <v>155</v>
      </c>
      <c r="H547" s="314">
        <v>26623</v>
      </c>
      <c r="I547" s="315">
        <f>SUM(D547:H547)</f>
        <v>27309</v>
      </c>
      <c r="J547" s="314">
        <v>16</v>
      </c>
      <c r="K547" s="314">
        <v>42</v>
      </c>
      <c r="L547" s="314">
        <v>138</v>
      </c>
      <c r="M547" s="314">
        <v>44</v>
      </c>
      <c r="N547" s="314">
        <v>5078</v>
      </c>
      <c r="O547" s="315">
        <f>SUM(J547:N547)</f>
        <v>5318</v>
      </c>
      <c r="P547" s="314">
        <v>0</v>
      </c>
      <c r="Q547" s="314">
        <v>0</v>
      </c>
      <c r="R547" s="314">
        <v>0</v>
      </c>
      <c r="S547" s="314">
        <v>1</v>
      </c>
      <c r="T547" s="314">
        <v>936</v>
      </c>
      <c r="U547" s="315">
        <f>SUM(P547:T547)</f>
        <v>937</v>
      </c>
      <c r="V547" s="314">
        <v>0</v>
      </c>
      <c r="W547" s="314">
        <v>0</v>
      </c>
      <c r="X547" s="314">
        <v>0</v>
      </c>
      <c r="Y547" s="314">
        <v>0</v>
      </c>
      <c r="Z547" s="314">
        <v>71</v>
      </c>
      <c r="AA547" s="315">
        <f>SUM(V547:Z547)</f>
        <v>71</v>
      </c>
      <c r="AB547" s="314">
        <f>+I547+U547</f>
        <v>28246</v>
      </c>
      <c r="AC547" s="314">
        <f>+O547+AA547</f>
        <v>5389</v>
      </c>
      <c r="AD547" s="315">
        <f t="shared" si="209"/>
        <v>33635</v>
      </c>
    </row>
    <row r="548" spans="1:30" ht="20.25" hidden="1" customHeight="1" outlineLevel="1" thickBot="1" x14ac:dyDescent="0.25">
      <c r="A548" s="562"/>
      <c r="B548" s="562" t="s">
        <v>711</v>
      </c>
      <c r="C548" s="313" t="s">
        <v>712</v>
      </c>
      <c r="D548" s="314">
        <v>1</v>
      </c>
      <c r="E548" s="314">
        <v>2</v>
      </c>
      <c r="F548" s="314">
        <v>9</v>
      </c>
      <c r="G548" s="314">
        <v>4</v>
      </c>
      <c r="H548" s="314">
        <v>190</v>
      </c>
      <c r="I548" s="315">
        <f>SUM(D548:H548)</f>
        <v>206</v>
      </c>
      <c r="J548" s="314">
        <v>1</v>
      </c>
      <c r="K548" s="314">
        <v>2</v>
      </c>
      <c r="L548" s="314">
        <v>3</v>
      </c>
      <c r="M548" s="323">
        <v>0</v>
      </c>
      <c r="N548" s="314">
        <v>211</v>
      </c>
      <c r="O548" s="315">
        <f>SUM(J548:N548)</f>
        <v>217</v>
      </c>
      <c r="P548" s="314">
        <v>0</v>
      </c>
      <c r="Q548" s="314">
        <v>0</v>
      </c>
      <c r="R548" s="314">
        <v>0</v>
      </c>
      <c r="S548" s="314">
        <v>0</v>
      </c>
      <c r="T548" s="314">
        <v>8</v>
      </c>
      <c r="U548" s="315">
        <f>SUM(P548:T548)</f>
        <v>8</v>
      </c>
      <c r="V548" s="314">
        <v>0</v>
      </c>
      <c r="W548" s="314">
        <v>0</v>
      </c>
      <c r="X548" s="314">
        <v>0</v>
      </c>
      <c r="Y548" s="323">
        <v>0</v>
      </c>
      <c r="Z548" s="314">
        <v>2</v>
      </c>
      <c r="AA548" s="315">
        <f>SUM(V548:Z548)</f>
        <v>2</v>
      </c>
      <c r="AB548" s="314">
        <f>+I548+U548</f>
        <v>214</v>
      </c>
      <c r="AC548" s="314">
        <f>+O548+AA548</f>
        <v>219</v>
      </c>
      <c r="AD548" s="315">
        <f t="shared" si="209"/>
        <v>433</v>
      </c>
    </row>
    <row r="549" spans="1:30" ht="20.25" hidden="1" customHeight="1" outlineLevel="1" thickBot="1" x14ac:dyDescent="0.25">
      <c r="A549" s="562"/>
      <c r="B549" s="562"/>
      <c r="C549" s="313" t="s">
        <v>713</v>
      </c>
      <c r="D549" s="314">
        <v>5</v>
      </c>
      <c r="E549" s="314">
        <v>38</v>
      </c>
      <c r="F549" s="314">
        <v>126</v>
      </c>
      <c r="G549" s="314">
        <v>64</v>
      </c>
      <c r="H549" s="314">
        <v>6128</v>
      </c>
      <c r="I549" s="315">
        <f>SUM(D549:H549)</f>
        <v>6361</v>
      </c>
      <c r="J549" s="314">
        <v>6</v>
      </c>
      <c r="K549" s="314">
        <v>30</v>
      </c>
      <c r="L549" s="314">
        <v>99</v>
      </c>
      <c r="M549" s="314">
        <v>32</v>
      </c>
      <c r="N549" s="314">
        <v>4218</v>
      </c>
      <c r="O549" s="315">
        <f>SUM(J549:N549)</f>
        <v>4385</v>
      </c>
      <c r="P549" s="314">
        <v>0</v>
      </c>
      <c r="Q549" s="314">
        <v>0</v>
      </c>
      <c r="R549" s="314">
        <v>0</v>
      </c>
      <c r="S549" s="314">
        <v>0</v>
      </c>
      <c r="T549" s="314">
        <v>66</v>
      </c>
      <c r="U549" s="315">
        <f>SUM(P549:T549)</f>
        <v>66</v>
      </c>
      <c r="V549" s="314">
        <v>0</v>
      </c>
      <c r="W549" s="314">
        <v>0</v>
      </c>
      <c r="X549" s="314">
        <v>0</v>
      </c>
      <c r="Y549" s="314">
        <v>0</v>
      </c>
      <c r="Z549" s="314">
        <v>68</v>
      </c>
      <c r="AA549" s="315">
        <f>SUM(V549:Z549)</f>
        <v>68</v>
      </c>
      <c r="AB549" s="314">
        <f>+I549+U549</f>
        <v>6427</v>
      </c>
      <c r="AC549" s="314">
        <f>+O549+AA549</f>
        <v>4453</v>
      </c>
      <c r="AD549" s="315">
        <f t="shared" si="209"/>
        <v>10880</v>
      </c>
    </row>
    <row r="550" spans="1:30" ht="20.25" hidden="1" customHeight="1" outlineLevel="1" thickBot="1" x14ac:dyDescent="0.25">
      <c r="A550" s="562"/>
      <c r="B550" s="313" t="s">
        <v>714</v>
      </c>
      <c r="C550" s="313" t="s">
        <v>715</v>
      </c>
      <c r="D550" s="323">
        <v>0</v>
      </c>
      <c r="E550" s="314">
        <v>4</v>
      </c>
      <c r="F550" s="314">
        <v>9</v>
      </c>
      <c r="G550" s="323">
        <v>0</v>
      </c>
      <c r="H550" s="314">
        <v>718</v>
      </c>
      <c r="I550" s="315">
        <f>SUM(D550:H550)</f>
        <v>731</v>
      </c>
      <c r="J550" s="323">
        <v>0</v>
      </c>
      <c r="K550" s="323">
        <v>0</v>
      </c>
      <c r="L550" s="323">
        <v>0</v>
      </c>
      <c r="M550" s="314">
        <v>4</v>
      </c>
      <c r="N550" s="314">
        <v>36</v>
      </c>
      <c r="O550" s="315">
        <f>SUM(J550:N550)</f>
        <v>40</v>
      </c>
      <c r="P550" s="323">
        <v>0</v>
      </c>
      <c r="Q550" s="314">
        <v>0</v>
      </c>
      <c r="R550" s="314">
        <v>0</v>
      </c>
      <c r="S550" s="323">
        <v>0</v>
      </c>
      <c r="T550" s="314">
        <v>4</v>
      </c>
      <c r="U550" s="315">
        <f>SUM(P550:T550)</f>
        <v>4</v>
      </c>
      <c r="V550" s="323">
        <v>0</v>
      </c>
      <c r="W550" s="323">
        <v>0</v>
      </c>
      <c r="X550" s="323">
        <v>0</v>
      </c>
      <c r="Y550" s="314">
        <v>0</v>
      </c>
      <c r="Z550" s="314">
        <v>0</v>
      </c>
      <c r="AA550" s="315">
        <f>SUM(V550:Z550)</f>
        <v>0</v>
      </c>
      <c r="AB550" s="314">
        <f>+I550+U550</f>
        <v>735</v>
      </c>
      <c r="AC550" s="314">
        <f>+O550+AA550</f>
        <v>40</v>
      </c>
      <c r="AD550" s="315">
        <f t="shared" si="209"/>
        <v>775</v>
      </c>
    </row>
    <row r="551" spans="1:30" ht="20.25" customHeight="1" collapsed="1" x14ac:dyDescent="0.2">
      <c r="A551" s="559" t="s">
        <v>716</v>
      </c>
      <c r="B551" s="559"/>
      <c r="C551" s="559"/>
      <c r="D551" s="311">
        <f t="shared" ref="D551:AD551" si="235">SUM(D552:D558)</f>
        <v>1</v>
      </c>
      <c r="E551" s="311">
        <f t="shared" si="235"/>
        <v>2</v>
      </c>
      <c r="F551" s="311">
        <f t="shared" si="235"/>
        <v>0</v>
      </c>
      <c r="G551" s="311">
        <f t="shared" si="235"/>
        <v>4</v>
      </c>
      <c r="H551" s="311">
        <f t="shared" si="235"/>
        <v>311</v>
      </c>
      <c r="I551" s="312">
        <f t="shared" si="235"/>
        <v>318</v>
      </c>
      <c r="J551" s="311">
        <f t="shared" si="235"/>
        <v>0</v>
      </c>
      <c r="K551" s="311">
        <f t="shared" si="235"/>
        <v>2</v>
      </c>
      <c r="L551" s="311">
        <f t="shared" si="235"/>
        <v>3</v>
      </c>
      <c r="M551" s="311">
        <f t="shared" si="235"/>
        <v>0</v>
      </c>
      <c r="N551" s="311">
        <f t="shared" si="235"/>
        <v>18</v>
      </c>
      <c r="O551" s="312">
        <f t="shared" si="235"/>
        <v>23</v>
      </c>
      <c r="P551" s="311">
        <f t="shared" si="235"/>
        <v>0</v>
      </c>
      <c r="Q551" s="311">
        <f t="shared" si="235"/>
        <v>0</v>
      </c>
      <c r="R551" s="311">
        <f t="shared" si="235"/>
        <v>0</v>
      </c>
      <c r="S551" s="311">
        <f t="shared" si="235"/>
        <v>0</v>
      </c>
      <c r="T551" s="311">
        <f t="shared" si="235"/>
        <v>18</v>
      </c>
      <c r="U551" s="312">
        <f t="shared" si="235"/>
        <v>18</v>
      </c>
      <c r="V551" s="311">
        <f t="shared" si="235"/>
        <v>0</v>
      </c>
      <c r="W551" s="311">
        <f t="shared" si="235"/>
        <v>0</v>
      </c>
      <c r="X551" s="311">
        <f t="shared" si="235"/>
        <v>0</v>
      </c>
      <c r="Y551" s="311">
        <f t="shared" si="235"/>
        <v>0</v>
      </c>
      <c r="Z551" s="311">
        <f t="shared" si="235"/>
        <v>0</v>
      </c>
      <c r="AA551" s="312">
        <f t="shared" si="235"/>
        <v>0</v>
      </c>
      <c r="AB551" s="311">
        <f t="shared" si="235"/>
        <v>336</v>
      </c>
      <c r="AC551" s="311">
        <f t="shared" si="235"/>
        <v>23</v>
      </c>
      <c r="AD551" s="312">
        <f t="shared" si="235"/>
        <v>359</v>
      </c>
    </row>
    <row r="552" spans="1:30" ht="20.25" hidden="1" customHeight="1" outlineLevel="1" thickBot="1" x14ac:dyDescent="0.25">
      <c r="A552" s="562" t="s">
        <v>716</v>
      </c>
      <c r="B552" s="562" t="s">
        <v>717</v>
      </c>
      <c r="C552" s="313" t="s">
        <v>718</v>
      </c>
      <c r="D552" s="323">
        <v>0</v>
      </c>
      <c r="E552" s="323">
        <v>0</v>
      </c>
      <c r="F552" s="323">
        <v>0</v>
      </c>
      <c r="G552" s="314">
        <v>4</v>
      </c>
      <c r="H552" s="314">
        <v>82</v>
      </c>
      <c r="I552" s="315">
        <f t="shared" ref="I552:I558" si="236">SUM(D552:H552)</f>
        <v>86</v>
      </c>
      <c r="J552" s="323">
        <v>0</v>
      </c>
      <c r="K552" s="323">
        <v>0</v>
      </c>
      <c r="L552" s="323">
        <v>0</v>
      </c>
      <c r="M552" s="323">
        <v>0</v>
      </c>
      <c r="N552" s="323">
        <v>0</v>
      </c>
      <c r="O552" s="315">
        <f t="shared" ref="O552:O558" si="237">SUM(J552:N552)</f>
        <v>0</v>
      </c>
      <c r="P552" s="323">
        <v>0</v>
      </c>
      <c r="Q552" s="323">
        <v>0</v>
      </c>
      <c r="R552" s="323">
        <v>0</v>
      </c>
      <c r="S552" s="314">
        <v>0</v>
      </c>
      <c r="T552" s="314">
        <v>2</v>
      </c>
      <c r="U552" s="315">
        <f t="shared" ref="U552:U558" si="238">SUM(P552:T552)</f>
        <v>2</v>
      </c>
      <c r="V552" s="323">
        <v>0</v>
      </c>
      <c r="W552" s="323">
        <v>0</v>
      </c>
      <c r="X552" s="323">
        <v>0</v>
      </c>
      <c r="Y552" s="323">
        <v>0</v>
      </c>
      <c r="Z552" s="323">
        <v>0</v>
      </c>
      <c r="AA552" s="315">
        <f t="shared" ref="AA552:AA558" si="239">SUM(V552:Z552)</f>
        <v>0</v>
      </c>
      <c r="AB552" s="314">
        <f t="shared" ref="AB552:AB558" si="240">+I552+U552</f>
        <v>88</v>
      </c>
      <c r="AC552" s="314">
        <f t="shared" ref="AC552:AC558" si="241">+O552+AA552</f>
        <v>0</v>
      </c>
      <c r="AD552" s="315">
        <f t="shared" si="209"/>
        <v>88</v>
      </c>
    </row>
    <row r="553" spans="1:30" ht="20.25" hidden="1" customHeight="1" outlineLevel="1" thickBot="1" x14ac:dyDescent="0.25">
      <c r="A553" s="562"/>
      <c r="B553" s="562"/>
      <c r="C553" s="313" t="s">
        <v>719</v>
      </c>
      <c r="D553" s="323">
        <v>0</v>
      </c>
      <c r="E553" s="323">
        <v>0</v>
      </c>
      <c r="F553" s="323">
        <v>0</v>
      </c>
      <c r="G553" s="323">
        <v>0</v>
      </c>
      <c r="H553" s="323">
        <v>0</v>
      </c>
      <c r="I553" s="315">
        <f t="shared" si="236"/>
        <v>0</v>
      </c>
      <c r="J553" s="323">
        <v>0</v>
      </c>
      <c r="K553" s="323">
        <v>0</v>
      </c>
      <c r="L553" s="314">
        <v>3</v>
      </c>
      <c r="M553" s="323">
        <v>0</v>
      </c>
      <c r="N553" s="323">
        <v>0</v>
      </c>
      <c r="O553" s="315">
        <f t="shared" si="237"/>
        <v>3</v>
      </c>
      <c r="P553" s="323">
        <v>0</v>
      </c>
      <c r="Q553" s="323">
        <v>0</v>
      </c>
      <c r="R553" s="323">
        <v>0</v>
      </c>
      <c r="S553" s="323">
        <v>0</v>
      </c>
      <c r="T553" s="323">
        <v>0</v>
      </c>
      <c r="U553" s="315">
        <f t="shared" si="238"/>
        <v>0</v>
      </c>
      <c r="V553" s="323">
        <v>0</v>
      </c>
      <c r="W553" s="323">
        <v>0</v>
      </c>
      <c r="X553" s="314">
        <v>0</v>
      </c>
      <c r="Y553" s="323">
        <v>0</v>
      </c>
      <c r="Z553" s="323">
        <v>0</v>
      </c>
      <c r="AA553" s="315">
        <f t="shared" si="239"/>
        <v>0</v>
      </c>
      <c r="AB553" s="314">
        <f t="shared" si="240"/>
        <v>0</v>
      </c>
      <c r="AC553" s="314">
        <f t="shared" si="241"/>
        <v>3</v>
      </c>
      <c r="AD553" s="315">
        <f t="shared" si="209"/>
        <v>3</v>
      </c>
    </row>
    <row r="554" spans="1:30" ht="20.25" hidden="1" customHeight="1" outlineLevel="1" thickBot="1" x14ac:dyDescent="0.25">
      <c r="A554" s="562"/>
      <c r="B554" s="562"/>
      <c r="C554" s="313" t="s">
        <v>720</v>
      </c>
      <c r="D554" s="323">
        <v>0</v>
      </c>
      <c r="E554" s="314">
        <v>2</v>
      </c>
      <c r="F554" s="323">
        <v>0</v>
      </c>
      <c r="G554" s="323">
        <v>0</v>
      </c>
      <c r="H554" s="314">
        <v>229</v>
      </c>
      <c r="I554" s="315">
        <f t="shared" si="236"/>
        <v>231</v>
      </c>
      <c r="J554" s="323">
        <v>0</v>
      </c>
      <c r="K554" s="323">
        <v>0</v>
      </c>
      <c r="L554" s="323">
        <v>0</v>
      </c>
      <c r="M554" s="323">
        <v>0</v>
      </c>
      <c r="N554" s="314">
        <v>8</v>
      </c>
      <c r="O554" s="315">
        <f t="shared" si="237"/>
        <v>8</v>
      </c>
      <c r="P554" s="323">
        <v>0</v>
      </c>
      <c r="Q554" s="314">
        <v>0</v>
      </c>
      <c r="R554" s="323">
        <v>0</v>
      </c>
      <c r="S554" s="323">
        <v>0</v>
      </c>
      <c r="T554" s="314">
        <v>16</v>
      </c>
      <c r="U554" s="315">
        <f t="shared" si="238"/>
        <v>16</v>
      </c>
      <c r="V554" s="323">
        <v>0</v>
      </c>
      <c r="W554" s="323">
        <v>0</v>
      </c>
      <c r="X554" s="323">
        <v>0</v>
      </c>
      <c r="Y554" s="323">
        <v>0</v>
      </c>
      <c r="Z554" s="314">
        <v>0</v>
      </c>
      <c r="AA554" s="315">
        <f t="shared" si="239"/>
        <v>0</v>
      </c>
      <c r="AB554" s="314">
        <f t="shared" si="240"/>
        <v>247</v>
      </c>
      <c r="AC554" s="314">
        <f t="shared" si="241"/>
        <v>8</v>
      </c>
      <c r="AD554" s="315">
        <f t="shared" si="209"/>
        <v>255</v>
      </c>
    </row>
    <row r="555" spans="1:30" ht="20.25" hidden="1" customHeight="1" outlineLevel="1" thickBot="1" x14ac:dyDescent="0.25">
      <c r="A555" s="562"/>
      <c r="B555" s="562"/>
      <c r="C555" s="313" t="s">
        <v>721</v>
      </c>
      <c r="D555" s="323">
        <v>0</v>
      </c>
      <c r="E555" s="323">
        <v>0</v>
      </c>
      <c r="F555" s="323">
        <v>0</v>
      </c>
      <c r="G555" s="323">
        <v>0</v>
      </c>
      <c r="H555" s="323">
        <v>0</v>
      </c>
      <c r="I555" s="315">
        <f t="shared" si="236"/>
        <v>0</v>
      </c>
      <c r="J555" s="323">
        <v>0</v>
      </c>
      <c r="K555" s="323">
        <v>0</v>
      </c>
      <c r="L555" s="323">
        <v>0</v>
      </c>
      <c r="M555" s="323">
        <v>0</v>
      </c>
      <c r="N555" s="323">
        <v>0</v>
      </c>
      <c r="O555" s="315">
        <f t="shared" si="237"/>
        <v>0</v>
      </c>
      <c r="P555" s="323">
        <v>0</v>
      </c>
      <c r="Q555" s="323">
        <v>0</v>
      </c>
      <c r="R555" s="323">
        <v>0</v>
      </c>
      <c r="S555" s="323">
        <v>0</v>
      </c>
      <c r="T555" s="323">
        <v>0</v>
      </c>
      <c r="U555" s="315">
        <f t="shared" si="238"/>
        <v>0</v>
      </c>
      <c r="V555" s="323">
        <v>0</v>
      </c>
      <c r="W555" s="323">
        <v>0</v>
      </c>
      <c r="X555" s="323">
        <v>0</v>
      </c>
      <c r="Y555" s="323">
        <v>0</v>
      </c>
      <c r="Z555" s="323">
        <v>0</v>
      </c>
      <c r="AA555" s="315">
        <f t="shared" si="239"/>
        <v>0</v>
      </c>
      <c r="AB555" s="314">
        <f t="shared" si="240"/>
        <v>0</v>
      </c>
      <c r="AC555" s="314">
        <f t="shared" si="241"/>
        <v>0</v>
      </c>
      <c r="AD555" s="315">
        <f t="shared" si="209"/>
        <v>0</v>
      </c>
    </row>
    <row r="556" spans="1:30" ht="20.25" hidden="1" customHeight="1" outlineLevel="1" thickBot="1" x14ac:dyDescent="0.25">
      <c r="A556" s="562"/>
      <c r="B556" s="562"/>
      <c r="C556" s="313" t="s">
        <v>722</v>
      </c>
      <c r="D556" s="314">
        <v>1</v>
      </c>
      <c r="E556" s="323">
        <v>0</v>
      </c>
      <c r="F556" s="323">
        <v>0</v>
      </c>
      <c r="G556" s="323">
        <v>0</v>
      </c>
      <c r="H556" s="323">
        <v>0</v>
      </c>
      <c r="I556" s="315">
        <f t="shared" si="236"/>
        <v>1</v>
      </c>
      <c r="J556" s="323">
        <v>0</v>
      </c>
      <c r="K556" s="314">
        <v>2</v>
      </c>
      <c r="L556" s="323">
        <v>0</v>
      </c>
      <c r="M556" s="323">
        <v>0</v>
      </c>
      <c r="N556" s="314">
        <v>10</v>
      </c>
      <c r="O556" s="315">
        <f t="shared" si="237"/>
        <v>12</v>
      </c>
      <c r="P556" s="314">
        <v>0</v>
      </c>
      <c r="Q556" s="323">
        <v>0</v>
      </c>
      <c r="R556" s="323">
        <v>0</v>
      </c>
      <c r="S556" s="323">
        <v>0</v>
      </c>
      <c r="T556" s="323">
        <v>0</v>
      </c>
      <c r="U556" s="315">
        <f t="shared" si="238"/>
        <v>0</v>
      </c>
      <c r="V556" s="323">
        <v>0</v>
      </c>
      <c r="W556" s="314">
        <v>0</v>
      </c>
      <c r="X556" s="323">
        <v>0</v>
      </c>
      <c r="Y556" s="323">
        <v>0</v>
      </c>
      <c r="Z556" s="314">
        <v>0</v>
      </c>
      <c r="AA556" s="315">
        <f t="shared" si="239"/>
        <v>0</v>
      </c>
      <c r="AB556" s="314">
        <f t="shared" si="240"/>
        <v>1</v>
      </c>
      <c r="AC556" s="314">
        <f t="shared" si="241"/>
        <v>12</v>
      </c>
      <c r="AD556" s="315">
        <f t="shared" si="209"/>
        <v>13</v>
      </c>
    </row>
    <row r="557" spans="1:30" ht="20.25" hidden="1" customHeight="1" outlineLevel="1" thickBot="1" x14ac:dyDescent="0.25">
      <c r="A557" s="562"/>
      <c r="B557" s="562" t="s">
        <v>723</v>
      </c>
      <c r="C557" s="313" t="s">
        <v>724</v>
      </c>
      <c r="D557" s="323">
        <v>0</v>
      </c>
      <c r="E557" s="323">
        <v>0</v>
      </c>
      <c r="F557" s="323">
        <v>0</v>
      </c>
      <c r="G557" s="323">
        <v>0</v>
      </c>
      <c r="H557" s="323">
        <v>0</v>
      </c>
      <c r="I557" s="315">
        <f t="shared" si="236"/>
        <v>0</v>
      </c>
      <c r="J557" s="323">
        <v>0</v>
      </c>
      <c r="K557" s="323">
        <v>0</v>
      </c>
      <c r="L557" s="323">
        <v>0</v>
      </c>
      <c r="M557" s="323">
        <v>0</v>
      </c>
      <c r="N557" s="323">
        <v>0</v>
      </c>
      <c r="O557" s="315">
        <f t="shared" si="237"/>
        <v>0</v>
      </c>
      <c r="P557" s="323">
        <v>0</v>
      </c>
      <c r="Q557" s="323">
        <v>0</v>
      </c>
      <c r="R557" s="323">
        <v>0</v>
      </c>
      <c r="S557" s="323">
        <v>0</v>
      </c>
      <c r="T557" s="323">
        <v>0</v>
      </c>
      <c r="U557" s="315">
        <f t="shared" si="238"/>
        <v>0</v>
      </c>
      <c r="V557" s="323">
        <v>0</v>
      </c>
      <c r="W557" s="323">
        <v>0</v>
      </c>
      <c r="X557" s="323">
        <v>0</v>
      </c>
      <c r="Y557" s="323">
        <v>0</v>
      </c>
      <c r="Z557" s="323">
        <v>0</v>
      </c>
      <c r="AA557" s="315">
        <f t="shared" si="239"/>
        <v>0</v>
      </c>
      <c r="AB557" s="314">
        <f t="shared" si="240"/>
        <v>0</v>
      </c>
      <c r="AC557" s="314">
        <f t="shared" si="241"/>
        <v>0</v>
      </c>
      <c r="AD557" s="315">
        <f t="shared" si="209"/>
        <v>0</v>
      </c>
    </row>
    <row r="558" spans="1:30" ht="20.25" hidden="1" customHeight="1" outlineLevel="1" thickBot="1" x14ac:dyDescent="0.25">
      <c r="A558" s="562"/>
      <c r="B558" s="562"/>
      <c r="C558" s="313" t="s">
        <v>725</v>
      </c>
      <c r="D558" s="323">
        <v>0</v>
      </c>
      <c r="E558" s="323">
        <v>0</v>
      </c>
      <c r="F558" s="323">
        <v>0</v>
      </c>
      <c r="G558" s="323">
        <v>0</v>
      </c>
      <c r="H558" s="323">
        <v>0</v>
      </c>
      <c r="I558" s="315">
        <f t="shared" si="236"/>
        <v>0</v>
      </c>
      <c r="J558" s="323">
        <v>0</v>
      </c>
      <c r="K558" s="323">
        <v>0</v>
      </c>
      <c r="L558" s="323">
        <v>0</v>
      </c>
      <c r="M558" s="323">
        <v>0</v>
      </c>
      <c r="N558" s="323">
        <v>0</v>
      </c>
      <c r="O558" s="315">
        <f t="shared" si="237"/>
        <v>0</v>
      </c>
      <c r="P558" s="323">
        <v>0</v>
      </c>
      <c r="Q558" s="323">
        <v>0</v>
      </c>
      <c r="R558" s="323">
        <v>0</v>
      </c>
      <c r="S558" s="323">
        <v>0</v>
      </c>
      <c r="T558" s="323">
        <v>0</v>
      </c>
      <c r="U558" s="315">
        <f t="shared" si="238"/>
        <v>0</v>
      </c>
      <c r="V558" s="323">
        <v>0</v>
      </c>
      <c r="W558" s="323">
        <v>0</v>
      </c>
      <c r="X558" s="323">
        <v>0</v>
      </c>
      <c r="Y558" s="323">
        <v>0</v>
      </c>
      <c r="Z558" s="323">
        <v>0</v>
      </c>
      <c r="AA558" s="315">
        <f t="shared" si="239"/>
        <v>0</v>
      </c>
      <c r="AB558" s="314">
        <f t="shared" si="240"/>
        <v>0</v>
      </c>
      <c r="AC558" s="314">
        <f t="shared" si="241"/>
        <v>0</v>
      </c>
      <c r="AD558" s="315">
        <f t="shared" si="209"/>
        <v>0</v>
      </c>
    </row>
    <row r="559" spans="1:30" ht="20.25" customHeight="1" collapsed="1" x14ac:dyDescent="0.2">
      <c r="A559" s="559" t="s">
        <v>726</v>
      </c>
      <c r="B559" s="559"/>
      <c r="C559" s="559"/>
      <c r="D559" s="311">
        <f t="shared" ref="D559:AD559" si="242">SUM(D560:D564)</f>
        <v>0</v>
      </c>
      <c r="E559" s="311">
        <f t="shared" si="242"/>
        <v>0</v>
      </c>
      <c r="F559" s="311">
        <f t="shared" si="242"/>
        <v>0</v>
      </c>
      <c r="G559" s="311">
        <f t="shared" si="242"/>
        <v>0</v>
      </c>
      <c r="H559" s="311">
        <f t="shared" si="242"/>
        <v>65</v>
      </c>
      <c r="I559" s="312">
        <f t="shared" si="242"/>
        <v>65</v>
      </c>
      <c r="J559" s="311">
        <f t="shared" si="242"/>
        <v>0</v>
      </c>
      <c r="K559" s="311">
        <f t="shared" si="242"/>
        <v>0</v>
      </c>
      <c r="L559" s="311">
        <f t="shared" si="242"/>
        <v>0</v>
      </c>
      <c r="M559" s="311">
        <f t="shared" si="242"/>
        <v>0</v>
      </c>
      <c r="N559" s="311">
        <f t="shared" si="242"/>
        <v>35</v>
      </c>
      <c r="O559" s="312">
        <f t="shared" si="242"/>
        <v>35</v>
      </c>
      <c r="P559" s="311">
        <f t="shared" si="242"/>
        <v>0</v>
      </c>
      <c r="Q559" s="311">
        <f t="shared" si="242"/>
        <v>0</v>
      </c>
      <c r="R559" s="311">
        <f t="shared" si="242"/>
        <v>0</v>
      </c>
      <c r="S559" s="311">
        <f t="shared" si="242"/>
        <v>0</v>
      </c>
      <c r="T559" s="311">
        <f t="shared" si="242"/>
        <v>0</v>
      </c>
      <c r="U559" s="312">
        <f t="shared" si="242"/>
        <v>0</v>
      </c>
      <c r="V559" s="311">
        <f t="shared" si="242"/>
        <v>0</v>
      </c>
      <c r="W559" s="311">
        <f t="shared" si="242"/>
        <v>0</v>
      </c>
      <c r="X559" s="311">
        <f t="shared" si="242"/>
        <v>0</v>
      </c>
      <c r="Y559" s="311">
        <f t="shared" si="242"/>
        <v>0</v>
      </c>
      <c r="Z559" s="311">
        <f t="shared" si="242"/>
        <v>0</v>
      </c>
      <c r="AA559" s="312">
        <f t="shared" si="242"/>
        <v>0</v>
      </c>
      <c r="AB559" s="311">
        <f t="shared" si="242"/>
        <v>65</v>
      </c>
      <c r="AC559" s="311">
        <f t="shared" si="242"/>
        <v>35</v>
      </c>
      <c r="AD559" s="312">
        <f t="shared" si="242"/>
        <v>100</v>
      </c>
    </row>
    <row r="560" spans="1:30" ht="20.25" hidden="1" customHeight="1" outlineLevel="1" thickBot="1" x14ac:dyDescent="0.25">
      <c r="A560" s="562" t="s">
        <v>726</v>
      </c>
      <c r="B560" s="562" t="s">
        <v>727</v>
      </c>
      <c r="C560" s="313" t="s">
        <v>728</v>
      </c>
      <c r="D560" s="323">
        <v>0</v>
      </c>
      <c r="E560" s="323">
        <v>0</v>
      </c>
      <c r="F560" s="323">
        <v>0</v>
      </c>
      <c r="G560" s="323">
        <v>0</v>
      </c>
      <c r="H560" s="314">
        <v>55</v>
      </c>
      <c r="I560" s="315">
        <f>SUM(D560:H560)</f>
        <v>55</v>
      </c>
      <c r="J560" s="323">
        <v>0</v>
      </c>
      <c r="K560" s="323">
        <v>0</v>
      </c>
      <c r="L560" s="323">
        <v>0</v>
      </c>
      <c r="M560" s="323">
        <v>0</v>
      </c>
      <c r="N560" s="314">
        <v>18</v>
      </c>
      <c r="O560" s="315">
        <f>SUM(J560:N560)</f>
        <v>18</v>
      </c>
      <c r="P560" s="323">
        <v>0</v>
      </c>
      <c r="Q560" s="323">
        <v>0</v>
      </c>
      <c r="R560" s="323">
        <v>0</v>
      </c>
      <c r="S560" s="323">
        <v>0</v>
      </c>
      <c r="T560" s="314">
        <v>0</v>
      </c>
      <c r="U560" s="315">
        <f>SUM(P560:T560)</f>
        <v>0</v>
      </c>
      <c r="V560" s="323">
        <v>0</v>
      </c>
      <c r="W560" s="323">
        <v>0</v>
      </c>
      <c r="X560" s="323">
        <v>0</v>
      </c>
      <c r="Y560" s="323">
        <v>0</v>
      </c>
      <c r="Z560" s="314">
        <v>0</v>
      </c>
      <c r="AA560" s="315">
        <f>SUM(V560:Z560)</f>
        <v>0</v>
      </c>
      <c r="AB560" s="314">
        <f>+I560+U560</f>
        <v>55</v>
      </c>
      <c r="AC560" s="314">
        <f>+O560+AA560</f>
        <v>18</v>
      </c>
      <c r="AD560" s="315">
        <f t="shared" si="209"/>
        <v>73</v>
      </c>
    </row>
    <row r="561" spans="1:30" ht="20.25" hidden="1" customHeight="1" outlineLevel="1" thickBot="1" x14ac:dyDescent="0.25">
      <c r="A561" s="562"/>
      <c r="B561" s="562"/>
      <c r="C561" s="313" t="s">
        <v>729</v>
      </c>
      <c r="D561" s="323">
        <v>0</v>
      </c>
      <c r="E561" s="323">
        <v>0</v>
      </c>
      <c r="F561" s="323">
        <v>0</v>
      </c>
      <c r="G561" s="323">
        <v>0</v>
      </c>
      <c r="H561" s="314">
        <v>10</v>
      </c>
      <c r="I561" s="315">
        <f>SUM(D561:H561)</f>
        <v>10</v>
      </c>
      <c r="J561" s="323">
        <v>0</v>
      </c>
      <c r="K561" s="323">
        <v>0</v>
      </c>
      <c r="L561" s="323">
        <v>0</v>
      </c>
      <c r="M561" s="323">
        <v>0</v>
      </c>
      <c r="N561" s="323">
        <v>0</v>
      </c>
      <c r="O561" s="315">
        <f>SUM(J561:N561)</f>
        <v>0</v>
      </c>
      <c r="P561" s="323">
        <v>0</v>
      </c>
      <c r="Q561" s="323">
        <v>0</v>
      </c>
      <c r="R561" s="323">
        <v>0</v>
      </c>
      <c r="S561" s="323">
        <v>0</v>
      </c>
      <c r="T561" s="314">
        <v>0</v>
      </c>
      <c r="U561" s="315">
        <f>SUM(P561:T561)</f>
        <v>0</v>
      </c>
      <c r="V561" s="323">
        <v>0</v>
      </c>
      <c r="W561" s="323">
        <v>0</v>
      </c>
      <c r="X561" s="323">
        <v>0</v>
      </c>
      <c r="Y561" s="323">
        <v>0</v>
      </c>
      <c r="Z561" s="323">
        <v>0</v>
      </c>
      <c r="AA561" s="315">
        <f>SUM(V561:Z561)</f>
        <v>0</v>
      </c>
      <c r="AB561" s="314">
        <f>+I561+U561</f>
        <v>10</v>
      </c>
      <c r="AC561" s="314">
        <f>+O561+AA561</f>
        <v>0</v>
      </c>
      <c r="AD561" s="315">
        <f t="shared" si="209"/>
        <v>10</v>
      </c>
    </row>
    <row r="562" spans="1:30" ht="20.25" hidden="1" customHeight="1" outlineLevel="1" thickBot="1" x14ac:dyDescent="0.25">
      <c r="A562" s="562"/>
      <c r="B562" s="562"/>
      <c r="C562" s="313" t="s">
        <v>730</v>
      </c>
      <c r="D562" s="323">
        <v>0</v>
      </c>
      <c r="E562" s="323">
        <v>0</v>
      </c>
      <c r="F562" s="323">
        <v>0</v>
      </c>
      <c r="G562" s="323">
        <v>0</v>
      </c>
      <c r="H562" s="323">
        <v>0</v>
      </c>
      <c r="I562" s="315">
        <f>SUM(D562:H562)</f>
        <v>0</v>
      </c>
      <c r="J562" s="323">
        <v>0</v>
      </c>
      <c r="K562" s="323">
        <v>0</v>
      </c>
      <c r="L562" s="323">
        <v>0</v>
      </c>
      <c r="M562" s="323">
        <v>0</v>
      </c>
      <c r="N562" s="323">
        <v>0</v>
      </c>
      <c r="O562" s="315">
        <f>SUM(J562:N562)</f>
        <v>0</v>
      </c>
      <c r="P562" s="323">
        <v>0</v>
      </c>
      <c r="Q562" s="323">
        <v>0</v>
      </c>
      <c r="R562" s="323">
        <v>0</v>
      </c>
      <c r="S562" s="323">
        <v>0</v>
      </c>
      <c r="T562" s="323">
        <v>0</v>
      </c>
      <c r="U562" s="315">
        <f>SUM(P562:T562)</f>
        <v>0</v>
      </c>
      <c r="V562" s="323">
        <v>0</v>
      </c>
      <c r="W562" s="323">
        <v>0</v>
      </c>
      <c r="X562" s="323">
        <v>0</v>
      </c>
      <c r="Y562" s="323">
        <v>0</v>
      </c>
      <c r="Z562" s="323">
        <v>0</v>
      </c>
      <c r="AA562" s="315">
        <f>SUM(V562:Z562)</f>
        <v>0</v>
      </c>
      <c r="AB562" s="314">
        <f>+I562+U562</f>
        <v>0</v>
      </c>
      <c r="AC562" s="314">
        <f>+O562+AA562</f>
        <v>0</v>
      </c>
      <c r="AD562" s="315">
        <f t="shared" si="209"/>
        <v>0</v>
      </c>
    </row>
    <row r="563" spans="1:30" ht="20.25" hidden="1" customHeight="1" outlineLevel="1" thickBot="1" x14ac:dyDescent="0.25">
      <c r="A563" s="562"/>
      <c r="B563" s="562"/>
      <c r="C563" s="313" t="s">
        <v>731</v>
      </c>
      <c r="D563" s="323">
        <v>0</v>
      </c>
      <c r="E563" s="323">
        <v>0</v>
      </c>
      <c r="F563" s="323">
        <v>0</v>
      </c>
      <c r="G563" s="323">
        <v>0</v>
      </c>
      <c r="H563" s="323">
        <v>0</v>
      </c>
      <c r="I563" s="315">
        <f>SUM(D563:H563)</f>
        <v>0</v>
      </c>
      <c r="J563" s="323">
        <v>0</v>
      </c>
      <c r="K563" s="323">
        <v>0</v>
      </c>
      <c r="L563" s="323">
        <v>0</v>
      </c>
      <c r="M563" s="323">
        <v>0</v>
      </c>
      <c r="N563" s="314">
        <v>17</v>
      </c>
      <c r="O563" s="315">
        <f>SUM(J563:N563)</f>
        <v>17</v>
      </c>
      <c r="P563" s="323">
        <v>0</v>
      </c>
      <c r="Q563" s="323">
        <v>0</v>
      </c>
      <c r="R563" s="323">
        <v>0</v>
      </c>
      <c r="S563" s="323">
        <v>0</v>
      </c>
      <c r="T563" s="323">
        <v>0</v>
      </c>
      <c r="U563" s="315">
        <f>SUM(P563:T563)</f>
        <v>0</v>
      </c>
      <c r="V563" s="323">
        <v>0</v>
      </c>
      <c r="W563" s="323">
        <v>0</v>
      </c>
      <c r="X563" s="323">
        <v>0</v>
      </c>
      <c r="Y563" s="323">
        <v>0</v>
      </c>
      <c r="Z563" s="314">
        <v>0</v>
      </c>
      <c r="AA563" s="315">
        <f>SUM(V563:Z563)</f>
        <v>0</v>
      </c>
      <c r="AB563" s="314">
        <f>+I563+U563</f>
        <v>0</v>
      </c>
      <c r="AC563" s="314">
        <f>+O563+AA563</f>
        <v>17</v>
      </c>
      <c r="AD563" s="315">
        <f t="shared" si="209"/>
        <v>17</v>
      </c>
    </row>
    <row r="564" spans="1:30" ht="20.25" hidden="1" customHeight="1" outlineLevel="1" thickBot="1" x14ac:dyDescent="0.25">
      <c r="A564" s="562"/>
      <c r="B564" s="313" t="s">
        <v>732</v>
      </c>
      <c r="C564" s="313" t="s">
        <v>733</v>
      </c>
      <c r="D564" s="323">
        <v>0</v>
      </c>
      <c r="E564" s="323">
        <v>0</v>
      </c>
      <c r="F564" s="323">
        <v>0</v>
      </c>
      <c r="G564" s="323">
        <v>0</v>
      </c>
      <c r="H564" s="323">
        <v>0</v>
      </c>
      <c r="I564" s="315">
        <f>SUM(D564:H564)</f>
        <v>0</v>
      </c>
      <c r="J564" s="323">
        <v>0</v>
      </c>
      <c r="K564" s="323">
        <v>0</v>
      </c>
      <c r="L564" s="323">
        <v>0</v>
      </c>
      <c r="M564" s="323">
        <v>0</v>
      </c>
      <c r="N564" s="323">
        <v>0</v>
      </c>
      <c r="O564" s="315">
        <f>SUM(J564:N564)</f>
        <v>0</v>
      </c>
      <c r="P564" s="323">
        <v>0</v>
      </c>
      <c r="Q564" s="323">
        <v>0</v>
      </c>
      <c r="R564" s="323">
        <v>0</v>
      </c>
      <c r="S564" s="323">
        <v>0</v>
      </c>
      <c r="T564" s="323">
        <v>0</v>
      </c>
      <c r="U564" s="315">
        <f>SUM(P564:T564)</f>
        <v>0</v>
      </c>
      <c r="V564" s="323">
        <v>0</v>
      </c>
      <c r="W564" s="323">
        <v>0</v>
      </c>
      <c r="X564" s="323">
        <v>0</v>
      </c>
      <c r="Y564" s="323">
        <v>0</v>
      </c>
      <c r="Z564" s="323">
        <v>0</v>
      </c>
      <c r="AA564" s="315">
        <f>SUM(V564:Z564)</f>
        <v>0</v>
      </c>
      <c r="AB564" s="314">
        <f>+I564+U564</f>
        <v>0</v>
      </c>
      <c r="AC564" s="314">
        <f>+O564+AA564</f>
        <v>0</v>
      </c>
      <c r="AD564" s="315">
        <f t="shared" si="209"/>
        <v>0</v>
      </c>
    </row>
    <row r="565" spans="1:30" ht="20.25" customHeight="1" collapsed="1" x14ac:dyDescent="0.2">
      <c r="A565" s="559" t="s">
        <v>734</v>
      </c>
      <c r="B565" s="559"/>
      <c r="C565" s="559"/>
      <c r="D565" s="311">
        <f t="shared" ref="D565:AD565" si="243">+D566+D567</f>
        <v>0</v>
      </c>
      <c r="E565" s="311">
        <f t="shared" si="243"/>
        <v>0</v>
      </c>
      <c r="F565" s="311">
        <f t="shared" si="243"/>
        <v>0</v>
      </c>
      <c r="G565" s="311">
        <f t="shared" si="243"/>
        <v>0</v>
      </c>
      <c r="H565" s="311">
        <f t="shared" si="243"/>
        <v>254</v>
      </c>
      <c r="I565" s="312">
        <f t="shared" si="243"/>
        <v>254</v>
      </c>
      <c r="J565" s="311">
        <f t="shared" si="243"/>
        <v>0</v>
      </c>
      <c r="K565" s="311">
        <f t="shared" si="243"/>
        <v>0</v>
      </c>
      <c r="L565" s="311">
        <f t="shared" si="243"/>
        <v>0</v>
      </c>
      <c r="M565" s="311">
        <f t="shared" si="243"/>
        <v>0</v>
      </c>
      <c r="N565" s="311">
        <f t="shared" si="243"/>
        <v>421</v>
      </c>
      <c r="O565" s="312">
        <f t="shared" si="243"/>
        <v>421</v>
      </c>
      <c r="P565" s="311">
        <f t="shared" si="243"/>
        <v>0</v>
      </c>
      <c r="Q565" s="311">
        <f t="shared" si="243"/>
        <v>0</v>
      </c>
      <c r="R565" s="311">
        <f t="shared" si="243"/>
        <v>0</v>
      </c>
      <c r="S565" s="311">
        <f t="shared" si="243"/>
        <v>0</v>
      </c>
      <c r="T565" s="311">
        <f t="shared" si="243"/>
        <v>0</v>
      </c>
      <c r="U565" s="312">
        <f t="shared" si="243"/>
        <v>0</v>
      </c>
      <c r="V565" s="311">
        <f t="shared" si="243"/>
        <v>0</v>
      </c>
      <c r="W565" s="311">
        <f t="shared" si="243"/>
        <v>0</v>
      </c>
      <c r="X565" s="311">
        <f t="shared" si="243"/>
        <v>0</v>
      </c>
      <c r="Y565" s="311">
        <f t="shared" si="243"/>
        <v>0</v>
      </c>
      <c r="Z565" s="311">
        <f t="shared" si="243"/>
        <v>0</v>
      </c>
      <c r="AA565" s="312">
        <f t="shared" si="243"/>
        <v>0</v>
      </c>
      <c r="AB565" s="311">
        <f t="shared" si="243"/>
        <v>254</v>
      </c>
      <c r="AC565" s="311">
        <f t="shared" si="243"/>
        <v>421</v>
      </c>
      <c r="AD565" s="312">
        <f t="shared" si="243"/>
        <v>675</v>
      </c>
    </row>
    <row r="566" spans="1:30" ht="20.25" hidden="1" customHeight="1" outlineLevel="1" thickBot="1" x14ac:dyDescent="0.25">
      <c r="A566" s="562" t="s">
        <v>734</v>
      </c>
      <c r="B566" s="313" t="s">
        <v>735</v>
      </c>
      <c r="C566" s="313" t="s">
        <v>736</v>
      </c>
      <c r="D566" s="323">
        <v>0</v>
      </c>
      <c r="E566" s="323">
        <v>0</v>
      </c>
      <c r="F566" s="323">
        <v>0</v>
      </c>
      <c r="G566" s="323">
        <v>0</v>
      </c>
      <c r="H566" s="323">
        <v>0</v>
      </c>
      <c r="I566" s="315">
        <f>SUM(D566:H566)</f>
        <v>0</v>
      </c>
      <c r="J566" s="323">
        <v>0</v>
      </c>
      <c r="K566" s="323">
        <v>0</v>
      </c>
      <c r="L566" s="323">
        <v>0</v>
      </c>
      <c r="M566" s="323">
        <v>0</v>
      </c>
      <c r="N566" s="323">
        <v>0</v>
      </c>
      <c r="O566" s="315">
        <f>SUM(J566:N566)</f>
        <v>0</v>
      </c>
      <c r="P566" s="323">
        <v>0</v>
      </c>
      <c r="Q566" s="323">
        <v>0</v>
      </c>
      <c r="R566" s="323">
        <v>0</v>
      </c>
      <c r="S566" s="323">
        <v>0</v>
      </c>
      <c r="T566" s="323">
        <v>0</v>
      </c>
      <c r="U566" s="315">
        <f>SUM(P566:T566)</f>
        <v>0</v>
      </c>
      <c r="V566" s="323">
        <v>0</v>
      </c>
      <c r="W566" s="323">
        <v>0</v>
      </c>
      <c r="X566" s="323">
        <v>0</v>
      </c>
      <c r="Y566" s="323">
        <v>0</v>
      </c>
      <c r="Z566" s="323">
        <v>0</v>
      </c>
      <c r="AA566" s="315">
        <f>SUM(V566:Z566)</f>
        <v>0</v>
      </c>
      <c r="AB566" s="314">
        <f>+I566+U566</f>
        <v>0</v>
      </c>
      <c r="AC566" s="314">
        <f>+O566+AA566</f>
        <v>0</v>
      </c>
      <c r="AD566" s="315">
        <f t="shared" si="209"/>
        <v>0</v>
      </c>
    </row>
    <row r="567" spans="1:30" ht="20.25" hidden="1" customHeight="1" outlineLevel="1" thickBot="1" x14ac:dyDescent="0.25">
      <c r="A567" s="562"/>
      <c r="B567" s="313" t="s">
        <v>737</v>
      </c>
      <c r="C567" s="313" t="s">
        <v>738</v>
      </c>
      <c r="D567" s="323">
        <v>0</v>
      </c>
      <c r="E567" s="323">
        <v>0</v>
      </c>
      <c r="F567" s="323">
        <v>0</v>
      </c>
      <c r="G567" s="323">
        <v>0</v>
      </c>
      <c r="H567" s="314">
        <v>254</v>
      </c>
      <c r="I567" s="315">
        <f>SUM(D567:H567)</f>
        <v>254</v>
      </c>
      <c r="J567" s="323">
        <v>0</v>
      </c>
      <c r="K567" s="323">
        <v>0</v>
      </c>
      <c r="L567" s="323">
        <v>0</v>
      </c>
      <c r="M567" s="323">
        <v>0</v>
      </c>
      <c r="N567" s="314">
        <v>421</v>
      </c>
      <c r="O567" s="315">
        <f>SUM(J567:N567)</f>
        <v>421</v>
      </c>
      <c r="P567" s="323">
        <v>0</v>
      </c>
      <c r="Q567" s="323">
        <v>0</v>
      </c>
      <c r="R567" s="323">
        <v>0</v>
      </c>
      <c r="S567" s="323">
        <v>0</v>
      </c>
      <c r="T567" s="314">
        <v>0</v>
      </c>
      <c r="U567" s="315">
        <f>SUM(P567:T567)</f>
        <v>0</v>
      </c>
      <c r="V567" s="323">
        <v>0</v>
      </c>
      <c r="W567" s="323">
        <v>0</v>
      </c>
      <c r="X567" s="323">
        <v>0</v>
      </c>
      <c r="Y567" s="323">
        <v>0</v>
      </c>
      <c r="Z567" s="314">
        <v>0</v>
      </c>
      <c r="AA567" s="315">
        <f>SUM(V567:Z567)</f>
        <v>0</v>
      </c>
      <c r="AB567" s="314">
        <f>+I567+U567</f>
        <v>254</v>
      </c>
      <c r="AC567" s="314">
        <f>+O567+AA567</f>
        <v>421</v>
      </c>
      <c r="AD567" s="315">
        <f t="shared" si="209"/>
        <v>675</v>
      </c>
    </row>
    <row r="568" spans="1:30" ht="20.25" customHeight="1" collapsed="1" x14ac:dyDescent="0.2">
      <c r="A568" s="559" t="s">
        <v>739</v>
      </c>
      <c r="B568" s="559"/>
      <c r="C568" s="559"/>
      <c r="D568" s="311">
        <f t="shared" ref="D568:AD568" si="244">SUM(D569:D572)</f>
        <v>1</v>
      </c>
      <c r="E568" s="311">
        <f t="shared" si="244"/>
        <v>0</v>
      </c>
      <c r="F568" s="311">
        <f t="shared" si="244"/>
        <v>3</v>
      </c>
      <c r="G568" s="311">
        <f t="shared" si="244"/>
        <v>0</v>
      </c>
      <c r="H568" s="311">
        <f t="shared" si="244"/>
        <v>397</v>
      </c>
      <c r="I568" s="312">
        <f t="shared" si="244"/>
        <v>401</v>
      </c>
      <c r="J568" s="311">
        <f t="shared" si="244"/>
        <v>0</v>
      </c>
      <c r="K568" s="311">
        <f t="shared" si="244"/>
        <v>0</v>
      </c>
      <c r="L568" s="311">
        <f t="shared" si="244"/>
        <v>0</v>
      </c>
      <c r="M568" s="311">
        <f t="shared" si="244"/>
        <v>0</v>
      </c>
      <c r="N568" s="311">
        <f t="shared" si="244"/>
        <v>226</v>
      </c>
      <c r="O568" s="312">
        <f t="shared" si="244"/>
        <v>226</v>
      </c>
      <c r="P568" s="311">
        <f t="shared" si="244"/>
        <v>0</v>
      </c>
      <c r="Q568" s="311">
        <f t="shared" si="244"/>
        <v>0</v>
      </c>
      <c r="R568" s="311">
        <f t="shared" si="244"/>
        <v>0</v>
      </c>
      <c r="S568" s="311">
        <f t="shared" si="244"/>
        <v>0</v>
      </c>
      <c r="T568" s="311">
        <f t="shared" si="244"/>
        <v>1</v>
      </c>
      <c r="U568" s="312">
        <f t="shared" si="244"/>
        <v>1</v>
      </c>
      <c r="V568" s="311">
        <f t="shared" si="244"/>
        <v>0</v>
      </c>
      <c r="W568" s="311">
        <f t="shared" si="244"/>
        <v>0</v>
      </c>
      <c r="X568" s="311">
        <f t="shared" si="244"/>
        <v>0</v>
      </c>
      <c r="Y568" s="311">
        <f t="shared" si="244"/>
        <v>0</v>
      </c>
      <c r="Z568" s="311">
        <f t="shared" si="244"/>
        <v>0</v>
      </c>
      <c r="AA568" s="312">
        <f t="shared" si="244"/>
        <v>0</v>
      </c>
      <c r="AB568" s="311">
        <f t="shared" si="244"/>
        <v>402</v>
      </c>
      <c r="AC568" s="311">
        <f t="shared" si="244"/>
        <v>226</v>
      </c>
      <c r="AD568" s="312">
        <f t="shared" si="244"/>
        <v>628</v>
      </c>
    </row>
    <row r="569" spans="1:30" ht="20.25" hidden="1" customHeight="1" outlineLevel="1" thickBot="1" x14ac:dyDescent="0.25">
      <c r="A569" s="562" t="s">
        <v>739</v>
      </c>
      <c r="B569" s="313" t="s">
        <v>740</v>
      </c>
      <c r="C569" s="313" t="s">
        <v>741</v>
      </c>
      <c r="D569" s="314">
        <v>1</v>
      </c>
      <c r="E569" s="323">
        <v>0</v>
      </c>
      <c r="F569" s="314">
        <v>3</v>
      </c>
      <c r="G569" s="323">
        <v>0</v>
      </c>
      <c r="H569" s="314">
        <v>190</v>
      </c>
      <c r="I569" s="315">
        <f>SUM(D569:H569)</f>
        <v>194</v>
      </c>
      <c r="J569" s="323">
        <v>0</v>
      </c>
      <c r="K569" s="323">
        <v>0</v>
      </c>
      <c r="L569" s="323">
        <v>0</v>
      </c>
      <c r="M569" s="323">
        <v>0</v>
      </c>
      <c r="N569" s="323">
        <v>0</v>
      </c>
      <c r="O569" s="315">
        <f>SUM(J569:N569)</f>
        <v>0</v>
      </c>
      <c r="P569" s="314">
        <v>0</v>
      </c>
      <c r="Q569" s="323">
        <v>0</v>
      </c>
      <c r="R569" s="314">
        <v>0</v>
      </c>
      <c r="S569" s="323">
        <v>0</v>
      </c>
      <c r="T569" s="314">
        <v>1</v>
      </c>
      <c r="U569" s="315">
        <f>SUM(P569:T569)</f>
        <v>1</v>
      </c>
      <c r="V569" s="323">
        <v>0</v>
      </c>
      <c r="W569" s="323">
        <v>0</v>
      </c>
      <c r="X569" s="323">
        <v>0</v>
      </c>
      <c r="Y569" s="323">
        <v>0</v>
      </c>
      <c r="Z569" s="323">
        <v>0</v>
      </c>
      <c r="AA569" s="315">
        <f>SUM(V569:Z569)</f>
        <v>0</v>
      </c>
      <c r="AB569" s="314">
        <f>+I569+U569</f>
        <v>195</v>
      </c>
      <c r="AC569" s="314">
        <f>+O569+AA569</f>
        <v>0</v>
      </c>
      <c r="AD569" s="315">
        <f t="shared" si="209"/>
        <v>195</v>
      </c>
    </row>
    <row r="570" spans="1:30" ht="20.25" hidden="1" customHeight="1" outlineLevel="1" thickBot="1" x14ac:dyDescent="0.25">
      <c r="A570" s="562"/>
      <c r="B570" s="313" t="s">
        <v>742</v>
      </c>
      <c r="C570" s="313" t="s">
        <v>743</v>
      </c>
      <c r="D570" s="323">
        <v>0</v>
      </c>
      <c r="E570" s="323">
        <v>0</v>
      </c>
      <c r="F570" s="323">
        <v>0</v>
      </c>
      <c r="G570" s="323">
        <v>0</v>
      </c>
      <c r="H570" s="314">
        <v>10</v>
      </c>
      <c r="I570" s="315">
        <f>SUM(D570:H570)</f>
        <v>10</v>
      </c>
      <c r="J570" s="323">
        <v>0</v>
      </c>
      <c r="K570" s="323">
        <v>0</v>
      </c>
      <c r="L570" s="323">
        <v>0</v>
      </c>
      <c r="M570" s="323">
        <v>0</v>
      </c>
      <c r="N570" s="323">
        <v>0</v>
      </c>
      <c r="O570" s="315">
        <f>SUM(J570:N570)</f>
        <v>0</v>
      </c>
      <c r="P570" s="323">
        <v>0</v>
      </c>
      <c r="Q570" s="323">
        <v>0</v>
      </c>
      <c r="R570" s="323">
        <v>0</v>
      </c>
      <c r="S570" s="323">
        <v>0</v>
      </c>
      <c r="T570" s="314">
        <v>0</v>
      </c>
      <c r="U570" s="315">
        <f>SUM(P570:T570)</f>
        <v>0</v>
      </c>
      <c r="V570" s="323">
        <v>0</v>
      </c>
      <c r="W570" s="323">
        <v>0</v>
      </c>
      <c r="X570" s="323">
        <v>0</v>
      </c>
      <c r="Y570" s="323">
        <v>0</v>
      </c>
      <c r="Z570" s="323">
        <v>0</v>
      </c>
      <c r="AA570" s="315">
        <f>SUM(V570:Z570)</f>
        <v>0</v>
      </c>
      <c r="AB570" s="314">
        <f>+I570+U570</f>
        <v>10</v>
      </c>
      <c r="AC570" s="314">
        <f>+O570+AA570</f>
        <v>0</v>
      </c>
      <c r="AD570" s="315">
        <f t="shared" si="209"/>
        <v>10</v>
      </c>
    </row>
    <row r="571" spans="1:30" ht="20.25" hidden="1" customHeight="1" outlineLevel="1" thickBot="1" x14ac:dyDescent="0.25">
      <c r="A571" s="562"/>
      <c r="B571" s="313" t="s">
        <v>744</v>
      </c>
      <c r="C571" s="313" t="s">
        <v>745</v>
      </c>
      <c r="D571" s="323">
        <v>0</v>
      </c>
      <c r="E571" s="323">
        <v>0</v>
      </c>
      <c r="F571" s="323">
        <v>0</v>
      </c>
      <c r="G571" s="323">
        <v>0</v>
      </c>
      <c r="H571" s="314">
        <v>19</v>
      </c>
      <c r="I571" s="315">
        <f>SUM(D571:H571)</f>
        <v>19</v>
      </c>
      <c r="J571" s="323">
        <v>0</v>
      </c>
      <c r="K571" s="323">
        <v>0</v>
      </c>
      <c r="L571" s="323">
        <v>0</v>
      </c>
      <c r="M571" s="323">
        <v>0</v>
      </c>
      <c r="N571" s="323">
        <v>0</v>
      </c>
      <c r="O571" s="315">
        <f>SUM(J571:N571)</f>
        <v>0</v>
      </c>
      <c r="P571" s="323">
        <v>0</v>
      </c>
      <c r="Q571" s="323">
        <v>0</v>
      </c>
      <c r="R571" s="323">
        <v>0</v>
      </c>
      <c r="S571" s="323">
        <v>0</v>
      </c>
      <c r="T571" s="314">
        <v>0</v>
      </c>
      <c r="U571" s="315">
        <f>SUM(P571:T571)</f>
        <v>0</v>
      </c>
      <c r="V571" s="323">
        <v>0</v>
      </c>
      <c r="W571" s="323">
        <v>0</v>
      </c>
      <c r="X571" s="323">
        <v>0</v>
      </c>
      <c r="Y571" s="323">
        <v>0</v>
      </c>
      <c r="Z571" s="323">
        <v>0</v>
      </c>
      <c r="AA571" s="315">
        <f>SUM(V571:Z571)</f>
        <v>0</v>
      </c>
      <c r="AB571" s="314">
        <f>+I571+U571</f>
        <v>19</v>
      </c>
      <c r="AC571" s="314">
        <f>+O571+AA571</f>
        <v>0</v>
      </c>
      <c r="AD571" s="315">
        <f t="shared" si="209"/>
        <v>19</v>
      </c>
    </row>
    <row r="572" spans="1:30" ht="20.25" hidden="1" customHeight="1" outlineLevel="1" thickBot="1" x14ac:dyDescent="0.25">
      <c r="A572" s="562"/>
      <c r="B572" s="313" t="s">
        <v>746</v>
      </c>
      <c r="C572" s="313" t="s">
        <v>747</v>
      </c>
      <c r="D572" s="323">
        <v>0</v>
      </c>
      <c r="E572" s="323">
        <v>0</v>
      </c>
      <c r="F572" s="323">
        <v>0</v>
      </c>
      <c r="G572" s="323">
        <v>0</v>
      </c>
      <c r="H572" s="314">
        <v>178</v>
      </c>
      <c r="I572" s="315">
        <f>SUM(D572:H572)</f>
        <v>178</v>
      </c>
      <c r="J572" s="323">
        <v>0</v>
      </c>
      <c r="K572" s="323">
        <v>0</v>
      </c>
      <c r="L572" s="323">
        <v>0</v>
      </c>
      <c r="M572" s="323">
        <v>0</v>
      </c>
      <c r="N572" s="314">
        <v>226</v>
      </c>
      <c r="O572" s="315">
        <f>SUM(J572:N572)</f>
        <v>226</v>
      </c>
      <c r="P572" s="323">
        <v>0</v>
      </c>
      <c r="Q572" s="323">
        <v>0</v>
      </c>
      <c r="R572" s="323">
        <v>0</v>
      </c>
      <c r="S572" s="323">
        <v>0</v>
      </c>
      <c r="T572" s="314">
        <v>0</v>
      </c>
      <c r="U572" s="315">
        <f>SUM(P572:T572)</f>
        <v>0</v>
      </c>
      <c r="V572" s="323">
        <v>0</v>
      </c>
      <c r="W572" s="323">
        <v>0</v>
      </c>
      <c r="X572" s="323">
        <v>0</v>
      </c>
      <c r="Y572" s="323">
        <v>0</v>
      </c>
      <c r="Z572" s="314">
        <v>0</v>
      </c>
      <c r="AA572" s="315">
        <f>SUM(V572:Z572)</f>
        <v>0</v>
      </c>
      <c r="AB572" s="314">
        <f>+I572+U572</f>
        <v>178</v>
      </c>
      <c r="AC572" s="314">
        <f>+O572+AA572</f>
        <v>226</v>
      </c>
      <c r="AD572" s="315">
        <f t="shared" si="209"/>
        <v>404</v>
      </c>
    </row>
    <row r="573" spans="1:30" ht="20.25" customHeight="1" collapsed="1" x14ac:dyDescent="0.2">
      <c r="A573" s="559" t="s">
        <v>748</v>
      </c>
      <c r="B573" s="559"/>
      <c r="C573" s="559"/>
      <c r="D573" s="311">
        <f t="shared" ref="D573:AD573" si="245">SUM(D574:D577)</f>
        <v>1</v>
      </c>
      <c r="E573" s="311">
        <f t="shared" si="245"/>
        <v>4</v>
      </c>
      <c r="F573" s="311">
        <f t="shared" si="245"/>
        <v>3</v>
      </c>
      <c r="G573" s="311">
        <f t="shared" si="245"/>
        <v>0</v>
      </c>
      <c r="H573" s="311">
        <f t="shared" si="245"/>
        <v>269</v>
      </c>
      <c r="I573" s="312">
        <f t="shared" si="245"/>
        <v>277</v>
      </c>
      <c r="J573" s="311">
        <f t="shared" si="245"/>
        <v>0</v>
      </c>
      <c r="K573" s="311">
        <f t="shared" si="245"/>
        <v>0</v>
      </c>
      <c r="L573" s="311">
        <f t="shared" si="245"/>
        <v>6</v>
      </c>
      <c r="M573" s="311">
        <f t="shared" si="245"/>
        <v>0</v>
      </c>
      <c r="N573" s="311">
        <f t="shared" si="245"/>
        <v>65</v>
      </c>
      <c r="O573" s="312">
        <f t="shared" si="245"/>
        <v>71</v>
      </c>
      <c r="P573" s="311">
        <f t="shared" si="245"/>
        <v>0</v>
      </c>
      <c r="Q573" s="311">
        <f t="shared" si="245"/>
        <v>0</v>
      </c>
      <c r="R573" s="311">
        <f t="shared" si="245"/>
        <v>0</v>
      </c>
      <c r="S573" s="311">
        <f t="shared" si="245"/>
        <v>0</v>
      </c>
      <c r="T573" s="311">
        <f t="shared" si="245"/>
        <v>7</v>
      </c>
      <c r="U573" s="312">
        <f t="shared" si="245"/>
        <v>7</v>
      </c>
      <c r="V573" s="311">
        <f t="shared" si="245"/>
        <v>0</v>
      </c>
      <c r="W573" s="311">
        <f t="shared" si="245"/>
        <v>0</v>
      </c>
      <c r="X573" s="311">
        <f t="shared" si="245"/>
        <v>0</v>
      </c>
      <c r="Y573" s="311">
        <f t="shared" si="245"/>
        <v>0</v>
      </c>
      <c r="Z573" s="311">
        <f t="shared" si="245"/>
        <v>0</v>
      </c>
      <c r="AA573" s="312">
        <f t="shared" si="245"/>
        <v>0</v>
      </c>
      <c r="AB573" s="311">
        <f t="shared" si="245"/>
        <v>284</v>
      </c>
      <c r="AC573" s="311">
        <f t="shared" si="245"/>
        <v>71</v>
      </c>
      <c r="AD573" s="312">
        <f t="shared" si="245"/>
        <v>355</v>
      </c>
    </row>
    <row r="574" spans="1:30" ht="20.25" hidden="1" customHeight="1" outlineLevel="1" thickBot="1" x14ac:dyDescent="0.25">
      <c r="A574" s="562" t="s">
        <v>748</v>
      </c>
      <c r="B574" s="562" t="s">
        <v>749</v>
      </c>
      <c r="C574" s="313" t="s">
        <v>750</v>
      </c>
      <c r="D574" s="314">
        <v>1</v>
      </c>
      <c r="E574" s="323">
        <v>0</v>
      </c>
      <c r="F574" s="323">
        <v>0</v>
      </c>
      <c r="G574" s="323">
        <v>0</v>
      </c>
      <c r="H574" s="314">
        <v>17</v>
      </c>
      <c r="I574" s="315">
        <f>SUM(D574:H574)</f>
        <v>18</v>
      </c>
      <c r="J574" s="323">
        <v>0</v>
      </c>
      <c r="K574" s="323">
        <v>0</v>
      </c>
      <c r="L574" s="314">
        <v>6</v>
      </c>
      <c r="M574" s="323">
        <v>0</v>
      </c>
      <c r="N574" s="314">
        <v>60</v>
      </c>
      <c r="O574" s="315">
        <f>SUM(J574:N574)</f>
        <v>66</v>
      </c>
      <c r="P574" s="314">
        <v>0</v>
      </c>
      <c r="Q574" s="323">
        <v>0</v>
      </c>
      <c r="R574" s="323">
        <v>0</v>
      </c>
      <c r="S574" s="323">
        <v>0</v>
      </c>
      <c r="T574" s="314">
        <v>0</v>
      </c>
      <c r="U574" s="315">
        <f>SUM(P574:T574)</f>
        <v>0</v>
      </c>
      <c r="V574" s="323">
        <v>0</v>
      </c>
      <c r="W574" s="323">
        <v>0</v>
      </c>
      <c r="X574" s="314">
        <v>0</v>
      </c>
      <c r="Y574" s="323">
        <v>0</v>
      </c>
      <c r="Z574" s="314">
        <v>0</v>
      </c>
      <c r="AA574" s="315">
        <f>SUM(V574:Z574)</f>
        <v>0</v>
      </c>
      <c r="AB574" s="314">
        <f>+I574+U574</f>
        <v>18</v>
      </c>
      <c r="AC574" s="314">
        <f>+O574+AA574</f>
        <v>66</v>
      </c>
      <c r="AD574" s="315">
        <f t="shared" si="209"/>
        <v>84</v>
      </c>
    </row>
    <row r="575" spans="1:30" ht="20.25" hidden="1" customHeight="1" outlineLevel="1" thickBot="1" x14ac:dyDescent="0.25">
      <c r="A575" s="562"/>
      <c r="B575" s="562"/>
      <c r="C575" s="313" t="s">
        <v>751</v>
      </c>
      <c r="D575" s="323">
        <v>0</v>
      </c>
      <c r="E575" s="323">
        <v>0</v>
      </c>
      <c r="F575" s="323">
        <v>0</v>
      </c>
      <c r="G575" s="323">
        <v>0</v>
      </c>
      <c r="H575" s="314">
        <v>214</v>
      </c>
      <c r="I575" s="315">
        <f>SUM(D575:H575)</f>
        <v>214</v>
      </c>
      <c r="J575" s="323">
        <v>0</v>
      </c>
      <c r="K575" s="323">
        <v>0</v>
      </c>
      <c r="L575" s="323">
        <v>0</v>
      </c>
      <c r="M575" s="323">
        <v>0</v>
      </c>
      <c r="N575" s="323">
        <v>0</v>
      </c>
      <c r="O575" s="315">
        <f>SUM(J575:N575)</f>
        <v>0</v>
      </c>
      <c r="P575" s="323">
        <v>0</v>
      </c>
      <c r="Q575" s="323">
        <v>0</v>
      </c>
      <c r="R575" s="323">
        <v>0</v>
      </c>
      <c r="S575" s="323">
        <v>0</v>
      </c>
      <c r="T575" s="314">
        <v>7</v>
      </c>
      <c r="U575" s="315">
        <f>SUM(P575:T575)</f>
        <v>7</v>
      </c>
      <c r="V575" s="323">
        <v>0</v>
      </c>
      <c r="W575" s="323">
        <v>0</v>
      </c>
      <c r="X575" s="323">
        <v>0</v>
      </c>
      <c r="Y575" s="323">
        <v>0</v>
      </c>
      <c r="Z575" s="323">
        <v>0</v>
      </c>
      <c r="AA575" s="315">
        <f>SUM(V575:Z575)</f>
        <v>0</v>
      </c>
      <c r="AB575" s="314">
        <f>+I575+U575</f>
        <v>221</v>
      </c>
      <c r="AC575" s="314">
        <f>+O575+AA575</f>
        <v>0</v>
      </c>
      <c r="AD575" s="315">
        <f t="shared" si="209"/>
        <v>221</v>
      </c>
    </row>
    <row r="576" spans="1:30" ht="20.25" hidden="1" customHeight="1" outlineLevel="1" thickBot="1" x14ac:dyDescent="0.25">
      <c r="A576" s="562"/>
      <c r="B576" s="562"/>
      <c r="C576" s="313" t="s">
        <v>752</v>
      </c>
      <c r="D576" s="323">
        <v>0</v>
      </c>
      <c r="E576" s="323">
        <v>0</v>
      </c>
      <c r="F576" s="323">
        <v>0</v>
      </c>
      <c r="G576" s="323">
        <v>0</v>
      </c>
      <c r="H576" s="323">
        <v>0</v>
      </c>
      <c r="I576" s="315">
        <f>SUM(D576:H576)</f>
        <v>0</v>
      </c>
      <c r="J576" s="323">
        <v>0</v>
      </c>
      <c r="K576" s="323">
        <v>0</v>
      </c>
      <c r="L576" s="323">
        <v>0</v>
      </c>
      <c r="M576" s="323">
        <v>0</v>
      </c>
      <c r="N576" s="323">
        <v>0</v>
      </c>
      <c r="O576" s="315">
        <f>SUM(J576:N576)</f>
        <v>0</v>
      </c>
      <c r="P576" s="323">
        <v>0</v>
      </c>
      <c r="Q576" s="323">
        <v>0</v>
      </c>
      <c r="R576" s="323">
        <v>0</v>
      </c>
      <c r="S576" s="323">
        <v>0</v>
      </c>
      <c r="T576" s="323">
        <v>0</v>
      </c>
      <c r="U576" s="315">
        <f>SUM(P576:T576)</f>
        <v>0</v>
      </c>
      <c r="V576" s="323">
        <v>0</v>
      </c>
      <c r="W576" s="323">
        <v>0</v>
      </c>
      <c r="X576" s="323">
        <v>0</v>
      </c>
      <c r="Y576" s="323">
        <v>0</v>
      </c>
      <c r="Z576" s="323">
        <v>0</v>
      </c>
      <c r="AA576" s="315">
        <f>SUM(V576:Z576)</f>
        <v>0</v>
      </c>
      <c r="AB576" s="314">
        <f>+I576+U576</f>
        <v>0</v>
      </c>
      <c r="AC576" s="314">
        <f>+O576+AA576</f>
        <v>0</v>
      </c>
      <c r="AD576" s="315">
        <f t="shared" ref="AD576:AD653" si="246">+AC576+AB576</f>
        <v>0</v>
      </c>
    </row>
    <row r="577" spans="1:30" ht="20.25" hidden="1" customHeight="1" outlineLevel="1" thickBot="1" x14ac:dyDescent="0.25">
      <c r="A577" s="562"/>
      <c r="B577" s="562"/>
      <c r="C577" s="313" t="s">
        <v>753</v>
      </c>
      <c r="D577" s="323">
        <v>0</v>
      </c>
      <c r="E577" s="314">
        <v>4</v>
      </c>
      <c r="F577" s="314">
        <v>3</v>
      </c>
      <c r="G577" s="323">
        <v>0</v>
      </c>
      <c r="H577" s="314">
        <v>38</v>
      </c>
      <c r="I577" s="315">
        <f>SUM(D577:H577)</f>
        <v>45</v>
      </c>
      <c r="J577" s="323">
        <v>0</v>
      </c>
      <c r="K577" s="323">
        <v>0</v>
      </c>
      <c r="L577" s="323">
        <v>0</v>
      </c>
      <c r="M577" s="323">
        <v>0</v>
      </c>
      <c r="N577" s="314">
        <v>5</v>
      </c>
      <c r="O577" s="315">
        <f>SUM(J577:N577)</f>
        <v>5</v>
      </c>
      <c r="P577" s="323">
        <v>0</v>
      </c>
      <c r="Q577" s="314">
        <v>0</v>
      </c>
      <c r="R577" s="314">
        <v>0</v>
      </c>
      <c r="S577" s="323">
        <v>0</v>
      </c>
      <c r="T577" s="314">
        <v>0</v>
      </c>
      <c r="U577" s="315">
        <f>SUM(P577:T577)</f>
        <v>0</v>
      </c>
      <c r="V577" s="323">
        <v>0</v>
      </c>
      <c r="W577" s="323">
        <v>0</v>
      </c>
      <c r="X577" s="323">
        <v>0</v>
      </c>
      <c r="Y577" s="323">
        <v>0</v>
      </c>
      <c r="Z577" s="314">
        <v>0</v>
      </c>
      <c r="AA577" s="315">
        <f>SUM(V577:Z577)</f>
        <v>0</v>
      </c>
      <c r="AB577" s="314">
        <f>+I577+U577</f>
        <v>45</v>
      </c>
      <c r="AC577" s="314">
        <f>+O577+AA577</f>
        <v>5</v>
      </c>
      <c r="AD577" s="315">
        <f t="shared" si="246"/>
        <v>50</v>
      </c>
    </row>
    <row r="578" spans="1:30" ht="20.25" customHeight="1" collapsed="1" x14ac:dyDescent="0.2">
      <c r="A578" s="559" t="s">
        <v>754</v>
      </c>
      <c r="B578" s="559"/>
      <c r="C578" s="559"/>
      <c r="D578" s="311">
        <f t="shared" ref="D578:AD578" si="247">SUM(D579:D582)</f>
        <v>1</v>
      </c>
      <c r="E578" s="311">
        <f t="shared" si="247"/>
        <v>0</v>
      </c>
      <c r="F578" s="311">
        <f t="shared" si="247"/>
        <v>0</v>
      </c>
      <c r="G578" s="311">
        <f t="shared" si="247"/>
        <v>0</v>
      </c>
      <c r="H578" s="311">
        <f t="shared" si="247"/>
        <v>310</v>
      </c>
      <c r="I578" s="312">
        <f t="shared" si="247"/>
        <v>311</v>
      </c>
      <c r="J578" s="311">
        <f t="shared" si="247"/>
        <v>0</v>
      </c>
      <c r="K578" s="311">
        <f t="shared" si="247"/>
        <v>0</v>
      </c>
      <c r="L578" s="311">
        <f t="shared" si="247"/>
        <v>3</v>
      </c>
      <c r="M578" s="311">
        <f t="shared" si="247"/>
        <v>4</v>
      </c>
      <c r="N578" s="311">
        <f t="shared" si="247"/>
        <v>147</v>
      </c>
      <c r="O578" s="312">
        <f t="shared" si="247"/>
        <v>154</v>
      </c>
      <c r="P578" s="311">
        <f t="shared" si="247"/>
        <v>0</v>
      </c>
      <c r="Q578" s="311">
        <f t="shared" si="247"/>
        <v>0</v>
      </c>
      <c r="R578" s="311">
        <f t="shared" si="247"/>
        <v>0</v>
      </c>
      <c r="S578" s="311">
        <f t="shared" si="247"/>
        <v>0</v>
      </c>
      <c r="T578" s="311">
        <f t="shared" si="247"/>
        <v>16</v>
      </c>
      <c r="U578" s="312">
        <f t="shared" si="247"/>
        <v>16</v>
      </c>
      <c r="V578" s="311">
        <f t="shared" si="247"/>
        <v>0</v>
      </c>
      <c r="W578" s="311">
        <f t="shared" si="247"/>
        <v>0</v>
      </c>
      <c r="X578" s="311">
        <f t="shared" si="247"/>
        <v>0</v>
      </c>
      <c r="Y578" s="311">
        <f t="shared" si="247"/>
        <v>0</v>
      </c>
      <c r="Z578" s="311">
        <f t="shared" si="247"/>
        <v>0</v>
      </c>
      <c r="AA578" s="312">
        <f t="shared" si="247"/>
        <v>0</v>
      </c>
      <c r="AB578" s="311">
        <f t="shared" si="247"/>
        <v>327</v>
      </c>
      <c r="AC578" s="311">
        <f t="shared" si="247"/>
        <v>154</v>
      </c>
      <c r="AD578" s="312">
        <f t="shared" si="247"/>
        <v>481</v>
      </c>
    </row>
    <row r="579" spans="1:30" ht="20.25" hidden="1" customHeight="1" outlineLevel="1" thickBot="1" x14ac:dyDescent="0.25">
      <c r="A579" s="562" t="s">
        <v>754</v>
      </c>
      <c r="B579" s="562" t="s">
        <v>755</v>
      </c>
      <c r="C579" s="313" t="s">
        <v>756</v>
      </c>
      <c r="D579" s="314">
        <v>1</v>
      </c>
      <c r="E579" s="323">
        <v>0</v>
      </c>
      <c r="F579" s="323">
        <v>0</v>
      </c>
      <c r="G579" s="323">
        <v>0</v>
      </c>
      <c r="H579" s="314">
        <v>302</v>
      </c>
      <c r="I579" s="315">
        <f>SUM(D579:H579)</f>
        <v>303</v>
      </c>
      <c r="J579" s="323">
        <v>0</v>
      </c>
      <c r="K579" s="323">
        <v>0</v>
      </c>
      <c r="L579" s="323">
        <v>0</v>
      </c>
      <c r="M579" s="323">
        <v>0</v>
      </c>
      <c r="N579" s="314">
        <v>108</v>
      </c>
      <c r="O579" s="315">
        <f>SUM(J579:N579)</f>
        <v>108</v>
      </c>
      <c r="P579" s="314">
        <v>0</v>
      </c>
      <c r="Q579" s="323">
        <v>0</v>
      </c>
      <c r="R579" s="323">
        <v>0</v>
      </c>
      <c r="S579" s="323">
        <v>0</v>
      </c>
      <c r="T579" s="314">
        <v>16</v>
      </c>
      <c r="U579" s="315">
        <f>SUM(P579:T579)</f>
        <v>16</v>
      </c>
      <c r="V579" s="323">
        <v>0</v>
      </c>
      <c r="W579" s="323">
        <v>0</v>
      </c>
      <c r="X579" s="323">
        <v>0</v>
      </c>
      <c r="Y579" s="323">
        <v>0</v>
      </c>
      <c r="Z579" s="314">
        <v>0</v>
      </c>
      <c r="AA579" s="315">
        <f>SUM(V579:Z579)</f>
        <v>0</v>
      </c>
      <c r="AB579" s="314">
        <f>+I579+U579</f>
        <v>319</v>
      </c>
      <c r="AC579" s="314">
        <f>+O579+AA579</f>
        <v>108</v>
      </c>
      <c r="AD579" s="315">
        <f t="shared" si="246"/>
        <v>427</v>
      </c>
    </row>
    <row r="580" spans="1:30" ht="20.25" hidden="1" customHeight="1" outlineLevel="1" thickBot="1" x14ac:dyDescent="0.25">
      <c r="A580" s="562"/>
      <c r="B580" s="562"/>
      <c r="C580" s="313" t="s">
        <v>757</v>
      </c>
      <c r="D580" s="323">
        <v>0</v>
      </c>
      <c r="E580" s="323">
        <v>0</v>
      </c>
      <c r="F580" s="323">
        <v>0</v>
      </c>
      <c r="G580" s="323">
        <v>0</v>
      </c>
      <c r="H580" s="323">
        <v>0</v>
      </c>
      <c r="I580" s="315">
        <f>SUM(D580:H580)</f>
        <v>0</v>
      </c>
      <c r="J580" s="323">
        <v>0</v>
      </c>
      <c r="K580" s="323">
        <v>0</v>
      </c>
      <c r="L580" s="323">
        <v>0</v>
      </c>
      <c r="M580" s="323">
        <v>0</v>
      </c>
      <c r="N580" s="314">
        <v>10</v>
      </c>
      <c r="O580" s="315">
        <f>SUM(J580:N580)</f>
        <v>10</v>
      </c>
      <c r="P580" s="323">
        <v>0</v>
      </c>
      <c r="Q580" s="323">
        <v>0</v>
      </c>
      <c r="R580" s="323">
        <v>0</v>
      </c>
      <c r="S580" s="323">
        <v>0</v>
      </c>
      <c r="T580" s="323">
        <v>0</v>
      </c>
      <c r="U580" s="315">
        <f>SUM(P580:T580)</f>
        <v>0</v>
      </c>
      <c r="V580" s="323">
        <v>0</v>
      </c>
      <c r="W580" s="323">
        <v>0</v>
      </c>
      <c r="X580" s="323">
        <v>0</v>
      </c>
      <c r="Y580" s="323">
        <v>0</v>
      </c>
      <c r="Z580" s="314">
        <v>0</v>
      </c>
      <c r="AA580" s="315">
        <f>SUM(V580:Z580)</f>
        <v>0</v>
      </c>
      <c r="AB580" s="314">
        <f>+I580+U580</f>
        <v>0</v>
      </c>
      <c r="AC580" s="314">
        <f>+O580+AA580</f>
        <v>10</v>
      </c>
      <c r="AD580" s="315">
        <f t="shared" si="246"/>
        <v>10</v>
      </c>
    </row>
    <row r="581" spans="1:30" ht="20.25" hidden="1" customHeight="1" outlineLevel="1" thickBot="1" x14ac:dyDescent="0.25">
      <c r="A581" s="562"/>
      <c r="B581" s="562" t="s">
        <v>758</v>
      </c>
      <c r="C581" s="313" t="s">
        <v>759</v>
      </c>
      <c r="D581" s="323">
        <v>0</v>
      </c>
      <c r="E581" s="323">
        <v>0</v>
      </c>
      <c r="F581" s="323">
        <v>0</v>
      </c>
      <c r="G581" s="323">
        <v>0</v>
      </c>
      <c r="H581" s="323">
        <v>0</v>
      </c>
      <c r="I581" s="315">
        <f>SUM(D581:H581)</f>
        <v>0</v>
      </c>
      <c r="J581" s="323">
        <v>0</v>
      </c>
      <c r="K581" s="323">
        <v>0</v>
      </c>
      <c r="L581" s="323">
        <v>0</v>
      </c>
      <c r="M581" s="323">
        <v>0</v>
      </c>
      <c r="N581" s="323">
        <v>0</v>
      </c>
      <c r="O581" s="315">
        <f>SUM(J581:N581)</f>
        <v>0</v>
      </c>
      <c r="P581" s="323">
        <v>0</v>
      </c>
      <c r="Q581" s="323">
        <v>0</v>
      </c>
      <c r="R581" s="323">
        <v>0</v>
      </c>
      <c r="S581" s="323">
        <v>0</v>
      </c>
      <c r="T581" s="323">
        <v>0</v>
      </c>
      <c r="U581" s="315">
        <f>SUM(P581:T581)</f>
        <v>0</v>
      </c>
      <c r="V581" s="323">
        <v>0</v>
      </c>
      <c r="W581" s="323">
        <v>0</v>
      </c>
      <c r="X581" s="323">
        <v>0</v>
      </c>
      <c r="Y581" s="323">
        <v>0</v>
      </c>
      <c r="Z581" s="323">
        <v>0</v>
      </c>
      <c r="AA581" s="315">
        <f>SUM(V581:Z581)</f>
        <v>0</v>
      </c>
      <c r="AB581" s="314">
        <f>+I581+U581</f>
        <v>0</v>
      </c>
      <c r="AC581" s="314">
        <f>+O581+AA581</f>
        <v>0</v>
      </c>
      <c r="AD581" s="315">
        <f t="shared" si="246"/>
        <v>0</v>
      </c>
    </row>
    <row r="582" spans="1:30" ht="20.25" hidden="1" customHeight="1" outlineLevel="1" thickBot="1" x14ac:dyDescent="0.25">
      <c r="A582" s="562"/>
      <c r="B582" s="562"/>
      <c r="C582" s="313" t="s">
        <v>760</v>
      </c>
      <c r="D582" s="323">
        <v>0</v>
      </c>
      <c r="E582" s="323">
        <v>0</v>
      </c>
      <c r="F582" s="323">
        <v>0</v>
      </c>
      <c r="G582" s="323">
        <v>0</v>
      </c>
      <c r="H582" s="314">
        <v>8</v>
      </c>
      <c r="I582" s="315">
        <f>SUM(D582:H582)</f>
        <v>8</v>
      </c>
      <c r="J582" s="323">
        <v>0</v>
      </c>
      <c r="K582" s="323">
        <v>0</v>
      </c>
      <c r="L582" s="314">
        <v>3</v>
      </c>
      <c r="M582" s="314">
        <v>4</v>
      </c>
      <c r="N582" s="314">
        <v>29</v>
      </c>
      <c r="O582" s="315">
        <f>SUM(J582:N582)</f>
        <v>36</v>
      </c>
      <c r="P582" s="323">
        <v>0</v>
      </c>
      <c r="Q582" s="323">
        <v>0</v>
      </c>
      <c r="R582" s="323">
        <v>0</v>
      </c>
      <c r="S582" s="323">
        <v>0</v>
      </c>
      <c r="T582" s="314">
        <v>0</v>
      </c>
      <c r="U582" s="315">
        <f>SUM(P582:T582)</f>
        <v>0</v>
      </c>
      <c r="V582" s="323">
        <v>0</v>
      </c>
      <c r="W582" s="323">
        <v>0</v>
      </c>
      <c r="X582" s="314">
        <v>0</v>
      </c>
      <c r="Y582" s="314">
        <v>0</v>
      </c>
      <c r="Z582" s="314">
        <v>0</v>
      </c>
      <c r="AA582" s="315">
        <f>SUM(V582:Z582)</f>
        <v>0</v>
      </c>
      <c r="AB582" s="314">
        <f>+I582+U582</f>
        <v>8</v>
      </c>
      <c r="AC582" s="314">
        <f>+O582+AA582</f>
        <v>36</v>
      </c>
      <c r="AD582" s="315">
        <f t="shared" si="246"/>
        <v>44</v>
      </c>
    </row>
    <row r="583" spans="1:30" ht="20.25" customHeight="1" collapsed="1" x14ac:dyDescent="0.2">
      <c r="A583" s="559" t="s">
        <v>761</v>
      </c>
      <c r="B583" s="559"/>
      <c r="C583" s="559"/>
      <c r="D583" s="311">
        <f t="shared" ref="D583:AD583" si="248">SUM(D584:D590)</f>
        <v>0</v>
      </c>
      <c r="E583" s="311">
        <f t="shared" si="248"/>
        <v>0</v>
      </c>
      <c r="F583" s="311">
        <f t="shared" si="248"/>
        <v>3</v>
      </c>
      <c r="G583" s="311">
        <f t="shared" si="248"/>
        <v>0</v>
      </c>
      <c r="H583" s="311">
        <f t="shared" si="248"/>
        <v>909</v>
      </c>
      <c r="I583" s="312">
        <f t="shared" si="248"/>
        <v>912</v>
      </c>
      <c r="J583" s="311">
        <f t="shared" si="248"/>
        <v>0</v>
      </c>
      <c r="K583" s="311">
        <f t="shared" si="248"/>
        <v>2</v>
      </c>
      <c r="L583" s="311">
        <f t="shared" si="248"/>
        <v>3</v>
      </c>
      <c r="M583" s="311">
        <f t="shared" si="248"/>
        <v>4</v>
      </c>
      <c r="N583" s="311">
        <f t="shared" si="248"/>
        <v>132</v>
      </c>
      <c r="O583" s="312">
        <f t="shared" si="248"/>
        <v>141</v>
      </c>
      <c r="P583" s="311">
        <f t="shared" si="248"/>
        <v>0</v>
      </c>
      <c r="Q583" s="311">
        <f t="shared" si="248"/>
        <v>0</v>
      </c>
      <c r="R583" s="311">
        <f t="shared" si="248"/>
        <v>0</v>
      </c>
      <c r="S583" s="311">
        <f t="shared" si="248"/>
        <v>0</v>
      </c>
      <c r="T583" s="311">
        <f t="shared" si="248"/>
        <v>39</v>
      </c>
      <c r="U583" s="312">
        <f t="shared" si="248"/>
        <v>39</v>
      </c>
      <c r="V583" s="311">
        <f t="shared" si="248"/>
        <v>0</v>
      </c>
      <c r="W583" s="311">
        <f t="shared" si="248"/>
        <v>0</v>
      </c>
      <c r="X583" s="311">
        <f t="shared" si="248"/>
        <v>0</v>
      </c>
      <c r="Y583" s="311">
        <f t="shared" si="248"/>
        <v>0</v>
      </c>
      <c r="Z583" s="311">
        <f t="shared" si="248"/>
        <v>0</v>
      </c>
      <c r="AA583" s="312">
        <f t="shared" si="248"/>
        <v>0</v>
      </c>
      <c r="AB583" s="311">
        <f t="shared" si="248"/>
        <v>951</v>
      </c>
      <c r="AC583" s="311">
        <f t="shared" si="248"/>
        <v>141</v>
      </c>
      <c r="AD583" s="312">
        <f t="shared" si="248"/>
        <v>1092</v>
      </c>
    </row>
    <row r="584" spans="1:30" ht="20.25" hidden="1" customHeight="1" outlineLevel="1" thickBot="1" x14ac:dyDescent="0.25">
      <c r="A584" s="562" t="s">
        <v>761</v>
      </c>
      <c r="B584" s="562" t="s">
        <v>762</v>
      </c>
      <c r="C584" s="313" t="s">
        <v>763</v>
      </c>
      <c r="D584" s="323">
        <v>0</v>
      </c>
      <c r="E584" s="323">
        <v>0</v>
      </c>
      <c r="F584" s="323">
        <v>0</v>
      </c>
      <c r="G584" s="323">
        <v>0</v>
      </c>
      <c r="H584" s="323">
        <v>0</v>
      </c>
      <c r="I584" s="315">
        <f t="shared" ref="I584:I590" si="249">SUM(D584:H584)</f>
        <v>0</v>
      </c>
      <c r="J584" s="323">
        <v>0</v>
      </c>
      <c r="K584" s="323">
        <v>0</v>
      </c>
      <c r="L584" s="323">
        <v>0</v>
      </c>
      <c r="M584" s="323">
        <v>0</v>
      </c>
      <c r="N584" s="323">
        <v>0</v>
      </c>
      <c r="O584" s="315">
        <f t="shared" ref="O584:O590" si="250">SUM(J584:N584)</f>
        <v>0</v>
      </c>
      <c r="P584" s="323">
        <v>0</v>
      </c>
      <c r="Q584" s="323">
        <v>0</v>
      </c>
      <c r="R584" s="323">
        <v>0</v>
      </c>
      <c r="S584" s="323">
        <v>0</v>
      </c>
      <c r="T584" s="323">
        <v>0</v>
      </c>
      <c r="U584" s="315">
        <f t="shared" ref="U584:U590" si="251">SUM(P584:T584)</f>
        <v>0</v>
      </c>
      <c r="V584" s="323">
        <v>0</v>
      </c>
      <c r="W584" s="323">
        <v>0</v>
      </c>
      <c r="X584" s="323">
        <v>0</v>
      </c>
      <c r="Y584" s="323">
        <v>0</v>
      </c>
      <c r="Z584" s="323">
        <v>0</v>
      </c>
      <c r="AA584" s="315">
        <f t="shared" ref="AA584:AA590" si="252">SUM(V584:Z584)</f>
        <v>0</v>
      </c>
      <c r="AB584" s="314">
        <f t="shared" ref="AB584:AB590" si="253">+I584+U584</f>
        <v>0</v>
      </c>
      <c r="AC584" s="314">
        <f t="shared" ref="AC584:AC590" si="254">+O584+AA584</f>
        <v>0</v>
      </c>
      <c r="AD584" s="315">
        <f t="shared" si="246"/>
        <v>0</v>
      </c>
    </row>
    <row r="585" spans="1:30" ht="20.25" hidden="1" customHeight="1" outlineLevel="1" thickBot="1" x14ac:dyDescent="0.25">
      <c r="A585" s="562"/>
      <c r="B585" s="562"/>
      <c r="C585" s="313" t="s">
        <v>764</v>
      </c>
      <c r="D585" s="323">
        <v>0</v>
      </c>
      <c r="E585" s="323">
        <v>0</v>
      </c>
      <c r="F585" s="323">
        <v>0</v>
      </c>
      <c r="G585" s="323">
        <v>0</v>
      </c>
      <c r="H585" s="314">
        <v>381</v>
      </c>
      <c r="I585" s="315">
        <f t="shared" si="249"/>
        <v>381</v>
      </c>
      <c r="J585" s="323">
        <v>0</v>
      </c>
      <c r="K585" s="314">
        <v>2</v>
      </c>
      <c r="L585" s="323">
        <v>0</v>
      </c>
      <c r="M585" s="323">
        <v>0</v>
      </c>
      <c r="N585" s="314">
        <v>111</v>
      </c>
      <c r="O585" s="315">
        <f t="shared" si="250"/>
        <v>113</v>
      </c>
      <c r="P585" s="323">
        <v>0</v>
      </c>
      <c r="Q585" s="323">
        <v>0</v>
      </c>
      <c r="R585" s="323">
        <v>0</v>
      </c>
      <c r="S585" s="323">
        <v>0</v>
      </c>
      <c r="T585" s="314">
        <v>30</v>
      </c>
      <c r="U585" s="315">
        <f t="shared" si="251"/>
        <v>30</v>
      </c>
      <c r="V585" s="323">
        <v>0</v>
      </c>
      <c r="W585" s="314">
        <v>0</v>
      </c>
      <c r="X585" s="323">
        <v>0</v>
      </c>
      <c r="Y585" s="323">
        <v>0</v>
      </c>
      <c r="Z585" s="314">
        <v>0</v>
      </c>
      <c r="AA585" s="315">
        <f t="shared" si="252"/>
        <v>0</v>
      </c>
      <c r="AB585" s="314">
        <f t="shared" si="253"/>
        <v>411</v>
      </c>
      <c r="AC585" s="314">
        <f t="shared" si="254"/>
        <v>113</v>
      </c>
      <c r="AD585" s="315">
        <f t="shared" si="246"/>
        <v>524</v>
      </c>
    </row>
    <row r="586" spans="1:30" ht="20.25" hidden="1" customHeight="1" outlineLevel="1" thickBot="1" x14ac:dyDescent="0.25">
      <c r="A586" s="562"/>
      <c r="B586" s="313" t="s">
        <v>765</v>
      </c>
      <c r="C586" s="313" t="s">
        <v>766</v>
      </c>
      <c r="D586" s="323">
        <v>0</v>
      </c>
      <c r="E586" s="323">
        <v>0</v>
      </c>
      <c r="F586" s="323">
        <v>0</v>
      </c>
      <c r="G586" s="323">
        <v>0</v>
      </c>
      <c r="H586" s="314">
        <v>100</v>
      </c>
      <c r="I586" s="315">
        <f t="shared" si="249"/>
        <v>100</v>
      </c>
      <c r="J586" s="323">
        <v>0</v>
      </c>
      <c r="K586" s="323">
        <v>0</v>
      </c>
      <c r="L586" s="314">
        <v>3</v>
      </c>
      <c r="M586" s="323">
        <v>0</v>
      </c>
      <c r="N586" s="323">
        <v>0</v>
      </c>
      <c r="O586" s="315">
        <f t="shared" si="250"/>
        <v>3</v>
      </c>
      <c r="P586" s="323">
        <v>0</v>
      </c>
      <c r="Q586" s="323">
        <v>0</v>
      </c>
      <c r="R586" s="323">
        <v>0</v>
      </c>
      <c r="S586" s="323">
        <v>0</v>
      </c>
      <c r="T586" s="314">
        <v>0</v>
      </c>
      <c r="U586" s="315">
        <f t="shared" si="251"/>
        <v>0</v>
      </c>
      <c r="V586" s="323">
        <v>0</v>
      </c>
      <c r="W586" s="323">
        <v>0</v>
      </c>
      <c r="X586" s="314">
        <v>0</v>
      </c>
      <c r="Y586" s="323">
        <v>0</v>
      </c>
      <c r="Z586" s="323">
        <v>0</v>
      </c>
      <c r="AA586" s="315">
        <f t="shared" si="252"/>
        <v>0</v>
      </c>
      <c r="AB586" s="314">
        <f t="shared" si="253"/>
        <v>100</v>
      </c>
      <c r="AC586" s="314">
        <f t="shared" si="254"/>
        <v>3</v>
      </c>
      <c r="AD586" s="315">
        <f t="shared" si="246"/>
        <v>103</v>
      </c>
    </row>
    <row r="587" spans="1:30" ht="20.25" hidden="1" customHeight="1" outlineLevel="1" thickBot="1" x14ac:dyDescent="0.25">
      <c r="A587" s="562"/>
      <c r="B587" s="313" t="s">
        <v>767</v>
      </c>
      <c r="C587" s="313" t="s">
        <v>768</v>
      </c>
      <c r="D587" s="323">
        <v>0</v>
      </c>
      <c r="E587" s="323">
        <v>0</v>
      </c>
      <c r="F587" s="323">
        <v>0</v>
      </c>
      <c r="G587" s="323">
        <v>0</v>
      </c>
      <c r="H587" s="323">
        <v>0</v>
      </c>
      <c r="I587" s="315">
        <f t="shared" si="249"/>
        <v>0</v>
      </c>
      <c r="J587" s="323">
        <v>0</v>
      </c>
      <c r="K587" s="323">
        <v>0</v>
      </c>
      <c r="L587" s="323">
        <v>0</v>
      </c>
      <c r="M587" s="323">
        <v>0</v>
      </c>
      <c r="N587" s="323">
        <v>0</v>
      </c>
      <c r="O587" s="315">
        <f t="shared" si="250"/>
        <v>0</v>
      </c>
      <c r="P587" s="323">
        <v>0</v>
      </c>
      <c r="Q587" s="323">
        <v>0</v>
      </c>
      <c r="R587" s="323">
        <v>0</v>
      </c>
      <c r="S587" s="323">
        <v>0</v>
      </c>
      <c r="T587" s="323">
        <v>0</v>
      </c>
      <c r="U587" s="315">
        <f t="shared" si="251"/>
        <v>0</v>
      </c>
      <c r="V587" s="323">
        <v>0</v>
      </c>
      <c r="W587" s="323">
        <v>0</v>
      </c>
      <c r="X587" s="323">
        <v>0</v>
      </c>
      <c r="Y587" s="323">
        <v>0</v>
      </c>
      <c r="Z587" s="323">
        <v>0</v>
      </c>
      <c r="AA587" s="315">
        <f t="shared" si="252"/>
        <v>0</v>
      </c>
      <c r="AB587" s="314">
        <f t="shared" si="253"/>
        <v>0</v>
      </c>
      <c r="AC587" s="314">
        <f t="shared" si="254"/>
        <v>0</v>
      </c>
      <c r="AD587" s="315">
        <f t="shared" si="246"/>
        <v>0</v>
      </c>
    </row>
    <row r="588" spans="1:30" ht="20.25" hidden="1" customHeight="1" outlineLevel="1" thickBot="1" x14ac:dyDescent="0.25">
      <c r="A588" s="562"/>
      <c r="B588" s="562" t="s">
        <v>769</v>
      </c>
      <c r="C588" s="313" t="s">
        <v>770</v>
      </c>
      <c r="D588" s="323">
        <v>0</v>
      </c>
      <c r="E588" s="323">
        <v>0</v>
      </c>
      <c r="F588" s="323">
        <v>0</v>
      </c>
      <c r="G588" s="323">
        <v>0</v>
      </c>
      <c r="H588" s="314">
        <v>20</v>
      </c>
      <c r="I588" s="315">
        <f t="shared" si="249"/>
        <v>20</v>
      </c>
      <c r="J588" s="323">
        <v>0</v>
      </c>
      <c r="K588" s="323">
        <v>0</v>
      </c>
      <c r="L588" s="323">
        <v>0</v>
      </c>
      <c r="M588" s="323">
        <v>0</v>
      </c>
      <c r="N588" s="323">
        <v>0</v>
      </c>
      <c r="O588" s="315">
        <f t="shared" si="250"/>
        <v>0</v>
      </c>
      <c r="P588" s="323">
        <v>0</v>
      </c>
      <c r="Q588" s="323">
        <v>0</v>
      </c>
      <c r="R588" s="323">
        <v>0</v>
      </c>
      <c r="S588" s="323">
        <v>0</v>
      </c>
      <c r="T588" s="314">
        <v>0</v>
      </c>
      <c r="U588" s="315">
        <f t="shared" si="251"/>
        <v>0</v>
      </c>
      <c r="V588" s="323">
        <v>0</v>
      </c>
      <c r="W588" s="323">
        <v>0</v>
      </c>
      <c r="X588" s="323">
        <v>0</v>
      </c>
      <c r="Y588" s="323">
        <v>0</v>
      </c>
      <c r="Z588" s="323">
        <v>0</v>
      </c>
      <c r="AA588" s="315">
        <f t="shared" si="252"/>
        <v>0</v>
      </c>
      <c r="AB588" s="314">
        <f t="shared" si="253"/>
        <v>20</v>
      </c>
      <c r="AC588" s="314">
        <f t="shared" si="254"/>
        <v>0</v>
      </c>
      <c r="AD588" s="315">
        <f t="shared" si="246"/>
        <v>20</v>
      </c>
    </row>
    <row r="589" spans="1:30" ht="20.25" hidden="1" customHeight="1" outlineLevel="1" thickBot="1" x14ac:dyDescent="0.25">
      <c r="A589" s="562"/>
      <c r="B589" s="562"/>
      <c r="C589" s="313" t="s">
        <v>771</v>
      </c>
      <c r="D589" s="323">
        <v>0</v>
      </c>
      <c r="E589" s="323">
        <v>0</v>
      </c>
      <c r="F589" s="314">
        <v>3</v>
      </c>
      <c r="G589" s="323">
        <v>0</v>
      </c>
      <c r="H589" s="314">
        <v>408</v>
      </c>
      <c r="I589" s="315">
        <f t="shared" si="249"/>
        <v>411</v>
      </c>
      <c r="J589" s="323">
        <v>0</v>
      </c>
      <c r="K589" s="323">
        <v>0</v>
      </c>
      <c r="L589" s="323">
        <v>0</v>
      </c>
      <c r="M589" s="314">
        <v>4</v>
      </c>
      <c r="N589" s="314">
        <v>21</v>
      </c>
      <c r="O589" s="315">
        <f t="shared" si="250"/>
        <v>25</v>
      </c>
      <c r="P589" s="323">
        <v>0</v>
      </c>
      <c r="Q589" s="323">
        <v>0</v>
      </c>
      <c r="R589" s="314">
        <v>0</v>
      </c>
      <c r="S589" s="323">
        <v>0</v>
      </c>
      <c r="T589" s="314">
        <v>9</v>
      </c>
      <c r="U589" s="315">
        <f t="shared" si="251"/>
        <v>9</v>
      </c>
      <c r="V589" s="323">
        <v>0</v>
      </c>
      <c r="W589" s="323">
        <v>0</v>
      </c>
      <c r="X589" s="323">
        <v>0</v>
      </c>
      <c r="Y589" s="314">
        <v>0</v>
      </c>
      <c r="Z589" s="314">
        <v>0</v>
      </c>
      <c r="AA589" s="315">
        <f t="shared" si="252"/>
        <v>0</v>
      </c>
      <c r="AB589" s="314">
        <f t="shared" si="253"/>
        <v>420</v>
      </c>
      <c r="AC589" s="314">
        <f t="shared" si="254"/>
        <v>25</v>
      </c>
      <c r="AD589" s="315">
        <f t="shared" si="246"/>
        <v>445</v>
      </c>
    </row>
    <row r="590" spans="1:30" ht="20.25" hidden="1" customHeight="1" outlineLevel="1" thickBot="1" x14ac:dyDescent="0.25">
      <c r="A590" s="562"/>
      <c r="B590" s="562"/>
      <c r="C590" s="313" t="s">
        <v>772</v>
      </c>
      <c r="D590" s="323">
        <v>0</v>
      </c>
      <c r="E590" s="323">
        <v>0</v>
      </c>
      <c r="F590" s="323">
        <v>0</v>
      </c>
      <c r="G590" s="323">
        <v>0</v>
      </c>
      <c r="H590" s="323">
        <v>0</v>
      </c>
      <c r="I590" s="315">
        <f t="shared" si="249"/>
        <v>0</v>
      </c>
      <c r="J590" s="323">
        <v>0</v>
      </c>
      <c r="K590" s="323">
        <v>0</v>
      </c>
      <c r="L590" s="323">
        <v>0</v>
      </c>
      <c r="M590" s="323">
        <v>0</v>
      </c>
      <c r="N590" s="323">
        <v>0</v>
      </c>
      <c r="O590" s="315">
        <f t="shared" si="250"/>
        <v>0</v>
      </c>
      <c r="P590" s="323">
        <v>0</v>
      </c>
      <c r="Q590" s="323">
        <v>0</v>
      </c>
      <c r="R590" s="323">
        <v>0</v>
      </c>
      <c r="S590" s="323">
        <v>0</v>
      </c>
      <c r="T590" s="323">
        <v>0</v>
      </c>
      <c r="U590" s="315">
        <f t="shared" si="251"/>
        <v>0</v>
      </c>
      <c r="V590" s="323">
        <v>0</v>
      </c>
      <c r="W590" s="323">
        <v>0</v>
      </c>
      <c r="X590" s="323">
        <v>0</v>
      </c>
      <c r="Y590" s="323">
        <v>0</v>
      </c>
      <c r="Z590" s="323">
        <v>0</v>
      </c>
      <c r="AA590" s="315">
        <f t="shared" si="252"/>
        <v>0</v>
      </c>
      <c r="AB590" s="314">
        <f t="shared" si="253"/>
        <v>0</v>
      </c>
      <c r="AC590" s="314">
        <f t="shared" si="254"/>
        <v>0</v>
      </c>
      <c r="AD590" s="315">
        <f t="shared" si="246"/>
        <v>0</v>
      </c>
    </row>
    <row r="591" spans="1:30" ht="20.25" customHeight="1" collapsed="1" x14ac:dyDescent="0.2">
      <c r="A591" s="559" t="s">
        <v>773</v>
      </c>
      <c r="B591" s="559"/>
      <c r="C591" s="559"/>
      <c r="D591" s="311">
        <f t="shared" ref="D591:AD591" si="255">SUM(D592:D595)</f>
        <v>0</v>
      </c>
      <c r="E591" s="311">
        <f t="shared" si="255"/>
        <v>0</v>
      </c>
      <c r="F591" s="311">
        <f t="shared" si="255"/>
        <v>0</v>
      </c>
      <c r="G591" s="311">
        <f t="shared" si="255"/>
        <v>0</v>
      </c>
      <c r="H591" s="311">
        <f t="shared" si="255"/>
        <v>30</v>
      </c>
      <c r="I591" s="312">
        <f t="shared" si="255"/>
        <v>30</v>
      </c>
      <c r="J591" s="311">
        <f t="shared" si="255"/>
        <v>0</v>
      </c>
      <c r="K591" s="311">
        <f t="shared" si="255"/>
        <v>0</v>
      </c>
      <c r="L591" s="311">
        <f t="shared" si="255"/>
        <v>0</v>
      </c>
      <c r="M591" s="311">
        <f t="shared" si="255"/>
        <v>0</v>
      </c>
      <c r="N591" s="311">
        <f t="shared" si="255"/>
        <v>13</v>
      </c>
      <c r="O591" s="312">
        <f t="shared" si="255"/>
        <v>13</v>
      </c>
      <c r="P591" s="311">
        <f t="shared" si="255"/>
        <v>0</v>
      </c>
      <c r="Q591" s="311">
        <f t="shared" si="255"/>
        <v>0</v>
      </c>
      <c r="R591" s="311">
        <f t="shared" si="255"/>
        <v>0</v>
      </c>
      <c r="S591" s="311">
        <f t="shared" si="255"/>
        <v>0</v>
      </c>
      <c r="T591" s="311">
        <f t="shared" si="255"/>
        <v>0</v>
      </c>
      <c r="U591" s="312">
        <f t="shared" si="255"/>
        <v>0</v>
      </c>
      <c r="V591" s="311">
        <f t="shared" si="255"/>
        <v>0</v>
      </c>
      <c r="W591" s="311">
        <f t="shared" si="255"/>
        <v>0</v>
      </c>
      <c r="X591" s="311">
        <f t="shared" si="255"/>
        <v>0</v>
      </c>
      <c r="Y591" s="311">
        <f t="shared" si="255"/>
        <v>0</v>
      </c>
      <c r="Z591" s="311">
        <f t="shared" si="255"/>
        <v>0</v>
      </c>
      <c r="AA591" s="312">
        <f t="shared" si="255"/>
        <v>0</v>
      </c>
      <c r="AB591" s="311">
        <f t="shared" si="255"/>
        <v>30</v>
      </c>
      <c r="AC591" s="311">
        <f t="shared" si="255"/>
        <v>13</v>
      </c>
      <c r="AD591" s="312">
        <f t="shared" si="255"/>
        <v>43</v>
      </c>
    </row>
    <row r="592" spans="1:30" ht="20.25" hidden="1" customHeight="1" outlineLevel="1" thickBot="1" x14ac:dyDescent="0.25">
      <c r="A592" s="562" t="s">
        <v>773</v>
      </c>
      <c r="B592" s="562" t="s">
        <v>774</v>
      </c>
      <c r="C592" s="313" t="s">
        <v>775</v>
      </c>
      <c r="D592" s="323">
        <v>0</v>
      </c>
      <c r="E592" s="323">
        <v>0</v>
      </c>
      <c r="F592" s="323">
        <v>0</v>
      </c>
      <c r="G592" s="323">
        <v>0</v>
      </c>
      <c r="H592" s="314">
        <v>30</v>
      </c>
      <c r="I592" s="315">
        <f>SUM(D592:H592)</f>
        <v>30</v>
      </c>
      <c r="J592" s="323">
        <v>0</v>
      </c>
      <c r="K592" s="323">
        <v>0</v>
      </c>
      <c r="L592" s="323">
        <v>0</v>
      </c>
      <c r="M592" s="323">
        <v>0</v>
      </c>
      <c r="N592" s="314">
        <v>5</v>
      </c>
      <c r="O592" s="315">
        <f>SUM(J592:N592)</f>
        <v>5</v>
      </c>
      <c r="P592" s="323">
        <v>0</v>
      </c>
      <c r="Q592" s="323">
        <v>0</v>
      </c>
      <c r="R592" s="323">
        <v>0</v>
      </c>
      <c r="S592" s="323">
        <v>0</v>
      </c>
      <c r="T592" s="314">
        <v>0</v>
      </c>
      <c r="U592" s="315">
        <f>SUM(P592:T592)</f>
        <v>0</v>
      </c>
      <c r="V592" s="323">
        <v>0</v>
      </c>
      <c r="W592" s="323">
        <v>0</v>
      </c>
      <c r="X592" s="323">
        <v>0</v>
      </c>
      <c r="Y592" s="323">
        <v>0</v>
      </c>
      <c r="Z592" s="314">
        <v>0</v>
      </c>
      <c r="AA592" s="315">
        <f>SUM(V592:Z592)</f>
        <v>0</v>
      </c>
      <c r="AB592" s="314">
        <f>+I592+U592</f>
        <v>30</v>
      </c>
      <c r="AC592" s="314">
        <f>+O592+AA592</f>
        <v>5</v>
      </c>
      <c r="AD592" s="315">
        <f t="shared" si="246"/>
        <v>35</v>
      </c>
    </row>
    <row r="593" spans="1:30" ht="20.25" hidden="1" customHeight="1" outlineLevel="1" thickBot="1" x14ac:dyDescent="0.25">
      <c r="A593" s="562"/>
      <c r="B593" s="562"/>
      <c r="C593" s="313" t="s">
        <v>776</v>
      </c>
      <c r="D593" s="323">
        <v>0</v>
      </c>
      <c r="E593" s="323">
        <v>0</v>
      </c>
      <c r="F593" s="323">
        <v>0</v>
      </c>
      <c r="G593" s="323">
        <v>0</v>
      </c>
      <c r="H593" s="323">
        <v>0</v>
      </c>
      <c r="I593" s="315">
        <f>SUM(D593:H593)</f>
        <v>0</v>
      </c>
      <c r="J593" s="323">
        <v>0</v>
      </c>
      <c r="K593" s="323">
        <v>0</v>
      </c>
      <c r="L593" s="323">
        <v>0</v>
      </c>
      <c r="M593" s="323">
        <v>0</v>
      </c>
      <c r="N593" s="314">
        <v>8</v>
      </c>
      <c r="O593" s="315">
        <f>SUM(J593:N593)</f>
        <v>8</v>
      </c>
      <c r="P593" s="323">
        <v>0</v>
      </c>
      <c r="Q593" s="323">
        <v>0</v>
      </c>
      <c r="R593" s="323">
        <v>0</v>
      </c>
      <c r="S593" s="323">
        <v>0</v>
      </c>
      <c r="T593" s="323">
        <v>0</v>
      </c>
      <c r="U593" s="315">
        <f>SUM(P593:T593)</f>
        <v>0</v>
      </c>
      <c r="V593" s="323">
        <v>0</v>
      </c>
      <c r="W593" s="323">
        <v>0</v>
      </c>
      <c r="X593" s="323">
        <v>0</v>
      </c>
      <c r="Y593" s="323">
        <v>0</v>
      </c>
      <c r="Z593" s="314">
        <v>0</v>
      </c>
      <c r="AA593" s="315">
        <f>SUM(V593:Z593)</f>
        <v>0</v>
      </c>
      <c r="AB593" s="314">
        <f>+I593+U593</f>
        <v>0</v>
      </c>
      <c r="AC593" s="314">
        <f>+O593+AA593</f>
        <v>8</v>
      </c>
      <c r="AD593" s="315">
        <f t="shared" si="246"/>
        <v>8</v>
      </c>
    </row>
    <row r="594" spans="1:30" ht="20.25" hidden="1" customHeight="1" outlineLevel="1" thickBot="1" x14ac:dyDescent="0.25">
      <c r="A594" s="562"/>
      <c r="B594" s="313" t="s">
        <v>777</v>
      </c>
      <c r="C594" s="313" t="s">
        <v>778</v>
      </c>
      <c r="D594" s="323">
        <v>0</v>
      </c>
      <c r="E594" s="323">
        <v>0</v>
      </c>
      <c r="F594" s="323">
        <v>0</v>
      </c>
      <c r="G594" s="323">
        <v>0</v>
      </c>
      <c r="H594" s="323">
        <v>0</v>
      </c>
      <c r="I594" s="315">
        <f>SUM(D594:H594)</f>
        <v>0</v>
      </c>
      <c r="J594" s="323">
        <v>0</v>
      </c>
      <c r="K594" s="323">
        <v>0</v>
      </c>
      <c r="L594" s="323">
        <v>0</v>
      </c>
      <c r="M594" s="323">
        <v>0</v>
      </c>
      <c r="N594" s="323">
        <v>0</v>
      </c>
      <c r="O594" s="315">
        <f>SUM(J594:N594)</f>
        <v>0</v>
      </c>
      <c r="P594" s="323">
        <v>0</v>
      </c>
      <c r="Q594" s="323">
        <v>0</v>
      </c>
      <c r="R594" s="323">
        <v>0</v>
      </c>
      <c r="S594" s="323">
        <v>0</v>
      </c>
      <c r="T594" s="323">
        <v>0</v>
      </c>
      <c r="U594" s="315">
        <f>SUM(P594:T594)</f>
        <v>0</v>
      </c>
      <c r="V594" s="323">
        <v>0</v>
      </c>
      <c r="W594" s="323">
        <v>0</v>
      </c>
      <c r="X594" s="323">
        <v>0</v>
      </c>
      <c r="Y594" s="323">
        <v>0</v>
      </c>
      <c r="Z594" s="323">
        <v>0</v>
      </c>
      <c r="AA594" s="315">
        <f>SUM(V594:Z594)</f>
        <v>0</v>
      </c>
      <c r="AB594" s="314">
        <f>+I594+U594</f>
        <v>0</v>
      </c>
      <c r="AC594" s="314">
        <f>+O594+AA594</f>
        <v>0</v>
      </c>
      <c r="AD594" s="315">
        <f t="shared" si="246"/>
        <v>0</v>
      </c>
    </row>
    <row r="595" spans="1:30" ht="20.25" hidden="1" customHeight="1" outlineLevel="1" thickBot="1" x14ac:dyDescent="0.25">
      <c r="A595" s="562"/>
      <c r="B595" s="313" t="s">
        <v>779</v>
      </c>
      <c r="C595" s="313" t="s">
        <v>780</v>
      </c>
      <c r="D595" s="323">
        <v>0</v>
      </c>
      <c r="E595" s="323">
        <v>0</v>
      </c>
      <c r="F595" s="323">
        <v>0</v>
      </c>
      <c r="G595" s="323">
        <v>0</v>
      </c>
      <c r="H595" s="323">
        <v>0</v>
      </c>
      <c r="I595" s="315">
        <f>SUM(D595:H595)</f>
        <v>0</v>
      </c>
      <c r="J595" s="323">
        <v>0</v>
      </c>
      <c r="K595" s="323">
        <v>0</v>
      </c>
      <c r="L595" s="323">
        <v>0</v>
      </c>
      <c r="M595" s="323">
        <v>0</v>
      </c>
      <c r="N595" s="323">
        <v>0</v>
      </c>
      <c r="O595" s="315">
        <f>SUM(J595:N595)</f>
        <v>0</v>
      </c>
      <c r="P595" s="323">
        <v>0</v>
      </c>
      <c r="Q595" s="323">
        <v>0</v>
      </c>
      <c r="R595" s="323">
        <v>0</v>
      </c>
      <c r="S595" s="323">
        <v>0</v>
      </c>
      <c r="T595" s="323">
        <v>0</v>
      </c>
      <c r="U595" s="315">
        <f>SUM(P595:T595)</f>
        <v>0</v>
      </c>
      <c r="V595" s="323">
        <v>0</v>
      </c>
      <c r="W595" s="323">
        <v>0</v>
      </c>
      <c r="X595" s="323">
        <v>0</v>
      </c>
      <c r="Y595" s="323">
        <v>0</v>
      </c>
      <c r="Z595" s="323">
        <v>0</v>
      </c>
      <c r="AA595" s="315">
        <f>SUM(V595:Z595)</f>
        <v>0</v>
      </c>
      <c r="AB595" s="314">
        <f>+I595+U595</f>
        <v>0</v>
      </c>
      <c r="AC595" s="314">
        <f>+O595+AA595</f>
        <v>0</v>
      </c>
      <c r="AD595" s="315">
        <f t="shared" si="246"/>
        <v>0</v>
      </c>
    </row>
    <row r="596" spans="1:30" ht="20.25" customHeight="1" collapsed="1" x14ac:dyDescent="0.2">
      <c r="A596" s="559" t="s">
        <v>781</v>
      </c>
      <c r="B596" s="559"/>
      <c r="C596" s="559"/>
      <c r="D596" s="311">
        <f t="shared" ref="D596:AD596" si="256">SUM(D597:D603)</f>
        <v>0</v>
      </c>
      <c r="E596" s="311">
        <f t="shared" si="256"/>
        <v>0</v>
      </c>
      <c r="F596" s="311">
        <f t="shared" si="256"/>
        <v>0</v>
      </c>
      <c r="G596" s="311">
        <f t="shared" si="256"/>
        <v>0</v>
      </c>
      <c r="H596" s="311">
        <f t="shared" si="256"/>
        <v>231</v>
      </c>
      <c r="I596" s="312">
        <f t="shared" si="256"/>
        <v>231</v>
      </c>
      <c r="J596" s="311">
        <f t="shared" si="256"/>
        <v>0</v>
      </c>
      <c r="K596" s="311">
        <f t="shared" si="256"/>
        <v>0</v>
      </c>
      <c r="L596" s="311">
        <f t="shared" si="256"/>
        <v>0</v>
      </c>
      <c r="M596" s="311">
        <f t="shared" si="256"/>
        <v>0</v>
      </c>
      <c r="N596" s="311">
        <f t="shared" si="256"/>
        <v>7</v>
      </c>
      <c r="O596" s="312">
        <f t="shared" si="256"/>
        <v>7</v>
      </c>
      <c r="P596" s="311">
        <f t="shared" si="256"/>
        <v>0</v>
      </c>
      <c r="Q596" s="311">
        <f t="shared" si="256"/>
        <v>0</v>
      </c>
      <c r="R596" s="311">
        <f t="shared" si="256"/>
        <v>0</v>
      </c>
      <c r="S596" s="311">
        <f t="shared" si="256"/>
        <v>0</v>
      </c>
      <c r="T596" s="311">
        <f t="shared" si="256"/>
        <v>1</v>
      </c>
      <c r="U596" s="312">
        <f t="shared" si="256"/>
        <v>1</v>
      </c>
      <c r="V596" s="311">
        <f t="shared" si="256"/>
        <v>0</v>
      </c>
      <c r="W596" s="311">
        <f t="shared" si="256"/>
        <v>0</v>
      </c>
      <c r="X596" s="311">
        <f t="shared" si="256"/>
        <v>0</v>
      </c>
      <c r="Y596" s="311">
        <f t="shared" si="256"/>
        <v>0</v>
      </c>
      <c r="Z596" s="311">
        <f t="shared" si="256"/>
        <v>0</v>
      </c>
      <c r="AA596" s="312">
        <f t="shared" si="256"/>
        <v>0</v>
      </c>
      <c r="AB596" s="311">
        <f t="shared" si="256"/>
        <v>232</v>
      </c>
      <c r="AC596" s="311">
        <f t="shared" si="256"/>
        <v>7</v>
      </c>
      <c r="AD596" s="312">
        <f t="shared" si="256"/>
        <v>239</v>
      </c>
    </row>
    <row r="597" spans="1:30" ht="20.25" hidden="1" customHeight="1" outlineLevel="1" thickBot="1" x14ac:dyDescent="0.25">
      <c r="A597" s="562" t="s">
        <v>781</v>
      </c>
      <c r="B597" s="562" t="s">
        <v>782</v>
      </c>
      <c r="C597" s="313" t="s">
        <v>783</v>
      </c>
      <c r="D597" s="323">
        <v>0</v>
      </c>
      <c r="E597" s="323">
        <v>0</v>
      </c>
      <c r="F597" s="323">
        <v>0</v>
      </c>
      <c r="G597" s="323">
        <v>0</v>
      </c>
      <c r="H597" s="323">
        <v>0</v>
      </c>
      <c r="I597" s="315">
        <f t="shared" ref="I597:I603" si="257">SUM(D597:H597)</f>
        <v>0</v>
      </c>
      <c r="J597" s="323">
        <v>0</v>
      </c>
      <c r="K597" s="323">
        <v>0</v>
      </c>
      <c r="L597" s="323">
        <v>0</v>
      </c>
      <c r="M597" s="323">
        <v>0</v>
      </c>
      <c r="N597" s="323">
        <v>0</v>
      </c>
      <c r="O597" s="315">
        <f t="shared" ref="O597:O603" si="258">SUM(J597:N597)</f>
        <v>0</v>
      </c>
      <c r="P597" s="323">
        <v>0</v>
      </c>
      <c r="Q597" s="323">
        <v>0</v>
      </c>
      <c r="R597" s="323">
        <v>0</v>
      </c>
      <c r="S597" s="323">
        <v>0</v>
      </c>
      <c r="T597" s="323">
        <v>0</v>
      </c>
      <c r="U597" s="315">
        <f t="shared" ref="U597:U603" si="259">SUM(P597:T597)</f>
        <v>0</v>
      </c>
      <c r="V597" s="323">
        <v>0</v>
      </c>
      <c r="W597" s="323">
        <v>0</v>
      </c>
      <c r="X597" s="323">
        <v>0</v>
      </c>
      <c r="Y597" s="323">
        <v>0</v>
      </c>
      <c r="Z597" s="323">
        <v>0</v>
      </c>
      <c r="AA597" s="315">
        <f t="shared" ref="AA597:AA603" si="260">SUM(V597:Z597)</f>
        <v>0</v>
      </c>
      <c r="AB597" s="314">
        <f t="shared" ref="AB597:AB603" si="261">+I597+U597</f>
        <v>0</v>
      </c>
      <c r="AC597" s="314">
        <f t="shared" ref="AC597:AC603" si="262">+O597+AA597</f>
        <v>0</v>
      </c>
      <c r="AD597" s="315">
        <f t="shared" si="246"/>
        <v>0</v>
      </c>
    </row>
    <row r="598" spans="1:30" ht="20.25" hidden="1" customHeight="1" outlineLevel="1" thickBot="1" x14ac:dyDescent="0.25">
      <c r="A598" s="562"/>
      <c r="B598" s="562"/>
      <c r="C598" s="313" t="s">
        <v>784</v>
      </c>
      <c r="D598" s="323">
        <v>0</v>
      </c>
      <c r="E598" s="323">
        <v>0</v>
      </c>
      <c r="F598" s="323">
        <v>0</v>
      </c>
      <c r="G598" s="323">
        <v>0</v>
      </c>
      <c r="H598" s="314">
        <v>58</v>
      </c>
      <c r="I598" s="315">
        <f t="shared" si="257"/>
        <v>58</v>
      </c>
      <c r="J598" s="323">
        <v>0</v>
      </c>
      <c r="K598" s="323">
        <v>0</v>
      </c>
      <c r="L598" s="323">
        <v>0</v>
      </c>
      <c r="M598" s="323">
        <v>0</v>
      </c>
      <c r="N598" s="323">
        <v>0</v>
      </c>
      <c r="O598" s="315">
        <f t="shared" si="258"/>
        <v>0</v>
      </c>
      <c r="P598" s="323">
        <v>0</v>
      </c>
      <c r="Q598" s="323">
        <v>0</v>
      </c>
      <c r="R598" s="323">
        <v>0</v>
      </c>
      <c r="S598" s="323">
        <v>0</v>
      </c>
      <c r="T598" s="314">
        <v>0</v>
      </c>
      <c r="U598" s="315">
        <f t="shared" si="259"/>
        <v>0</v>
      </c>
      <c r="V598" s="323">
        <v>0</v>
      </c>
      <c r="W598" s="323">
        <v>0</v>
      </c>
      <c r="X598" s="323">
        <v>0</v>
      </c>
      <c r="Y598" s="323">
        <v>0</v>
      </c>
      <c r="Z598" s="323">
        <v>0</v>
      </c>
      <c r="AA598" s="315">
        <f t="shared" si="260"/>
        <v>0</v>
      </c>
      <c r="AB598" s="314">
        <f t="shared" si="261"/>
        <v>58</v>
      </c>
      <c r="AC598" s="314">
        <f t="shared" si="262"/>
        <v>0</v>
      </c>
      <c r="AD598" s="315">
        <f t="shared" si="246"/>
        <v>58</v>
      </c>
    </row>
    <row r="599" spans="1:30" ht="20.25" hidden="1" customHeight="1" outlineLevel="1" thickBot="1" x14ac:dyDescent="0.25">
      <c r="A599" s="562"/>
      <c r="B599" s="562"/>
      <c r="C599" s="313" t="s">
        <v>785</v>
      </c>
      <c r="D599" s="323">
        <v>0</v>
      </c>
      <c r="E599" s="323">
        <v>0</v>
      </c>
      <c r="F599" s="323">
        <v>0</v>
      </c>
      <c r="G599" s="323">
        <v>0</v>
      </c>
      <c r="H599" s="323">
        <v>0</v>
      </c>
      <c r="I599" s="315">
        <f t="shared" si="257"/>
        <v>0</v>
      </c>
      <c r="J599" s="323">
        <v>0</v>
      </c>
      <c r="K599" s="323">
        <v>0</v>
      </c>
      <c r="L599" s="323">
        <v>0</v>
      </c>
      <c r="M599" s="323">
        <v>0</v>
      </c>
      <c r="N599" s="323">
        <v>0</v>
      </c>
      <c r="O599" s="315">
        <f t="shared" si="258"/>
        <v>0</v>
      </c>
      <c r="P599" s="323">
        <v>0</v>
      </c>
      <c r="Q599" s="323">
        <v>0</v>
      </c>
      <c r="R599" s="323">
        <v>0</v>
      </c>
      <c r="S599" s="323">
        <v>0</v>
      </c>
      <c r="T599" s="323">
        <v>0</v>
      </c>
      <c r="U599" s="315">
        <f t="shared" si="259"/>
        <v>0</v>
      </c>
      <c r="V599" s="323">
        <v>0</v>
      </c>
      <c r="W599" s="323">
        <v>0</v>
      </c>
      <c r="X599" s="323">
        <v>0</v>
      </c>
      <c r="Y599" s="323">
        <v>0</v>
      </c>
      <c r="Z599" s="323">
        <v>0</v>
      </c>
      <c r="AA599" s="315">
        <f t="shared" si="260"/>
        <v>0</v>
      </c>
      <c r="AB599" s="314">
        <f t="shared" si="261"/>
        <v>0</v>
      </c>
      <c r="AC599" s="314">
        <f t="shared" si="262"/>
        <v>0</v>
      </c>
      <c r="AD599" s="315">
        <f t="shared" si="246"/>
        <v>0</v>
      </c>
    </row>
    <row r="600" spans="1:30" ht="20.25" hidden="1" customHeight="1" outlineLevel="1" thickBot="1" x14ac:dyDescent="0.25">
      <c r="A600" s="562"/>
      <c r="B600" s="562" t="s">
        <v>786</v>
      </c>
      <c r="C600" s="313" t="s">
        <v>787</v>
      </c>
      <c r="D600" s="323">
        <v>0</v>
      </c>
      <c r="E600" s="323">
        <v>0</v>
      </c>
      <c r="F600" s="323">
        <v>0</v>
      </c>
      <c r="G600" s="323">
        <v>0</v>
      </c>
      <c r="H600" s="314">
        <v>116</v>
      </c>
      <c r="I600" s="315">
        <f t="shared" si="257"/>
        <v>116</v>
      </c>
      <c r="J600" s="323">
        <v>0</v>
      </c>
      <c r="K600" s="323">
        <v>0</v>
      </c>
      <c r="L600" s="323">
        <v>0</v>
      </c>
      <c r="M600" s="323">
        <v>0</v>
      </c>
      <c r="N600" s="323">
        <v>0</v>
      </c>
      <c r="O600" s="315">
        <f t="shared" si="258"/>
        <v>0</v>
      </c>
      <c r="P600" s="323">
        <v>0</v>
      </c>
      <c r="Q600" s="323">
        <v>0</v>
      </c>
      <c r="R600" s="323">
        <v>0</v>
      </c>
      <c r="S600" s="323">
        <v>0</v>
      </c>
      <c r="T600" s="314">
        <v>0</v>
      </c>
      <c r="U600" s="315">
        <f t="shared" si="259"/>
        <v>0</v>
      </c>
      <c r="V600" s="323">
        <v>0</v>
      </c>
      <c r="W600" s="323">
        <v>0</v>
      </c>
      <c r="X600" s="323">
        <v>0</v>
      </c>
      <c r="Y600" s="323">
        <v>0</v>
      </c>
      <c r="Z600" s="323">
        <v>0</v>
      </c>
      <c r="AA600" s="315">
        <f t="shared" si="260"/>
        <v>0</v>
      </c>
      <c r="AB600" s="314">
        <f t="shared" si="261"/>
        <v>116</v>
      </c>
      <c r="AC600" s="314">
        <f t="shared" si="262"/>
        <v>0</v>
      </c>
      <c r="AD600" s="315">
        <f t="shared" si="246"/>
        <v>116</v>
      </c>
    </row>
    <row r="601" spans="1:30" ht="20.25" hidden="1" customHeight="1" outlineLevel="1" thickBot="1" x14ac:dyDescent="0.25">
      <c r="A601" s="562"/>
      <c r="B601" s="562"/>
      <c r="C601" s="313" t="s">
        <v>788</v>
      </c>
      <c r="D601" s="323">
        <v>0</v>
      </c>
      <c r="E601" s="323">
        <v>0</v>
      </c>
      <c r="F601" s="323">
        <v>0</v>
      </c>
      <c r="G601" s="323">
        <v>0</v>
      </c>
      <c r="H601" s="314">
        <v>57</v>
      </c>
      <c r="I601" s="315">
        <f t="shared" si="257"/>
        <v>57</v>
      </c>
      <c r="J601" s="323">
        <v>0</v>
      </c>
      <c r="K601" s="323">
        <v>0</v>
      </c>
      <c r="L601" s="323">
        <v>0</v>
      </c>
      <c r="M601" s="323">
        <v>0</v>
      </c>
      <c r="N601" s="314">
        <v>7</v>
      </c>
      <c r="O601" s="315">
        <f t="shared" si="258"/>
        <v>7</v>
      </c>
      <c r="P601" s="323">
        <v>0</v>
      </c>
      <c r="Q601" s="323">
        <v>0</v>
      </c>
      <c r="R601" s="323">
        <v>0</v>
      </c>
      <c r="S601" s="323">
        <v>0</v>
      </c>
      <c r="T601" s="314">
        <v>1</v>
      </c>
      <c r="U601" s="315">
        <f t="shared" si="259"/>
        <v>1</v>
      </c>
      <c r="V601" s="323">
        <v>0</v>
      </c>
      <c r="W601" s="323">
        <v>0</v>
      </c>
      <c r="X601" s="323">
        <v>0</v>
      </c>
      <c r="Y601" s="323">
        <v>0</v>
      </c>
      <c r="Z601" s="314">
        <v>0</v>
      </c>
      <c r="AA601" s="315">
        <f t="shared" si="260"/>
        <v>0</v>
      </c>
      <c r="AB601" s="314">
        <f t="shared" si="261"/>
        <v>58</v>
      </c>
      <c r="AC601" s="314">
        <f t="shared" si="262"/>
        <v>7</v>
      </c>
      <c r="AD601" s="315">
        <f t="shared" si="246"/>
        <v>65</v>
      </c>
    </row>
    <row r="602" spans="1:30" ht="20.25" hidden="1" customHeight="1" outlineLevel="1" thickBot="1" x14ac:dyDescent="0.25">
      <c r="A602" s="562"/>
      <c r="B602" s="562"/>
      <c r="C602" s="313" t="s">
        <v>789</v>
      </c>
      <c r="D602" s="323">
        <v>0</v>
      </c>
      <c r="E602" s="323">
        <v>0</v>
      </c>
      <c r="F602" s="323">
        <v>0</v>
      </c>
      <c r="G602" s="323">
        <v>0</v>
      </c>
      <c r="H602" s="323">
        <v>0</v>
      </c>
      <c r="I602" s="315">
        <f t="shared" si="257"/>
        <v>0</v>
      </c>
      <c r="J602" s="323">
        <v>0</v>
      </c>
      <c r="K602" s="323">
        <v>0</v>
      </c>
      <c r="L602" s="323">
        <v>0</v>
      </c>
      <c r="M602" s="323">
        <v>0</v>
      </c>
      <c r="N602" s="323">
        <v>0</v>
      </c>
      <c r="O602" s="315">
        <f t="shared" si="258"/>
        <v>0</v>
      </c>
      <c r="P602" s="323">
        <v>0</v>
      </c>
      <c r="Q602" s="323">
        <v>0</v>
      </c>
      <c r="R602" s="323">
        <v>0</v>
      </c>
      <c r="S602" s="323">
        <v>0</v>
      </c>
      <c r="T602" s="323">
        <v>0</v>
      </c>
      <c r="U602" s="315">
        <f t="shared" si="259"/>
        <v>0</v>
      </c>
      <c r="V602" s="323">
        <v>0</v>
      </c>
      <c r="W602" s="323">
        <v>0</v>
      </c>
      <c r="X602" s="323">
        <v>0</v>
      </c>
      <c r="Y602" s="323">
        <v>0</v>
      </c>
      <c r="Z602" s="323">
        <v>0</v>
      </c>
      <c r="AA602" s="315">
        <f t="shared" si="260"/>
        <v>0</v>
      </c>
      <c r="AB602" s="314">
        <f t="shared" si="261"/>
        <v>0</v>
      </c>
      <c r="AC602" s="314">
        <f t="shared" si="262"/>
        <v>0</v>
      </c>
      <c r="AD602" s="315">
        <f t="shared" si="246"/>
        <v>0</v>
      </c>
    </row>
    <row r="603" spans="1:30" ht="20.25" hidden="1" customHeight="1" outlineLevel="1" thickBot="1" x14ac:dyDescent="0.25">
      <c r="A603" s="562"/>
      <c r="B603" s="313" t="s">
        <v>790</v>
      </c>
      <c r="C603" s="313" t="s">
        <v>791</v>
      </c>
      <c r="D603" s="323">
        <v>0</v>
      </c>
      <c r="E603" s="323">
        <v>0</v>
      </c>
      <c r="F603" s="323">
        <v>0</v>
      </c>
      <c r="G603" s="323">
        <v>0</v>
      </c>
      <c r="H603" s="323">
        <v>0</v>
      </c>
      <c r="I603" s="315">
        <f t="shared" si="257"/>
        <v>0</v>
      </c>
      <c r="J603" s="323">
        <v>0</v>
      </c>
      <c r="K603" s="323">
        <v>0</v>
      </c>
      <c r="L603" s="323">
        <v>0</v>
      </c>
      <c r="M603" s="323">
        <v>0</v>
      </c>
      <c r="N603" s="323">
        <v>0</v>
      </c>
      <c r="O603" s="315">
        <f t="shared" si="258"/>
        <v>0</v>
      </c>
      <c r="P603" s="323">
        <v>0</v>
      </c>
      <c r="Q603" s="323">
        <v>0</v>
      </c>
      <c r="R603" s="323">
        <v>0</v>
      </c>
      <c r="S603" s="323">
        <v>0</v>
      </c>
      <c r="T603" s="323">
        <v>0</v>
      </c>
      <c r="U603" s="315">
        <f t="shared" si="259"/>
        <v>0</v>
      </c>
      <c r="V603" s="323">
        <v>0</v>
      </c>
      <c r="W603" s="323">
        <v>0</v>
      </c>
      <c r="X603" s="323">
        <v>0</v>
      </c>
      <c r="Y603" s="323">
        <v>0</v>
      </c>
      <c r="Z603" s="323">
        <v>0</v>
      </c>
      <c r="AA603" s="315">
        <f t="shared" si="260"/>
        <v>0</v>
      </c>
      <c r="AB603" s="314">
        <f t="shared" si="261"/>
        <v>0</v>
      </c>
      <c r="AC603" s="314">
        <f t="shared" si="262"/>
        <v>0</v>
      </c>
      <c r="AD603" s="315">
        <f t="shared" si="246"/>
        <v>0</v>
      </c>
    </row>
    <row r="604" spans="1:30" ht="20.25" customHeight="1" collapsed="1" x14ac:dyDescent="0.2">
      <c r="A604" s="559" t="s">
        <v>792</v>
      </c>
      <c r="B604" s="559"/>
      <c r="C604" s="559"/>
      <c r="D604" s="311">
        <f t="shared" ref="D604:AD604" si="263">SUM(D605:D608)</f>
        <v>0</v>
      </c>
      <c r="E604" s="311">
        <f t="shared" si="263"/>
        <v>2</v>
      </c>
      <c r="F604" s="311">
        <f t="shared" si="263"/>
        <v>9</v>
      </c>
      <c r="G604" s="311">
        <f t="shared" si="263"/>
        <v>4</v>
      </c>
      <c r="H604" s="311">
        <f t="shared" si="263"/>
        <v>989</v>
      </c>
      <c r="I604" s="312">
        <f t="shared" si="263"/>
        <v>1004</v>
      </c>
      <c r="J604" s="311">
        <f t="shared" si="263"/>
        <v>0</v>
      </c>
      <c r="K604" s="311">
        <f t="shared" si="263"/>
        <v>0</v>
      </c>
      <c r="L604" s="311">
        <f t="shared" si="263"/>
        <v>0</v>
      </c>
      <c r="M604" s="311">
        <f t="shared" si="263"/>
        <v>0</v>
      </c>
      <c r="N604" s="311">
        <f t="shared" si="263"/>
        <v>448</v>
      </c>
      <c r="O604" s="312">
        <f t="shared" si="263"/>
        <v>448</v>
      </c>
      <c r="P604" s="311">
        <f t="shared" si="263"/>
        <v>0</v>
      </c>
      <c r="Q604" s="311">
        <f t="shared" si="263"/>
        <v>0</v>
      </c>
      <c r="R604" s="311">
        <f t="shared" si="263"/>
        <v>0</v>
      </c>
      <c r="S604" s="311">
        <f t="shared" si="263"/>
        <v>0</v>
      </c>
      <c r="T604" s="311">
        <f t="shared" si="263"/>
        <v>27</v>
      </c>
      <c r="U604" s="312">
        <f t="shared" si="263"/>
        <v>27</v>
      </c>
      <c r="V604" s="311">
        <f t="shared" si="263"/>
        <v>0</v>
      </c>
      <c r="W604" s="311">
        <f t="shared" si="263"/>
        <v>0</v>
      </c>
      <c r="X604" s="311">
        <f t="shared" si="263"/>
        <v>0</v>
      </c>
      <c r="Y604" s="311">
        <f t="shared" si="263"/>
        <v>0</v>
      </c>
      <c r="Z604" s="311">
        <f t="shared" si="263"/>
        <v>7</v>
      </c>
      <c r="AA604" s="312">
        <f t="shared" si="263"/>
        <v>7</v>
      </c>
      <c r="AB604" s="311">
        <f t="shared" si="263"/>
        <v>1031</v>
      </c>
      <c r="AC604" s="311">
        <f t="shared" si="263"/>
        <v>455</v>
      </c>
      <c r="AD604" s="312">
        <f t="shared" si="263"/>
        <v>1486</v>
      </c>
    </row>
    <row r="605" spans="1:30" ht="20.25" hidden="1" customHeight="1" outlineLevel="1" thickBot="1" x14ac:dyDescent="0.25">
      <c r="A605" s="562" t="s">
        <v>792</v>
      </c>
      <c r="B605" s="313" t="s">
        <v>793</v>
      </c>
      <c r="C605" s="313" t="s">
        <v>794</v>
      </c>
      <c r="D605" s="323">
        <v>0</v>
      </c>
      <c r="E605" s="323">
        <v>0</v>
      </c>
      <c r="F605" s="323">
        <v>0</v>
      </c>
      <c r="G605" s="323">
        <v>0</v>
      </c>
      <c r="H605" s="323">
        <v>0</v>
      </c>
      <c r="I605" s="315">
        <f>SUM(D605:H605)</f>
        <v>0</v>
      </c>
      <c r="J605" s="323">
        <v>0</v>
      </c>
      <c r="K605" s="323">
        <v>0</v>
      </c>
      <c r="L605" s="323">
        <v>0</v>
      </c>
      <c r="M605" s="323">
        <v>0</v>
      </c>
      <c r="N605" s="323">
        <v>0</v>
      </c>
      <c r="O605" s="315">
        <f>SUM(J605:N605)</f>
        <v>0</v>
      </c>
      <c r="P605" s="323">
        <v>0</v>
      </c>
      <c r="Q605" s="323">
        <v>0</v>
      </c>
      <c r="R605" s="323">
        <v>0</v>
      </c>
      <c r="S605" s="323">
        <v>0</v>
      </c>
      <c r="T605" s="323">
        <v>0</v>
      </c>
      <c r="U605" s="315">
        <f>SUM(P605:T605)</f>
        <v>0</v>
      </c>
      <c r="V605" s="323">
        <v>0</v>
      </c>
      <c r="W605" s="323">
        <v>0</v>
      </c>
      <c r="X605" s="323">
        <v>0</v>
      </c>
      <c r="Y605" s="323">
        <v>0</v>
      </c>
      <c r="Z605" s="323">
        <v>0</v>
      </c>
      <c r="AA605" s="315">
        <f>SUM(V605:Z605)</f>
        <v>0</v>
      </c>
      <c r="AB605" s="314">
        <f>+I605+U605</f>
        <v>0</v>
      </c>
      <c r="AC605" s="314">
        <f>+O605+AA605</f>
        <v>0</v>
      </c>
      <c r="AD605" s="315">
        <f t="shared" si="246"/>
        <v>0</v>
      </c>
    </row>
    <row r="606" spans="1:30" ht="20.25" hidden="1" customHeight="1" outlineLevel="1" thickBot="1" x14ac:dyDescent="0.25">
      <c r="A606" s="562"/>
      <c r="B606" s="313" t="s">
        <v>795</v>
      </c>
      <c r="C606" s="313" t="s">
        <v>796</v>
      </c>
      <c r="D606" s="323">
        <v>0</v>
      </c>
      <c r="E606" s="323">
        <v>0</v>
      </c>
      <c r="F606" s="323">
        <v>0</v>
      </c>
      <c r="G606" s="323">
        <v>0</v>
      </c>
      <c r="H606" s="323">
        <v>0</v>
      </c>
      <c r="I606" s="315">
        <f>SUM(D606:H606)</f>
        <v>0</v>
      </c>
      <c r="J606" s="323">
        <v>0</v>
      </c>
      <c r="K606" s="323">
        <v>0</v>
      </c>
      <c r="L606" s="323">
        <v>0</v>
      </c>
      <c r="M606" s="323">
        <v>0</v>
      </c>
      <c r="N606" s="323">
        <v>0</v>
      </c>
      <c r="O606" s="315">
        <f>SUM(J606:N606)</f>
        <v>0</v>
      </c>
      <c r="P606" s="323">
        <v>0</v>
      </c>
      <c r="Q606" s="323">
        <v>0</v>
      </c>
      <c r="R606" s="323">
        <v>0</v>
      </c>
      <c r="S606" s="323">
        <v>0</v>
      </c>
      <c r="T606" s="323">
        <v>0</v>
      </c>
      <c r="U606" s="315">
        <f>SUM(P606:T606)</f>
        <v>0</v>
      </c>
      <c r="V606" s="323">
        <v>0</v>
      </c>
      <c r="W606" s="323">
        <v>0</v>
      </c>
      <c r="X606" s="323">
        <v>0</v>
      </c>
      <c r="Y606" s="323">
        <v>0</v>
      </c>
      <c r="Z606" s="323">
        <v>0</v>
      </c>
      <c r="AA606" s="315">
        <f>SUM(V606:Z606)</f>
        <v>0</v>
      </c>
      <c r="AB606" s="314">
        <f>+I606+U606</f>
        <v>0</v>
      </c>
      <c r="AC606" s="314">
        <f>+O606+AA606</f>
        <v>0</v>
      </c>
      <c r="AD606" s="315">
        <f t="shared" si="246"/>
        <v>0</v>
      </c>
    </row>
    <row r="607" spans="1:30" ht="20.25" hidden="1" customHeight="1" outlineLevel="1" thickBot="1" x14ac:dyDescent="0.25">
      <c r="A607" s="562"/>
      <c r="B607" s="562" t="s">
        <v>797</v>
      </c>
      <c r="C607" s="313" t="s">
        <v>798</v>
      </c>
      <c r="D607" s="323">
        <v>0</v>
      </c>
      <c r="E607" s="323">
        <v>0</v>
      </c>
      <c r="F607" s="323">
        <v>0</v>
      </c>
      <c r="G607" s="323">
        <v>0</v>
      </c>
      <c r="H607" s="314">
        <v>658</v>
      </c>
      <c r="I607" s="315">
        <f>SUM(D607:H607)</f>
        <v>658</v>
      </c>
      <c r="J607" s="323">
        <v>0</v>
      </c>
      <c r="K607" s="323">
        <v>0</v>
      </c>
      <c r="L607" s="323">
        <v>0</v>
      </c>
      <c r="M607" s="323">
        <v>0</v>
      </c>
      <c r="N607" s="314">
        <v>13</v>
      </c>
      <c r="O607" s="315">
        <f>SUM(J607:N607)</f>
        <v>13</v>
      </c>
      <c r="P607" s="323">
        <v>0</v>
      </c>
      <c r="Q607" s="323">
        <v>0</v>
      </c>
      <c r="R607" s="323">
        <v>0</v>
      </c>
      <c r="S607" s="323">
        <v>0</v>
      </c>
      <c r="T607" s="314">
        <v>0</v>
      </c>
      <c r="U607" s="315">
        <f>SUM(P607:T607)</f>
        <v>0</v>
      </c>
      <c r="V607" s="323">
        <v>0</v>
      </c>
      <c r="W607" s="323">
        <v>0</v>
      </c>
      <c r="X607" s="323">
        <v>0</v>
      </c>
      <c r="Y607" s="323">
        <v>0</v>
      </c>
      <c r="Z607" s="314">
        <v>0</v>
      </c>
      <c r="AA607" s="315">
        <f>SUM(V607:Z607)</f>
        <v>0</v>
      </c>
      <c r="AB607" s="314">
        <f>+I607+U607</f>
        <v>658</v>
      </c>
      <c r="AC607" s="314">
        <f>+O607+AA607</f>
        <v>13</v>
      </c>
      <c r="AD607" s="315">
        <f t="shared" si="246"/>
        <v>671</v>
      </c>
    </row>
    <row r="608" spans="1:30" ht="20.25" hidden="1" customHeight="1" outlineLevel="1" thickBot="1" x14ac:dyDescent="0.25">
      <c r="A608" s="562"/>
      <c r="B608" s="562"/>
      <c r="C608" s="313" t="s">
        <v>799</v>
      </c>
      <c r="D608" s="323">
        <v>0</v>
      </c>
      <c r="E608" s="314">
        <v>2</v>
      </c>
      <c r="F608" s="314">
        <v>9</v>
      </c>
      <c r="G608" s="314">
        <v>4</v>
      </c>
      <c r="H608" s="314">
        <v>331</v>
      </c>
      <c r="I608" s="315">
        <f>SUM(D608:H608)</f>
        <v>346</v>
      </c>
      <c r="J608" s="323">
        <v>0</v>
      </c>
      <c r="K608" s="323">
        <v>0</v>
      </c>
      <c r="L608" s="323">
        <v>0</v>
      </c>
      <c r="M608" s="323">
        <v>0</v>
      </c>
      <c r="N608" s="314">
        <v>435</v>
      </c>
      <c r="O608" s="315">
        <f>SUM(J608:N608)</f>
        <v>435</v>
      </c>
      <c r="P608" s="323">
        <v>0</v>
      </c>
      <c r="Q608" s="314">
        <v>0</v>
      </c>
      <c r="R608" s="314">
        <v>0</v>
      </c>
      <c r="S608" s="314">
        <v>0</v>
      </c>
      <c r="T608" s="314">
        <v>27</v>
      </c>
      <c r="U608" s="315">
        <f>SUM(P608:T608)</f>
        <v>27</v>
      </c>
      <c r="V608" s="323">
        <v>0</v>
      </c>
      <c r="W608" s="323">
        <v>0</v>
      </c>
      <c r="X608" s="323">
        <v>0</v>
      </c>
      <c r="Y608" s="323">
        <v>0</v>
      </c>
      <c r="Z608" s="314">
        <v>7</v>
      </c>
      <c r="AA608" s="315">
        <f>SUM(V608:Z608)</f>
        <v>7</v>
      </c>
      <c r="AB608" s="314">
        <f>+I608+U608</f>
        <v>373</v>
      </c>
      <c r="AC608" s="314">
        <f>+O608+AA608</f>
        <v>442</v>
      </c>
      <c r="AD608" s="315">
        <f t="shared" si="246"/>
        <v>815</v>
      </c>
    </row>
    <row r="609" spans="1:30" ht="20.25" customHeight="1" collapsed="1" x14ac:dyDescent="0.2">
      <c r="A609" s="559" t="s">
        <v>800</v>
      </c>
      <c r="B609" s="559"/>
      <c r="C609" s="559"/>
      <c r="D609" s="311">
        <f t="shared" ref="D609:AD609" si="264">SUM(D610:D612)</f>
        <v>0</v>
      </c>
      <c r="E609" s="311">
        <f t="shared" si="264"/>
        <v>2</v>
      </c>
      <c r="F609" s="311">
        <f t="shared" si="264"/>
        <v>0</v>
      </c>
      <c r="G609" s="311">
        <f t="shared" si="264"/>
        <v>0</v>
      </c>
      <c r="H609" s="311">
        <f t="shared" si="264"/>
        <v>342</v>
      </c>
      <c r="I609" s="312">
        <f t="shared" si="264"/>
        <v>344</v>
      </c>
      <c r="J609" s="311">
        <f t="shared" si="264"/>
        <v>0</v>
      </c>
      <c r="K609" s="311">
        <f t="shared" si="264"/>
        <v>2</v>
      </c>
      <c r="L609" s="311">
        <f t="shared" si="264"/>
        <v>0</v>
      </c>
      <c r="M609" s="311">
        <f t="shared" si="264"/>
        <v>0</v>
      </c>
      <c r="N609" s="311">
        <f t="shared" si="264"/>
        <v>15</v>
      </c>
      <c r="O609" s="312">
        <f t="shared" si="264"/>
        <v>17</v>
      </c>
      <c r="P609" s="311">
        <f t="shared" si="264"/>
        <v>0</v>
      </c>
      <c r="Q609" s="311">
        <f t="shared" si="264"/>
        <v>0</v>
      </c>
      <c r="R609" s="311">
        <f t="shared" si="264"/>
        <v>0</v>
      </c>
      <c r="S609" s="311">
        <f t="shared" si="264"/>
        <v>0</v>
      </c>
      <c r="T609" s="311">
        <f t="shared" si="264"/>
        <v>0</v>
      </c>
      <c r="U609" s="312">
        <f t="shared" si="264"/>
        <v>0</v>
      </c>
      <c r="V609" s="311">
        <f t="shared" si="264"/>
        <v>0</v>
      </c>
      <c r="W609" s="311">
        <f t="shared" si="264"/>
        <v>0</v>
      </c>
      <c r="X609" s="311">
        <f t="shared" si="264"/>
        <v>0</v>
      </c>
      <c r="Y609" s="311">
        <f t="shared" si="264"/>
        <v>0</v>
      </c>
      <c r="Z609" s="311">
        <f t="shared" si="264"/>
        <v>0</v>
      </c>
      <c r="AA609" s="312">
        <f t="shared" si="264"/>
        <v>0</v>
      </c>
      <c r="AB609" s="311">
        <f t="shared" si="264"/>
        <v>344</v>
      </c>
      <c r="AC609" s="311">
        <f t="shared" si="264"/>
        <v>17</v>
      </c>
      <c r="AD609" s="312">
        <f t="shared" si="264"/>
        <v>361</v>
      </c>
    </row>
    <row r="610" spans="1:30" ht="20.25" hidden="1" customHeight="1" outlineLevel="1" thickBot="1" x14ac:dyDescent="0.25">
      <c r="A610" s="562" t="s">
        <v>800</v>
      </c>
      <c r="B610" s="562" t="s">
        <v>801</v>
      </c>
      <c r="C610" s="313" t="s">
        <v>802</v>
      </c>
      <c r="D610" s="323">
        <v>0</v>
      </c>
      <c r="E610" s="323">
        <v>0</v>
      </c>
      <c r="F610" s="323">
        <v>0</v>
      </c>
      <c r="G610" s="323">
        <v>0</v>
      </c>
      <c r="H610" s="323">
        <v>0</v>
      </c>
      <c r="I610" s="315">
        <f>SUM(D610:H610)</f>
        <v>0</v>
      </c>
      <c r="J610" s="323">
        <v>0</v>
      </c>
      <c r="K610" s="314">
        <v>2</v>
      </c>
      <c r="L610" s="323">
        <v>0</v>
      </c>
      <c r="M610" s="323">
        <v>0</v>
      </c>
      <c r="N610" s="314">
        <v>10</v>
      </c>
      <c r="O610" s="315">
        <f>SUM(J610:N610)</f>
        <v>12</v>
      </c>
      <c r="P610" s="323">
        <v>0</v>
      </c>
      <c r="Q610" s="323">
        <v>0</v>
      </c>
      <c r="R610" s="323">
        <v>0</v>
      </c>
      <c r="S610" s="323">
        <v>0</v>
      </c>
      <c r="T610" s="323">
        <v>0</v>
      </c>
      <c r="U610" s="315">
        <f>SUM(P610:T610)</f>
        <v>0</v>
      </c>
      <c r="V610" s="323">
        <v>0</v>
      </c>
      <c r="W610" s="314">
        <v>0</v>
      </c>
      <c r="X610" s="323">
        <v>0</v>
      </c>
      <c r="Y610" s="323">
        <v>0</v>
      </c>
      <c r="Z610" s="314">
        <v>0</v>
      </c>
      <c r="AA610" s="315">
        <f>SUM(V610:Z610)</f>
        <v>0</v>
      </c>
      <c r="AB610" s="314">
        <f>+I610+U610</f>
        <v>0</v>
      </c>
      <c r="AC610" s="314">
        <f>+O610+AA610</f>
        <v>12</v>
      </c>
      <c r="AD610" s="315">
        <f t="shared" si="246"/>
        <v>12</v>
      </c>
    </row>
    <row r="611" spans="1:30" ht="20.25" hidden="1" customHeight="1" outlineLevel="1" thickBot="1" x14ac:dyDescent="0.25">
      <c r="A611" s="562"/>
      <c r="B611" s="562"/>
      <c r="C611" s="313" t="s">
        <v>803</v>
      </c>
      <c r="D611" s="323">
        <v>0</v>
      </c>
      <c r="E611" s="323">
        <v>0</v>
      </c>
      <c r="F611" s="323">
        <v>0</v>
      </c>
      <c r="G611" s="323">
        <v>0</v>
      </c>
      <c r="H611" s="323">
        <v>0</v>
      </c>
      <c r="I611" s="315">
        <f>SUM(D611:H611)</f>
        <v>0</v>
      </c>
      <c r="J611" s="323">
        <v>0</v>
      </c>
      <c r="K611" s="323">
        <v>0</v>
      </c>
      <c r="L611" s="323">
        <v>0</v>
      </c>
      <c r="M611" s="323">
        <v>0</v>
      </c>
      <c r="N611" s="323">
        <v>0</v>
      </c>
      <c r="O611" s="315">
        <f>SUM(J611:N611)</f>
        <v>0</v>
      </c>
      <c r="P611" s="323">
        <v>0</v>
      </c>
      <c r="Q611" s="323">
        <v>0</v>
      </c>
      <c r="R611" s="323">
        <v>0</v>
      </c>
      <c r="S611" s="323">
        <v>0</v>
      </c>
      <c r="T611" s="323">
        <v>0</v>
      </c>
      <c r="U611" s="315">
        <f>SUM(P611:T611)</f>
        <v>0</v>
      </c>
      <c r="V611" s="323">
        <v>0</v>
      </c>
      <c r="W611" s="323">
        <v>0</v>
      </c>
      <c r="X611" s="323">
        <v>0</v>
      </c>
      <c r="Y611" s="323">
        <v>0</v>
      </c>
      <c r="Z611" s="323">
        <v>0</v>
      </c>
      <c r="AA611" s="315">
        <f>SUM(V611:Z611)</f>
        <v>0</v>
      </c>
      <c r="AB611" s="314">
        <f>+I611+U611</f>
        <v>0</v>
      </c>
      <c r="AC611" s="314">
        <f>+O611+AA611</f>
        <v>0</v>
      </c>
      <c r="AD611" s="315">
        <f t="shared" si="246"/>
        <v>0</v>
      </c>
    </row>
    <row r="612" spans="1:30" ht="20.25" hidden="1" customHeight="1" outlineLevel="1" thickBot="1" x14ac:dyDescent="0.25">
      <c r="A612" s="562"/>
      <c r="B612" s="313" t="s">
        <v>804</v>
      </c>
      <c r="C612" s="313" t="s">
        <v>805</v>
      </c>
      <c r="D612" s="323">
        <v>0</v>
      </c>
      <c r="E612" s="314">
        <v>2</v>
      </c>
      <c r="F612" s="323">
        <v>0</v>
      </c>
      <c r="G612" s="323">
        <v>0</v>
      </c>
      <c r="H612" s="314">
        <v>342</v>
      </c>
      <c r="I612" s="315">
        <f>SUM(D612:H612)</f>
        <v>344</v>
      </c>
      <c r="J612" s="323">
        <v>0</v>
      </c>
      <c r="K612" s="323">
        <v>0</v>
      </c>
      <c r="L612" s="323">
        <v>0</v>
      </c>
      <c r="M612" s="323">
        <v>0</v>
      </c>
      <c r="N612" s="314">
        <v>5</v>
      </c>
      <c r="O612" s="315">
        <f>SUM(J612:N612)</f>
        <v>5</v>
      </c>
      <c r="P612" s="323">
        <v>0</v>
      </c>
      <c r="Q612" s="314">
        <v>0</v>
      </c>
      <c r="R612" s="323">
        <v>0</v>
      </c>
      <c r="S612" s="323">
        <v>0</v>
      </c>
      <c r="T612" s="314">
        <v>0</v>
      </c>
      <c r="U612" s="315">
        <f>SUM(P612:T612)</f>
        <v>0</v>
      </c>
      <c r="V612" s="323">
        <v>0</v>
      </c>
      <c r="W612" s="323">
        <v>0</v>
      </c>
      <c r="X612" s="323">
        <v>0</v>
      </c>
      <c r="Y612" s="323">
        <v>0</v>
      </c>
      <c r="Z612" s="314">
        <v>0</v>
      </c>
      <c r="AA612" s="315">
        <f>SUM(V612:Z612)</f>
        <v>0</v>
      </c>
      <c r="AB612" s="314">
        <f>+I612+U612</f>
        <v>344</v>
      </c>
      <c r="AC612" s="314">
        <f>+O612+AA612</f>
        <v>5</v>
      </c>
      <c r="AD612" s="315">
        <f t="shared" si="246"/>
        <v>349</v>
      </c>
    </row>
    <row r="613" spans="1:30" ht="20.25" customHeight="1" collapsed="1" x14ac:dyDescent="0.2">
      <c r="A613" s="559" t="s">
        <v>806</v>
      </c>
      <c r="B613" s="559"/>
      <c r="C613" s="559"/>
      <c r="D613" s="311">
        <f t="shared" ref="D613:AD613" si="265">+D614+D615+D616</f>
        <v>5</v>
      </c>
      <c r="E613" s="311">
        <f t="shared" si="265"/>
        <v>34</v>
      </c>
      <c r="F613" s="311">
        <f t="shared" si="265"/>
        <v>99</v>
      </c>
      <c r="G613" s="311">
        <f t="shared" si="265"/>
        <v>24</v>
      </c>
      <c r="H613" s="311">
        <f t="shared" si="265"/>
        <v>6205</v>
      </c>
      <c r="I613" s="312">
        <f t="shared" si="265"/>
        <v>6367</v>
      </c>
      <c r="J613" s="311">
        <f t="shared" si="265"/>
        <v>0</v>
      </c>
      <c r="K613" s="311">
        <f t="shared" si="265"/>
        <v>4</v>
      </c>
      <c r="L613" s="311">
        <f t="shared" si="265"/>
        <v>21</v>
      </c>
      <c r="M613" s="311">
        <f t="shared" si="265"/>
        <v>4</v>
      </c>
      <c r="N613" s="311">
        <f t="shared" si="265"/>
        <v>1160</v>
      </c>
      <c r="O613" s="312">
        <f t="shared" si="265"/>
        <v>1189</v>
      </c>
      <c r="P613" s="311">
        <f t="shared" si="265"/>
        <v>0</v>
      </c>
      <c r="Q613" s="311">
        <f t="shared" si="265"/>
        <v>0</v>
      </c>
      <c r="R613" s="311">
        <f t="shared" si="265"/>
        <v>0</v>
      </c>
      <c r="S613" s="311">
        <f t="shared" si="265"/>
        <v>0</v>
      </c>
      <c r="T613" s="311">
        <f t="shared" si="265"/>
        <v>174</v>
      </c>
      <c r="U613" s="312">
        <f t="shared" si="265"/>
        <v>174</v>
      </c>
      <c r="V613" s="311">
        <f t="shared" si="265"/>
        <v>0</v>
      </c>
      <c r="W613" s="311">
        <f t="shared" si="265"/>
        <v>0</v>
      </c>
      <c r="X613" s="311">
        <f t="shared" si="265"/>
        <v>0</v>
      </c>
      <c r="Y613" s="311">
        <f t="shared" si="265"/>
        <v>0</v>
      </c>
      <c r="Z613" s="311">
        <f t="shared" si="265"/>
        <v>8</v>
      </c>
      <c r="AA613" s="312">
        <f t="shared" si="265"/>
        <v>8</v>
      </c>
      <c r="AB613" s="311">
        <f t="shared" si="265"/>
        <v>6541</v>
      </c>
      <c r="AC613" s="311">
        <f t="shared" si="265"/>
        <v>1197</v>
      </c>
      <c r="AD613" s="312">
        <f t="shared" si="265"/>
        <v>7738</v>
      </c>
    </row>
    <row r="614" spans="1:30" ht="20.25" hidden="1" customHeight="1" outlineLevel="1" thickBot="1" x14ac:dyDescent="0.25">
      <c r="A614" s="562" t="s">
        <v>806</v>
      </c>
      <c r="B614" s="313" t="s">
        <v>807</v>
      </c>
      <c r="C614" s="313" t="s">
        <v>808</v>
      </c>
      <c r="D614" s="314">
        <v>1</v>
      </c>
      <c r="E614" s="314">
        <v>22</v>
      </c>
      <c r="F614" s="314">
        <v>45</v>
      </c>
      <c r="G614" s="314">
        <v>12</v>
      </c>
      <c r="H614" s="314">
        <v>2851</v>
      </c>
      <c r="I614" s="315">
        <f>SUM(D614:H614)</f>
        <v>2931</v>
      </c>
      <c r="J614" s="323">
        <v>0</v>
      </c>
      <c r="K614" s="323">
        <v>0</v>
      </c>
      <c r="L614" s="314">
        <v>3</v>
      </c>
      <c r="M614" s="314">
        <v>4</v>
      </c>
      <c r="N614" s="314">
        <v>588</v>
      </c>
      <c r="O614" s="315">
        <f>SUM(J614:N614)</f>
        <v>595</v>
      </c>
      <c r="P614" s="314">
        <v>0</v>
      </c>
      <c r="Q614" s="314">
        <v>0</v>
      </c>
      <c r="R614" s="314">
        <v>0</v>
      </c>
      <c r="S614" s="314">
        <v>0</v>
      </c>
      <c r="T614" s="314">
        <v>43</v>
      </c>
      <c r="U614" s="315">
        <f>SUM(P614:T614)</f>
        <v>43</v>
      </c>
      <c r="V614" s="323">
        <v>0</v>
      </c>
      <c r="W614" s="323">
        <v>0</v>
      </c>
      <c r="X614" s="314">
        <v>0</v>
      </c>
      <c r="Y614" s="314">
        <v>0</v>
      </c>
      <c r="Z614" s="314">
        <v>8</v>
      </c>
      <c r="AA614" s="315">
        <f>SUM(V614:Z614)</f>
        <v>8</v>
      </c>
      <c r="AB614" s="314">
        <f>+I614+U614</f>
        <v>2974</v>
      </c>
      <c r="AC614" s="314">
        <f>+O614+AA614</f>
        <v>603</v>
      </c>
      <c r="AD614" s="315">
        <f t="shared" si="246"/>
        <v>3577</v>
      </c>
    </row>
    <row r="615" spans="1:30" ht="20.25" hidden="1" customHeight="1" outlineLevel="1" thickBot="1" x14ac:dyDescent="0.25">
      <c r="A615" s="562"/>
      <c r="B615" s="562" t="s">
        <v>809</v>
      </c>
      <c r="C615" s="313" t="s">
        <v>810</v>
      </c>
      <c r="D615" s="323">
        <v>0</v>
      </c>
      <c r="E615" s="323">
        <v>0</v>
      </c>
      <c r="F615" s="323">
        <v>0</v>
      </c>
      <c r="G615" s="323">
        <v>0</v>
      </c>
      <c r="H615" s="314">
        <v>91</v>
      </c>
      <c r="I615" s="315">
        <f>SUM(D615:H615)</f>
        <v>91</v>
      </c>
      <c r="J615" s="323">
        <v>0</v>
      </c>
      <c r="K615" s="323">
        <v>0</v>
      </c>
      <c r="L615" s="323">
        <v>0</v>
      </c>
      <c r="M615" s="323">
        <v>0</v>
      </c>
      <c r="N615" s="323">
        <v>0</v>
      </c>
      <c r="O615" s="315">
        <f>SUM(J615:N615)</f>
        <v>0</v>
      </c>
      <c r="P615" s="323">
        <v>0</v>
      </c>
      <c r="Q615" s="323">
        <v>0</v>
      </c>
      <c r="R615" s="323">
        <v>0</v>
      </c>
      <c r="S615" s="323">
        <v>0</v>
      </c>
      <c r="T615" s="314">
        <v>0</v>
      </c>
      <c r="U615" s="315">
        <f>SUM(P615:T615)</f>
        <v>0</v>
      </c>
      <c r="V615" s="323">
        <v>0</v>
      </c>
      <c r="W615" s="323">
        <v>0</v>
      </c>
      <c r="X615" s="323">
        <v>0</v>
      </c>
      <c r="Y615" s="323">
        <v>0</v>
      </c>
      <c r="Z615" s="323">
        <v>0</v>
      </c>
      <c r="AA615" s="315">
        <f>SUM(V615:Z615)</f>
        <v>0</v>
      </c>
      <c r="AB615" s="314">
        <f>+I615+U615</f>
        <v>91</v>
      </c>
      <c r="AC615" s="314">
        <f>+O615+AA615</f>
        <v>0</v>
      </c>
      <c r="AD615" s="315">
        <f t="shared" si="246"/>
        <v>91</v>
      </c>
    </row>
    <row r="616" spans="1:30" ht="20.25" hidden="1" customHeight="1" outlineLevel="1" thickBot="1" x14ac:dyDescent="0.25">
      <c r="A616" s="562"/>
      <c r="B616" s="562"/>
      <c r="C616" s="313" t="s">
        <v>811</v>
      </c>
      <c r="D616" s="314">
        <v>4</v>
      </c>
      <c r="E616" s="314">
        <v>12</v>
      </c>
      <c r="F616" s="314">
        <v>54</v>
      </c>
      <c r="G616" s="314">
        <v>12</v>
      </c>
      <c r="H616" s="314">
        <v>3263</v>
      </c>
      <c r="I616" s="315">
        <f>SUM(D616:H616)</f>
        <v>3345</v>
      </c>
      <c r="J616" s="323">
        <v>0</v>
      </c>
      <c r="K616" s="314">
        <v>4</v>
      </c>
      <c r="L616" s="314">
        <v>18</v>
      </c>
      <c r="M616" s="323">
        <v>0</v>
      </c>
      <c r="N616" s="314">
        <v>572</v>
      </c>
      <c r="O616" s="315">
        <f>SUM(J616:N616)</f>
        <v>594</v>
      </c>
      <c r="P616" s="314">
        <v>0</v>
      </c>
      <c r="Q616" s="314">
        <v>0</v>
      </c>
      <c r="R616" s="314">
        <v>0</v>
      </c>
      <c r="S616" s="314">
        <v>0</v>
      </c>
      <c r="T616" s="314">
        <v>131</v>
      </c>
      <c r="U616" s="315">
        <f>SUM(P616:T616)</f>
        <v>131</v>
      </c>
      <c r="V616" s="323">
        <v>0</v>
      </c>
      <c r="W616" s="314">
        <v>0</v>
      </c>
      <c r="X616" s="314">
        <v>0</v>
      </c>
      <c r="Y616" s="323">
        <v>0</v>
      </c>
      <c r="Z616" s="314">
        <v>0</v>
      </c>
      <c r="AA616" s="315">
        <f>SUM(V616:Z616)</f>
        <v>0</v>
      </c>
      <c r="AB616" s="314">
        <f>+I616+U616</f>
        <v>3476</v>
      </c>
      <c r="AC616" s="314">
        <f>+O616+AA616</f>
        <v>594</v>
      </c>
      <c r="AD616" s="315">
        <f t="shared" si="246"/>
        <v>4070</v>
      </c>
    </row>
    <row r="617" spans="1:30" ht="20.25" customHeight="1" collapsed="1" x14ac:dyDescent="0.2">
      <c r="A617" s="559" t="s">
        <v>812</v>
      </c>
      <c r="B617" s="559"/>
      <c r="C617" s="559"/>
      <c r="D617" s="311">
        <f t="shared" ref="D617:AD617" si="266">+D618+D619+D620</f>
        <v>6</v>
      </c>
      <c r="E617" s="311">
        <f t="shared" si="266"/>
        <v>14</v>
      </c>
      <c r="F617" s="311">
        <f t="shared" si="266"/>
        <v>36</v>
      </c>
      <c r="G617" s="311">
        <f t="shared" si="266"/>
        <v>24</v>
      </c>
      <c r="H617" s="311">
        <f t="shared" si="266"/>
        <v>4404</v>
      </c>
      <c r="I617" s="312">
        <f t="shared" si="266"/>
        <v>4484</v>
      </c>
      <c r="J617" s="311">
        <f t="shared" si="266"/>
        <v>1</v>
      </c>
      <c r="K617" s="311">
        <f t="shared" si="266"/>
        <v>2</v>
      </c>
      <c r="L617" s="311">
        <f t="shared" si="266"/>
        <v>6</v>
      </c>
      <c r="M617" s="311">
        <f t="shared" si="266"/>
        <v>0</v>
      </c>
      <c r="N617" s="311">
        <f t="shared" si="266"/>
        <v>90</v>
      </c>
      <c r="O617" s="312">
        <f t="shared" si="266"/>
        <v>99</v>
      </c>
      <c r="P617" s="311">
        <f t="shared" si="266"/>
        <v>0</v>
      </c>
      <c r="Q617" s="311">
        <f t="shared" si="266"/>
        <v>0</v>
      </c>
      <c r="R617" s="311">
        <f t="shared" si="266"/>
        <v>0</v>
      </c>
      <c r="S617" s="311">
        <f t="shared" si="266"/>
        <v>0</v>
      </c>
      <c r="T617" s="311">
        <f t="shared" si="266"/>
        <v>160</v>
      </c>
      <c r="U617" s="312">
        <f t="shared" si="266"/>
        <v>160</v>
      </c>
      <c r="V617" s="311">
        <f t="shared" si="266"/>
        <v>0</v>
      </c>
      <c r="W617" s="311">
        <f t="shared" si="266"/>
        <v>0</v>
      </c>
      <c r="X617" s="311">
        <f t="shared" si="266"/>
        <v>0</v>
      </c>
      <c r="Y617" s="311">
        <f t="shared" si="266"/>
        <v>0</v>
      </c>
      <c r="Z617" s="311">
        <f t="shared" si="266"/>
        <v>0</v>
      </c>
      <c r="AA617" s="312">
        <f t="shared" si="266"/>
        <v>0</v>
      </c>
      <c r="AB617" s="311">
        <f t="shared" si="266"/>
        <v>4644</v>
      </c>
      <c r="AC617" s="311">
        <f t="shared" si="266"/>
        <v>99</v>
      </c>
      <c r="AD617" s="312">
        <f t="shared" si="266"/>
        <v>4743</v>
      </c>
    </row>
    <row r="618" spans="1:30" ht="20.25" hidden="1" customHeight="1" outlineLevel="1" thickBot="1" x14ac:dyDescent="0.25">
      <c r="A618" s="562" t="s">
        <v>812</v>
      </c>
      <c r="B618" s="562" t="s">
        <v>813</v>
      </c>
      <c r="C618" s="313" t="s">
        <v>814</v>
      </c>
      <c r="D618" s="314">
        <v>1</v>
      </c>
      <c r="E618" s="314">
        <v>4</v>
      </c>
      <c r="F618" s="314">
        <v>6</v>
      </c>
      <c r="G618" s="314">
        <v>4</v>
      </c>
      <c r="H618" s="314">
        <v>1150</v>
      </c>
      <c r="I618" s="315">
        <f>SUM(D618:H618)</f>
        <v>1165</v>
      </c>
      <c r="J618" s="323">
        <v>0</v>
      </c>
      <c r="K618" s="323">
        <v>0</v>
      </c>
      <c r="L618" s="323">
        <v>0</v>
      </c>
      <c r="M618" s="323">
        <v>0</v>
      </c>
      <c r="N618" s="314">
        <v>30</v>
      </c>
      <c r="O618" s="315">
        <f>SUM(J618:N618)</f>
        <v>30</v>
      </c>
      <c r="P618" s="314">
        <v>0</v>
      </c>
      <c r="Q618" s="314">
        <v>0</v>
      </c>
      <c r="R618" s="314">
        <v>0</v>
      </c>
      <c r="S618" s="314">
        <v>0</v>
      </c>
      <c r="T618" s="314">
        <v>39</v>
      </c>
      <c r="U618" s="315">
        <f>SUM(P618:T618)</f>
        <v>39</v>
      </c>
      <c r="V618" s="323">
        <v>0</v>
      </c>
      <c r="W618" s="323">
        <v>0</v>
      </c>
      <c r="X618" s="323">
        <v>0</v>
      </c>
      <c r="Y618" s="323">
        <v>0</v>
      </c>
      <c r="Z618" s="314">
        <v>0</v>
      </c>
      <c r="AA618" s="315">
        <f>SUM(V618:Z618)</f>
        <v>0</v>
      </c>
      <c r="AB618" s="314">
        <f>+I618+U618</f>
        <v>1204</v>
      </c>
      <c r="AC618" s="314">
        <f>+O618+AA618</f>
        <v>30</v>
      </c>
      <c r="AD618" s="315">
        <f t="shared" si="246"/>
        <v>1234</v>
      </c>
    </row>
    <row r="619" spans="1:30" ht="20.25" hidden="1" customHeight="1" outlineLevel="1" thickBot="1" x14ac:dyDescent="0.25">
      <c r="A619" s="562"/>
      <c r="B619" s="562"/>
      <c r="C619" s="313" t="s">
        <v>815</v>
      </c>
      <c r="D619" s="314">
        <v>2</v>
      </c>
      <c r="E619" s="314">
        <v>6</v>
      </c>
      <c r="F619" s="314">
        <v>15</v>
      </c>
      <c r="G619" s="314">
        <v>16</v>
      </c>
      <c r="H619" s="314">
        <v>2888</v>
      </c>
      <c r="I619" s="315">
        <f>SUM(D619:H619)</f>
        <v>2927</v>
      </c>
      <c r="J619" s="314">
        <v>1</v>
      </c>
      <c r="K619" s="323">
        <v>0</v>
      </c>
      <c r="L619" s="314">
        <v>3</v>
      </c>
      <c r="M619" s="323">
        <v>0</v>
      </c>
      <c r="N619" s="323">
        <v>0</v>
      </c>
      <c r="O619" s="315">
        <f>SUM(J619:N619)</f>
        <v>4</v>
      </c>
      <c r="P619" s="314">
        <v>0</v>
      </c>
      <c r="Q619" s="314">
        <v>0</v>
      </c>
      <c r="R619" s="314">
        <v>0</v>
      </c>
      <c r="S619" s="314">
        <v>0</v>
      </c>
      <c r="T619" s="314">
        <v>108</v>
      </c>
      <c r="U619" s="315">
        <f>SUM(P619:T619)</f>
        <v>108</v>
      </c>
      <c r="V619" s="314">
        <v>0</v>
      </c>
      <c r="W619" s="323">
        <v>0</v>
      </c>
      <c r="X619" s="314">
        <v>0</v>
      </c>
      <c r="Y619" s="323">
        <v>0</v>
      </c>
      <c r="Z619" s="323">
        <v>0</v>
      </c>
      <c r="AA619" s="315">
        <f>SUM(V619:Z619)</f>
        <v>0</v>
      </c>
      <c r="AB619" s="314">
        <f>+I619+U619</f>
        <v>3035</v>
      </c>
      <c r="AC619" s="314">
        <f>+O619+AA619</f>
        <v>4</v>
      </c>
      <c r="AD619" s="315">
        <f t="shared" si="246"/>
        <v>3039</v>
      </c>
    </row>
    <row r="620" spans="1:30" ht="20.25" hidden="1" customHeight="1" outlineLevel="1" thickBot="1" x14ac:dyDescent="0.25">
      <c r="A620" s="562"/>
      <c r="B620" s="313" t="s">
        <v>816</v>
      </c>
      <c r="C620" s="313" t="s">
        <v>817</v>
      </c>
      <c r="D620" s="314">
        <v>3</v>
      </c>
      <c r="E620" s="314">
        <v>4</v>
      </c>
      <c r="F620" s="314">
        <v>15</v>
      </c>
      <c r="G620" s="314">
        <v>4</v>
      </c>
      <c r="H620" s="314">
        <v>366</v>
      </c>
      <c r="I620" s="315">
        <f>SUM(D620:H620)</f>
        <v>392</v>
      </c>
      <c r="J620" s="323">
        <v>0</v>
      </c>
      <c r="K620" s="314">
        <v>2</v>
      </c>
      <c r="L620" s="314">
        <v>3</v>
      </c>
      <c r="M620" s="323">
        <v>0</v>
      </c>
      <c r="N620" s="314">
        <v>60</v>
      </c>
      <c r="O620" s="315">
        <f>SUM(J620:N620)</f>
        <v>65</v>
      </c>
      <c r="P620" s="314">
        <v>0</v>
      </c>
      <c r="Q620" s="314">
        <v>0</v>
      </c>
      <c r="R620" s="314">
        <v>0</v>
      </c>
      <c r="S620" s="314">
        <v>0</v>
      </c>
      <c r="T620" s="314">
        <v>13</v>
      </c>
      <c r="U620" s="315">
        <f>SUM(P620:T620)</f>
        <v>13</v>
      </c>
      <c r="V620" s="323">
        <v>0</v>
      </c>
      <c r="W620" s="314">
        <v>0</v>
      </c>
      <c r="X620" s="314">
        <v>0</v>
      </c>
      <c r="Y620" s="323">
        <v>0</v>
      </c>
      <c r="Z620" s="314">
        <v>0</v>
      </c>
      <c r="AA620" s="315">
        <f>SUM(V620:Z620)</f>
        <v>0</v>
      </c>
      <c r="AB620" s="314">
        <f>+I620+U620</f>
        <v>405</v>
      </c>
      <c r="AC620" s="314">
        <f>+O620+AA620</f>
        <v>65</v>
      </c>
      <c r="AD620" s="315">
        <f t="shared" si="246"/>
        <v>470</v>
      </c>
    </row>
    <row r="621" spans="1:30" ht="20.25" customHeight="1" collapsed="1" x14ac:dyDescent="0.2">
      <c r="A621" s="559" t="s">
        <v>818</v>
      </c>
      <c r="B621" s="559"/>
      <c r="C621" s="559"/>
      <c r="D621" s="311">
        <f t="shared" ref="D621:AD621" si="267">+D622+D623+D624</f>
        <v>0</v>
      </c>
      <c r="E621" s="311">
        <f t="shared" si="267"/>
        <v>0</v>
      </c>
      <c r="F621" s="311">
        <f t="shared" si="267"/>
        <v>0</v>
      </c>
      <c r="G621" s="311">
        <f t="shared" si="267"/>
        <v>4</v>
      </c>
      <c r="H621" s="311">
        <f t="shared" si="267"/>
        <v>281</v>
      </c>
      <c r="I621" s="312">
        <f t="shared" si="267"/>
        <v>285</v>
      </c>
      <c r="J621" s="311">
        <f t="shared" si="267"/>
        <v>1</v>
      </c>
      <c r="K621" s="311">
        <f t="shared" si="267"/>
        <v>2</v>
      </c>
      <c r="L621" s="311">
        <f t="shared" si="267"/>
        <v>3</v>
      </c>
      <c r="M621" s="311">
        <f t="shared" si="267"/>
        <v>0</v>
      </c>
      <c r="N621" s="311">
        <f t="shared" si="267"/>
        <v>83</v>
      </c>
      <c r="O621" s="312">
        <f t="shared" si="267"/>
        <v>89</v>
      </c>
      <c r="P621" s="311">
        <f t="shared" si="267"/>
        <v>0</v>
      </c>
      <c r="Q621" s="311">
        <f t="shared" si="267"/>
        <v>0</v>
      </c>
      <c r="R621" s="311">
        <f t="shared" si="267"/>
        <v>0</v>
      </c>
      <c r="S621" s="311">
        <f t="shared" si="267"/>
        <v>0</v>
      </c>
      <c r="T621" s="311">
        <f t="shared" si="267"/>
        <v>5</v>
      </c>
      <c r="U621" s="312">
        <f t="shared" si="267"/>
        <v>5</v>
      </c>
      <c r="V621" s="311">
        <f t="shared" si="267"/>
        <v>0</v>
      </c>
      <c r="W621" s="311">
        <f t="shared" si="267"/>
        <v>0</v>
      </c>
      <c r="X621" s="311">
        <f t="shared" si="267"/>
        <v>0</v>
      </c>
      <c r="Y621" s="311">
        <f t="shared" si="267"/>
        <v>0</v>
      </c>
      <c r="Z621" s="311">
        <f t="shared" si="267"/>
        <v>0</v>
      </c>
      <c r="AA621" s="312">
        <f t="shared" si="267"/>
        <v>0</v>
      </c>
      <c r="AB621" s="311">
        <f t="shared" si="267"/>
        <v>290</v>
      </c>
      <c r="AC621" s="311">
        <f t="shared" si="267"/>
        <v>89</v>
      </c>
      <c r="AD621" s="312">
        <f t="shared" si="267"/>
        <v>379</v>
      </c>
    </row>
    <row r="622" spans="1:30" ht="20.25" hidden="1" customHeight="1" outlineLevel="1" thickBot="1" x14ac:dyDescent="0.25">
      <c r="A622" s="562" t="s">
        <v>818</v>
      </c>
      <c r="B622" s="562" t="s">
        <v>819</v>
      </c>
      <c r="C622" s="313" t="s">
        <v>820</v>
      </c>
      <c r="D622" s="323">
        <v>0</v>
      </c>
      <c r="E622" s="323">
        <v>0</v>
      </c>
      <c r="F622" s="323">
        <v>0</v>
      </c>
      <c r="G622" s="323">
        <v>0</v>
      </c>
      <c r="H622" s="314">
        <v>7</v>
      </c>
      <c r="I622" s="315">
        <f>SUM(D622:H622)</f>
        <v>7</v>
      </c>
      <c r="J622" s="323">
        <v>0</v>
      </c>
      <c r="K622" s="323">
        <v>0</v>
      </c>
      <c r="L622" s="323">
        <v>0</v>
      </c>
      <c r="M622" s="323">
        <v>0</v>
      </c>
      <c r="N622" s="314">
        <v>41</v>
      </c>
      <c r="O622" s="315">
        <f>SUM(J622:N622)</f>
        <v>41</v>
      </c>
      <c r="P622" s="323">
        <v>0</v>
      </c>
      <c r="Q622" s="323">
        <v>0</v>
      </c>
      <c r="R622" s="323">
        <v>0</v>
      </c>
      <c r="S622" s="323">
        <v>0</v>
      </c>
      <c r="T622" s="314">
        <v>0</v>
      </c>
      <c r="U622" s="315">
        <f>SUM(P622:T622)</f>
        <v>0</v>
      </c>
      <c r="V622" s="323">
        <v>0</v>
      </c>
      <c r="W622" s="323">
        <v>0</v>
      </c>
      <c r="X622" s="323">
        <v>0</v>
      </c>
      <c r="Y622" s="323">
        <v>0</v>
      </c>
      <c r="Z622" s="314">
        <v>0</v>
      </c>
      <c r="AA622" s="315">
        <f>SUM(V622:Z622)</f>
        <v>0</v>
      </c>
      <c r="AB622" s="314">
        <f>+I622+U622</f>
        <v>7</v>
      </c>
      <c r="AC622" s="314">
        <f>+O622+AA622</f>
        <v>41</v>
      </c>
      <c r="AD622" s="315">
        <f t="shared" si="246"/>
        <v>48</v>
      </c>
    </row>
    <row r="623" spans="1:30" ht="20.25" hidden="1" customHeight="1" outlineLevel="1" thickBot="1" x14ac:dyDescent="0.25">
      <c r="A623" s="562"/>
      <c r="B623" s="562"/>
      <c r="C623" s="313" t="s">
        <v>821</v>
      </c>
      <c r="D623" s="323">
        <v>0</v>
      </c>
      <c r="E623" s="323">
        <v>0</v>
      </c>
      <c r="F623" s="323">
        <v>0</v>
      </c>
      <c r="G623" s="314">
        <v>4</v>
      </c>
      <c r="H623" s="314">
        <v>274</v>
      </c>
      <c r="I623" s="315">
        <f>SUM(D623:H623)</f>
        <v>278</v>
      </c>
      <c r="J623" s="314">
        <v>1</v>
      </c>
      <c r="K623" s="314">
        <v>2</v>
      </c>
      <c r="L623" s="314">
        <v>3</v>
      </c>
      <c r="M623" s="323">
        <v>0</v>
      </c>
      <c r="N623" s="314">
        <v>42</v>
      </c>
      <c r="O623" s="315">
        <f>SUM(J623:N623)</f>
        <v>48</v>
      </c>
      <c r="P623" s="323">
        <v>0</v>
      </c>
      <c r="Q623" s="323">
        <v>0</v>
      </c>
      <c r="R623" s="323">
        <v>0</v>
      </c>
      <c r="S623" s="314">
        <v>0</v>
      </c>
      <c r="T623" s="314">
        <v>5</v>
      </c>
      <c r="U623" s="315">
        <f>SUM(P623:T623)</f>
        <v>5</v>
      </c>
      <c r="V623" s="314">
        <v>0</v>
      </c>
      <c r="W623" s="314">
        <v>0</v>
      </c>
      <c r="X623" s="314">
        <v>0</v>
      </c>
      <c r="Y623" s="323">
        <v>0</v>
      </c>
      <c r="Z623" s="314">
        <v>0</v>
      </c>
      <c r="AA623" s="315">
        <f>SUM(V623:Z623)</f>
        <v>0</v>
      </c>
      <c r="AB623" s="314">
        <f>+I623+U623</f>
        <v>283</v>
      </c>
      <c r="AC623" s="314">
        <f>+O623+AA623</f>
        <v>48</v>
      </c>
      <c r="AD623" s="315">
        <f t="shared" si="246"/>
        <v>331</v>
      </c>
    </row>
    <row r="624" spans="1:30" ht="20.25" hidden="1" customHeight="1" outlineLevel="1" thickBot="1" x14ac:dyDescent="0.25">
      <c r="A624" s="562"/>
      <c r="B624" s="313" t="s">
        <v>822</v>
      </c>
      <c r="C624" s="313" t="s">
        <v>823</v>
      </c>
      <c r="D624" s="323">
        <v>0</v>
      </c>
      <c r="E624" s="323">
        <v>0</v>
      </c>
      <c r="F624" s="323">
        <v>0</v>
      </c>
      <c r="G624" s="323">
        <v>0</v>
      </c>
      <c r="H624" s="323">
        <v>0</v>
      </c>
      <c r="I624" s="315">
        <f>SUM(D624:H624)</f>
        <v>0</v>
      </c>
      <c r="J624" s="323">
        <v>0</v>
      </c>
      <c r="K624" s="323">
        <v>0</v>
      </c>
      <c r="L624" s="323">
        <v>0</v>
      </c>
      <c r="M624" s="323">
        <v>0</v>
      </c>
      <c r="N624" s="323">
        <v>0</v>
      </c>
      <c r="O624" s="315">
        <f>SUM(J624:N624)</f>
        <v>0</v>
      </c>
      <c r="P624" s="323">
        <v>0</v>
      </c>
      <c r="Q624" s="323">
        <v>0</v>
      </c>
      <c r="R624" s="323">
        <v>0</v>
      </c>
      <c r="S624" s="323">
        <v>0</v>
      </c>
      <c r="T624" s="323">
        <v>0</v>
      </c>
      <c r="U624" s="315">
        <f>SUM(P624:T624)</f>
        <v>0</v>
      </c>
      <c r="V624" s="323">
        <v>0</v>
      </c>
      <c r="W624" s="323">
        <v>0</v>
      </c>
      <c r="X624" s="323">
        <v>0</v>
      </c>
      <c r="Y624" s="323">
        <v>0</v>
      </c>
      <c r="Z624" s="323">
        <v>0</v>
      </c>
      <c r="AA624" s="315">
        <f>SUM(V624:Z624)</f>
        <v>0</v>
      </c>
      <c r="AB624" s="314">
        <f>+I624+U624</f>
        <v>0</v>
      </c>
      <c r="AC624" s="314">
        <f>+O624+AA624</f>
        <v>0</v>
      </c>
      <c r="AD624" s="315">
        <f t="shared" si="246"/>
        <v>0</v>
      </c>
    </row>
    <row r="625" spans="1:30" ht="20.25" customHeight="1" collapsed="1" x14ac:dyDescent="0.2">
      <c r="A625" s="559" t="s">
        <v>824</v>
      </c>
      <c r="B625" s="559"/>
      <c r="C625" s="559"/>
      <c r="D625" s="311">
        <f t="shared" ref="D625:AD625" si="268">+D626+D627+D628</f>
        <v>1</v>
      </c>
      <c r="E625" s="311">
        <f t="shared" si="268"/>
        <v>10</v>
      </c>
      <c r="F625" s="311">
        <f t="shared" si="268"/>
        <v>30</v>
      </c>
      <c r="G625" s="311">
        <f t="shared" si="268"/>
        <v>8</v>
      </c>
      <c r="H625" s="311">
        <f t="shared" si="268"/>
        <v>2934</v>
      </c>
      <c r="I625" s="312">
        <f t="shared" si="268"/>
        <v>2983</v>
      </c>
      <c r="J625" s="311">
        <f t="shared" si="268"/>
        <v>3</v>
      </c>
      <c r="K625" s="311">
        <f t="shared" si="268"/>
        <v>6</v>
      </c>
      <c r="L625" s="311">
        <f t="shared" si="268"/>
        <v>6</v>
      </c>
      <c r="M625" s="311">
        <f t="shared" si="268"/>
        <v>8</v>
      </c>
      <c r="N625" s="311">
        <f t="shared" si="268"/>
        <v>334</v>
      </c>
      <c r="O625" s="312">
        <f t="shared" si="268"/>
        <v>357</v>
      </c>
      <c r="P625" s="311">
        <f t="shared" si="268"/>
        <v>0</v>
      </c>
      <c r="Q625" s="311">
        <f t="shared" si="268"/>
        <v>0</v>
      </c>
      <c r="R625" s="311">
        <f t="shared" si="268"/>
        <v>0</v>
      </c>
      <c r="S625" s="311">
        <f t="shared" si="268"/>
        <v>0</v>
      </c>
      <c r="T625" s="311">
        <f t="shared" si="268"/>
        <v>98</v>
      </c>
      <c r="U625" s="312">
        <f t="shared" si="268"/>
        <v>98</v>
      </c>
      <c r="V625" s="311">
        <f t="shared" si="268"/>
        <v>0</v>
      </c>
      <c r="W625" s="311">
        <f t="shared" si="268"/>
        <v>0</v>
      </c>
      <c r="X625" s="311">
        <f t="shared" si="268"/>
        <v>0</v>
      </c>
      <c r="Y625" s="311">
        <f t="shared" si="268"/>
        <v>0</v>
      </c>
      <c r="Z625" s="311">
        <f t="shared" si="268"/>
        <v>4</v>
      </c>
      <c r="AA625" s="312">
        <f t="shared" si="268"/>
        <v>4</v>
      </c>
      <c r="AB625" s="311">
        <f t="shared" si="268"/>
        <v>3081</v>
      </c>
      <c r="AC625" s="311">
        <f t="shared" si="268"/>
        <v>361</v>
      </c>
      <c r="AD625" s="312">
        <f t="shared" si="268"/>
        <v>3442</v>
      </c>
    </row>
    <row r="626" spans="1:30" ht="20.25" hidden="1" customHeight="1" outlineLevel="1" thickBot="1" x14ac:dyDescent="0.25">
      <c r="A626" s="562" t="s">
        <v>824</v>
      </c>
      <c r="B626" s="562" t="s">
        <v>825</v>
      </c>
      <c r="C626" s="313" t="s">
        <v>826</v>
      </c>
      <c r="D626" s="314">
        <v>1</v>
      </c>
      <c r="E626" s="314">
        <v>10</v>
      </c>
      <c r="F626" s="314">
        <v>30</v>
      </c>
      <c r="G626" s="314">
        <v>8</v>
      </c>
      <c r="H626" s="314">
        <v>2579</v>
      </c>
      <c r="I626" s="315">
        <f>SUM(D626:H626)</f>
        <v>2628</v>
      </c>
      <c r="J626" s="314">
        <v>3</v>
      </c>
      <c r="K626" s="314">
        <v>6</v>
      </c>
      <c r="L626" s="314">
        <v>6</v>
      </c>
      <c r="M626" s="314">
        <v>8</v>
      </c>
      <c r="N626" s="314">
        <v>304</v>
      </c>
      <c r="O626" s="315">
        <f>SUM(J626:N626)</f>
        <v>327</v>
      </c>
      <c r="P626" s="314">
        <v>0</v>
      </c>
      <c r="Q626" s="314">
        <v>0</v>
      </c>
      <c r="R626" s="314">
        <v>0</v>
      </c>
      <c r="S626" s="314">
        <v>0</v>
      </c>
      <c r="T626" s="314">
        <v>90</v>
      </c>
      <c r="U626" s="315">
        <f>SUM(P626:T626)</f>
        <v>90</v>
      </c>
      <c r="V626" s="314">
        <v>0</v>
      </c>
      <c r="W626" s="314">
        <v>0</v>
      </c>
      <c r="X626" s="314">
        <v>0</v>
      </c>
      <c r="Y626" s="314">
        <v>0</v>
      </c>
      <c r="Z626" s="314">
        <v>4</v>
      </c>
      <c r="AA626" s="315">
        <f>SUM(V626:Z626)</f>
        <v>4</v>
      </c>
      <c r="AB626" s="314">
        <f>+I626+U626</f>
        <v>2718</v>
      </c>
      <c r="AC626" s="314">
        <f>+O626+AA626</f>
        <v>331</v>
      </c>
      <c r="AD626" s="315">
        <f t="shared" si="246"/>
        <v>3049</v>
      </c>
    </row>
    <row r="627" spans="1:30" ht="20.25" hidden="1" customHeight="1" outlineLevel="1" thickBot="1" x14ac:dyDescent="0.25">
      <c r="A627" s="562"/>
      <c r="B627" s="562"/>
      <c r="C627" s="313" t="s">
        <v>827</v>
      </c>
      <c r="D627" s="323">
        <v>0</v>
      </c>
      <c r="E627" s="323">
        <v>0</v>
      </c>
      <c r="F627" s="323">
        <v>0</v>
      </c>
      <c r="G627" s="323">
        <v>0</v>
      </c>
      <c r="H627" s="314">
        <v>355</v>
      </c>
      <c r="I627" s="315">
        <f>SUM(D627:H627)</f>
        <v>355</v>
      </c>
      <c r="J627" s="323">
        <v>0</v>
      </c>
      <c r="K627" s="323">
        <v>0</v>
      </c>
      <c r="L627" s="323">
        <v>0</v>
      </c>
      <c r="M627" s="323">
        <v>0</v>
      </c>
      <c r="N627" s="314">
        <v>30</v>
      </c>
      <c r="O627" s="315">
        <f>SUM(J627:N627)</f>
        <v>30</v>
      </c>
      <c r="P627" s="323">
        <v>0</v>
      </c>
      <c r="Q627" s="323">
        <v>0</v>
      </c>
      <c r="R627" s="323">
        <v>0</v>
      </c>
      <c r="S627" s="323">
        <v>0</v>
      </c>
      <c r="T627" s="314">
        <v>8</v>
      </c>
      <c r="U627" s="315">
        <f>SUM(P627:T627)</f>
        <v>8</v>
      </c>
      <c r="V627" s="323">
        <v>0</v>
      </c>
      <c r="W627" s="323">
        <v>0</v>
      </c>
      <c r="X627" s="323">
        <v>0</v>
      </c>
      <c r="Y627" s="323">
        <v>0</v>
      </c>
      <c r="Z627" s="314">
        <v>0</v>
      </c>
      <c r="AA627" s="315">
        <f>SUM(V627:Z627)</f>
        <v>0</v>
      </c>
      <c r="AB627" s="314">
        <f>+I627+U627</f>
        <v>363</v>
      </c>
      <c r="AC627" s="314">
        <f>+O627+AA627</f>
        <v>30</v>
      </c>
      <c r="AD627" s="315">
        <f t="shared" si="246"/>
        <v>393</v>
      </c>
    </row>
    <row r="628" spans="1:30" ht="20.25" hidden="1" customHeight="1" outlineLevel="1" thickBot="1" x14ac:dyDescent="0.25">
      <c r="A628" s="562"/>
      <c r="B628" s="313" t="s">
        <v>828</v>
      </c>
      <c r="C628" s="313" t="s">
        <v>829</v>
      </c>
      <c r="D628" s="323">
        <v>0</v>
      </c>
      <c r="E628" s="323">
        <v>0</v>
      </c>
      <c r="F628" s="323">
        <v>0</v>
      </c>
      <c r="G628" s="323">
        <v>0</v>
      </c>
      <c r="H628" s="323">
        <v>0</v>
      </c>
      <c r="I628" s="315">
        <f>SUM(D628:H628)</f>
        <v>0</v>
      </c>
      <c r="J628" s="323">
        <v>0</v>
      </c>
      <c r="K628" s="323">
        <v>0</v>
      </c>
      <c r="L628" s="323">
        <v>0</v>
      </c>
      <c r="M628" s="323">
        <v>0</v>
      </c>
      <c r="N628" s="323">
        <v>0</v>
      </c>
      <c r="O628" s="315">
        <f>SUM(J628:N628)</f>
        <v>0</v>
      </c>
      <c r="P628" s="323">
        <v>0</v>
      </c>
      <c r="Q628" s="323">
        <v>0</v>
      </c>
      <c r="R628" s="323">
        <v>0</v>
      </c>
      <c r="S628" s="323">
        <v>0</v>
      </c>
      <c r="T628" s="323">
        <v>0</v>
      </c>
      <c r="U628" s="315">
        <f>SUM(P628:T628)</f>
        <v>0</v>
      </c>
      <c r="V628" s="323">
        <v>0</v>
      </c>
      <c r="W628" s="323">
        <v>0</v>
      </c>
      <c r="X628" s="323">
        <v>0</v>
      </c>
      <c r="Y628" s="323">
        <v>0</v>
      </c>
      <c r="Z628" s="323">
        <v>0</v>
      </c>
      <c r="AA628" s="315">
        <f>SUM(V628:Z628)</f>
        <v>0</v>
      </c>
      <c r="AB628" s="314">
        <f>+I628+U628</f>
        <v>0</v>
      </c>
      <c r="AC628" s="314">
        <f>+O628+AA628</f>
        <v>0</v>
      </c>
      <c r="AD628" s="315">
        <f t="shared" si="246"/>
        <v>0</v>
      </c>
    </row>
    <row r="629" spans="1:30" ht="20.25" customHeight="1" collapsed="1" x14ac:dyDescent="0.2">
      <c r="A629" s="559" t="s">
        <v>830</v>
      </c>
      <c r="B629" s="559"/>
      <c r="C629" s="559"/>
      <c r="D629" s="311">
        <f t="shared" ref="D629:AD629" si="269">SUM(D630:D633)</f>
        <v>1</v>
      </c>
      <c r="E629" s="311">
        <f t="shared" si="269"/>
        <v>0</v>
      </c>
      <c r="F629" s="311">
        <f t="shared" si="269"/>
        <v>0</v>
      </c>
      <c r="G629" s="311">
        <f t="shared" si="269"/>
        <v>4</v>
      </c>
      <c r="H629" s="311">
        <f t="shared" si="269"/>
        <v>347</v>
      </c>
      <c r="I629" s="312">
        <f t="shared" si="269"/>
        <v>352</v>
      </c>
      <c r="J629" s="311">
        <f t="shared" si="269"/>
        <v>0</v>
      </c>
      <c r="K629" s="311">
        <f t="shared" si="269"/>
        <v>0</v>
      </c>
      <c r="L629" s="311">
        <f t="shared" si="269"/>
        <v>3</v>
      </c>
      <c r="M629" s="311">
        <f t="shared" si="269"/>
        <v>0</v>
      </c>
      <c r="N629" s="311">
        <f t="shared" si="269"/>
        <v>113</v>
      </c>
      <c r="O629" s="312">
        <f t="shared" si="269"/>
        <v>116</v>
      </c>
      <c r="P629" s="311">
        <f t="shared" si="269"/>
        <v>0</v>
      </c>
      <c r="Q629" s="311">
        <f t="shared" si="269"/>
        <v>0</v>
      </c>
      <c r="R629" s="311">
        <f t="shared" si="269"/>
        <v>0</v>
      </c>
      <c r="S629" s="311">
        <f t="shared" si="269"/>
        <v>0</v>
      </c>
      <c r="T629" s="311">
        <f t="shared" si="269"/>
        <v>33</v>
      </c>
      <c r="U629" s="312">
        <f t="shared" si="269"/>
        <v>33</v>
      </c>
      <c r="V629" s="311">
        <f t="shared" si="269"/>
        <v>0</v>
      </c>
      <c r="W629" s="311">
        <f t="shared" si="269"/>
        <v>0</v>
      </c>
      <c r="X629" s="311">
        <f t="shared" si="269"/>
        <v>0</v>
      </c>
      <c r="Y629" s="311">
        <f t="shared" si="269"/>
        <v>0</v>
      </c>
      <c r="Z629" s="311">
        <f t="shared" si="269"/>
        <v>0</v>
      </c>
      <c r="AA629" s="312">
        <f t="shared" si="269"/>
        <v>0</v>
      </c>
      <c r="AB629" s="311">
        <f t="shared" si="269"/>
        <v>385</v>
      </c>
      <c r="AC629" s="311">
        <f t="shared" si="269"/>
        <v>116</v>
      </c>
      <c r="AD629" s="312">
        <f t="shared" si="269"/>
        <v>501</v>
      </c>
    </row>
    <row r="630" spans="1:30" ht="20.25" hidden="1" customHeight="1" outlineLevel="1" thickBot="1" x14ac:dyDescent="0.25">
      <c r="A630" s="562" t="s">
        <v>830</v>
      </c>
      <c r="B630" s="313" t="s">
        <v>831</v>
      </c>
      <c r="C630" s="313" t="s">
        <v>832</v>
      </c>
      <c r="D630" s="323">
        <v>0</v>
      </c>
      <c r="E630" s="323">
        <v>0</v>
      </c>
      <c r="F630" s="323">
        <v>0</v>
      </c>
      <c r="G630" s="314">
        <v>4</v>
      </c>
      <c r="H630" s="314">
        <v>263</v>
      </c>
      <c r="I630" s="315">
        <f>SUM(D630:H630)</f>
        <v>267</v>
      </c>
      <c r="J630" s="323">
        <v>0</v>
      </c>
      <c r="K630" s="323">
        <v>0</v>
      </c>
      <c r="L630" s="323">
        <v>0</v>
      </c>
      <c r="M630" s="323">
        <v>0</v>
      </c>
      <c r="N630" s="323">
        <v>0</v>
      </c>
      <c r="O630" s="315">
        <f>SUM(J630:N630)</f>
        <v>0</v>
      </c>
      <c r="P630" s="323">
        <v>0</v>
      </c>
      <c r="Q630" s="323">
        <v>0</v>
      </c>
      <c r="R630" s="323">
        <v>0</v>
      </c>
      <c r="S630" s="314">
        <v>0</v>
      </c>
      <c r="T630" s="314">
        <v>5</v>
      </c>
      <c r="U630" s="315">
        <f>SUM(P630:T630)</f>
        <v>5</v>
      </c>
      <c r="V630" s="323">
        <v>0</v>
      </c>
      <c r="W630" s="323">
        <v>0</v>
      </c>
      <c r="X630" s="323">
        <v>0</v>
      </c>
      <c r="Y630" s="323">
        <v>0</v>
      </c>
      <c r="Z630" s="323">
        <v>0</v>
      </c>
      <c r="AA630" s="315">
        <f>SUM(V630:Z630)</f>
        <v>0</v>
      </c>
      <c r="AB630" s="314">
        <f>+I630+U630</f>
        <v>272</v>
      </c>
      <c r="AC630" s="314">
        <f>+O630+AA630</f>
        <v>0</v>
      </c>
      <c r="AD630" s="315">
        <f t="shared" si="246"/>
        <v>272</v>
      </c>
    </row>
    <row r="631" spans="1:30" ht="20.25" hidden="1" customHeight="1" outlineLevel="1" thickBot="1" x14ac:dyDescent="0.25">
      <c r="A631" s="562"/>
      <c r="B631" s="313" t="s">
        <v>833</v>
      </c>
      <c r="C631" s="313" t="s">
        <v>834</v>
      </c>
      <c r="D631" s="323">
        <v>0</v>
      </c>
      <c r="E631" s="323">
        <v>0</v>
      </c>
      <c r="F631" s="323">
        <v>0</v>
      </c>
      <c r="G631" s="323">
        <v>0</v>
      </c>
      <c r="H631" s="314">
        <v>49</v>
      </c>
      <c r="I631" s="315">
        <f>SUM(D631:H631)</f>
        <v>49</v>
      </c>
      <c r="J631" s="323">
        <v>0</v>
      </c>
      <c r="K631" s="323">
        <v>0</v>
      </c>
      <c r="L631" s="314">
        <v>3</v>
      </c>
      <c r="M631" s="323">
        <v>0</v>
      </c>
      <c r="N631" s="314">
        <v>9</v>
      </c>
      <c r="O631" s="315">
        <f>SUM(J631:N631)</f>
        <v>12</v>
      </c>
      <c r="P631" s="323">
        <v>0</v>
      </c>
      <c r="Q631" s="323">
        <v>0</v>
      </c>
      <c r="R631" s="323">
        <v>0</v>
      </c>
      <c r="S631" s="323">
        <v>0</v>
      </c>
      <c r="T631" s="314">
        <v>14</v>
      </c>
      <c r="U631" s="315">
        <f>SUM(P631:T631)</f>
        <v>14</v>
      </c>
      <c r="V631" s="323">
        <v>0</v>
      </c>
      <c r="W631" s="323">
        <v>0</v>
      </c>
      <c r="X631" s="314">
        <v>0</v>
      </c>
      <c r="Y631" s="323">
        <v>0</v>
      </c>
      <c r="Z631" s="314">
        <v>0</v>
      </c>
      <c r="AA631" s="315">
        <f>SUM(V631:Z631)</f>
        <v>0</v>
      </c>
      <c r="AB631" s="314">
        <f>+I631+U631</f>
        <v>63</v>
      </c>
      <c r="AC631" s="314">
        <f>+O631+AA631</f>
        <v>12</v>
      </c>
      <c r="AD631" s="315">
        <f t="shared" si="246"/>
        <v>75</v>
      </c>
    </row>
    <row r="632" spans="1:30" ht="20.25" hidden="1" customHeight="1" outlineLevel="1" thickBot="1" x14ac:dyDescent="0.25">
      <c r="A632" s="562"/>
      <c r="B632" s="313" t="s">
        <v>835</v>
      </c>
      <c r="C632" s="313" t="s">
        <v>836</v>
      </c>
      <c r="D632" s="323">
        <v>0</v>
      </c>
      <c r="E632" s="323">
        <v>0</v>
      </c>
      <c r="F632" s="323">
        <v>0</v>
      </c>
      <c r="G632" s="323">
        <v>0</v>
      </c>
      <c r="H632" s="323">
        <v>0</v>
      </c>
      <c r="I632" s="315">
        <f>SUM(D632:H632)</f>
        <v>0</v>
      </c>
      <c r="J632" s="323">
        <v>0</v>
      </c>
      <c r="K632" s="323">
        <v>0</v>
      </c>
      <c r="L632" s="323">
        <v>0</v>
      </c>
      <c r="M632" s="323">
        <v>0</v>
      </c>
      <c r="N632" s="323">
        <v>0</v>
      </c>
      <c r="O632" s="315">
        <f>SUM(J632:N632)</f>
        <v>0</v>
      </c>
      <c r="P632" s="323">
        <v>0</v>
      </c>
      <c r="Q632" s="323">
        <v>0</v>
      </c>
      <c r="R632" s="323">
        <v>0</v>
      </c>
      <c r="S632" s="323">
        <v>0</v>
      </c>
      <c r="T632" s="323">
        <v>0</v>
      </c>
      <c r="U632" s="315">
        <f>SUM(P632:T632)</f>
        <v>0</v>
      </c>
      <c r="V632" s="323">
        <v>0</v>
      </c>
      <c r="W632" s="323">
        <v>0</v>
      </c>
      <c r="X632" s="323">
        <v>0</v>
      </c>
      <c r="Y632" s="323">
        <v>0</v>
      </c>
      <c r="Z632" s="323">
        <v>0</v>
      </c>
      <c r="AA632" s="315">
        <f>SUM(V632:Z632)</f>
        <v>0</v>
      </c>
      <c r="AB632" s="314">
        <f>+I632+U632</f>
        <v>0</v>
      </c>
      <c r="AC632" s="314">
        <f>+O632+AA632</f>
        <v>0</v>
      </c>
      <c r="AD632" s="315">
        <f t="shared" si="246"/>
        <v>0</v>
      </c>
    </row>
    <row r="633" spans="1:30" ht="20.25" hidden="1" customHeight="1" outlineLevel="1" thickBot="1" x14ac:dyDescent="0.25">
      <c r="A633" s="562"/>
      <c r="B633" s="313" t="s">
        <v>837</v>
      </c>
      <c r="C633" s="313" t="s">
        <v>838</v>
      </c>
      <c r="D633" s="314">
        <v>1</v>
      </c>
      <c r="E633" s="323">
        <v>0</v>
      </c>
      <c r="F633" s="323">
        <v>0</v>
      </c>
      <c r="G633" s="323">
        <v>0</v>
      </c>
      <c r="H633" s="314">
        <v>35</v>
      </c>
      <c r="I633" s="315">
        <f>SUM(D633:H633)</f>
        <v>36</v>
      </c>
      <c r="J633" s="323">
        <v>0</v>
      </c>
      <c r="K633" s="323">
        <v>0</v>
      </c>
      <c r="L633" s="323">
        <v>0</v>
      </c>
      <c r="M633" s="323">
        <v>0</v>
      </c>
      <c r="N633" s="314">
        <v>104</v>
      </c>
      <c r="O633" s="315">
        <f>SUM(J633:N633)</f>
        <v>104</v>
      </c>
      <c r="P633" s="314">
        <v>0</v>
      </c>
      <c r="Q633" s="323">
        <v>0</v>
      </c>
      <c r="R633" s="323">
        <v>0</v>
      </c>
      <c r="S633" s="323">
        <v>0</v>
      </c>
      <c r="T633" s="314">
        <v>14</v>
      </c>
      <c r="U633" s="315">
        <f>SUM(P633:T633)</f>
        <v>14</v>
      </c>
      <c r="V633" s="323">
        <v>0</v>
      </c>
      <c r="W633" s="323">
        <v>0</v>
      </c>
      <c r="X633" s="323">
        <v>0</v>
      </c>
      <c r="Y633" s="323">
        <v>0</v>
      </c>
      <c r="Z633" s="314">
        <v>0</v>
      </c>
      <c r="AA633" s="315">
        <f>SUM(V633:Z633)</f>
        <v>0</v>
      </c>
      <c r="AB633" s="314">
        <f>+I633+U633</f>
        <v>50</v>
      </c>
      <c r="AC633" s="314">
        <f>+O633+AA633</f>
        <v>104</v>
      </c>
      <c r="AD633" s="315">
        <f t="shared" si="246"/>
        <v>154</v>
      </c>
    </row>
    <row r="634" spans="1:30" ht="20.25" customHeight="1" collapsed="1" x14ac:dyDescent="0.2">
      <c r="A634" s="559" t="s">
        <v>839</v>
      </c>
      <c r="B634" s="559"/>
      <c r="C634" s="559"/>
      <c r="D634" s="311">
        <v>1</v>
      </c>
      <c r="E634" s="311">
        <v>0</v>
      </c>
      <c r="F634" s="311">
        <v>0</v>
      </c>
      <c r="G634" s="311">
        <v>0</v>
      </c>
      <c r="H634" s="311">
        <v>6</v>
      </c>
      <c r="I634" s="312">
        <f>SUM(D634:H634)</f>
        <v>7</v>
      </c>
      <c r="J634" s="311">
        <v>0</v>
      </c>
      <c r="K634" s="311">
        <v>0</v>
      </c>
      <c r="L634" s="311">
        <v>0</v>
      </c>
      <c r="M634" s="311">
        <v>0</v>
      </c>
      <c r="N634" s="311">
        <v>115</v>
      </c>
      <c r="O634" s="312">
        <f>SUM(J634:N634)</f>
        <v>115</v>
      </c>
      <c r="P634" s="311">
        <v>0</v>
      </c>
      <c r="Q634" s="311">
        <v>0</v>
      </c>
      <c r="R634" s="311">
        <v>0</v>
      </c>
      <c r="S634" s="311">
        <v>0</v>
      </c>
      <c r="T634" s="311">
        <v>0</v>
      </c>
      <c r="U634" s="312">
        <f>SUM(P634:T634)</f>
        <v>0</v>
      </c>
      <c r="V634" s="311">
        <v>0</v>
      </c>
      <c r="W634" s="311">
        <v>0</v>
      </c>
      <c r="X634" s="311">
        <v>0</v>
      </c>
      <c r="Y634" s="311">
        <v>0</v>
      </c>
      <c r="Z634" s="311">
        <v>5</v>
      </c>
      <c r="AA634" s="312">
        <f>SUM(V634:Z634)</f>
        <v>5</v>
      </c>
      <c r="AB634" s="311">
        <f>+I634+U634</f>
        <v>7</v>
      </c>
      <c r="AC634" s="311">
        <f>+O634+AA634</f>
        <v>120</v>
      </c>
      <c r="AD634" s="312">
        <f t="shared" si="246"/>
        <v>127</v>
      </c>
    </row>
    <row r="635" spans="1:30" ht="20.25" customHeight="1" x14ac:dyDescent="0.2">
      <c r="A635" s="559" t="s">
        <v>840</v>
      </c>
      <c r="B635" s="559"/>
      <c r="C635" s="559"/>
      <c r="D635" s="311">
        <f t="shared" ref="D635:AD635" si="270">SUM(D636:D647)</f>
        <v>3</v>
      </c>
      <c r="E635" s="311">
        <f t="shared" si="270"/>
        <v>19</v>
      </c>
      <c r="F635" s="311">
        <f t="shared" si="270"/>
        <v>9</v>
      </c>
      <c r="G635" s="311">
        <f t="shared" si="270"/>
        <v>4</v>
      </c>
      <c r="H635" s="311">
        <f t="shared" si="270"/>
        <v>2288</v>
      </c>
      <c r="I635" s="312">
        <f t="shared" si="270"/>
        <v>2323</v>
      </c>
      <c r="J635" s="311">
        <f t="shared" si="270"/>
        <v>0</v>
      </c>
      <c r="K635" s="311">
        <f t="shared" si="270"/>
        <v>4</v>
      </c>
      <c r="L635" s="311">
        <f t="shared" si="270"/>
        <v>15</v>
      </c>
      <c r="M635" s="311">
        <f t="shared" si="270"/>
        <v>0</v>
      </c>
      <c r="N635" s="311">
        <f t="shared" si="270"/>
        <v>261</v>
      </c>
      <c r="O635" s="312">
        <f t="shared" si="270"/>
        <v>280</v>
      </c>
      <c r="P635" s="311">
        <f t="shared" si="270"/>
        <v>0</v>
      </c>
      <c r="Q635" s="311">
        <f t="shared" si="270"/>
        <v>1</v>
      </c>
      <c r="R635" s="311">
        <f t="shared" si="270"/>
        <v>0</v>
      </c>
      <c r="S635" s="311">
        <f t="shared" si="270"/>
        <v>0</v>
      </c>
      <c r="T635" s="311">
        <f t="shared" si="270"/>
        <v>40</v>
      </c>
      <c r="U635" s="312">
        <f t="shared" si="270"/>
        <v>41</v>
      </c>
      <c r="V635" s="311">
        <f t="shared" si="270"/>
        <v>0</v>
      </c>
      <c r="W635" s="311">
        <f t="shared" si="270"/>
        <v>0</v>
      </c>
      <c r="X635" s="311">
        <f t="shared" si="270"/>
        <v>0</v>
      </c>
      <c r="Y635" s="311">
        <f t="shared" si="270"/>
        <v>0</v>
      </c>
      <c r="Z635" s="311">
        <f t="shared" si="270"/>
        <v>6</v>
      </c>
      <c r="AA635" s="312">
        <f t="shared" si="270"/>
        <v>6</v>
      </c>
      <c r="AB635" s="311">
        <f t="shared" si="270"/>
        <v>2364</v>
      </c>
      <c r="AC635" s="311">
        <f t="shared" si="270"/>
        <v>286</v>
      </c>
      <c r="AD635" s="312">
        <f t="shared" si="270"/>
        <v>2650</v>
      </c>
    </row>
    <row r="636" spans="1:30" ht="20.25" hidden="1" customHeight="1" outlineLevel="1" thickBot="1" x14ac:dyDescent="0.25">
      <c r="A636" s="562" t="s">
        <v>840</v>
      </c>
      <c r="B636" s="562" t="s">
        <v>841</v>
      </c>
      <c r="C636" s="313" t="s">
        <v>842</v>
      </c>
      <c r="D636" s="314">
        <v>1</v>
      </c>
      <c r="E636" s="314">
        <v>7</v>
      </c>
      <c r="F636" s="314">
        <v>6</v>
      </c>
      <c r="G636" s="323">
        <v>0</v>
      </c>
      <c r="H636" s="314">
        <v>694</v>
      </c>
      <c r="I636" s="315">
        <f t="shared" ref="I636:I647" si="271">SUM(D636:H636)</f>
        <v>708</v>
      </c>
      <c r="J636" s="323">
        <v>0</v>
      </c>
      <c r="K636" s="314">
        <v>4</v>
      </c>
      <c r="L636" s="314">
        <v>12</v>
      </c>
      <c r="M636" s="323">
        <v>0</v>
      </c>
      <c r="N636" s="314">
        <v>261</v>
      </c>
      <c r="O636" s="315">
        <f t="shared" ref="O636:O647" si="272">SUM(J636:N636)</f>
        <v>277</v>
      </c>
      <c r="P636" s="314">
        <v>0</v>
      </c>
      <c r="Q636" s="314">
        <v>1</v>
      </c>
      <c r="R636" s="314">
        <v>0</v>
      </c>
      <c r="S636" s="323">
        <v>0</v>
      </c>
      <c r="T636" s="314">
        <v>10</v>
      </c>
      <c r="U636" s="315">
        <f t="shared" ref="U636:U647" si="273">SUM(P636:T636)</f>
        <v>11</v>
      </c>
      <c r="V636" s="323">
        <v>0</v>
      </c>
      <c r="W636" s="314">
        <v>0</v>
      </c>
      <c r="X636" s="314">
        <v>0</v>
      </c>
      <c r="Y636" s="323">
        <v>0</v>
      </c>
      <c r="Z636" s="314">
        <v>6</v>
      </c>
      <c r="AA636" s="315">
        <f t="shared" ref="AA636:AA647" si="274">SUM(V636:Z636)</f>
        <v>6</v>
      </c>
      <c r="AB636" s="314">
        <f t="shared" ref="AB636:AB647" si="275">+I636+U636</f>
        <v>719</v>
      </c>
      <c r="AC636" s="314">
        <f t="shared" ref="AC636:AC647" si="276">+O636+AA636</f>
        <v>283</v>
      </c>
      <c r="AD636" s="315">
        <f t="shared" si="246"/>
        <v>1002</v>
      </c>
    </row>
    <row r="637" spans="1:30" ht="20.25" hidden="1" customHeight="1" outlineLevel="1" thickBot="1" x14ac:dyDescent="0.25">
      <c r="A637" s="562"/>
      <c r="B637" s="562"/>
      <c r="C637" s="313" t="s">
        <v>843</v>
      </c>
      <c r="D637" s="314">
        <v>2</v>
      </c>
      <c r="E637" s="314">
        <v>12</v>
      </c>
      <c r="F637" s="314">
        <v>3</v>
      </c>
      <c r="G637" s="323">
        <v>0</v>
      </c>
      <c r="H637" s="314">
        <v>1324</v>
      </c>
      <c r="I637" s="315">
        <f t="shared" si="271"/>
        <v>1341</v>
      </c>
      <c r="J637" s="323">
        <v>0</v>
      </c>
      <c r="K637" s="323">
        <v>0</v>
      </c>
      <c r="L637" s="314">
        <v>3</v>
      </c>
      <c r="M637" s="323">
        <v>0</v>
      </c>
      <c r="N637" s="323">
        <v>0</v>
      </c>
      <c r="O637" s="315">
        <f t="shared" si="272"/>
        <v>3</v>
      </c>
      <c r="P637" s="314">
        <v>0</v>
      </c>
      <c r="Q637" s="314">
        <v>0</v>
      </c>
      <c r="R637" s="314">
        <v>0</v>
      </c>
      <c r="S637" s="323">
        <v>0</v>
      </c>
      <c r="T637" s="314">
        <v>28</v>
      </c>
      <c r="U637" s="315">
        <f t="shared" si="273"/>
        <v>28</v>
      </c>
      <c r="V637" s="323">
        <v>0</v>
      </c>
      <c r="W637" s="323">
        <v>0</v>
      </c>
      <c r="X637" s="314">
        <v>0</v>
      </c>
      <c r="Y637" s="323">
        <v>0</v>
      </c>
      <c r="Z637" s="323">
        <v>0</v>
      </c>
      <c r="AA637" s="315">
        <f t="shared" si="274"/>
        <v>0</v>
      </c>
      <c r="AB637" s="314">
        <f t="shared" si="275"/>
        <v>1369</v>
      </c>
      <c r="AC637" s="314">
        <f t="shared" si="276"/>
        <v>3</v>
      </c>
      <c r="AD637" s="315">
        <f t="shared" si="246"/>
        <v>1372</v>
      </c>
    </row>
    <row r="638" spans="1:30" ht="20.25" hidden="1" customHeight="1" outlineLevel="1" thickBot="1" x14ac:dyDescent="0.25">
      <c r="A638" s="562"/>
      <c r="B638" s="562" t="s">
        <v>844</v>
      </c>
      <c r="C638" s="313" t="s">
        <v>845</v>
      </c>
      <c r="D638" s="323">
        <v>0</v>
      </c>
      <c r="E638" s="323">
        <v>0</v>
      </c>
      <c r="F638" s="323">
        <v>0</v>
      </c>
      <c r="G638" s="323">
        <v>0</v>
      </c>
      <c r="H638" s="323">
        <v>0</v>
      </c>
      <c r="I638" s="315">
        <f t="shared" si="271"/>
        <v>0</v>
      </c>
      <c r="J638" s="323">
        <v>0</v>
      </c>
      <c r="K638" s="323">
        <v>0</v>
      </c>
      <c r="L638" s="323">
        <v>0</v>
      </c>
      <c r="M638" s="323">
        <v>0</v>
      </c>
      <c r="N638" s="323">
        <v>0</v>
      </c>
      <c r="O638" s="315">
        <f t="shared" si="272"/>
        <v>0</v>
      </c>
      <c r="P638" s="323">
        <v>0</v>
      </c>
      <c r="Q638" s="323">
        <v>0</v>
      </c>
      <c r="R638" s="323">
        <v>0</v>
      </c>
      <c r="S638" s="323">
        <v>0</v>
      </c>
      <c r="T638" s="323">
        <v>0</v>
      </c>
      <c r="U638" s="315">
        <f t="shared" si="273"/>
        <v>0</v>
      </c>
      <c r="V638" s="323">
        <v>0</v>
      </c>
      <c r="W638" s="323">
        <v>0</v>
      </c>
      <c r="X638" s="323">
        <v>0</v>
      </c>
      <c r="Y638" s="323">
        <v>0</v>
      </c>
      <c r="Z638" s="323">
        <v>0</v>
      </c>
      <c r="AA638" s="315">
        <f t="shared" si="274"/>
        <v>0</v>
      </c>
      <c r="AB638" s="314">
        <f t="shared" si="275"/>
        <v>0</v>
      </c>
      <c r="AC638" s="314">
        <f t="shared" si="276"/>
        <v>0</v>
      </c>
      <c r="AD638" s="315">
        <f t="shared" si="246"/>
        <v>0</v>
      </c>
    </row>
    <row r="639" spans="1:30" ht="20.25" hidden="1" customHeight="1" outlineLevel="1" thickBot="1" x14ac:dyDescent="0.25">
      <c r="A639" s="562"/>
      <c r="B639" s="562"/>
      <c r="C639" s="313" t="s">
        <v>846</v>
      </c>
      <c r="D639" s="323">
        <v>0</v>
      </c>
      <c r="E639" s="323">
        <v>0</v>
      </c>
      <c r="F639" s="323">
        <v>0</v>
      </c>
      <c r="G639" s="323">
        <v>0</v>
      </c>
      <c r="H639" s="323">
        <v>0</v>
      </c>
      <c r="I639" s="315">
        <f t="shared" si="271"/>
        <v>0</v>
      </c>
      <c r="J639" s="323">
        <v>0</v>
      </c>
      <c r="K639" s="323">
        <v>0</v>
      </c>
      <c r="L639" s="323">
        <v>0</v>
      </c>
      <c r="M639" s="323">
        <v>0</v>
      </c>
      <c r="N639" s="323">
        <v>0</v>
      </c>
      <c r="O639" s="315">
        <f t="shared" si="272"/>
        <v>0</v>
      </c>
      <c r="P639" s="323">
        <v>0</v>
      </c>
      <c r="Q639" s="323">
        <v>0</v>
      </c>
      <c r="R639" s="323">
        <v>0</v>
      </c>
      <c r="S639" s="323">
        <v>0</v>
      </c>
      <c r="T639" s="323">
        <v>0</v>
      </c>
      <c r="U639" s="315">
        <f t="shared" si="273"/>
        <v>0</v>
      </c>
      <c r="V639" s="323">
        <v>0</v>
      </c>
      <c r="W639" s="323">
        <v>0</v>
      </c>
      <c r="X639" s="323">
        <v>0</v>
      </c>
      <c r="Y639" s="323">
        <v>0</v>
      </c>
      <c r="Z639" s="323">
        <v>0</v>
      </c>
      <c r="AA639" s="315">
        <f t="shared" si="274"/>
        <v>0</v>
      </c>
      <c r="AB639" s="314">
        <f t="shared" si="275"/>
        <v>0</v>
      </c>
      <c r="AC639" s="314">
        <f t="shared" si="276"/>
        <v>0</v>
      </c>
      <c r="AD639" s="315">
        <f t="shared" si="246"/>
        <v>0</v>
      </c>
    </row>
    <row r="640" spans="1:30" ht="20.25" hidden="1" customHeight="1" outlineLevel="1" thickBot="1" x14ac:dyDescent="0.25">
      <c r="A640" s="562"/>
      <c r="B640" s="562"/>
      <c r="C640" s="313" t="s">
        <v>847</v>
      </c>
      <c r="D640" s="323">
        <v>0</v>
      </c>
      <c r="E640" s="323">
        <v>0</v>
      </c>
      <c r="F640" s="323">
        <v>0</v>
      </c>
      <c r="G640" s="323">
        <v>0</v>
      </c>
      <c r="H640" s="323">
        <v>0</v>
      </c>
      <c r="I640" s="315">
        <f t="shared" si="271"/>
        <v>0</v>
      </c>
      <c r="J640" s="323">
        <v>0</v>
      </c>
      <c r="K640" s="323">
        <v>0</v>
      </c>
      <c r="L640" s="323">
        <v>0</v>
      </c>
      <c r="M640" s="323">
        <v>0</v>
      </c>
      <c r="N640" s="323">
        <v>0</v>
      </c>
      <c r="O640" s="315">
        <f t="shared" si="272"/>
        <v>0</v>
      </c>
      <c r="P640" s="323">
        <v>0</v>
      </c>
      <c r="Q640" s="323">
        <v>0</v>
      </c>
      <c r="R640" s="323">
        <v>0</v>
      </c>
      <c r="S640" s="323">
        <v>0</v>
      </c>
      <c r="T640" s="323">
        <v>0</v>
      </c>
      <c r="U640" s="315">
        <f t="shared" si="273"/>
        <v>0</v>
      </c>
      <c r="V640" s="323">
        <v>0</v>
      </c>
      <c r="W640" s="323">
        <v>0</v>
      </c>
      <c r="X640" s="323">
        <v>0</v>
      </c>
      <c r="Y640" s="323">
        <v>0</v>
      </c>
      <c r="Z640" s="323">
        <v>0</v>
      </c>
      <c r="AA640" s="315">
        <f t="shared" si="274"/>
        <v>0</v>
      </c>
      <c r="AB640" s="314">
        <f t="shared" si="275"/>
        <v>0</v>
      </c>
      <c r="AC640" s="314">
        <f t="shared" si="276"/>
        <v>0</v>
      </c>
      <c r="AD640" s="315">
        <f t="shared" si="246"/>
        <v>0</v>
      </c>
    </row>
    <row r="641" spans="1:30" ht="20.25" hidden="1" customHeight="1" outlineLevel="1" thickBot="1" x14ac:dyDescent="0.25">
      <c r="A641" s="562"/>
      <c r="B641" s="562" t="s">
        <v>848</v>
      </c>
      <c r="C641" s="313" t="s">
        <v>849</v>
      </c>
      <c r="D641" s="323">
        <v>0</v>
      </c>
      <c r="E641" s="323">
        <v>0</v>
      </c>
      <c r="F641" s="323">
        <v>0</v>
      </c>
      <c r="G641" s="314">
        <v>4</v>
      </c>
      <c r="H641" s="314">
        <v>95</v>
      </c>
      <c r="I641" s="315">
        <f t="shared" si="271"/>
        <v>99</v>
      </c>
      <c r="J641" s="323">
        <v>0</v>
      </c>
      <c r="K641" s="323">
        <v>0</v>
      </c>
      <c r="L641" s="323">
        <v>0</v>
      </c>
      <c r="M641" s="323">
        <v>0</v>
      </c>
      <c r="N641" s="323">
        <v>0</v>
      </c>
      <c r="O641" s="315">
        <f t="shared" si="272"/>
        <v>0</v>
      </c>
      <c r="P641" s="323">
        <v>0</v>
      </c>
      <c r="Q641" s="323">
        <v>0</v>
      </c>
      <c r="R641" s="323">
        <v>0</v>
      </c>
      <c r="S641" s="314">
        <v>0</v>
      </c>
      <c r="T641" s="314">
        <v>0</v>
      </c>
      <c r="U641" s="315">
        <f t="shared" si="273"/>
        <v>0</v>
      </c>
      <c r="V641" s="323">
        <v>0</v>
      </c>
      <c r="W641" s="323">
        <v>0</v>
      </c>
      <c r="X641" s="323">
        <v>0</v>
      </c>
      <c r="Y641" s="323">
        <v>0</v>
      </c>
      <c r="Z641" s="323">
        <v>0</v>
      </c>
      <c r="AA641" s="315">
        <f t="shared" si="274"/>
        <v>0</v>
      </c>
      <c r="AB641" s="314">
        <f t="shared" si="275"/>
        <v>99</v>
      </c>
      <c r="AC641" s="314">
        <f t="shared" si="276"/>
        <v>0</v>
      </c>
      <c r="AD641" s="315">
        <f t="shared" si="246"/>
        <v>99</v>
      </c>
    </row>
    <row r="642" spans="1:30" ht="20.25" hidden="1" customHeight="1" outlineLevel="1" thickBot="1" x14ac:dyDescent="0.25">
      <c r="A642" s="562"/>
      <c r="B642" s="562"/>
      <c r="C642" s="313" t="s">
        <v>850</v>
      </c>
      <c r="D642" s="323">
        <v>0</v>
      </c>
      <c r="E642" s="323">
        <v>0</v>
      </c>
      <c r="F642" s="323">
        <v>0</v>
      </c>
      <c r="G642" s="323">
        <v>0</v>
      </c>
      <c r="H642" s="314">
        <v>131</v>
      </c>
      <c r="I642" s="315">
        <f t="shared" si="271"/>
        <v>131</v>
      </c>
      <c r="J642" s="323">
        <v>0</v>
      </c>
      <c r="K642" s="323">
        <v>0</v>
      </c>
      <c r="L642" s="323">
        <v>0</v>
      </c>
      <c r="M642" s="323">
        <v>0</v>
      </c>
      <c r="N642" s="323">
        <v>0</v>
      </c>
      <c r="O642" s="315">
        <f t="shared" si="272"/>
        <v>0</v>
      </c>
      <c r="P642" s="323">
        <v>0</v>
      </c>
      <c r="Q642" s="323">
        <v>0</v>
      </c>
      <c r="R642" s="323">
        <v>0</v>
      </c>
      <c r="S642" s="323">
        <v>0</v>
      </c>
      <c r="T642" s="314">
        <v>2</v>
      </c>
      <c r="U642" s="315">
        <f t="shared" si="273"/>
        <v>2</v>
      </c>
      <c r="V642" s="323">
        <v>0</v>
      </c>
      <c r="W642" s="323">
        <v>0</v>
      </c>
      <c r="X642" s="323">
        <v>0</v>
      </c>
      <c r="Y642" s="323">
        <v>0</v>
      </c>
      <c r="Z642" s="323">
        <v>0</v>
      </c>
      <c r="AA642" s="315">
        <f t="shared" si="274"/>
        <v>0</v>
      </c>
      <c r="AB642" s="314">
        <f t="shared" si="275"/>
        <v>133</v>
      </c>
      <c r="AC642" s="314">
        <f t="shared" si="276"/>
        <v>0</v>
      </c>
      <c r="AD642" s="315">
        <f t="shared" si="246"/>
        <v>133</v>
      </c>
    </row>
    <row r="643" spans="1:30" ht="20.25" hidden="1" customHeight="1" outlineLevel="1" thickBot="1" x14ac:dyDescent="0.25">
      <c r="A643" s="562"/>
      <c r="B643" s="562"/>
      <c r="C643" s="313" t="s">
        <v>851</v>
      </c>
      <c r="D643" s="323">
        <v>0</v>
      </c>
      <c r="E643" s="323">
        <v>0</v>
      </c>
      <c r="F643" s="323">
        <v>0</v>
      </c>
      <c r="G643" s="323">
        <v>0</v>
      </c>
      <c r="H643" s="323">
        <v>0</v>
      </c>
      <c r="I643" s="315">
        <f t="shared" si="271"/>
        <v>0</v>
      </c>
      <c r="J643" s="323">
        <v>0</v>
      </c>
      <c r="K643" s="323">
        <v>0</v>
      </c>
      <c r="L643" s="323">
        <v>0</v>
      </c>
      <c r="M643" s="323">
        <v>0</v>
      </c>
      <c r="N643" s="323">
        <v>0</v>
      </c>
      <c r="O643" s="315">
        <f t="shared" si="272"/>
        <v>0</v>
      </c>
      <c r="P643" s="323">
        <v>0</v>
      </c>
      <c r="Q643" s="323">
        <v>0</v>
      </c>
      <c r="R643" s="323">
        <v>0</v>
      </c>
      <c r="S643" s="323">
        <v>0</v>
      </c>
      <c r="T643" s="323">
        <v>0</v>
      </c>
      <c r="U643" s="315">
        <f t="shared" si="273"/>
        <v>0</v>
      </c>
      <c r="V643" s="323">
        <v>0</v>
      </c>
      <c r="W643" s="323">
        <v>0</v>
      </c>
      <c r="X643" s="323">
        <v>0</v>
      </c>
      <c r="Y643" s="323">
        <v>0</v>
      </c>
      <c r="Z643" s="323">
        <v>0</v>
      </c>
      <c r="AA643" s="315">
        <f t="shared" si="274"/>
        <v>0</v>
      </c>
      <c r="AB643" s="314">
        <f t="shared" si="275"/>
        <v>0</v>
      </c>
      <c r="AC643" s="314">
        <f t="shared" si="276"/>
        <v>0</v>
      </c>
      <c r="AD643" s="315">
        <f t="shared" si="246"/>
        <v>0</v>
      </c>
    </row>
    <row r="644" spans="1:30" ht="20.25" hidden="1" customHeight="1" outlineLevel="1" thickBot="1" x14ac:dyDescent="0.25">
      <c r="A644" s="562"/>
      <c r="B644" s="562"/>
      <c r="C644" s="313" t="s">
        <v>852</v>
      </c>
      <c r="D644" s="323">
        <v>0</v>
      </c>
      <c r="E644" s="323">
        <v>0</v>
      </c>
      <c r="F644" s="323">
        <v>0</v>
      </c>
      <c r="G644" s="323">
        <v>0</v>
      </c>
      <c r="H644" s="314">
        <v>39</v>
      </c>
      <c r="I644" s="315">
        <f t="shared" si="271"/>
        <v>39</v>
      </c>
      <c r="J644" s="323">
        <v>0</v>
      </c>
      <c r="K644" s="323">
        <v>0</v>
      </c>
      <c r="L644" s="323">
        <v>0</v>
      </c>
      <c r="M644" s="323">
        <v>0</v>
      </c>
      <c r="N644" s="323">
        <v>0</v>
      </c>
      <c r="O644" s="315">
        <f t="shared" si="272"/>
        <v>0</v>
      </c>
      <c r="P644" s="323">
        <v>0</v>
      </c>
      <c r="Q644" s="323">
        <v>0</v>
      </c>
      <c r="R644" s="323">
        <v>0</v>
      </c>
      <c r="S644" s="323">
        <v>0</v>
      </c>
      <c r="T644" s="314">
        <v>0</v>
      </c>
      <c r="U644" s="315">
        <f t="shared" si="273"/>
        <v>0</v>
      </c>
      <c r="V644" s="323">
        <v>0</v>
      </c>
      <c r="W644" s="323">
        <v>0</v>
      </c>
      <c r="X644" s="323">
        <v>0</v>
      </c>
      <c r="Y644" s="323">
        <v>0</v>
      </c>
      <c r="Z644" s="323">
        <v>0</v>
      </c>
      <c r="AA644" s="315">
        <f t="shared" si="274"/>
        <v>0</v>
      </c>
      <c r="AB644" s="314">
        <f t="shared" si="275"/>
        <v>39</v>
      </c>
      <c r="AC644" s="314">
        <f t="shared" si="276"/>
        <v>0</v>
      </c>
      <c r="AD644" s="315">
        <f t="shared" si="246"/>
        <v>39</v>
      </c>
    </row>
    <row r="645" spans="1:30" ht="20.25" hidden="1" customHeight="1" outlineLevel="1" thickBot="1" x14ac:dyDescent="0.25">
      <c r="A645" s="562"/>
      <c r="B645" s="562"/>
      <c r="C645" s="313" t="s">
        <v>853</v>
      </c>
      <c r="D645" s="323">
        <v>0</v>
      </c>
      <c r="E645" s="323">
        <v>0</v>
      </c>
      <c r="F645" s="323">
        <v>0</v>
      </c>
      <c r="G645" s="323">
        <v>0</v>
      </c>
      <c r="H645" s="323">
        <v>0</v>
      </c>
      <c r="I645" s="315">
        <f t="shared" si="271"/>
        <v>0</v>
      </c>
      <c r="J645" s="323">
        <v>0</v>
      </c>
      <c r="K645" s="323">
        <v>0</v>
      </c>
      <c r="L645" s="323">
        <v>0</v>
      </c>
      <c r="M645" s="323">
        <v>0</v>
      </c>
      <c r="N645" s="323">
        <v>0</v>
      </c>
      <c r="O645" s="315">
        <f t="shared" si="272"/>
        <v>0</v>
      </c>
      <c r="P645" s="323">
        <v>0</v>
      </c>
      <c r="Q645" s="323">
        <v>0</v>
      </c>
      <c r="R645" s="323">
        <v>0</v>
      </c>
      <c r="S645" s="323">
        <v>0</v>
      </c>
      <c r="T645" s="323">
        <v>0</v>
      </c>
      <c r="U645" s="315">
        <f t="shared" si="273"/>
        <v>0</v>
      </c>
      <c r="V645" s="323">
        <v>0</v>
      </c>
      <c r="W645" s="323">
        <v>0</v>
      </c>
      <c r="X645" s="323">
        <v>0</v>
      </c>
      <c r="Y645" s="323">
        <v>0</v>
      </c>
      <c r="Z645" s="323">
        <v>0</v>
      </c>
      <c r="AA645" s="315">
        <f t="shared" si="274"/>
        <v>0</v>
      </c>
      <c r="AB645" s="314">
        <f t="shared" si="275"/>
        <v>0</v>
      </c>
      <c r="AC645" s="314">
        <f t="shared" si="276"/>
        <v>0</v>
      </c>
      <c r="AD645" s="315">
        <f t="shared" si="246"/>
        <v>0</v>
      </c>
    </row>
    <row r="646" spans="1:30" ht="20.25" hidden="1" customHeight="1" outlineLevel="1" thickBot="1" x14ac:dyDescent="0.25">
      <c r="A646" s="562"/>
      <c r="B646" s="562"/>
      <c r="C646" s="313" t="s">
        <v>854</v>
      </c>
      <c r="D646" s="323">
        <v>0</v>
      </c>
      <c r="E646" s="323">
        <v>0</v>
      </c>
      <c r="F646" s="323">
        <v>0</v>
      </c>
      <c r="G646" s="323">
        <v>0</v>
      </c>
      <c r="H646" s="314">
        <v>5</v>
      </c>
      <c r="I646" s="315">
        <f t="shared" si="271"/>
        <v>5</v>
      </c>
      <c r="J646" s="323">
        <v>0</v>
      </c>
      <c r="K646" s="323">
        <v>0</v>
      </c>
      <c r="L646" s="323">
        <v>0</v>
      </c>
      <c r="M646" s="323">
        <v>0</v>
      </c>
      <c r="N646" s="323">
        <v>0</v>
      </c>
      <c r="O646" s="315">
        <f t="shared" si="272"/>
        <v>0</v>
      </c>
      <c r="P646" s="323">
        <v>0</v>
      </c>
      <c r="Q646" s="323">
        <v>0</v>
      </c>
      <c r="R646" s="323">
        <v>0</v>
      </c>
      <c r="S646" s="323">
        <v>0</v>
      </c>
      <c r="T646" s="314">
        <v>0</v>
      </c>
      <c r="U646" s="315">
        <f t="shared" si="273"/>
        <v>0</v>
      </c>
      <c r="V646" s="323">
        <v>0</v>
      </c>
      <c r="W646" s="323">
        <v>0</v>
      </c>
      <c r="X646" s="323">
        <v>0</v>
      </c>
      <c r="Y646" s="323">
        <v>0</v>
      </c>
      <c r="Z646" s="323">
        <v>0</v>
      </c>
      <c r="AA646" s="315">
        <f t="shared" si="274"/>
        <v>0</v>
      </c>
      <c r="AB646" s="314">
        <f t="shared" si="275"/>
        <v>5</v>
      </c>
      <c r="AC646" s="314">
        <f t="shared" si="276"/>
        <v>0</v>
      </c>
      <c r="AD646" s="315">
        <f t="shared" si="246"/>
        <v>5</v>
      </c>
    </row>
    <row r="647" spans="1:30" ht="20.25" hidden="1" customHeight="1" outlineLevel="1" thickBot="1" x14ac:dyDescent="0.25">
      <c r="A647" s="562"/>
      <c r="B647" s="313" t="s">
        <v>855</v>
      </c>
      <c r="C647" s="313" t="s">
        <v>856</v>
      </c>
      <c r="D647" s="323">
        <v>0</v>
      </c>
      <c r="E647" s="323">
        <v>0</v>
      </c>
      <c r="F647" s="323">
        <v>0</v>
      </c>
      <c r="G647" s="323">
        <v>0</v>
      </c>
      <c r="H647" s="323">
        <v>0</v>
      </c>
      <c r="I647" s="315">
        <f t="shared" si="271"/>
        <v>0</v>
      </c>
      <c r="J647" s="323">
        <v>0</v>
      </c>
      <c r="K647" s="323">
        <v>0</v>
      </c>
      <c r="L647" s="323">
        <v>0</v>
      </c>
      <c r="M647" s="323">
        <v>0</v>
      </c>
      <c r="N647" s="323">
        <v>0</v>
      </c>
      <c r="O647" s="315">
        <f t="shared" si="272"/>
        <v>0</v>
      </c>
      <c r="P647" s="323">
        <v>0</v>
      </c>
      <c r="Q647" s="323">
        <v>0</v>
      </c>
      <c r="R647" s="323">
        <v>0</v>
      </c>
      <c r="S647" s="323">
        <v>0</v>
      </c>
      <c r="T647" s="323">
        <v>0</v>
      </c>
      <c r="U647" s="315">
        <f t="shared" si="273"/>
        <v>0</v>
      </c>
      <c r="V647" s="323">
        <v>0</v>
      </c>
      <c r="W647" s="323">
        <v>0</v>
      </c>
      <c r="X647" s="323">
        <v>0</v>
      </c>
      <c r="Y647" s="323">
        <v>0</v>
      </c>
      <c r="Z647" s="323">
        <v>0</v>
      </c>
      <c r="AA647" s="315">
        <f t="shared" si="274"/>
        <v>0</v>
      </c>
      <c r="AB647" s="314">
        <f t="shared" si="275"/>
        <v>0</v>
      </c>
      <c r="AC647" s="314">
        <f t="shared" si="276"/>
        <v>0</v>
      </c>
      <c r="AD647" s="315">
        <f t="shared" si="246"/>
        <v>0</v>
      </c>
    </row>
    <row r="648" spans="1:30" ht="20.25" customHeight="1" collapsed="1" x14ac:dyDescent="0.2">
      <c r="A648" s="559" t="s">
        <v>857</v>
      </c>
      <c r="B648" s="559"/>
      <c r="C648" s="559"/>
      <c r="D648" s="311">
        <f t="shared" ref="D648:AD648" si="277">+D649+D650+D651</f>
        <v>3</v>
      </c>
      <c r="E648" s="311">
        <f t="shared" si="277"/>
        <v>4</v>
      </c>
      <c r="F648" s="311">
        <f t="shared" si="277"/>
        <v>15</v>
      </c>
      <c r="G648" s="311">
        <f t="shared" si="277"/>
        <v>4</v>
      </c>
      <c r="H648" s="311">
        <f t="shared" si="277"/>
        <v>1442</v>
      </c>
      <c r="I648" s="312">
        <f t="shared" si="277"/>
        <v>1468</v>
      </c>
      <c r="J648" s="311">
        <f t="shared" si="277"/>
        <v>0</v>
      </c>
      <c r="K648" s="311">
        <f t="shared" si="277"/>
        <v>0</v>
      </c>
      <c r="L648" s="311">
        <f t="shared" si="277"/>
        <v>0</v>
      </c>
      <c r="M648" s="311">
        <f t="shared" si="277"/>
        <v>0</v>
      </c>
      <c r="N648" s="311">
        <f t="shared" si="277"/>
        <v>76</v>
      </c>
      <c r="O648" s="312">
        <f t="shared" si="277"/>
        <v>76</v>
      </c>
      <c r="P648" s="311">
        <f t="shared" si="277"/>
        <v>0</v>
      </c>
      <c r="Q648" s="311">
        <f t="shared" si="277"/>
        <v>0</v>
      </c>
      <c r="R648" s="311">
        <f t="shared" si="277"/>
        <v>0</v>
      </c>
      <c r="S648" s="311">
        <f t="shared" si="277"/>
        <v>0</v>
      </c>
      <c r="T648" s="311">
        <f t="shared" si="277"/>
        <v>0</v>
      </c>
      <c r="U648" s="312">
        <f t="shared" si="277"/>
        <v>0</v>
      </c>
      <c r="V648" s="311">
        <f t="shared" si="277"/>
        <v>0</v>
      </c>
      <c r="W648" s="311">
        <f t="shared" si="277"/>
        <v>0</v>
      </c>
      <c r="X648" s="311">
        <f t="shared" si="277"/>
        <v>0</v>
      </c>
      <c r="Y648" s="311">
        <f t="shared" si="277"/>
        <v>0</v>
      </c>
      <c r="Z648" s="311">
        <f t="shared" si="277"/>
        <v>0</v>
      </c>
      <c r="AA648" s="312">
        <f t="shared" si="277"/>
        <v>0</v>
      </c>
      <c r="AB648" s="311">
        <f t="shared" si="277"/>
        <v>1468</v>
      </c>
      <c r="AC648" s="311">
        <f t="shared" si="277"/>
        <v>76</v>
      </c>
      <c r="AD648" s="312">
        <f t="shared" si="277"/>
        <v>1544</v>
      </c>
    </row>
    <row r="649" spans="1:30" ht="20.25" hidden="1" customHeight="1" outlineLevel="1" thickBot="1" x14ac:dyDescent="0.25">
      <c r="A649" s="562" t="s">
        <v>857</v>
      </c>
      <c r="B649" s="313" t="s">
        <v>858</v>
      </c>
      <c r="C649" s="313" t="s">
        <v>859</v>
      </c>
      <c r="D649" s="323">
        <v>0</v>
      </c>
      <c r="E649" s="323">
        <v>0</v>
      </c>
      <c r="F649" s="314">
        <v>6</v>
      </c>
      <c r="G649" s="323">
        <v>0</v>
      </c>
      <c r="H649" s="314">
        <v>663</v>
      </c>
      <c r="I649" s="315">
        <f>SUM(D649:H649)</f>
        <v>669</v>
      </c>
      <c r="J649" s="323">
        <v>0</v>
      </c>
      <c r="K649" s="323">
        <v>0</v>
      </c>
      <c r="L649" s="323">
        <v>0</v>
      </c>
      <c r="M649" s="323">
        <v>0</v>
      </c>
      <c r="N649" s="314">
        <v>5</v>
      </c>
      <c r="O649" s="315">
        <f>SUM(J649:N649)</f>
        <v>5</v>
      </c>
      <c r="P649" s="323">
        <v>0</v>
      </c>
      <c r="Q649" s="323">
        <v>0</v>
      </c>
      <c r="R649" s="314">
        <v>0</v>
      </c>
      <c r="S649" s="323">
        <v>0</v>
      </c>
      <c r="T649" s="314">
        <v>0</v>
      </c>
      <c r="U649" s="315">
        <f>SUM(P649:T649)</f>
        <v>0</v>
      </c>
      <c r="V649" s="323">
        <v>0</v>
      </c>
      <c r="W649" s="323">
        <v>0</v>
      </c>
      <c r="X649" s="323">
        <v>0</v>
      </c>
      <c r="Y649" s="323">
        <v>0</v>
      </c>
      <c r="Z649" s="314">
        <v>0</v>
      </c>
      <c r="AA649" s="315">
        <f>SUM(V649:Z649)</f>
        <v>0</v>
      </c>
      <c r="AB649" s="314">
        <f>+I649+U649</f>
        <v>669</v>
      </c>
      <c r="AC649" s="314">
        <f>+O649+AA649</f>
        <v>5</v>
      </c>
      <c r="AD649" s="315">
        <f t="shared" si="246"/>
        <v>674</v>
      </c>
    </row>
    <row r="650" spans="1:30" ht="20.25" hidden="1" customHeight="1" outlineLevel="1" thickBot="1" x14ac:dyDescent="0.25">
      <c r="A650" s="562"/>
      <c r="B650" s="313" t="s">
        <v>860</v>
      </c>
      <c r="C650" s="313" t="s">
        <v>861</v>
      </c>
      <c r="D650" s="323">
        <v>0</v>
      </c>
      <c r="E650" s="323">
        <v>0</v>
      </c>
      <c r="F650" s="314">
        <v>3</v>
      </c>
      <c r="G650" s="323">
        <v>0</v>
      </c>
      <c r="H650" s="314">
        <v>52</v>
      </c>
      <c r="I650" s="315">
        <f>SUM(D650:H650)</f>
        <v>55</v>
      </c>
      <c r="J650" s="323">
        <v>0</v>
      </c>
      <c r="K650" s="323">
        <v>0</v>
      </c>
      <c r="L650" s="323">
        <v>0</v>
      </c>
      <c r="M650" s="323">
        <v>0</v>
      </c>
      <c r="N650" s="314">
        <v>29</v>
      </c>
      <c r="O650" s="315">
        <f>SUM(J650:N650)</f>
        <v>29</v>
      </c>
      <c r="P650" s="323">
        <v>0</v>
      </c>
      <c r="Q650" s="323">
        <v>0</v>
      </c>
      <c r="R650" s="314">
        <v>0</v>
      </c>
      <c r="S650" s="323">
        <v>0</v>
      </c>
      <c r="T650" s="314">
        <v>0</v>
      </c>
      <c r="U650" s="315">
        <f>SUM(P650:T650)</f>
        <v>0</v>
      </c>
      <c r="V650" s="323">
        <v>0</v>
      </c>
      <c r="W650" s="323">
        <v>0</v>
      </c>
      <c r="X650" s="323">
        <v>0</v>
      </c>
      <c r="Y650" s="323">
        <v>0</v>
      </c>
      <c r="Z650" s="314">
        <v>0</v>
      </c>
      <c r="AA650" s="315">
        <f>SUM(V650:Z650)</f>
        <v>0</v>
      </c>
      <c r="AB650" s="314">
        <f>+I650+U650</f>
        <v>55</v>
      </c>
      <c r="AC650" s="314">
        <f>+O650+AA650</f>
        <v>29</v>
      </c>
      <c r="AD650" s="315">
        <f t="shared" si="246"/>
        <v>84</v>
      </c>
    </row>
    <row r="651" spans="1:30" ht="20.25" hidden="1" customHeight="1" outlineLevel="1" thickBot="1" x14ac:dyDescent="0.25">
      <c r="A651" s="562"/>
      <c r="B651" s="313" t="s">
        <v>862</v>
      </c>
      <c r="C651" s="313" t="s">
        <v>863</v>
      </c>
      <c r="D651" s="314">
        <v>3</v>
      </c>
      <c r="E651" s="314">
        <v>4</v>
      </c>
      <c r="F651" s="314">
        <v>6</v>
      </c>
      <c r="G651" s="314">
        <v>4</v>
      </c>
      <c r="H651" s="314">
        <v>727</v>
      </c>
      <c r="I651" s="315">
        <f>SUM(D651:H651)</f>
        <v>744</v>
      </c>
      <c r="J651" s="323">
        <v>0</v>
      </c>
      <c r="K651" s="323">
        <v>0</v>
      </c>
      <c r="L651" s="323">
        <v>0</v>
      </c>
      <c r="M651" s="323">
        <v>0</v>
      </c>
      <c r="N651" s="314">
        <v>42</v>
      </c>
      <c r="O651" s="315">
        <f>SUM(J651:N651)</f>
        <v>42</v>
      </c>
      <c r="P651" s="314">
        <v>0</v>
      </c>
      <c r="Q651" s="314">
        <v>0</v>
      </c>
      <c r="R651" s="314">
        <v>0</v>
      </c>
      <c r="S651" s="314">
        <v>0</v>
      </c>
      <c r="T651" s="314">
        <v>0</v>
      </c>
      <c r="U651" s="315">
        <f>SUM(P651:T651)</f>
        <v>0</v>
      </c>
      <c r="V651" s="323">
        <v>0</v>
      </c>
      <c r="W651" s="323">
        <v>0</v>
      </c>
      <c r="X651" s="323">
        <v>0</v>
      </c>
      <c r="Y651" s="323">
        <v>0</v>
      </c>
      <c r="Z651" s="314">
        <v>0</v>
      </c>
      <c r="AA651" s="315">
        <f>SUM(V651:Z651)</f>
        <v>0</v>
      </c>
      <c r="AB651" s="314">
        <f>+I651+U651</f>
        <v>744</v>
      </c>
      <c r="AC651" s="314">
        <f>+O651+AA651</f>
        <v>42</v>
      </c>
      <c r="AD651" s="315">
        <f t="shared" si="246"/>
        <v>786</v>
      </c>
    </row>
    <row r="652" spans="1:30" ht="20.25" customHeight="1" collapsed="1" x14ac:dyDescent="0.2">
      <c r="A652" s="559" t="s">
        <v>864</v>
      </c>
      <c r="B652" s="559"/>
      <c r="C652" s="559"/>
      <c r="D652" s="311">
        <f t="shared" ref="D652:AD652" si="278">+D653+D654+D655</f>
        <v>0</v>
      </c>
      <c r="E652" s="311">
        <f t="shared" si="278"/>
        <v>0</v>
      </c>
      <c r="F652" s="311">
        <f t="shared" si="278"/>
        <v>0</v>
      </c>
      <c r="G652" s="311">
        <f t="shared" si="278"/>
        <v>0</v>
      </c>
      <c r="H652" s="311">
        <f t="shared" si="278"/>
        <v>767</v>
      </c>
      <c r="I652" s="312">
        <f t="shared" si="278"/>
        <v>767</v>
      </c>
      <c r="J652" s="311">
        <f t="shared" si="278"/>
        <v>0</v>
      </c>
      <c r="K652" s="311">
        <f t="shared" si="278"/>
        <v>0</v>
      </c>
      <c r="L652" s="311">
        <f t="shared" si="278"/>
        <v>3</v>
      </c>
      <c r="M652" s="311">
        <f t="shared" si="278"/>
        <v>0</v>
      </c>
      <c r="N652" s="311">
        <f t="shared" si="278"/>
        <v>333</v>
      </c>
      <c r="O652" s="312">
        <f t="shared" si="278"/>
        <v>336</v>
      </c>
      <c r="P652" s="311">
        <f t="shared" si="278"/>
        <v>0</v>
      </c>
      <c r="Q652" s="311">
        <f t="shared" si="278"/>
        <v>0</v>
      </c>
      <c r="R652" s="311">
        <f t="shared" si="278"/>
        <v>0</v>
      </c>
      <c r="S652" s="311">
        <f t="shared" si="278"/>
        <v>0</v>
      </c>
      <c r="T652" s="311">
        <f t="shared" si="278"/>
        <v>4</v>
      </c>
      <c r="U652" s="312">
        <f t="shared" si="278"/>
        <v>4</v>
      </c>
      <c r="V652" s="311">
        <f t="shared" si="278"/>
        <v>0</v>
      </c>
      <c r="W652" s="311">
        <f t="shared" si="278"/>
        <v>0</v>
      </c>
      <c r="X652" s="311">
        <f t="shared" si="278"/>
        <v>0</v>
      </c>
      <c r="Y652" s="311">
        <f t="shared" si="278"/>
        <v>0</v>
      </c>
      <c r="Z652" s="311">
        <f t="shared" si="278"/>
        <v>13</v>
      </c>
      <c r="AA652" s="312">
        <f t="shared" si="278"/>
        <v>13</v>
      </c>
      <c r="AB652" s="311">
        <f t="shared" si="278"/>
        <v>771</v>
      </c>
      <c r="AC652" s="311">
        <f t="shared" si="278"/>
        <v>349</v>
      </c>
      <c r="AD652" s="312">
        <f t="shared" si="278"/>
        <v>1120</v>
      </c>
    </row>
    <row r="653" spans="1:30" ht="20.25" hidden="1" customHeight="1" outlineLevel="1" thickBot="1" x14ac:dyDescent="0.25">
      <c r="A653" s="562" t="s">
        <v>864</v>
      </c>
      <c r="B653" s="562" t="s">
        <v>865</v>
      </c>
      <c r="C653" s="313" t="s">
        <v>866</v>
      </c>
      <c r="D653" s="323">
        <v>0</v>
      </c>
      <c r="E653" s="323">
        <v>0</v>
      </c>
      <c r="F653" s="323">
        <v>0</v>
      </c>
      <c r="G653" s="323">
        <v>0</v>
      </c>
      <c r="H653" s="314">
        <v>329</v>
      </c>
      <c r="I653" s="315">
        <f>SUM(D653:H653)</f>
        <v>329</v>
      </c>
      <c r="J653" s="323">
        <v>0</v>
      </c>
      <c r="K653" s="323">
        <v>0</v>
      </c>
      <c r="L653" s="323">
        <v>0</v>
      </c>
      <c r="M653" s="323">
        <v>0</v>
      </c>
      <c r="N653" s="314">
        <v>96</v>
      </c>
      <c r="O653" s="315">
        <f>SUM(J653:N653)</f>
        <v>96</v>
      </c>
      <c r="P653" s="323">
        <v>0</v>
      </c>
      <c r="Q653" s="323">
        <v>0</v>
      </c>
      <c r="R653" s="323">
        <v>0</v>
      </c>
      <c r="S653" s="323">
        <v>0</v>
      </c>
      <c r="T653" s="314">
        <v>4</v>
      </c>
      <c r="U653" s="315">
        <f>SUM(P653:T653)</f>
        <v>4</v>
      </c>
      <c r="V653" s="323">
        <v>0</v>
      </c>
      <c r="W653" s="323">
        <v>0</v>
      </c>
      <c r="X653" s="323">
        <v>0</v>
      </c>
      <c r="Y653" s="323">
        <v>0</v>
      </c>
      <c r="Z653" s="314">
        <v>2</v>
      </c>
      <c r="AA653" s="315">
        <f>SUM(V653:Z653)</f>
        <v>2</v>
      </c>
      <c r="AB653" s="314">
        <f>+I653+U653</f>
        <v>333</v>
      </c>
      <c r="AC653" s="314">
        <f>+O653+AA653</f>
        <v>98</v>
      </c>
      <c r="AD653" s="315">
        <f t="shared" si="246"/>
        <v>431</v>
      </c>
    </row>
    <row r="654" spans="1:30" ht="20.25" hidden="1" customHeight="1" outlineLevel="1" thickBot="1" x14ac:dyDescent="0.25">
      <c r="A654" s="562"/>
      <c r="B654" s="562"/>
      <c r="C654" s="313" t="s">
        <v>867</v>
      </c>
      <c r="D654" s="323">
        <v>0</v>
      </c>
      <c r="E654" s="323">
        <v>0</v>
      </c>
      <c r="F654" s="323">
        <v>0</v>
      </c>
      <c r="G654" s="323">
        <v>0</v>
      </c>
      <c r="H654" s="323">
        <v>0</v>
      </c>
      <c r="I654" s="315">
        <f>SUM(D654:H654)</f>
        <v>0</v>
      </c>
      <c r="J654" s="323">
        <v>0</v>
      </c>
      <c r="K654" s="323">
        <v>0</v>
      </c>
      <c r="L654" s="323">
        <v>0</v>
      </c>
      <c r="M654" s="323">
        <v>0</v>
      </c>
      <c r="N654" s="323">
        <v>0</v>
      </c>
      <c r="O654" s="315">
        <f>SUM(J654:N654)</f>
        <v>0</v>
      </c>
      <c r="P654" s="323">
        <v>0</v>
      </c>
      <c r="Q654" s="323">
        <v>0</v>
      </c>
      <c r="R654" s="323">
        <v>0</v>
      </c>
      <c r="S654" s="323">
        <v>0</v>
      </c>
      <c r="T654" s="323">
        <v>0</v>
      </c>
      <c r="U654" s="315">
        <f>SUM(P654:T654)</f>
        <v>0</v>
      </c>
      <c r="V654" s="323">
        <v>0</v>
      </c>
      <c r="W654" s="323">
        <v>0</v>
      </c>
      <c r="X654" s="323">
        <v>0</v>
      </c>
      <c r="Y654" s="323">
        <v>0</v>
      </c>
      <c r="Z654" s="323">
        <v>0</v>
      </c>
      <c r="AA654" s="315">
        <f>SUM(V654:Z654)</f>
        <v>0</v>
      </c>
      <c r="AB654" s="314">
        <f>+I654+U654</f>
        <v>0</v>
      </c>
      <c r="AC654" s="314">
        <f>+O654+AA654</f>
        <v>0</v>
      </c>
      <c r="AD654" s="315">
        <f t="shared" ref="AD654:AD733" si="279">+AC654+AB654</f>
        <v>0</v>
      </c>
    </row>
    <row r="655" spans="1:30" ht="20.25" hidden="1" customHeight="1" outlineLevel="1" thickBot="1" x14ac:dyDescent="0.25">
      <c r="A655" s="562"/>
      <c r="B655" s="313" t="s">
        <v>868</v>
      </c>
      <c r="C655" s="313" t="s">
        <v>869</v>
      </c>
      <c r="D655" s="323">
        <v>0</v>
      </c>
      <c r="E655" s="323">
        <v>0</v>
      </c>
      <c r="F655" s="323">
        <v>0</v>
      </c>
      <c r="G655" s="323">
        <v>0</v>
      </c>
      <c r="H655" s="314">
        <v>438</v>
      </c>
      <c r="I655" s="315">
        <f>SUM(D655:H655)</f>
        <v>438</v>
      </c>
      <c r="J655" s="323">
        <v>0</v>
      </c>
      <c r="K655" s="323">
        <v>0</v>
      </c>
      <c r="L655" s="314">
        <v>3</v>
      </c>
      <c r="M655" s="323">
        <v>0</v>
      </c>
      <c r="N655" s="314">
        <v>237</v>
      </c>
      <c r="O655" s="315">
        <f>SUM(J655:N655)</f>
        <v>240</v>
      </c>
      <c r="P655" s="323">
        <v>0</v>
      </c>
      <c r="Q655" s="323">
        <v>0</v>
      </c>
      <c r="R655" s="323">
        <v>0</v>
      </c>
      <c r="S655" s="323">
        <v>0</v>
      </c>
      <c r="T655" s="314">
        <v>0</v>
      </c>
      <c r="U655" s="315">
        <f>SUM(P655:T655)</f>
        <v>0</v>
      </c>
      <c r="V655" s="323">
        <v>0</v>
      </c>
      <c r="W655" s="323">
        <v>0</v>
      </c>
      <c r="X655" s="314">
        <v>0</v>
      </c>
      <c r="Y655" s="323">
        <v>0</v>
      </c>
      <c r="Z655" s="314">
        <v>11</v>
      </c>
      <c r="AA655" s="315">
        <f>SUM(V655:Z655)</f>
        <v>11</v>
      </c>
      <c r="AB655" s="314">
        <f>+I655+U655</f>
        <v>438</v>
      </c>
      <c r="AC655" s="314">
        <f>+O655+AA655</f>
        <v>251</v>
      </c>
      <c r="AD655" s="315">
        <f t="shared" si="279"/>
        <v>689</v>
      </c>
    </row>
    <row r="656" spans="1:30" ht="20.25" customHeight="1" collapsed="1" x14ac:dyDescent="0.2">
      <c r="A656" s="559" t="s">
        <v>870</v>
      </c>
      <c r="B656" s="559"/>
      <c r="C656" s="559"/>
      <c r="D656" s="311">
        <f t="shared" ref="D656:AD656" si="280">+D657+D658+D659</f>
        <v>24</v>
      </c>
      <c r="E656" s="311">
        <f t="shared" si="280"/>
        <v>40</v>
      </c>
      <c r="F656" s="311">
        <f t="shared" si="280"/>
        <v>73</v>
      </c>
      <c r="G656" s="311">
        <f t="shared" si="280"/>
        <v>43</v>
      </c>
      <c r="H656" s="311">
        <f t="shared" si="280"/>
        <v>8182</v>
      </c>
      <c r="I656" s="312">
        <f t="shared" si="280"/>
        <v>8362</v>
      </c>
      <c r="J656" s="311">
        <f t="shared" si="280"/>
        <v>4</v>
      </c>
      <c r="K656" s="311">
        <f t="shared" si="280"/>
        <v>2</v>
      </c>
      <c r="L656" s="311">
        <f t="shared" si="280"/>
        <v>9</v>
      </c>
      <c r="M656" s="311">
        <f t="shared" si="280"/>
        <v>4</v>
      </c>
      <c r="N656" s="311">
        <f t="shared" si="280"/>
        <v>704</v>
      </c>
      <c r="O656" s="312">
        <f t="shared" si="280"/>
        <v>723</v>
      </c>
      <c r="P656" s="311">
        <f t="shared" si="280"/>
        <v>0</v>
      </c>
      <c r="Q656" s="311">
        <f t="shared" si="280"/>
        <v>0</v>
      </c>
      <c r="R656" s="311">
        <f t="shared" si="280"/>
        <v>2</v>
      </c>
      <c r="S656" s="311">
        <f t="shared" si="280"/>
        <v>1</v>
      </c>
      <c r="T656" s="311">
        <f t="shared" si="280"/>
        <v>303</v>
      </c>
      <c r="U656" s="312">
        <f t="shared" si="280"/>
        <v>306</v>
      </c>
      <c r="V656" s="311">
        <f t="shared" si="280"/>
        <v>0</v>
      </c>
      <c r="W656" s="311">
        <f t="shared" si="280"/>
        <v>0</v>
      </c>
      <c r="X656" s="311">
        <f t="shared" si="280"/>
        <v>0</v>
      </c>
      <c r="Y656" s="311">
        <f t="shared" si="280"/>
        <v>0</v>
      </c>
      <c r="Z656" s="311">
        <f t="shared" si="280"/>
        <v>0</v>
      </c>
      <c r="AA656" s="312">
        <f t="shared" si="280"/>
        <v>0</v>
      </c>
      <c r="AB656" s="311">
        <f t="shared" si="280"/>
        <v>8668</v>
      </c>
      <c r="AC656" s="311">
        <f t="shared" si="280"/>
        <v>723</v>
      </c>
      <c r="AD656" s="312">
        <f t="shared" si="280"/>
        <v>9391</v>
      </c>
    </row>
    <row r="657" spans="1:30" ht="20.25" hidden="1" customHeight="1" outlineLevel="1" thickBot="1" x14ac:dyDescent="0.25">
      <c r="A657" s="562" t="s">
        <v>870</v>
      </c>
      <c r="B657" s="313" t="s">
        <v>871</v>
      </c>
      <c r="C657" s="313" t="s">
        <v>872</v>
      </c>
      <c r="D657" s="314">
        <v>22</v>
      </c>
      <c r="E657" s="314">
        <v>40</v>
      </c>
      <c r="F657" s="314">
        <v>73</v>
      </c>
      <c r="G657" s="314">
        <v>43</v>
      </c>
      <c r="H657" s="314">
        <v>8054</v>
      </c>
      <c r="I657" s="315">
        <f>SUM(D657:H657)</f>
        <v>8232</v>
      </c>
      <c r="J657" s="314">
        <v>4</v>
      </c>
      <c r="K657" s="314">
        <v>2</v>
      </c>
      <c r="L657" s="314">
        <v>9</v>
      </c>
      <c r="M657" s="314">
        <v>4</v>
      </c>
      <c r="N657" s="314">
        <v>684</v>
      </c>
      <c r="O657" s="315">
        <f>SUM(J657:N657)</f>
        <v>703</v>
      </c>
      <c r="P657" s="314">
        <v>0</v>
      </c>
      <c r="Q657" s="314">
        <v>0</v>
      </c>
      <c r="R657" s="314">
        <v>2</v>
      </c>
      <c r="S657" s="314">
        <v>1</v>
      </c>
      <c r="T657" s="314">
        <v>291</v>
      </c>
      <c r="U657" s="315">
        <f>SUM(P657:T657)</f>
        <v>294</v>
      </c>
      <c r="V657" s="314">
        <v>0</v>
      </c>
      <c r="W657" s="314">
        <v>0</v>
      </c>
      <c r="X657" s="314">
        <v>0</v>
      </c>
      <c r="Y657" s="314">
        <v>0</v>
      </c>
      <c r="Z657" s="314">
        <v>0</v>
      </c>
      <c r="AA657" s="315">
        <f>SUM(V657:Z657)</f>
        <v>0</v>
      </c>
      <c r="AB657" s="314">
        <f>+I657+U657</f>
        <v>8526</v>
      </c>
      <c r="AC657" s="314">
        <f>+O657+AA657</f>
        <v>703</v>
      </c>
      <c r="AD657" s="315">
        <f t="shared" si="279"/>
        <v>9229</v>
      </c>
    </row>
    <row r="658" spans="1:30" ht="20.25" hidden="1" customHeight="1" outlineLevel="1" thickBot="1" x14ac:dyDescent="0.25">
      <c r="A658" s="562"/>
      <c r="B658" s="313" t="s">
        <v>873</v>
      </c>
      <c r="C658" s="313" t="s">
        <v>874</v>
      </c>
      <c r="D658" s="314">
        <v>2</v>
      </c>
      <c r="E658" s="323">
        <v>0</v>
      </c>
      <c r="F658" s="323">
        <v>0</v>
      </c>
      <c r="G658" s="323">
        <v>0</v>
      </c>
      <c r="H658" s="314">
        <v>128</v>
      </c>
      <c r="I658" s="315">
        <f>SUM(D658:H658)</f>
        <v>130</v>
      </c>
      <c r="J658" s="323">
        <v>0</v>
      </c>
      <c r="K658" s="323">
        <v>0</v>
      </c>
      <c r="L658" s="323">
        <v>0</v>
      </c>
      <c r="M658" s="323">
        <v>0</v>
      </c>
      <c r="N658" s="314">
        <v>20</v>
      </c>
      <c r="O658" s="315">
        <f>SUM(J658:N658)</f>
        <v>20</v>
      </c>
      <c r="P658" s="314">
        <v>0</v>
      </c>
      <c r="Q658" s="323">
        <v>0</v>
      </c>
      <c r="R658" s="323">
        <v>0</v>
      </c>
      <c r="S658" s="323">
        <v>0</v>
      </c>
      <c r="T658" s="314">
        <v>12</v>
      </c>
      <c r="U658" s="315">
        <f>SUM(P658:T658)</f>
        <v>12</v>
      </c>
      <c r="V658" s="323">
        <v>0</v>
      </c>
      <c r="W658" s="323">
        <v>0</v>
      </c>
      <c r="X658" s="323">
        <v>0</v>
      </c>
      <c r="Y658" s="323">
        <v>0</v>
      </c>
      <c r="Z658" s="314">
        <v>0</v>
      </c>
      <c r="AA658" s="315">
        <f>SUM(V658:Z658)</f>
        <v>0</v>
      </c>
      <c r="AB658" s="314">
        <f>+I658+U658</f>
        <v>142</v>
      </c>
      <c r="AC658" s="314">
        <f>+O658+AA658</f>
        <v>20</v>
      </c>
      <c r="AD658" s="315">
        <f t="shared" si="279"/>
        <v>162</v>
      </c>
    </row>
    <row r="659" spans="1:30" ht="20.25" hidden="1" customHeight="1" outlineLevel="1" thickBot="1" x14ac:dyDescent="0.25">
      <c r="A659" s="562"/>
      <c r="B659" s="313" t="s">
        <v>875</v>
      </c>
      <c r="C659" s="313" t="s">
        <v>876</v>
      </c>
      <c r="D659" s="323">
        <v>0</v>
      </c>
      <c r="E659" s="323">
        <v>0</v>
      </c>
      <c r="F659" s="323">
        <v>0</v>
      </c>
      <c r="G659" s="323">
        <v>0</v>
      </c>
      <c r="H659" s="323">
        <v>0</v>
      </c>
      <c r="I659" s="315">
        <f>SUM(D659:H659)</f>
        <v>0</v>
      </c>
      <c r="J659" s="323">
        <v>0</v>
      </c>
      <c r="K659" s="323">
        <v>0</v>
      </c>
      <c r="L659" s="323">
        <v>0</v>
      </c>
      <c r="M659" s="323">
        <v>0</v>
      </c>
      <c r="N659" s="323">
        <v>0</v>
      </c>
      <c r="O659" s="315">
        <f>SUM(J659:N659)</f>
        <v>0</v>
      </c>
      <c r="P659" s="323">
        <v>0</v>
      </c>
      <c r="Q659" s="323">
        <v>0</v>
      </c>
      <c r="R659" s="323">
        <v>0</v>
      </c>
      <c r="S659" s="323">
        <v>0</v>
      </c>
      <c r="T659" s="323">
        <v>0</v>
      </c>
      <c r="U659" s="315">
        <f>SUM(P659:T659)</f>
        <v>0</v>
      </c>
      <c r="V659" s="323">
        <v>0</v>
      </c>
      <c r="W659" s="323">
        <v>0</v>
      </c>
      <c r="X659" s="323">
        <v>0</v>
      </c>
      <c r="Y659" s="323">
        <v>0</v>
      </c>
      <c r="Z659" s="323">
        <v>0</v>
      </c>
      <c r="AA659" s="315">
        <f>SUM(V659:Z659)</f>
        <v>0</v>
      </c>
      <c r="AB659" s="314">
        <f>+I659+U659</f>
        <v>0</v>
      </c>
      <c r="AC659" s="314">
        <f>+O659+AA659</f>
        <v>0</v>
      </c>
      <c r="AD659" s="315">
        <f t="shared" si="279"/>
        <v>0</v>
      </c>
    </row>
    <row r="660" spans="1:30" ht="20.25" customHeight="1" collapsed="1" x14ac:dyDescent="0.2">
      <c r="A660" s="559" t="s">
        <v>877</v>
      </c>
      <c r="B660" s="559"/>
      <c r="C660" s="559"/>
      <c r="D660" s="311">
        <f t="shared" ref="D660:AD660" si="281">SUM(D661:D665)</f>
        <v>29</v>
      </c>
      <c r="E660" s="311">
        <f t="shared" si="281"/>
        <v>108</v>
      </c>
      <c r="F660" s="311">
        <f t="shared" si="281"/>
        <v>219</v>
      </c>
      <c r="G660" s="311">
        <f t="shared" si="281"/>
        <v>139</v>
      </c>
      <c r="H660" s="311">
        <f t="shared" si="281"/>
        <v>21042</v>
      </c>
      <c r="I660" s="312">
        <f t="shared" si="281"/>
        <v>21537</v>
      </c>
      <c r="J660" s="311">
        <f t="shared" si="281"/>
        <v>14</v>
      </c>
      <c r="K660" s="311">
        <f t="shared" si="281"/>
        <v>30</v>
      </c>
      <c r="L660" s="311">
        <f t="shared" si="281"/>
        <v>93</v>
      </c>
      <c r="M660" s="311">
        <f t="shared" si="281"/>
        <v>36</v>
      </c>
      <c r="N660" s="311">
        <f t="shared" si="281"/>
        <v>4546</v>
      </c>
      <c r="O660" s="312">
        <f t="shared" si="281"/>
        <v>4719</v>
      </c>
      <c r="P660" s="311">
        <f t="shared" si="281"/>
        <v>0</v>
      </c>
      <c r="Q660" s="311">
        <f t="shared" si="281"/>
        <v>0</v>
      </c>
      <c r="R660" s="311">
        <f t="shared" si="281"/>
        <v>0</v>
      </c>
      <c r="S660" s="311">
        <f t="shared" si="281"/>
        <v>1</v>
      </c>
      <c r="T660" s="311">
        <f t="shared" si="281"/>
        <v>385</v>
      </c>
      <c r="U660" s="312">
        <f t="shared" si="281"/>
        <v>386</v>
      </c>
      <c r="V660" s="311">
        <f t="shared" si="281"/>
        <v>0</v>
      </c>
      <c r="W660" s="311">
        <f t="shared" si="281"/>
        <v>0</v>
      </c>
      <c r="X660" s="311">
        <f t="shared" si="281"/>
        <v>0</v>
      </c>
      <c r="Y660" s="311">
        <f t="shared" si="281"/>
        <v>0</v>
      </c>
      <c r="Z660" s="311">
        <f t="shared" si="281"/>
        <v>46</v>
      </c>
      <c r="AA660" s="312">
        <f t="shared" si="281"/>
        <v>46</v>
      </c>
      <c r="AB660" s="311">
        <f t="shared" si="281"/>
        <v>21923</v>
      </c>
      <c r="AC660" s="311">
        <f t="shared" si="281"/>
        <v>4765</v>
      </c>
      <c r="AD660" s="312">
        <f t="shared" si="281"/>
        <v>26688</v>
      </c>
    </row>
    <row r="661" spans="1:30" ht="20.25" hidden="1" customHeight="1" outlineLevel="1" thickBot="1" x14ac:dyDescent="0.25">
      <c r="A661" s="562" t="s">
        <v>877</v>
      </c>
      <c r="B661" s="313" t="s">
        <v>878</v>
      </c>
      <c r="C661" s="313" t="s">
        <v>879</v>
      </c>
      <c r="D661" s="314">
        <v>4</v>
      </c>
      <c r="E661" s="314">
        <v>10</v>
      </c>
      <c r="F661" s="314">
        <v>30</v>
      </c>
      <c r="G661" s="314">
        <v>24</v>
      </c>
      <c r="H661" s="314">
        <v>3308</v>
      </c>
      <c r="I661" s="315">
        <f>SUM(D661:H661)</f>
        <v>3376</v>
      </c>
      <c r="J661" s="314">
        <v>4</v>
      </c>
      <c r="K661" s="314">
        <v>2</v>
      </c>
      <c r="L661" s="314">
        <v>21</v>
      </c>
      <c r="M661" s="314">
        <v>12</v>
      </c>
      <c r="N661" s="314">
        <v>729</v>
      </c>
      <c r="O661" s="315">
        <f>SUM(J661:N661)</f>
        <v>768</v>
      </c>
      <c r="P661" s="314">
        <v>0</v>
      </c>
      <c r="Q661" s="314">
        <v>0</v>
      </c>
      <c r="R661" s="314">
        <v>0</v>
      </c>
      <c r="S661" s="314">
        <v>0</v>
      </c>
      <c r="T661" s="314">
        <v>54</v>
      </c>
      <c r="U661" s="315">
        <f>SUM(P661:T661)</f>
        <v>54</v>
      </c>
      <c r="V661" s="314">
        <v>0</v>
      </c>
      <c r="W661" s="314">
        <v>0</v>
      </c>
      <c r="X661" s="314">
        <v>0</v>
      </c>
      <c r="Y661" s="314">
        <v>0</v>
      </c>
      <c r="Z661" s="314">
        <v>9</v>
      </c>
      <c r="AA661" s="315">
        <f>SUM(V661:Z661)</f>
        <v>9</v>
      </c>
      <c r="AB661" s="314">
        <f>+I661+U661</f>
        <v>3430</v>
      </c>
      <c r="AC661" s="314">
        <f>+O661+AA661</f>
        <v>777</v>
      </c>
      <c r="AD661" s="315">
        <f t="shared" si="279"/>
        <v>4207</v>
      </c>
    </row>
    <row r="662" spans="1:30" ht="20.25" hidden="1" customHeight="1" outlineLevel="1" thickBot="1" x14ac:dyDescent="0.25">
      <c r="A662" s="562"/>
      <c r="B662" s="562" t="s">
        <v>880</v>
      </c>
      <c r="C662" s="313" t="s">
        <v>881</v>
      </c>
      <c r="D662" s="314">
        <v>18</v>
      </c>
      <c r="E662" s="314">
        <v>60</v>
      </c>
      <c r="F662" s="314">
        <v>147</v>
      </c>
      <c r="G662" s="314">
        <v>79</v>
      </c>
      <c r="H662" s="314">
        <v>10418</v>
      </c>
      <c r="I662" s="315">
        <f>SUM(D662:H662)</f>
        <v>10722</v>
      </c>
      <c r="J662" s="314">
        <v>10</v>
      </c>
      <c r="K662" s="314">
        <v>24</v>
      </c>
      <c r="L662" s="314">
        <v>66</v>
      </c>
      <c r="M662" s="314">
        <v>24</v>
      </c>
      <c r="N662" s="314">
        <v>3616</v>
      </c>
      <c r="O662" s="315">
        <f>SUM(J662:N662)</f>
        <v>3740</v>
      </c>
      <c r="P662" s="314">
        <v>0</v>
      </c>
      <c r="Q662" s="314">
        <v>0</v>
      </c>
      <c r="R662" s="314">
        <v>0</v>
      </c>
      <c r="S662" s="314">
        <v>1</v>
      </c>
      <c r="T662" s="314">
        <v>185</v>
      </c>
      <c r="U662" s="315">
        <f>SUM(P662:T662)</f>
        <v>186</v>
      </c>
      <c r="V662" s="314">
        <v>0</v>
      </c>
      <c r="W662" s="314">
        <v>0</v>
      </c>
      <c r="X662" s="314">
        <v>0</v>
      </c>
      <c r="Y662" s="314">
        <v>0</v>
      </c>
      <c r="Z662" s="314">
        <v>37</v>
      </c>
      <c r="AA662" s="315">
        <f>SUM(V662:Z662)</f>
        <v>37</v>
      </c>
      <c r="AB662" s="314">
        <f>+I662+U662</f>
        <v>10908</v>
      </c>
      <c r="AC662" s="314">
        <f>+O662+AA662</f>
        <v>3777</v>
      </c>
      <c r="AD662" s="315">
        <f t="shared" si="279"/>
        <v>14685</v>
      </c>
    </row>
    <row r="663" spans="1:30" ht="20.25" hidden="1" customHeight="1" outlineLevel="1" thickBot="1" x14ac:dyDescent="0.25">
      <c r="A663" s="562"/>
      <c r="B663" s="562"/>
      <c r="C663" s="313" t="s">
        <v>882</v>
      </c>
      <c r="D663" s="314">
        <v>3</v>
      </c>
      <c r="E663" s="314">
        <v>6</v>
      </c>
      <c r="F663" s="314">
        <v>6</v>
      </c>
      <c r="G663" s="314">
        <v>12</v>
      </c>
      <c r="H663" s="314">
        <v>924</v>
      </c>
      <c r="I663" s="315">
        <f>SUM(D663:H663)</f>
        <v>951</v>
      </c>
      <c r="J663" s="323">
        <v>0</v>
      </c>
      <c r="K663" s="314">
        <v>2</v>
      </c>
      <c r="L663" s="314">
        <v>6</v>
      </c>
      <c r="M663" s="323">
        <v>0</v>
      </c>
      <c r="N663" s="314">
        <v>159</v>
      </c>
      <c r="O663" s="315">
        <f>SUM(J663:N663)</f>
        <v>167</v>
      </c>
      <c r="P663" s="314">
        <v>0</v>
      </c>
      <c r="Q663" s="314">
        <v>0</v>
      </c>
      <c r="R663" s="314">
        <v>0</v>
      </c>
      <c r="S663" s="314">
        <v>0</v>
      </c>
      <c r="T663" s="314">
        <v>18</v>
      </c>
      <c r="U663" s="315">
        <f>SUM(P663:T663)</f>
        <v>18</v>
      </c>
      <c r="V663" s="323">
        <v>0</v>
      </c>
      <c r="W663" s="314">
        <v>0</v>
      </c>
      <c r="X663" s="314">
        <v>0</v>
      </c>
      <c r="Y663" s="323">
        <v>0</v>
      </c>
      <c r="Z663" s="314">
        <v>0</v>
      </c>
      <c r="AA663" s="315">
        <f>SUM(V663:Z663)</f>
        <v>0</v>
      </c>
      <c r="AB663" s="314">
        <f>+I663+U663</f>
        <v>969</v>
      </c>
      <c r="AC663" s="314">
        <f>+O663+AA663</f>
        <v>167</v>
      </c>
      <c r="AD663" s="315">
        <f t="shared" si="279"/>
        <v>1136</v>
      </c>
    </row>
    <row r="664" spans="1:30" ht="20.25" hidden="1" customHeight="1" outlineLevel="1" thickBot="1" x14ac:dyDescent="0.25">
      <c r="A664" s="562"/>
      <c r="B664" s="562"/>
      <c r="C664" s="313" t="s">
        <v>883</v>
      </c>
      <c r="D664" s="314">
        <v>1</v>
      </c>
      <c r="E664" s="314">
        <v>6</v>
      </c>
      <c r="F664" s="314">
        <v>3</v>
      </c>
      <c r="G664" s="314">
        <v>4</v>
      </c>
      <c r="H664" s="314">
        <v>1493</v>
      </c>
      <c r="I664" s="315">
        <f>SUM(D664:H664)</f>
        <v>1507</v>
      </c>
      <c r="J664" s="323">
        <v>0</v>
      </c>
      <c r="K664" s="314">
        <v>2</v>
      </c>
      <c r="L664" s="323">
        <v>0</v>
      </c>
      <c r="M664" s="323">
        <v>0</v>
      </c>
      <c r="N664" s="314">
        <v>16</v>
      </c>
      <c r="O664" s="315">
        <f>SUM(J664:N664)</f>
        <v>18</v>
      </c>
      <c r="P664" s="314">
        <v>0</v>
      </c>
      <c r="Q664" s="314">
        <v>0</v>
      </c>
      <c r="R664" s="314">
        <v>0</v>
      </c>
      <c r="S664" s="314">
        <v>0</v>
      </c>
      <c r="T664" s="314">
        <v>47</v>
      </c>
      <c r="U664" s="315">
        <f>SUM(P664:T664)</f>
        <v>47</v>
      </c>
      <c r="V664" s="323">
        <v>0</v>
      </c>
      <c r="W664" s="314">
        <v>0</v>
      </c>
      <c r="X664" s="323">
        <v>0</v>
      </c>
      <c r="Y664" s="323">
        <v>0</v>
      </c>
      <c r="Z664" s="314">
        <v>0</v>
      </c>
      <c r="AA664" s="315">
        <f>SUM(V664:Z664)</f>
        <v>0</v>
      </c>
      <c r="AB664" s="314">
        <f>+I664+U664</f>
        <v>1554</v>
      </c>
      <c r="AC664" s="314">
        <f>+O664+AA664</f>
        <v>18</v>
      </c>
      <c r="AD664" s="315">
        <f t="shared" si="279"/>
        <v>1572</v>
      </c>
    </row>
    <row r="665" spans="1:30" ht="20.25" hidden="1" customHeight="1" outlineLevel="1" thickBot="1" x14ac:dyDescent="0.25">
      <c r="A665" s="562"/>
      <c r="B665" s="313" t="s">
        <v>884</v>
      </c>
      <c r="C665" s="313" t="s">
        <v>885</v>
      </c>
      <c r="D665" s="314">
        <v>3</v>
      </c>
      <c r="E665" s="314">
        <v>26</v>
      </c>
      <c r="F665" s="314">
        <v>33</v>
      </c>
      <c r="G665" s="314">
        <v>20</v>
      </c>
      <c r="H665" s="314">
        <v>4899</v>
      </c>
      <c r="I665" s="315">
        <f>SUM(D665:H665)</f>
        <v>4981</v>
      </c>
      <c r="J665" s="323">
        <v>0</v>
      </c>
      <c r="K665" s="323">
        <v>0</v>
      </c>
      <c r="L665" s="323">
        <v>0</v>
      </c>
      <c r="M665" s="323">
        <v>0</v>
      </c>
      <c r="N665" s="314">
        <v>26</v>
      </c>
      <c r="O665" s="315">
        <f>SUM(J665:N665)</f>
        <v>26</v>
      </c>
      <c r="P665" s="314">
        <v>0</v>
      </c>
      <c r="Q665" s="314">
        <v>0</v>
      </c>
      <c r="R665" s="314">
        <v>0</v>
      </c>
      <c r="S665" s="314">
        <v>0</v>
      </c>
      <c r="T665" s="314">
        <v>81</v>
      </c>
      <c r="U665" s="315">
        <f>SUM(P665:T665)</f>
        <v>81</v>
      </c>
      <c r="V665" s="323">
        <v>0</v>
      </c>
      <c r="W665" s="323">
        <v>0</v>
      </c>
      <c r="X665" s="323">
        <v>0</v>
      </c>
      <c r="Y665" s="323">
        <v>0</v>
      </c>
      <c r="Z665" s="314">
        <v>0</v>
      </c>
      <c r="AA665" s="315">
        <f>SUM(V665:Z665)</f>
        <v>0</v>
      </c>
      <c r="AB665" s="314">
        <f>+I665+U665</f>
        <v>5062</v>
      </c>
      <c r="AC665" s="314">
        <f>+O665+AA665</f>
        <v>26</v>
      </c>
      <c r="AD665" s="315">
        <f t="shared" si="279"/>
        <v>5088</v>
      </c>
    </row>
    <row r="666" spans="1:30" ht="20.25" customHeight="1" collapsed="1" x14ac:dyDescent="0.2">
      <c r="A666" s="559" t="s">
        <v>886</v>
      </c>
      <c r="B666" s="559"/>
      <c r="C666" s="559"/>
      <c r="D666" s="311">
        <f t="shared" ref="D666:AD666" si="282">SUM(D667:D673)</f>
        <v>9</v>
      </c>
      <c r="E666" s="311">
        <f t="shared" si="282"/>
        <v>44</v>
      </c>
      <c r="F666" s="311">
        <f t="shared" si="282"/>
        <v>114</v>
      </c>
      <c r="G666" s="311">
        <f t="shared" si="282"/>
        <v>68</v>
      </c>
      <c r="H666" s="311">
        <f t="shared" si="282"/>
        <v>10375</v>
      </c>
      <c r="I666" s="312">
        <f t="shared" si="282"/>
        <v>10610</v>
      </c>
      <c r="J666" s="311">
        <f t="shared" si="282"/>
        <v>5</v>
      </c>
      <c r="K666" s="311">
        <f t="shared" si="282"/>
        <v>22</v>
      </c>
      <c r="L666" s="311">
        <f t="shared" si="282"/>
        <v>33</v>
      </c>
      <c r="M666" s="311">
        <f t="shared" si="282"/>
        <v>24</v>
      </c>
      <c r="N666" s="311">
        <f t="shared" si="282"/>
        <v>2213</v>
      </c>
      <c r="O666" s="312">
        <f t="shared" si="282"/>
        <v>2297</v>
      </c>
      <c r="P666" s="311">
        <f t="shared" si="282"/>
        <v>0</v>
      </c>
      <c r="Q666" s="311">
        <f t="shared" si="282"/>
        <v>0</v>
      </c>
      <c r="R666" s="311">
        <f t="shared" si="282"/>
        <v>0</v>
      </c>
      <c r="S666" s="311">
        <f t="shared" si="282"/>
        <v>0</v>
      </c>
      <c r="T666" s="311">
        <f t="shared" si="282"/>
        <v>204</v>
      </c>
      <c r="U666" s="312">
        <f t="shared" si="282"/>
        <v>204</v>
      </c>
      <c r="V666" s="311">
        <f t="shared" si="282"/>
        <v>0</v>
      </c>
      <c r="W666" s="311">
        <f t="shared" si="282"/>
        <v>0</v>
      </c>
      <c r="X666" s="311">
        <f t="shared" si="282"/>
        <v>0</v>
      </c>
      <c r="Y666" s="311">
        <f t="shared" si="282"/>
        <v>0</v>
      </c>
      <c r="Z666" s="311">
        <f t="shared" si="282"/>
        <v>28</v>
      </c>
      <c r="AA666" s="312">
        <f t="shared" si="282"/>
        <v>28</v>
      </c>
      <c r="AB666" s="311">
        <f t="shared" si="282"/>
        <v>10814</v>
      </c>
      <c r="AC666" s="311">
        <f t="shared" si="282"/>
        <v>2325</v>
      </c>
      <c r="AD666" s="312">
        <f t="shared" si="282"/>
        <v>13139</v>
      </c>
    </row>
    <row r="667" spans="1:30" ht="20.25" hidden="1" customHeight="1" outlineLevel="1" thickBot="1" x14ac:dyDescent="0.25">
      <c r="A667" s="562" t="s">
        <v>886</v>
      </c>
      <c r="B667" s="562" t="s">
        <v>887</v>
      </c>
      <c r="C667" s="313" t="s">
        <v>888</v>
      </c>
      <c r="D667" s="314">
        <v>7</v>
      </c>
      <c r="E667" s="314">
        <v>28</v>
      </c>
      <c r="F667" s="314">
        <v>81</v>
      </c>
      <c r="G667" s="314">
        <v>48</v>
      </c>
      <c r="H667" s="314">
        <v>7493</v>
      </c>
      <c r="I667" s="315">
        <f t="shared" ref="I667:I673" si="283">SUM(D667:H667)</f>
        <v>7657</v>
      </c>
      <c r="J667" s="323">
        <v>0</v>
      </c>
      <c r="K667" s="314">
        <v>16</v>
      </c>
      <c r="L667" s="314">
        <v>12</v>
      </c>
      <c r="M667" s="314">
        <v>8</v>
      </c>
      <c r="N667" s="314">
        <v>716</v>
      </c>
      <c r="O667" s="315">
        <f t="shared" ref="O667:O673" si="284">SUM(J667:N667)</f>
        <v>752</v>
      </c>
      <c r="P667" s="314">
        <v>0</v>
      </c>
      <c r="Q667" s="314">
        <v>0</v>
      </c>
      <c r="R667" s="314">
        <v>0</v>
      </c>
      <c r="S667" s="314">
        <v>0</v>
      </c>
      <c r="T667" s="314">
        <v>173</v>
      </c>
      <c r="U667" s="315">
        <f t="shared" ref="U667:U673" si="285">SUM(P667:T667)</f>
        <v>173</v>
      </c>
      <c r="V667" s="323">
        <v>0</v>
      </c>
      <c r="W667" s="314">
        <v>0</v>
      </c>
      <c r="X667" s="314">
        <v>0</v>
      </c>
      <c r="Y667" s="314">
        <v>0</v>
      </c>
      <c r="Z667" s="314">
        <v>23</v>
      </c>
      <c r="AA667" s="315">
        <f t="shared" ref="AA667:AA673" si="286">SUM(V667:Z667)</f>
        <v>23</v>
      </c>
      <c r="AB667" s="314">
        <f t="shared" ref="AB667:AB673" si="287">+I667+U667</f>
        <v>7830</v>
      </c>
      <c r="AC667" s="314">
        <f t="shared" ref="AC667:AC673" si="288">+O667+AA667</f>
        <v>775</v>
      </c>
      <c r="AD667" s="315">
        <f t="shared" si="279"/>
        <v>8605</v>
      </c>
    </row>
    <row r="668" spans="1:30" ht="20.25" hidden="1" customHeight="1" outlineLevel="1" thickBot="1" x14ac:dyDescent="0.25">
      <c r="A668" s="562"/>
      <c r="B668" s="562"/>
      <c r="C668" s="313" t="s">
        <v>889</v>
      </c>
      <c r="D668" s="323">
        <v>0</v>
      </c>
      <c r="E668" s="314">
        <v>6</v>
      </c>
      <c r="F668" s="314">
        <v>9</v>
      </c>
      <c r="G668" s="314">
        <v>8</v>
      </c>
      <c r="H668" s="314">
        <v>1287</v>
      </c>
      <c r="I668" s="315">
        <f t="shared" si="283"/>
        <v>1310</v>
      </c>
      <c r="J668" s="323">
        <v>0</v>
      </c>
      <c r="K668" s="314">
        <v>2</v>
      </c>
      <c r="L668" s="314">
        <v>3</v>
      </c>
      <c r="M668" s="323">
        <v>0</v>
      </c>
      <c r="N668" s="314">
        <v>118</v>
      </c>
      <c r="O668" s="315">
        <f t="shared" si="284"/>
        <v>123</v>
      </c>
      <c r="P668" s="323">
        <v>0</v>
      </c>
      <c r="Q668" s="314">
        <v>0</v>
      </c>
      <c r="R668" s="314">
        <v>0</v>
      </c>
      <c r="S668" s="314">
        <v>0</v>
      </c>
      <c r="T668" s="314">
        <v>2</v>
      </c>
      <c r="U668" s="315">
        <f t="shared" si="285"/>
        <v>2</v>
      </c>
      <c r="V668" s="323">
        <v>0</v>
      </c>
      <c r="W668" s="314">
        <v>0</v>
      </c>
      <c r="X668" s="314">
        <v>0</v>
      </c>
      <c r="Y668" s="323">
        <v>0</v>
      </c>
      <c r="Z668" s="314">
        <v>0</v>
      </c>
      <c r="AA668" s="315">
        <f t="shared" si="286"/>
        <v>0</v>
      </c>
      <c r="AB668" s="314">
        <f t="shared" si="287"/>
        <v>1312</v>
      </c>
      <c r="AC668" s="314">
        <f t="shared" si="288"/>
        <v>123</v>
      </c>
      <c r="AD668" s="315">
        <f t="shared" si="279"/>
        <v>1435</v>
      </c>
    </row>
    <row r="669" spans="1:30" ht="20.25" hidden="1" customHeight="1" outlineLevel="1" thickBot="1" x14ac:dyDescent="0.25">
      <c r="A669" s="562"/>
      <c r="B669" s="313" t="s">
        <v>890</v>
      </c>
      <c r="C669" s="313" t="s">
        <v>891</v>
      </c>
      <c r="D669" s="323">
        <v>0</v>
      </c>
      <c r="E669" s="314">
        <v>2</v>
      </c>
      <c r="F669" s="314">
        <v>3</v>
      </c>
      <c r="G669" s="323">
        <v>0</v>
      </c>
      <c r="H669" s="314">
        <v>55</v>
      </c>
      <c r="I669" s="315">
        <f t="shared" si="283"/>
        <v>60</v>
      </c>
      <c r="J669" s="323">
        <v>0</v>
      </c>
      <c r="K669" s="323">
        <v>0</v>
      </c>
      <c r="L669" s="314">
        <v>9</v>
      </c>
      <c r="M669" s="314">
        <v>4</v>
      </c>
      <c r="N669" s="314">
        <v>114</v>
      </c>
      <c r="O669" s="315">
        <f t="shared" si="284"/>
        <v>127</v>
      </c>
      <c r="P669" s="323">
        <v>0</v>
      </c>
      <c r="Q669" s="314">
        <v>0</v>
      </c>
      <c r="R669" s="314">
        <v>0</v>
      </c>
      <c r="S669" s="323">
        <v>0</v>
      </c>
      <c r="T669" s="314">
        <v>0</v>
      </c>
      <c r="U669" s="315">
        <f t="shared" si="285"/>
        <v>0</v>
      </c>
      <c r="V669" s="323">
        <v>0</v>
      </c>
      <c r="W669" s="323">
        <v>0</v>
      </c>
      <c r="X669" s="314">
        <v>0</v>
      </c>
      <c r="Y669" s="314">
        <v>0</v>
      </c>
      <c r="Z669" s="314">
        <v>2</v>
      </c>
      <c r="AA669" s="315">
        <f t="shared" si="286"/>
        <v>2</v>
      </c>
      <c r="AB669" s="314">
        <f t="shared" si="287"/>
        <v>60</v>
      </c>
      <c r="AC669" s="314">
        <f t="shared" si="288"/>
        <v>129</v>
      </c>
      <c r="AD669" s="315">
        <f t="shared" si="279"/>
        <v>189</v>
      </c>
    </row>
    <row r="670" spans="1:30" ht="20.25" hidden="1" customHeight="1" outlineLevel="1" thickBot="1" x14ac:dyDescent="0.25">
      <c r="A670" s="562"/>
      <c r="B670" s="313" t="s">
        <v>892</v>
      </c>
      <c r="C670" s="313" t="s">
        <v>893</v>
      </c>
      <c r="D670" s="323">
        <v>0</v>
      </c>
      <c r="E670" s="314">
        <v>2</v>
      </c>
      <c r="F670" s="314">
        <v>6</v>
      </c>
      <c r="G670" s="323">
        <v>0</v>
      </c>
      <c r="H670" s="323">
        <v>0</v>
      </c>
      <c r="I670" s="315">
        <f t="shared" si="283"/>
        <v>8</v>
      </c>
      <c r="J670" s="323">
        <v>0</v>
      </c>
      <c r="K670" s="323">
        <v>0</v>
      </c>
      <c r="L670" s="323">
        <v>0</v>
      </c>
      <c r="M670" s="323">
        <v>0</v>
      </c>
      <c r="N670" s="323">
        <v>0</v>
      </c>
      <c r="O670" s="315">
        <f t="shared" si="284"/>
        <v>0</v>
      </c>
      <c r="P670" s="323">
        <v>0</v>
      </c>
      <c r="Q670" s="314">
        <v>0</v>
      </c>
      <c r="R670" s="314">
        <v>0</v>
      </c>
      <c r="S670" s="323">
        <v>0</v>
      </c>
      <c r="T670" s="323">
        <v>0</v>
      </c>
      <c r="U670" s="315">
        <f t="shared" si="285"/>
        <v>0</v>
      </c>
      <c r="V670" s="323">
        <v>0</v>
      </c>
      <c r="W670" s="323">
        <v>0</v>
      </c>
      <c r="X670" s="323">
        <v>0</v>
      </c>
      <c r="Y670" s="323">
        <v>0</v>
      </c>
      <c r="Z670" s="323">
        <v>0</v>
      </c>
      <c r="AA670" s="315">
        <f t="shared" si="286"/>
        <v>0</v>
      </c>
      <c r="AB670" s="314">
        <f t="shared" si="287"/>
        <v>8</v>
      </c>
      <c r="AC670" s="314">
        <f t="shared" si="288"/>
        <v>0</v>
      </c>
      <c r="AD670" s="315">
        <f t="shared" si="279"/>
        <v>8</v>
      </c>
    </row>
    <row r="671" spans="1:30" ht="20.25" hidden="1" customHeight="1" outlineLevel="1" thickBot="1" x14ac:dyDescent="0.25">
      <c r="A671" s="562"/>
      <c r="B671" s="562" t="s">
        <v>894</v>
      </c>
      <c r="C671" s="313" t="s">
        <v>895</v>
      </c>
      <c r="D671" s="323">
        <v>0</v>
      </c>
      <c r="E671" s="323">
        <v>0</v>
      </c>
      <c r="F671" s="323">
        <v>0</v>
      </c>
      <c r="G671" s="323">
        <v>0</v>
      </c>
      <c r="H671" s="314">
        <v>22</v>
      </c>
      <c r="I671" s="315">
        <f t="shared" si="283"/>
        <v>22</v>
      </c>
      <c r="J671" s="323">
        <v>0</v>
      </c>
      <c r="K671" s="323">
        <v>0</v>
      </c>
      <c r="L671" s="323">
        <v>0</v>
      </c>
      <c r="M671" s="323">
        <v>0</v>
      </c>
      <c r="N671" s="323">
        <v>0</v>
      </c>
      <c r="O671" s="315">
        <f t="shared" si="284"/>
        <v>0</v>
      </c>
      <c r="P671" s="323">
        <v>0</v>
      </c>
      <c r="Q671" s="323">
        <v>0</v>
      </c>
      <c r="R671" s="323">
        <v>0</v>
      </c>
      <c r="S671" s="323">
        <v>0</v>
      </c>
      <c r="T671" s="314">
        <v>0</v>
      </c>
      <c r="U671" s="315">
        <f t="shared" si="285"/>
        <v>0</v>
      </c>
      <c r="V671" s="323">
        <v>0</v>
      </c>
      <c r="W671" s="323">
        <v>0</v>
      </c>
      <c r="X671" s="323">
        <v>0</v>
      </c>
      <c r="Y671" s="323">
        <v>0</v>
      </c>
      <c r="Z671" s="323">
        <v>0</v>
      </c>
      <c r="AA671" s="315">
        <f t="shared" si="286"/>
        <v>0</v>
      </c>
      <c r="AB671" s="314">
        <f t="shared" si="287"/>
        <v>22</v>
      </c>
      <c r="AC671" s="314">
        <f t="shared" si="288"/>
        <v>0</v>
      </c>
      <c r="AD671" s="315">
        <f t="shared" si="279"/>
        <v>22</v>
      </c>
    </row>
    <row r="672" spans="1:30" ht="20.25" hidden="1" customHeight="1" outlineLevel="1" thickBot="1" x14ac:dyDescent="0.25">
      <c r="A672" s="562"/>
      <c r="B672" s="562"/>
      <c r="C672" s="313" t="s">
        <v>896</v>
      </c>
      <c r="D672" s="314">
        <v>2</v>
      </c>
      <c r="E672" s="314">
        <v>2</v>
      </c>
      <c r="F672" s="314">
        <v>6</v>
      </c>
      <c r="G672" s="314">
        <v>4</v>
      </c>
      <c r="H672" s="314">
        <v>960</v>
      </c>
      <c r="I672" s="315">
        <f t="shared" si="283"/>
        <v>974</v>
      </c>
      <c r="J672" s="314">
        <v>4</v>
      </c>
      <c r="K672" s="314">
        <v>4</v>
      </c>
      <c r="L672" s="314">
        <v>9</v>
      </c>
      <c r="M672" s="314">
        <v>12</v>
      </c>
      <c r="N672" s="314">
        <v>1231</v>
      </c>
      <c r="O672" s="315">
        <f t="shared" si="284"/>
        <v>1260</v>
      </c>
      <c r="P672" s="314">
        <v>0</v>
      </c>
      <c r="Q672" s="314">
        <v>0</v>
      </c>
      <c r="R672" s="314">
        <v>0</v>
      </c>
      <c r="S672" s="314">
        <v>0</v>
      </c>
      <c r="T672" s="314">
        <v>29</v>
      </c>
      <c r="U672" s="315">
        <f t="shared" si="285"/>
        <v>29</v>
      </c>
      <c r="V672" s="314">
        <v>0</v>
      </c>
      <c r="W672" s="314">
        <v>0</v>
      </c>
      <c r="X672" s="314">
        <v>0</v>
      </c>
      <c r="Y672" s="314">
        <v>0</v>
      </c>
      <c r="Z672" s="314">
        <v>3</v>
      </c>
      <c r="AA672" s="315">
        <f t="shared" si="286"/>
        <v>3</v>
      </c>
      <c r="AB672" s="314">
        <f t="shared" si="287"/>
        <v>1003</v>
      </c>
      <c r="AC672" s="314">
        <f t="shared" si="288"/>
        <v>1263</v>
      </c>
      <c r="AD672" s="315">
        <f t="shared" si="279"/>
        <v>2266</v>
      </c>
    </row>
    <row r="673" spans="1:30" ht="20.25" hidden="1" customHeight="1" outlineLevel="1" thickBot="1" x14ac:dyDescent="0.25">
      <c r="A673" s="562"/>
      <c r="B673" s="562"/>
      <c r="C673" s="313" t="s">
        <v>897</v>
      </c>
      <c r="D673" s="323">
        <v>0</v>
      </c>
      <c r="E673" s="314">
        <v>4</v>
      </c>
      <c r="F673" s="314">
        <v>9</v>
      </c>
      <c r="G673" s="314">
        <v>8</v>
      </c>
      <c r="H673" s="314">
        <v>558</v>
      </c>
      <c r="I673" s="315">
        <f t="shared" si="283"/>
        <v>579</v>
      </c>
      <c r="J673" s="314">
        <v>1</v>
      </c>
      <c r="K673" s="323">
        <v>0</v>
      </c>
      <c r="L673" s="323">
        <v>0</v>
      </c>
      <c r="M673" s="323">
        <v>0</v>
      </c>
      <c r="N673" s="314">
        <v>34</v>
      </c>
      <c r="O673" s="315">
        <f t="shared" si="284"/>
        <v>35</v>
      </c>
      <c r="P673" s="323">
        <v>0</v>
      </c>
      <c r="Q673" s="314">
        <v>0</v>
      </c>
      <c r="R673" s="314">
        <v>0</v>
      </c>
      <c r="S673" s="314">
        <v>0</v>
      </c>
      <c r="T673" s="314">
        <v>0</v>
      </c>
      <c r="U673" s="315">
        <f t="shared" si="285"/>
        <v>0</v>
      </c>
      <c r="V673" s="314">
        <v>0</v>
      </c>
      <c r="W673" s="323">
        <v>0</v>
      </c>
      <c r="X673" s="323">
        <v>0</v>
      </c>
      <c r="Y673" s="323">
        <v>0</v>
      </c>
      <c r="Z673" s="314">
        <v>0</v>
      </c>
      <c r="AA673" s="315">
        <f t="shared" si="286"/>
        <v>0</v>
      </c>
      <c r="AB673" s="314">
        <f t="shared" si="287"/>
        <v>579</v>
      </c>
      <c r="AC673" s="314">
        <f t="shared" si="288"/>
        <v>35</v>
      </c>
      <c r="AD673" s="315">
        <f t="shared" si="279"/>
        <v>614</v>
      </c>
    </row>
    <row r="674" spans="1:30" ht="20.25" customHeight="1" collapsed="1" x14ac:dyDescent="0.2">
      <c r="A674" s="559" t="s">
        <v>898</v>
      </c>
      <c r="B674" s="559"/>
      <c r="C674" s="559"/>
      <c r="D674" s="311">
        <f t="shared" ref="D674:AD674" si="289">+D675+D676+D677</f>
        <v>1</v>
      </c>
      <c r="E674" s="311">
        <f t="shared" si="289"/>
        <v>6</v>
      </c>
      <c r="F674" s="311">
        <f t="shared" si="289"/>
        <v>21</v>
      </c>
      <c r="G674" s="311">
        <f t="shared" si="289"/>
        <v>4</v>
      </c>
      <c r="H674" s="311">
        <f t="shared" si="289"/>
        <v>1113</v>
      </c>
      <c r="I674" s="312">
        <f t="shared" si="289"/>
        <v>1145</v>
      </c>
      <c r="J674" s="311">
        <f t="shared" si="289"/>
        <v>0</v>
      </c>
      <c r="K674" s="311">
        <f t="shared" si="289"/>
        <v>0</v>
      </c>
      <c r="L674" s="311">
        <f t="shared" si="289"/>
        <v>0</v>
      </c>
      <c r="M674" s="311">
        <f t="shared" si="289"/>
        <v>0</v>
      </c>
      <c r="N674" s="311">
        <f t="shared" si="289"/>
        <v>0</v>
      </c>
      <c r="O674" s="312">
        <f t="shared" si="289"/>
        <v>0</v>
      </c>
      <c r="P674" s="311">
        <f t="shared" si="289"/>
        <v>0</v>
      </c>
      <c r="Q674" s="311">
        <f t="shared" si="289"/>
        <v>0</v>
      </c>
      <c r="R674" s="311">
        <f t="shared" si="289"/>
        <v>0</v>
      </c>
      <c r="S674" s="311">
        <f t="shared" si="289"/>
        <v>0</v>
      </c>
      <c r="T674" s="311">
        <f t="shared" si="289"/>
        <v>2</v>
      </c>
      <c r="U674" s="312">
        <f t="shared" si="289"/>
        <v>2</v>
      </c>
      <c r="V674" s="311">
        <f t="shared" si="289"/>
        <v>0</v>
      </c>
      <c r="W674" s="311">
        <f t="shared" si="289"/>
        <v>0</v>
      </c>
      <c r="X674" s="311">
        <f t="shared" si="289"/>
        <v>0</v>
      </c>
      <c r="Y674" s="311">
        <f t="shared" si="289"/>
        <v>0</v>
      </c>
      <c r="Z674" s="311">
        <f t="shared" si="289"/>
        <v>0</v>
      </c>
      <c r="AA674" s="312">
        <f t="shared" si="289"/>
        <v>0</v>
      </c>
      <c r="AB674" s="311">
        <f t="shared" si="289"/>
        <v>1147</v>
      </c>
      <c r="AC674" s="311">
        <f t="shared" si="289"/>
        <v>0</v>
      </c>
      <c r="AD674" s="312">
        <f t="shared" si="289"/>
        <v>1147</v>
      </c>
    </row>
    <row r="675" spans="1:30" ht="20.25" hidden="1" customHeight="1" outlineLevel="1" thickBot="1" x14ac:dyDescent="0.25">
      <c r="A675" s="562" t="s">
        <v>899</v>
      </c>
      <c r="B675" s="562" t="s">
        <v>900</v>
      </c>
      <c r="C675" s="313" t="s">
        <v>901</v>
      </c>
      <c r="D675" s="314">
        <v>1</v>
      </c>
      <c r="E675" s="314">
        <v>4</v>
      </c>
      <c r="F675" s="314">
        <v>18</v>
      </c>
      <c r="G675" s="314">
        <v>4</v>
      </c>
      <c r="H675" s="314">
        <v>1045</v>
      </c>
      <c r="I675" s="315">
        <f>SUM(D675:H675)</f>
        <v>1072</v>
      </c>
      <c r="J675" s="323">
        <v>0</v>
      </c>
      <c r="K675" s="323">
        <v>0</v>
      </c>
      <c r="L675" s="323">
        <v>0</v>
      </c>
      <c r="M675" s="323">
        <v>0</v>
      </c>
      <c r="N675" s="323">
        <v>0</v>
      </c>
      <c r="O675" s="315">
        <f>SUM(J675:N675)</f>
        <v>0</v>
      </c>
      <c r="P675" s="314">
        <v>0</v>
      </c>
      <c r="Q675" s="314">
        <v>0</v>
      </c>
      <c r="R675" s="314">
        <v>0</v>
      </c>
      <c r="S675" s="314">
        <v>0</v>
      </c>
      <c r="T675" s="314">
        <v>2</v>
      </c>
      <c r="U675" s="315">
        <f>SUM(P675:T675)</f>
        <v>2</v>
      </c>
      <c r="V675" s="323">
        <v>0</v>
      </c>
      <c r="W675" s="323">
        <v>0</v>
      </c>
      <c r="X675" s="323">
        <v>0</v>
      </c>
      <c r="Y675" s="323">
        <v>0</v>
      </c>
      <c r="Z675" s="323">
        <v>0</v>
      </c>
      <c r="AA675" s="315">
        <f>SUM(V675:Z675)</f>
        <v>0</v>
      </c>
      <c r="AB675" s="314">
        <f>+I675+U675</f>
        <v>1074</v>
      </c>
      <c r="AC675" s="314">
        <f>+O675+AA675</f>
        <v>0</v>
      </c>
      <c r="AD675" s="315">
        <f>+AC675+AB675</f>
        <v>1074</v>
      </c>
    </row>
    <row r="676" spans="1:30" ht="20.25" hidden="1" customHeight="1" outlineLevel="1" thickBot="1" x14ac:dyDescent="0.25">
      <c r="A676" s="562"/>
      <c r="B676" s="562"/>
      <c r="C676" s="313" t="s">
        <v>902</v>
      </c>
      <c r="D676" s="323">
        <v>0</v>
      </c>
      <c r="E676" s="323">
        <v>0</v>
      </c>
      <c r="F676" s="314">
        <v>3</v>
      </c>
      <c r="G676" s="323">
        <v>0</v>
      </c>
      <c r="H676" s="314">
        <v>30</v>
      </c>
      <c r="I676" s="315">
        <f>SUM(D676:H676)</f>
        <v>33</v>
      </c>
      <c r="J676" s="323">
        <v>0</v>
      </c>
      <c r="K676" s="323">
        <v>0</v>
      </c>
      <c r="L676" s="323">
        <v>0</v>
      </c>
      <c r="M676" s="323">
        <v>0</v>
      </c>
      <c r="N676" s="323">
        <v>0</v>
      </c>
      <c r="O676" s="315">
        <f>SUM(J676:N676)</f>
        <v>0</v>
      </c>
      <c r="P676" s="323">
        <v>0</v>
      </c>
      <c r="Q676" s="323">
        <v>0</v>
      </c>
      <c r="R676" s="314">
        <v>0</v>
      </c>
      <c r="S676" s="323">
        <v>0</v>
      </c>
      <c r="T676" s="314">
        <v>0</v>
      </c>
      <c r="U676" s="315">
        <f>SUM(P676:T676)</f>
        <v>0</v>
      </c>
      <c r="V676" s="323">
        <v>0</v>
      </c>
      <c r="W676" s="323">
        <v>0</v>
      </c>
      <c r="X676" s="323">
        <v>0</v>
      </c>
      <c r="Y676" s="323">
        <v>0</v>
      </c>
      <c r="Z676" s="323">
        <v>0</v>
      </c>
      <c r="AA676" s="315">
        <f>SUM(V676:Z676)</f>
        <v>0</v>
      </c>
      <c r="AB676" s="314">
        <f>+I676+U676</f>
        <v>33</v>
      </c>
      <c r="AC676" s="314">
        <f>+O676+AA676</f>
        <v>0</v>
      </c>
      <c r="AD676" s="315">
        <f>+AC676+AB676</f>
        <v>33</v>
      </c>
    </row>
    <row r="677" spans="1:30" ht="20.25" hidden="1" customHeight="1" outlineLevel="1" thickBot="1" x14ac:dyDescent="0.25">
      <c r="A677" s="562"/>
      <c r="B677" s="313" t="s">
        <v>903</v>
      </c>
      <c r="C677" s="313" t="s">
        <v>904</v>
      </c>
      <c r="D677" s="323">
        <v>0</v>
      </c>
      <c r="E677" s="314">
        <v>2</v>
      </c>
      <c r="F677" s="323">
        <v>0</v>
      </c>
      <c r="G677" s="323">
        <v>0</v>
      </c>
      <c r="H677" s="314">
        <v>38</v>
      </c>
      <c r="I677" s="315">
        <f>SUM(D677:H677)</f>
        <v>40</v>
      </c>
      <c r="J677" s="323">
        <v>0</v>
      </c>
      <c r="K677" s="323">
        <v>0</v>
      </c>
      <c r="L677" s="323">
        <v>0</v>
      </c>
      <c r="M677" s="323">
        <v>0</v>
      </c>
      <c r="N677" s="323">
        <v>0</v>
      </c>
      <c r="O677" s="315">
        <f>SUM(J677:N677)</f>
        <v>0</v>
      </c>
      <c r="P677" s="323">
        <v>0</v>
      </c>
      <c r="Q677" s="314">
        <v>0</v>
      </c>
      <c r="R677" s="323">
        <v>0</v>
      </c>
      <c r="S677" s="323">
        <v>0</v>
      </c>
      <c r="T677" s="314">
        <v>0</v>
      </c>
      <c r="U677" s="315">
        <f>SUM(P677:T677)</f>
        <v>0</v>
      </c>
      <c r="V677" s="323">
        <v>0</v>
      </c>
      <c r="W677" s="323">
        <v>0</v>
      </c>
      <c r="X677" s="323">
        <v>0</v>
      </c>
      <c r="Y677" s="323">
        <v>0</v>
      </c>
      <c r="Z677" s="323">
        <v>0</v>
      </c>
      <c r="AA677" s="315">
        <f>SUM(V677:Z677)</f>
        <v>0</v>
      </c>
      <c r="AB677" s="314">
        <f>+I677+U677</f>
        <v>40</v>
      </c>
      <c r="AC677" s="314">
        <f>+O677+AA677</f>
        <v>0</v>
      </c>
      <c r="AD677" s="315">
        <f>+AC677+AB677</f>
        <v>40</v>
      </c>
    </row>
    <row r="678" spans="1:30" ht="20.25" customHeight="1" collapsed="1" x14ac:dyDescent="0.2">
      <c r="A678" s="559" t="s">
        <v>905</v>
      </c>
      <c r="B678" s="559"/>
      <c r="C678" s="559"/>
      <c r="D678" s="311">
        <f t="shared" ref="D678:AD678" si="290">SUM(D679:D689)</f>
        <v>3</v>
      </c>
      <c r="E678" s="311">
        <f t="shared" si="290"/>
        <v>2</v>
      </c>
      <c r="F678" s="311">
        <f t="shared" si="290"/>
        <v>33</v>
      </c>
      <c r="G678" s="311">
        <f t="shared" si="290"/>
        <v>20</v>
      </c>
      <c r="H678" s="311">
        <f t="shared" si="290"/>
        <v>2799</v>
      </c>
      <c r="I678" s="312">
        <f t="shared" si="290"/>
        <v>2857</v>
      </c>
      <c r="J678" s="311">
        <f t="shared" si="290"/>
        <v>2</v>
      </c>
      <c r="K678" s="311">
        <f t="shared" si="290"/>
        <v>6</v>
      </c>
      <c r="L678" s="311">
        <f t="shared" si="290"/>
        <v>18</v>
      </c>
      <c r="M678" s="311">
        <f t="shared" si="290"/>
        <v>0</v>
      </c>
      <c r="N678" s="311">
        <f t="shared" si="290"/>
        <v>1383</v>
      </c>
      <c r="O678" s="312">
        <f t="shared" si="290"/>
        <v>1409</v>
      </c>
      <c r="P678" s="311">
        <f t="shared" si="290"/>
        <v>0</v>
      </c>
      <c r="Q678" s="311">
        <f t="shared" si="290"/>
        <v>0</v>
      </c>
      <c r="R678" s="311">
        <f t="shared" si="290"/>
        <v>0</v>
      </c>
      <c r="S678" s="311">
        <f t="shared" si="290"/>
        <v>0</v>
      </c>
      <c r="T678" s="311">
        <f t="shared" si="290"/>
        <v>56</v>
      </c>
      <c r="U678" s="312">
        <f t="shared" si="290"/>
        <v>56</v>
      </c>
      <c r="V678" s="311">
        <f t="shared" si="290"/>
        <v>0</v>
      </c>
      <c r="W678" s="311">
        <f t="shared" si="290"/>
        <v>0</v>
      </c>
      <c r="X678" s="311">
        <f t="shared" si="290"/>
        <v>0</v>
      </c>
      <c r="Y678" s="311">
        <f t="shared" si="290"/>
        <v>0</v>
      </c>
      <c r="Z678" s="311">
        <f t="shared" si="290"/>
        <v>80</v>
      </c>
      <c r="AA678" s="312">
        <f t="shared" si="290"/>
        <v>80</v>
      </c>
      <c r="AB678" s="311">
        <f t="shared" si="290"/>
        <v>2913</v>
      </c>
      <c r="AC678" s="311">
        <f t="shared" si="290"/>
        <v>1489</v>
      </c>
      <c r="AD678" s="312">
        <f t="shared" si="290"/>
        <v>4402</v>
      </c>
    </row>
    <row r="679" spans="1:30" ht="20.25" hidden="1" customHeight="1" outlineLevel="1" thickBot="1" x14ac:dyDescent="0.25">
      <c r="A679" s="564" t="s">
        <v>905</v>
      </c>
      <c r="B679" s="313" t="s">
        <v>906</v>
      </c>
      <c r="C679" s="313" t="s">
        <v>907</v>
      </c>
      <c r="D679" s="323">
        <v>0</v>
      </c>
      <c r="E679" s="323">
        <v>0</v>
      </c>
      <c r="F679" s="323">
        <v>0</v>
      </c>
      <c r="G679" s="314">
        <v>4</v>
      </c>
      <c r="H679" s="323">
        <v>0</v>
      </c>
      <c r="I679" s="315">
        <f t="shared" ref="I679:I689" si="291">SUM(D679:H679)</f>
        <v>4</v>
      </c>
      <c r="J679" s="314">
        <v>1</v>
      </c>
      <c r="K679" s="323">
        <v>0</v>
      </c>
      <c r="L679" s="323">
        <v>0</v>
      </c>
      <c r="M679" s="323">
        <v>0</v>
      </c>
      <c r="N679" s="314">
        <v>202</v>
      </c>
      <c r="O679" s="315">
        <f t="shared" ref="O679:O689" si="292">SUM(J679:N679)</f>
        <v>203</v>
      </c>
      <c r="P679" s="323">
        <v>0</v>
      </c>
      <c r="Q679" s="323">
        <v>0</v>
      </c>
      <c r="R679" s="323">
        <v>0</v>
      </c>
      <c r="S679" s="314">
        <v>0</v>
      </c>
      <c r="T679" s="323">
        <v>0</v>
      </c>
      <c r="U679" s="315">
        <f t="shared" ref="U679:U689" si="293">SUM(P679:T679)</f>
        <v>0</v>
      </c>
      <c r="V679" s="314">
        <v>0</v>
      </c>
      <c r="W679" s="323">
        <v>0</v>
      </c>
      <c r="X679" s="323">
        <v>0</v>
      </c>
      <c r="Y679" s="323">
        <v>0</v>
      </c>
      <c r="Z679" s="314">
        <v>0</v>
      </c>
      <c r="AA679" s="315">
        <f t="shared" ref="AA679:AA689" si="294">SUM(V679:Z679)</f>
        <v>0</v>
      </c>
      <c r="AB679" s="314">
        <f t="shared" ref="AB679:AB689" si="295">+I679+U679</f>
        <v>4</v>
      </c>
      <c r="AC679" s="314">
        <f t="shared" ref="AC679:AC689" si="296">+O679+AA679</f>
        <v>203</v>
      </c>
      <c r="AD679" s="315">
        <f t="shared" si="279"/>
        <v>207</v>
      </c>
    </row>
    <row r="680" spans="1:30" ht="20.25" hidden="1" customHeight="1" outlineLevel="1" thickBot="1" x14ac:dyDescent="0.25">
      <c r="A680" s="564"/>
      <c r="B680" s="313" t="s">
        <v>908</v>
      </c>
      <c r="C680" s="313" t="s">
        <v>909</v>
      </c>
      <c r="D680" s="323">
        <v>0</v>
      </c>
      <c r="E680" s="323">
        <v>0</v>
      </c>
      <c r="F680" s="323">
        <v>0</v>
      </c>
      <c r="G680" s="323">
        <v>0</v>
      </c>
      <c r="H680" s="314">
        <v>55</v>
      </c>
      <c r="I680" s="315">
        <f t="shared" si="291"/>
        <v>55</v>
      </c>
      <c r="J680" s="323">
        <v>0</v>
      </c>
      <c r="K680" s="323">
        <v>0</v>
      </c>
      <c r="L680" s="323">
        <v>0</v>
      </c>
      <c r="M680" s="323">
        <v>0</v>
      </c>
      <c r="N680" s="314">
        <v>106</v>
      </c>
      <c r="O680" s="315">
        <f t="shared" si="292"/>
        <v>106</v>
      </c>
      <c r="P680" s="323">
        <v>0</v>
      </c>
      <c r="Q680" s="323">
        <v>0</v>
      </c>
      <c r="R680" s="323">
        <v>0</v>
      </c>
      <c r="S680" s="323">
        <v>0</v>
      </c>
      <c r="T680" s="314">
        <v>2</v>
      </c>
      <c r="U680" s="315">
        <f t="shared" si="293"/>
        <v>2</v>
      </c>
      <c r="V680" s="323">
        <v>0</v>
      </c>
      <c r="W680" s="323">
        <v>0</v>
      </c>
      <c r="X680" s="323">
        <v>0</v>
      </c>
      <c r="Y680" s="323">
        <v>0</v>
      </c>
      <c r="Z680" s="314">
        <v>0</v>
      </c>
      <c r="AA680" s="315">
        <f t="shared" si="294"/>
        <v>0</v>
      </c>
      <c r="AB680" s="314">
        <f t="shared" si="295"/>
        <v>57</v>
      </c>
      <c r="AC680" s="314">
        <f t="shared" si="296"/>
        <v>106</v>
      </c>
      <c r="AD680" s="315">
        <f t="shared" si="279"/>
        <v>163</v>
      </c>
    </row>
    <row r="681" spans="1:30" ht="20.25" hidden="1" customHeight="1" outlineLevel="1" thickBot="1" x14ac:dyDescent="0.25">
      <c r="A681" s="564"/>
      <c r="B681" s="562" t="s">
        <v>910</v>
      </c>
      <c r="C681" s="313" t="s">
        <v>911</v>
      </c>
      <c r="D681" s="314">
        <v>1</v>
      </c>
      <c r="E681" s="314">
        <v>2</v>
      </c>
      <c r="F681" s="314">
        <v>6</v>
      </c>
      <c r="G681" s="323">
        <v>0</v>
      </c>
      <c r="H681" s="314">
        <v>425</v>
      </c>
      <c r="I681" s="315">
        <f t="shared" si="291"/>
        <v>434</v>
      </c>
      <c r="J681" s="323">
        <v>0</v>
      </c>
      <c r="K681" s="314">
        <v>4</v>
      </c>
      <c r="L681" s="314">
        <v>9</v>
      </c>
      <c r="M681" s="323">
        <v>0</v>
      </c>
      <c r="N681" s="314">
        <v>439</v>
      </c>
      <c r="O681" s="315">
        <f t="shared" si="292"/>
        <v>452</v>
      </c>
      <c r="P681" s="314">
        <v>0</v>
      </c>
      <c r="Q681" s="314">
        <v>0</v>
      </c>
      <c r="R681" s="314">
        <v>0</v>
      </c>
      <c r="S681" s="323">
        <v>0</v>
      </c>
      <c r="T681" s="314">
        <v>3</v>
      </c>
      <c r="U681" s="315">
        <f t="shared" si="293"/>
        <v>3</v>
      </c>
      <c r="V681" s="323">
        <v>0</v>
      </c>
      <c r="W681" s="314">
        <v>0</v>
      </c>
      <c r="X681" s="314">
        <v>0</v>
      </c>
      <c r="Y681" s="323">
        <v>0</v>
      </c>
      <c r="Z681" s="314">
        <v>28</v>
      </c>
      <c r="AA681" s="315">
        <f t="shared" si="294"/>
        <v>28</v>
      </c>
      <c r="AB681" s="314">
        <f t="shared" si="295"/>
        <v>437</v>
      </c>
      <c r="AC681" s="314">
        <f t="shared" si="296"/>
        <v>480</v>
      </c>
      <c r="AD681" s="315">
        <f t="shared" si="279"/>
        <v>917</v>
      </c>
    </row>
    <row r="682" spans="1:30" ht="20.25" hidden="1" customHeight="1" outlineLevel="1" thickBot="1" x14ac:dyDescent="0.25">
      <c r="A682" s="564"/>
      <c r="B682" s="562"/>
      <c r="C682" s="313" t="s">
        <v>912</v>
      </c>
      <c r="D682" s="323">
        <v>0</v>
      </c>
      <c r="E682" s="323">
        <v>0</v>
      </c>
      <c r="F682" s="314">
        <v>3</v>
      </c>
      <c r="G682" s="323">
        <v>0</v>
      </c>
      <c r="H682" s="314">
        <v>831</v>
      </c>
      <c r="I682" s="315">
        <f t="shared" si="291"/>
        <v>834</v>
      </c>
      <c r="J682" s="323">
        <v>0</v>
      </c>
      <c r="K682" s="323">
        <v>0</v>
      </c>
      <c r="L682" s="323">
        <v>0</v>
      </c>
      <c r="M682" s="323">
        <v>0</v>
      </c>
      <c r="N682" s="314">
        <v>32</v>
      </c>
      <c r="O682" s="315">
        <f t="shared" si="292"/>
        <v>32</v>
      </c>
      <c r="P682" s="323">
        <v>0</v>
      </c>
      <c r="Q682" s="323">
        <v>0</v>
      </c>
      <c r="R682" s="314">
        <v>0</v>
      </c>
      <c r="S682" s="323">
        <v>0</v>
      </c>
      <c r="T682" s="314">
        <v>1</v>
      </c>
      <c r="U682" s="315">
        <f t="shared" si="293"/>
        <v>1</v>
      </c>
      <c r="V682" s="323">
        <v>0</v>
      </c>
      <c r="W682" s="323">
        <v>0</v>
      </c>
      <c r="X682" s="323">
        <v>0</v>
      </c>
      <c r="Y682" s="323">
        <v>0</v>
      </c>
      <c r="Z682" s="314">
        <v>0</v>
      </c>
      <c r="AA682" s="315">
        <f t="shared" si="294"/>
        <v>0</v>
      </c>
      <c r="AB682" s="314">
        <f t="shared" si="295"/>
        <v>835</v>
      </c>
      <c r="AC682" s="314">
        <f t="shared" si="296"/>
        <v>32</v>
      </c>
      <c r="AD682" s="315">
        <f t="shared" si="279"/>
        <v>867</v>
      </c>
    </row>
    <row r="683" spans="1:30" ht="20.25" hidden="1" customHeight="1" outlineLevel="1" thickBot="1" x14ac:dyDescent="0.25">
      <c r="A683" s="564"/>
      <c r="B683" s="562" t="s">
        <v>913</v>
      </c>
      <c r="C683" s="313" t="s">
        <v>914</v>
      </c>
      <c r="D683" s="323">
        <v>0</v>
      </c>
      <c r="E683" s="323">
        <v>0</v>
      </c>
      <c r="F683" s="323">
        <v>0</v>
      </c>
      <c r="G683" s="323">
        <v>0</v>
      </c>
      <c r="H683" s="323">
        <v>0</v>
      </c>
      <c r="I683" s="315">
        <f t="shared" si="291"/>
        <v>0</v>
      </c>
      <c r="J683" s="323">
        <v>0</v>
      </c>
      <c r="K683" s="323">
        <v>0</v>
      </c>
      <c r="L683" s="323">
        <v>0</v>
      </c>
      <c r="M683" s="323">
        <v>0</v>
      </c>
      <c r="N683" s="323">
        <v>0</v>
      </c>
      <c r="O683" s="315">
        <f t="shared" si="292"/>
        <v>0</v>
      </c>
      <c r="P683" s="323">
        <v>0</v>
      </c>
      <c r="Q683" s="323">
        <v>0</v>
      </c>
      <c r="R683" s="323">
        <v>0</v>
      </c>
      <c r="S683" s="323">
        <v>0</v>
      </c>
      <c r="T683" s="323">
        <v>0</v>
      </c>
      <c r="U683" s="315">
        <f t="shared" si="293"/>
        <v>0</v>
      </c>
      <c r="V683" s="323">
        <v>0</v>
      </c>
      <c r="W683" s="323">
        <v>0</v>
      </c>
      <c r="X683" s="323">
        <v>0</v>
      </c>
      <c r="Y683" s="323">
        <v>0</v>
      </c>
      <c r="Z683" s="323">
        <v>0</v>
      </c>
      <c r="AA683" s="315">
        <f t="shared" si="294"/>
        <v>0</v>
      </c>
      <c r="AB683" s="314">
        <f t="shared" si="295"/>
        <v>0</v>
      </c>
      <c r="AC683" s="314">
        <f t="shared" si="296"/>
        <v>0</v>
      </c>
      <c r="AD683" s="315">
        <f t="shared" si="279"/>
        <v>0</v>
      </c>
    </row>
    <row r="684" spans="1:30" ht="20.25" hidden="1" customHeight="1" outlineLevel="1" thickBot="1" x14ac:dyDescent="0.25">
      <c r="A684" s="564"/>
      <c r="B684" s="562"/>
      <c r="C684" s="313" t="s">
        <v>915</v>
      </c>
      <c r="D684" s="314">
        <v>1</v>
      </c>
      <c r="E684" s="323">
        <v>0</v>
      </c>
      <c r="F684" s="314">
        <v>3</v>
      </c>
      <c r="G684" s="323">
        <v>0</v>
      </c>
      <c r="H684" s="314">
        <v>118</v>
      </c>
      <c r="I684" s="315">
        <f t="shared" si="291"/>
        <v>122</v>
      </c>
      <c r="J684" s="314">
        <v>1</v>
      </c>
      <c r="K684" s="314">
        <v>2</v>
      </c>
      <c r="L684" s="323">
        <v>0</v>
      </c>
      <c r="M684" s="323">
        <v>0</v>
      </c>
      <c r="N684" s="314">
        <v>213</v>
      </c>
      <c r="O684" s="315">
        <f t="shared" si="292"/>
        <v>216</v>
      </c>
      <c r="P684" s="314">
        <v>0</v>
      </c>
      <c r="Q684" s="323">
        <v>0</v>
      </c>
      <c r="R684" s="314">
        <v>0</v>
      </c>
      <c r="S684" s="323">
        <v>0</v>
      </c>
      <c r="T684" s="314">
        <v>2</v>
      </c>
      <c r="U684" s="315">
        <f t="shared" si="293"/>
        <v>2</v>
      </c>
      <c r="V684" s="314">
        <v>0</v>
      </c>
      <c r="W684" s="314">
        <v>0</v>
      </c>
      <c r="X684" s="323">
        <v>0</v>
      </c>
      <c r="Y684" s="323">
        <v>0</v>
      </c>
      <c r="Z684" s="314">
        <v>0</v>
      </c>
      <c r="AA684" s="315">
        <f t="shared" si="294"/>
        <v>0</v>
      </c>
      <c r="AB684" s="314">
        <f t="shared" si="295"/>
        <v>124</v>
      </c>
      <c r="AC684" s="314">
        <f t="shared" si="296"/>
        <v>216</v>
      </c>
      <c r="AD684" s="315">
        <f t="shared" si="279"/>
        <v>340</v>
      </c>
    </row>
    <row r="685" spans="1:30" ht="20.25" hidden="1" customHeight="1" outlineLevel="1" thickBot="1" x14ac:dyDescent="0.25">
      <c r="A685" s="564"/>
      <c r="B685" s="562" t="s">
        <v>916</v>
      </c>
      <c r="C685" s="313" t="s">
        <v>917</v>
      </c>
      <c r="D685" s="323">
        <v>0</v>
      </c>
      <c r="E685" s="323">
        <v>0</v>
      </c>
      <c r="F685" s="314">
        <v>3</v>
      </c>
      <c r="G685" s="323">
        <v>0</v>
      </c>
      <c r="H685" s="323">
        <v>0</v>
      </c>
      <c r="I685" s="315">
        <f t="shared" si="291"/>
        <v>3</v>
      </c>
      <c r="J685" s="323">
        <v>0</v>
      </c>
      <c r="K685" s="323">
        <v>0</v>
      </c>
      <c r="L685" s="323">
        <v>0</v>
      </c>
      <c r="M685" s="323">
        <v>0</v>
      </c>
      <c r="N685" s="314">
        <v>313</v>
      </c>
      <c r="O685" s="315">
        <f t="shared" si="292"/>
        <v>313</v>
      </c>
      <c r="P685" s="323">
        <v>0</v>
      </c>
      <c r="Q685" s="323">
        <v>0</v>
      </c>
      <c r="R685" s="314">
        <v>0</v>
      </c>
      <c r="S685" s="323">
        <v>0</v>
      </c>
      <c r="T685" s="323">
        <v>0</v>
      </c>
      <c r="U685" s="315">
        <f t="shared" si="293"/>
        <v>0</v>
      </c>
      <c r="V685" s="323">
        <v>0</v>
      </c>
      <c r="W685" s="323">
        <v>0</v>
      </c>
      <c r="X685" s="323">
        <v>0</v>
      </c>
      <c r="Y685" s="323">
        <v>0</v>
      </c>
      <c r="Z685" s="314">
        <v>52</v>
      </c>
      <c r="AA685" s="315">
        <f t="shared" si="294"/>
        <v>52</v>
      </c>
      <c r="AB685" s="314">
        <f t="shared" si="295"/>
        <v>3</v>
      </c>
      <c r="AC685" s="314">
        <f t="shared" si="296"/>
        <v>365</v>
      </c>
      <c r="AD685" s="315">
        <f t="shared" si="279"/>
        <v>368</v>
      </c>
    </row>
    <row r="686" spans="1:30" ht="20.25" hidden="1" customHeight="1" outlineLevel="1" thickBot="1" x14ac:dyDescent="0.25">
      <c r="A686" s="564"/>
      <c r="B686" s="562"/>
      <c r="C686" s="313" t="s">
        <v>918</v>
      </c>
      <c r="D686" s="323">
        <v>0</v>
      </c>
      <c r="E686" s="323">
        <v>0</v>
      </c>
      <c r="F686" s="323">
        <v>0</v>
      </c>
      <c r="G686" s="323">
        <v>0</v>
      </c>
      <c r="H686" s="323">
        <v>0</v>
      </c>
      <c r="I686" s="315">
        <f t="shared" si="291"/>
        <v>0</v>
      </c>
      <c r="J686" s="323">
        <v>0</v>
      </c>
      <c r="K686" s="323">
        <v>0</v>
      </c>
      <c r="L686" s="323">
        <v>0</v>
      </c>
      <c r="M686" s="323">
        <v>0</v>
      </c>
      <c r="N686" s="323">
        <v>0</v>
      </c>
      <c r="O686" s="315">
        <f t="shared" si="292"/>
        <v>0</v>
      </c>
      <c r="P686" s="323">
        <v>0</v>
      </c>
      <c r="Q686" s="323">
        <v>0</v>
      </c>
      <c r="R686" s="323">
        <v>0</v>
      </c>
      <c r="S686" s="323">
        <v>0</v>
      </c>
      <c r="T686" s="323">
        <v>0</v>
      </c>
      <c r="U686" s="315">
        <f t="shared" si="293"/>
        <v>0</v>
      </c>
      <c r="V686" s="323">
        <v>0</v>
      </c>
      <c r="W686" s="323">
        <v>0</v>
      </c>
      <c r="X686" s="323">
        <v>0</v>
      </c>
      <c r="Y686" s="323">
        <v>0</v>
      </c>
      <c r="Z686" s="323">
        <v>0</v>
      </c>
      <c r="AA686" s="315">
        <f t="shared" si="294"/>
        <v>0</v>
      </c>
      <c r="AB686" s="314">
        <f t="shared" si="295"/>
        <v>0</v>
      </c>
      <c r="AC686" s="314">
        <f t="shared" si="296"/>
        <v>0</v>
      </c>
      <c r="AD686" s="315">
        <f t="shared" si="279"/>
        <v>0</v>
      </c>
    </row>
    <row r="687" spans="1:30" ht="20.25" hidden="1" customHeight="1" outlineLevel="1" thickBot="1" x14ac:dyDescent="0.25">
      <c r="A687" s="564"/>
      <c r="B687" s="562"/>
      <c r="C687" s="313" t="s">
        <v>919</v>
      </c>
      <c r="D687" s="323">
        <v>0</v>
      </c>
      <c r="E687" s="323">
        <v>0</v>
      </c>
      <c r="F687" s="323">
        <v>0</v>
      </c>
      <c r="G687" s="323">
        <v>0</v>
      </c>
      <c r="H687" s="314">
        <v>388</v>
      </c>
      <c r="I687" s="315">
        <f t="shared" si="291"/>
        <v>388</v>
      </c>
      <c r="J687" s="323">
        <v>0</v>
      </c>
      <c r="K687" s="323">
        <v>0</v>
      </c>
      <c r="L687" s="323">
        <v>0</v>
      </c>
      <c r="M687" s="323">
        <v>0</v>
      </c>
      <c r="N687" s="323">
        <v>0</v>
      </c>
      <c r="O687" s="315">
        <f t="shared" si="292"/>
        <v>0</v>
      </c>
      <c r="P687" s="323">
        <v>0</v>
      </c>
      <c r="Q687" s="323">
        <v>0</v>
      </c>
      <c r="R687" s="323">
        <v>0</v>
      </c>
      <c r="S687" s="323">
        <v>0</v>
      </c>
      <c r="T687" s="314">
        <v>22</v>
      </c>
      <c r="U687" s="315">
        <f t="shared" si="293"/>
        <v>22</v>
      </c>
      <c r="V687" s="323">
        <v>0</v>
      </c>
      <c r="W687" s="323">
        <v>0</v>
      </c>
      <c r="X687" s="323">
        <v>0</v>
      </c>
      <c r="Y687" s="323">
        <v>0</v>
      </c>
      <c r="Z687" s="323">
        <v>0</v>
      </c>
      <c r="AA687" s="315">
        <f t="shared" si="294"/>
        <v>0</v>
      </c>
      <c r="AB687" s="314">
        <f t="shared" si="295"/>
        <v>410</v>
      </c>
      <c r="AC687" s="314">
        <f t="shared" si="296"/>
        <v>0</v>
      </c>
      <c r="AD687" s="315">
        <f t="shared" si="279"/>
        <v>410</v>
      </c>
    </row>
    <row r="688" spans="1:30" ht="20.25" hidden="1" customHeight="1" outlineLevel="1" thickBot="1" x14ac:dyDescent="0.25">
      <c r="A688" s="564"/>
      <c r="B688" s="562"/>
      <c r="C688" s="313" t="s">
        <v>920</v>
      </c>
      <c r="D688" s="314">
        <v>1</v>
      </c>
      <c r="E688" s="323">
        <v>0</v>
      </c>
      <c r="F688" s="314">
        <v>12</v>
      </c>
      <c r="G688" s="314">
        <v>8</v>
      </c>
      <c r="H688" s="314">
        <v>790</v>
      </c>
      <c r="I688" s="315">
        <f t="shared" si="291"/>
        <v>811</v>
      </c>
      <c r="J688" s="323">
        <v>0</v>
      </c>
      <c r="K688" s="323">
        <v>0</v>
      </c>
      <c r="L688" s="314">
        <v>6</v>
      </c>
      <c r="M688" s="323">
        <v>0</v>
      </c>
      <c r="N688" s="314">
        <v>78</v>
      </c>
      <c r="O688" s="315">
        <f t="shared" si="292"/>
        <v>84</v>
      </c>
      <c r="P688" s="314">
        <v>0</v>
      </c>
      <c r="Q688" s="323">
        <v>0</v>
      </c>
      <c r="R688" s="314">
        <v>0</v>
      </c>
      <c r="S688" s="314">
        <v>0</v>
      </c>
      <c r="T688" s="314">
        <v>19</v>
      </c>
      <c r="U688" s="315">
        <f t="shared" si="293"/>
        <v>19</v>
      </c>
      <c r="V688" s="323">
        <v>0</v>
      </c>
      <c r="W688" s="323">
        <v>0</v>
      </c>
      <c r="X688" s="314">
        <v>0</v>
      </c>
      <c r="Y688" s="323">
        <v>0</v>
      </c>
      <c r="Z688" s="314">
        <v>0</v>
      </c>
      <c r="AA688" s="315">
        <f t="shared" si="294"/>
        <v>0</v>
      </c>
      <c r="AB688" s="314">
        <f t="shared" si="295"/>
        <v>830</v>
      </c>
      <c r="AC688" s="314">
        <f t="shared" si="296"/>
        <v>84</v>
      </c>
      <c r="AD688" s="315">
        <f t="shared" si="279"/>
        <v>914</v>
      </c>
    </row>
    <row r="689" spans="1:30" ht="20.25" hidden="1" customHeight="1" outlineLevel="1" thickBot="1" x14ac:dyDescent="0.25">
      <c r="A689" s="564"/>
      <c r="B689" s="313" t="s">
        <v>921</v>
      </c>
      <c r="C689" s="313" t="s">
        <v>922</v>
      </c>
      <c r="D689" s="323">
        <v>0</v>
      </c>
      <c r="E689" s="323">
        <v>0</v>
      </c>
      <c r="F689" s="314">
        <v>6</v>
      </c>
      <c r="G689" s="314">
        <v>8</v>
      </c>
      <c r="H689" s="314">
        <v>192</v>
      </c>
      <c r="I689" s="315">
        <f t="shared" si="291"/>
        <v>206</v>
      </c>
      <c r="J689" s="323">
        <v>0</v>
      </c>
      <c r="K689" s="323">
        <v>0</v>
      </c>
      <c r="L689" s="314">
        <v>3</v>
      </c>
      <c r="M689" s="323">
        <v>0</v>
      </c>
      <c r="N689" s="323">
        <v>0</v>
      </c>
      <c r="O689" s="315">
        <f t="shared" si="292"/>
        <v>3</v>
      </c>
      <c r="P689" s="323">
        <v>0</v>
      </c>
      <c r="Q689" s="323">
        <v>0</v>
      </c>
      <c r="R689" s="314">
        <v>0</v>
      </c>
      <c r="S689" s="314">
        <v>0</v>
      </c>
      <c r="T689" s="314">
        <v>7</v>
      </c>
      <c r="U689" s="315">
        <f t="shared" si="293"/>
        <v>7</v>
      </c>
      <c r="V689" s="323">
        <v>0</v>
      </c>
      <c r="W689" s="323">
        <v>0</v>
      </c>
      <c r="X689" s="314">
        <v>0</v>
      </c>
      <c r="Y689" s="323">
        <v>0</v>
      </c>
      <c r="Z689" s="323">
        <v>0</v>
      </c>
      <c r="AA689" s="315">
        <f t="shared" si="294"/>
        <v>0</v>
      </c>
      <c r="AB689" s="314">
        <f t="shared" si="295"/>
        <v>213</v>
      </c>
      <c r="AC689" s="314">
        <f t="shared" si="296"/>
        <v>3</v>
      </c>
      <c r="AD689" s="315">
        <f t="shared" si="279"/>
        <v>216</v>
      </c>
    </row>
    <row r="690" spans="1:30" ht="20.25" customHeight="1" collapsed="1" x14ac:dyDescent="0.2">
      <c r="A690" s="559" t="s">
        <v>923</v>
      </c>
      <c r="B690" s="559"/>
      <c r="C690" s="559"/>
      <c r="D690" s="311">
        <f t="shared" ref="D690:AD690" si="297">SUM(D691:D695)</f>
        <v>3</v>
      </c>
      <c r="E690" s="311">
        <f t="shared" si="297"/>
        <v>22</v>
      </c>
      <c r="F690" s="311">
        <f t="shared" si="297"/>
        <v>36</v>
      </c>
      <c r="G690" s="311">
        <f t="shared" si="297"/>
        <v>0</v>
      </c>
      <c r="H690" s="311">
        <f t="shared" si="297"/>
        <v>2165</v>
      </c>
      <c r="I690" s="312">
        <f t="shared" si="297"/>
        <v>2226</v>
      </c>
      <c r="J690" s="311">
        <f t="shared" si="297"/>
        <v>3</v>
      </c>
      <c r="K690" s="311">
        <f t="shared" si="297"/>
        <v>16</v>
      </c>
      <c r="L690" s="311">
        <f t="shared" si="297"/>
        <v>33</v>
      </c>
      <c r="M690" s="311">
        <f t="shared" si="297"/>
        <v>12</v>
      </c>
      <c r="N690" s="311">
        <f t="shared" si="297"/>
        <v>2479</v>
      </c>
      <c r="O690" s="312">
        <f t="shared" si="297"/>
        <v>2543</v>
      </c>
      <c r="P690" s="311">
        <f t="shared" si="297"/>
        <v>0</v>
      </c>
      <c r="Q690" s="311">
        <f t="shared" si="297"/>
        <v>0</v>
      </c>
      <c r="R690" s="311">
        <f t="shared" si="297"/>
        <v>0</v>
      </c>
      <c r="S690" s="311">
        <f t="shared" si="297"/>
        <v>0</v>
      </c>
      <c r="T690" s="311">
        <f t="shared" si="297"/>
        <v>31</v>
      </c>
      <c r="U690" s="312">
        <f t="shared" si="297"/>
        <v>31</v>
      </c>
      <c r="V690" s="311">
        <f t="shared" si="297"/>
        <v>0</v>
      </c>
      <c r="W690" s="311">
        <f t="shared" si="297"/>
        <v>0</v>
      </c>
      <c r="X690" s="311">
        <f t="shared" si="297"/>
        <v>0</v>
      </c>
      <c r="Y690" s="311">
        <f t="shared" si="297"/>
        <v>0</v>
      </c>
      <c r="Z690" s="311">
        <f t="shared" si="297"/>
        <v>36</v>
      </c>
      <c r="AA690" s="312">
        <f t="shared" si="297"/>
        <v>36</v>
      </c>
      <c r="AB690" s="311">
        <f t="shared" si="297"/>
        <v>2257</v>
      </c>
      <c r="AC690" s="311">
        <f t="shared" si="297"/>
        <v>2579</v>
      </c>
      <c r="AD690" s="312">
        <f t="shared" si="297"/>
        <v>4836</v>
      </c>
    </row>
    <row r="691" spans="1:30" ht="20.25" hidden="1" customHeight="1" outlineLevel="1" thickBot="1" x14ac:dyDescent="0.25">
      <c r="A691" s="562" t="s">
        <v>923</v>
      </c>
      <c r="B691" s="313" t="s">
        <v>924</v>
      </c>
      <c r="C691" s="313" t="s">
        <v>925</v>
      </c>
      <c r="D691" s="314">
        <v>3</v>
      </c>
      <c r="E691" s="314">
        <v>20</v>
      </c>
      <c r="F691" s="314">
        <v>21</v>
      </c>
      <c r="G691" s="323">
        <v>0</v>
      </c>
      <c r="H691" s="314">
        <v>1167</v>
      </c>
      <c r="I691" s="315">
        <f>SUM(D691:H691)</f>
        <v>1211</v>
      </c>
      <c r="J691" s="314">
        <v>3</v>
      </c>
      <c r="K691" s="314">
        <v>12</v>
      </c>
      <c r="L691" s="314">
        <v>27</v>
      </c>
      <c r="M691" s="314">
        <v>12</v>
      </c>
      <c r="N691" s="314">
        <v>1981</v>
      </c>
      <c r="O691" s="315">
        <f>SUM(J691:N691)</f>
        <v>2035</v>
      </c>
      <c r="P691" s="314">
        <v>0</v>
      </c>
      <c r="Q691" s="314">
        <v>0</v>
      </c>
      <c r="R691" s="314">
        <v>0</v>
      </c>
      <c r="S691" s="323">
        <v>0</v>
      </c>
      <c r="T691" s="314">
        <v>19</v>
      </c>
      <c r="U691" s="315">
        <f>SUM(P691:T691)</f>
        <v>19</v>
      </c>
      <c r="V691" s="314">
        <v>0</v>
      </c>
      <c r="W691" s="314">
        <v>0</v>
      </c>
      <c r="X691" s="314">
        <v>0</v>
      </c>
      <c r="Y691" s="314">
        <v>0</v>
      </c>
      <c r="Z691" s="314">
        <v>21</v>
      </c>
      <c r="AA691" s="315">
        <f>SUM(V691:Z691)</f>
        <v>21</v>
      </c>
      <c r="AB691" s="314">
        <f>+I691+U691</f>
        <v>1230</v>
      </c>
      <c r="AC691" s="314">
        <f>+O691+AA691</f>
        <v>2056</v>
      </c>
      <c r="AD691" s="315">
        <f t="shared" si="279"/>
        <v>3286</v>
      </c>
    </row>
    <row r="692" spans="1:30" ht="20.25" hidden="1" customHeight="1" outlineLevel="1" thickBot="1" x14ac:dyDescent="0.25">
      <c r="A692" s="562"/>
      <c r="B692" s="562" t="s">
        <v>926</v>
      </c>
      <c r="C692" s="313" t="s">
        <v>927</v>
      </c>
      <c r="D692" s="323">
        <v>0</v>
      </c>
      <c r="E692" s="323">
        <v>0</v>
      </c>
      <c r="F692" s="323">
        <v>0</v>
      </c>
      <c r="G692" s="323">
        <v>0</v>
      </c>
      <c r="H692" s="314">
        <v>240</v>
      </c>
      <c r="I692" s="315">
        <f>SUM(D692:H692)</f>
        <v>240</v>
      </c>
      <c r="J692" s="323">
        <v>0</v>
      </c>
      <c r="K692" s="314">
        <v>4</v>
      </c>
      <c r="L692" s="323">
        <v>0</v>
      </c>
      <c r="M692" s="323">
        <v>0</v>
      </c>
      <c r="N692" s="314">
        <v>104</v>
      </c>
      <c r="O692" s="315">
        <f>SUM(J692:N692)</f>
        <v>108</v>
      </c>
      <c r="P692" s="323">
        <v>0</v>
      </c>
      <c r="Q692" s="323">
        <v>0</v>
      </c>
      <c r="R692" s="323">
        <v>0</v>
      </c>
      <c r="S692" s="323">
        <v>0</v>
      </c>
      <c r="T692" s="314">
        <v>10</v>
      </c>
      <c r="U692" s="315">
        <f>SUM(P692:T692)</f>
        <v>10</v>
      </c>
      <c r="V692" s="323">
        <v>0</v>
      </c>
      <c r="W692" s="314">
        <v>0</v>
      </c>
      <c r="X692" s="323">
        <v>0</v>
      </c>
      <c r="Y692" s="323">
        <v>0</v>
      </c>
      <c r="Z692" s="314">
        <v>0</v>
      </c>
      <c r="AA692" s="315">
        <f>SUM(V692:Z692)</f>
        <v>0</v>
      </c>
      <c r="AB692" s="314">
        <f>+I692+U692</f>
        <v>250</v>
      </c>
      <c r="AC692" s="314">
        <f>+O692+AA692</f>
        <v>108</v>
      </c>
      <c r="AD692" s="315">
        <f t="shared" si="279"/>
        <v>358</v>
      </c>
    </row>
    <row r="693" spans="1:30" ht="20.25" hidden="1" customHeight="1" outlineLevel="1" thickBot="1" x14ac:dyDescent="0.25">
      <c r="A693" s="562"/>
      <c r="B693" s="562"/>
      <c r="C693" s="313" t="s">
        <v>928</v>
      </c>
      <c r="D693" s="323">
        <v>0</v>
      </c>
      <c r="E693" s="323">
        <v>0</v>
      </c>
      <c r="F693" s="314">
        <v>3</v>
      </c>
      <c r="G693" s="323">
        <v>0</v>
      </c>
      <c r="H693" s="314">
        <v>120</v>
      </c>
      <c r="I693" s="315">
        <f>SUM(D693:H693)</f>
        <v>123</v>
      </c>
      <c r="J693" s="323">
        <v>0</v>
      </c>
      <c r="K693" s="323">
        <v>0</v>
      </c>
      <c r="L693" s="323">
        <v>0</v>
      </c>
      <c r="M693" s="323">
        <v>0</v>
      </c>
      <c r="N693" s="314">
        <v>122</v>
      </c>
      <c r="O693" s="315">
        <f>SUM(J693:N693)</f>
        <v>122</v>
      </c>
      <c r="P693" s="323">
        <v>0</v>
      </c>
      <c r="Q693" s="323">
        <v>0</v>
      </c>
      <c r="R693" s="314">
        <v>0</v>
      </c>
      <c r="S693" s="323">
        <v>0</v>
      </c>
      <c r="T693" s="314">
        <v>0</v>
      </c>
      <c r="U693" s="315">
        <f>SUM(P693:T693)</f>
        <v>0</v>
      </c>
      <c r="V693" s="323">
        <v>0</v>
      </c>
      <c r="W693" s="323">
        <v>0</v>
      </c>
      <c r="X693" s="323">
        <v>0</v>
      </c>
      <c r="Y693" s="323">
        <v>0</v>
      </c>
      <c r="Z693" s="314">
        <v>1</v>
      </c>
      <c r="AA693" s="315">
        <f>SUM(V693:Z693)</f>
        <v>1</v>
      </c>
      <c r="AB693" s="314">
        <f>+I693+U693</f>
        <v>123</v>
      </c>
      <c r="AC693" s="314">
        <f>+O693+AA693</f>
        <v>123</v>
      </c>
      <c r="AD693" s="315">
        <f t="shared" si="279"/>
        <v>246</v>
      </c>
    </row>
    <row r="694" spans="1:30" ht="20.25" hidden="1" customHeight="1" outlineLevel="1" thickBot="1" x14ac:dyDescent="0.25">
      <c r="A694" s="562"/>
      <c r="B694" s="562"/>
      <c r="C694" s="313" t="s">
        <v>929</v>
      </c>
      <c r="D694" s="323">
        <v>0</v>
      </c>
      <c r="E694" s="314">
        <v>2</v>
      </c>
      <c r="F694" s="314">
        <v>3</v>
      </c>
      <c r="G694" s="323">
        <v>0</v>
      </c>
      <c r="H694" s="314">
        <v>46</v>
      </c>
      <c r="I694" s="315">
        <f>SUM(D694:H694)</f>
        <v>51</v>
      </c>
      <c r="J694" s="323">
        <v>0</v>
      </c>
      <c r="K694" s="323">
        <v>0</v>
      </c>
      <c r="L694" s="323">
        <v>0</v>
      </c>
      <c r="M694" s="323">
        <v>0</v>
      </c>
      <c r="N694" s="314">
        <v>113</v>
      </c>
      <c r="O694" s="315">
        <f>SUM(J694:N694)</f>
        <v>113</v>
      </c>
      <c r="P694" s="323">
        <v>0</v>
      </c>
      <c r="Q694" s="314">
        <v>0</v>
      </c>
      <c r="R694" s="314">
        <v>0</v>
      </c>
      <c r="S694" s="323">
        <v>0</v>
      </c>
      <c r="T694" s="314">
        <v>0</v>
      </c>
      <c r="U694" s="315">
        <f>SUM(P694:T694)</f>
        <v>0</v>
      </c>
      <c r="V694" s="323">
        <v>0</v>
      </c>
      <c r="W694" s="323">
        <v>0</v>
      </c>
      <c r="X694" s="323">
        <v>0</v>
      </c>
      <c r="Y694" s="323">
        <v>0</v>
      </c>
      <c r="Z694" s="314">
        <v>14</v>
      </c>
      <c r="AA694" s="315">
        <f>SUM(V694:Z694)</f>
        <v>14</v>
      </c>
      <c r="AB694" s="314">
        <f>+I694+U694</f>
        <v>51</v>
      </c>
      <c r="AC694" s="314">
        <f>+O694+AA694</f>
        <v>127</v>
      </c>
      <c r="AD694" s="315">
        <f t="shared" si="279"/>
        <v>178</v>
      </c>
    </row>
    <row r="695" spans="1:30" ht="20.25" hidden="1" customHeight="1" outlineLevel="1" thickBot="1" x14ac:dyDescent="0.25">
      <c r="A695" s="562"/>
      <c r="B695" s="313" t="s">
        <v>930</v>
      </c>
      <c r="C695" s="313" t="s">
        <v>931</v>
      </c>
      <c r="D695" s="323">
        <v>0</v>
      </c>
      <c r="E695" s="323">
        <v>0</v>
      </c>
      <c r="F695" s="314">
        <v>9</v>
      </c>
      <c r="G695" s="323">
        <v>0</v>
      </c>
      <c r="H695" s="314">
        <v>592</v>
      </c>
      <c r="I695" s="315">
        <f>SUM(D695:H695)</f>
        <v>601</v>
      </c>
      <c r="J695" s="323">
        <v>0</v>
      </c>
      <c r="K695" s="323">
        <v>0</v>
      </c>
      <c r="L695" s="314">
        <v>6</v>
      </c>
      <c r="M695" s="323">
        <v>0</v>
      </c>
      <c r="N695" s="314">
        <v>159</v>
      </c>
      <c r="O695" s="315">
        <f>SUM(J695:N695)</f>
        <v>165</v>
      </c>
      <c r="P695" s="323">
        <v>0</v>
      </c>
      <c r="Q695" s="323">
        <v>0</v>
      </c>
      <c r="R695" s="314">
        <v>0</v>
      </c>
      <c r="S695" s="323">
        <v>0</v>
      </c>
      <c r="T695" s="314">
        <v>2</v>
      </c>
      <c r="U695" s="315">
        <f>SUM(P695:T695)</f>
        <v>2</v>
      </c>
      <c r="V695" s="323">
        <v>0</v>
      </c>
      <c r="W695" s="323">
        <v>0</v>
      </c>
      <c r="X695" s="314">
        <v>0</v>
      </c>
      <c r="Y695" s="323">
        <v>0</v>
      </c>
      <c r="Z695" s="314">
        <v>0</v>
      </c>
      <c r="AA695" s="315">
        <f>SUM(V695:Z695)</f>
        <v>0</v>
      </c>
      <c r="AB695" s="314">
        <f>+I695+U695</f>
        <v>603</v>
      </c>
      <c r="AC695" s="314">
        <f>+O695+AA695</f>
        <v>165</v>
      </c>
      <c r="AD695" s="315">
        <f t="shared" si="279"/>
        <v>768</v>
      </c>
    </row>
    <row r="696" spans="1:30" ht="20.25" customHeight="1" collapsed="1" x14ac:dyDescent="0.2">
      <c r="A696" s="559" t="s">
        <v>932</v>
      </c>
      <c r="B696" s="559"/>
      <c r="C696" s="559"/>
      <c r="D696" s="311">
        <f t="shared" ref="D696:AD696" si="298">SUM(D697:D700)</f>
        <v>0</v>
      </c>
      <c r="E696" s="311">
        <f t="shared" si="298"/>
        <v>4</v>
      </c>
      <c r="F696" s="311">
        <f t="shared" si="298"/>
        <v>0</v>
      </c>
      <c r="G696" s="311">
        <f t="shared" si="298"/>
        <v>0</v>
      </c>
      <c r="H696" s="311">
        <f t="shared" si="298"/>
        <v>78</v>
      </c>
      <c r="I696" s="312">
        <f t="shared" si="298"/>
        <v>82</v>
      </c>
      <c r="J696" s="311">
        <f t="shared" si="298"/>
        <v>0</v>
      </c>
      <c r="K696" s="311">
        <f t="shared" si="298"/>
        <v>2</v>
      </c>
      <c r="L696" s="311">
        <f t="shared" si="298"/>
        <v>3</v>
      </c>
      <c r="M696" s="311">
        <f t="shared" si="298"/>
        <v>0</v>
      </c>
      <c r="N696" s="311">
        <f t="shared" si="298"/>
        <v>254</v>
      </c>
      <c r="O696" s="312">
        <f t="shared" si="298"/>
        <v>259</v>
      </c>
      <c r="P696" s="311">
        <f t="shared" si="298"/>
        <v>0</v>
      </c>
      <c r="Q696" s="311">
        <f t="shared" si="298"/>
        <v>0</v>
      </c>
      <c r="R696" s="311">
        <f t="shared" si="298"/>
        <v>0</v>
      </c>
      <c r="S696" s="311">
        <f t="shared" si="298"/>
        <v>0</v>
      </c>
      <c r="T696" s="311">
        <f t="shared" si="298"/>
        <v>0</v>
      </c>
      <c r="U696" s="312">
        <f t="shared" si="298"/>
        <v>0</v>
      </c>
      <c r="V696" s="311">
        <f t="shared" si="298"/>
        <v>0</v>
      </c>
      <c r="W696" s="311">
        <f t="shared" si="298"/>
        <v>0</v>
      </c>
      <c r="X696" s="311">
        <f t="shared" si="298"/>
        <v>0</v>
      </c>
      <c r="Y696" s="311">
        <f t="shared" si="298"/>
        <v>0</v>
      </c>
      <c r="Z696" s="311">
        <f t="shared" si="298"/>
        <v>0</v>
      </c>
      <c r="AA696" s="312">
        <f t="shared" si="298"/>
        <v>0</v>
      </c>
      <c r="AB696" s="311">
        <f t="shared" si="298"/>
        <v>82</v>
      </c>
      <c r="AC696" s="311">
        <f t="shared" si="298"/>
        <v>259</v>
      </c>
      <c r="AD696" s="312">
        <f t="shared" si="298"/>
        <v>341</v>
      </c>
    </row>
    <row r="697" spans="1:30" ht="20.25" hidden="1" customHeight="1" outlineLevel="1" thickBot="1" x14ac:dyDescent="0.25">
      <c r="A697" s="562" t="s">
        <v>932</v>
      </c>
      <c r="B697" s="313" t="s">
        <v>933</v>
      </c>
      <c r="C697" s="313" t="s">
        <v>934</v>
      </c>
      <c r="D697" s="323">
        <v>0</v>
      </c>
      <c r="E697" s="323">
        <v>0</v>
      </c>
      <c r="F697" s="323">
        <v>0</v>
      </c>
      <c r="G697" s="323">
        <v>0</v>
      </c>
      <c r="H697" s="314">
        <v>16</v>
      </c>
      <c r="I697" s="315">
        <f>SUM(D697:H697)</f>
        <v>16</v>
      </c>
      <c r="J697" s="323">
        <v>0</v>
      </c>
      <c r="K697" s="323">
        <v>0</v>
      </c>
      <c r="L697" s="323">
        <v>0</v>
      </c>
      <c r="M697" s="323">
        <v>0</v>
      </c>
      <c r="N697" s="323">
        <v>0</v>
      </c>
      <c r="O697" s="315">
        <f>SUM(J697:N697)</f>
        <v>0</v>
      </c>
      <c r="P697" s="323">
        <v>0</v>
      </c>
      <c r="Q697" s="323">
        <v>0</v>
      </c>
      <c r="R697" s="323">
        <v>0</v>
      </c>
      <c r="S697" s="323">
        <v>0</v>
      </c>
      <c r="T697" s="314">
        <v>0</v>
      </c>
      <c r="U697" s="315">
        <f>SUM(P697:T697)</f>
        <v>0</v>
      </c>
      <c r="V697" s="323">
        <v>0</v>
      </c>
      <c r="W697" s="323">
        <v>0</v>
      </c>
      <c r="X697" s="323">
        <v>0</v>
      </c>
      <c r="Y697" s="323">
        <v>0</v>
      </c>
      <c r="Z697" s="323">
        <v>0</v>
      </c>
      <c r="AA697" s="315">
        <f>SUM(V697:Z697)</f>
        <v>0</v>
      </c>
      <c r="AB697" s="314">
        <f>+I697+U697</f>
        <v>16</v>
      </c>
      <c r="AC697" s="314">
        <f>+O697+AA697</f>
        <v>0</v>
      </c>
      <c r="AD697" s="315">
        <f t="shared" si="279"/>
        <v>16</v>
      </c>
    </row>
    <row r="698" spans="1:30" ht="20.25" hidden="1" customHeight="1" outlineLevel="1" thickBot="1" x14ac:dyDescent="0.25">
      <c r="A698" s="562"/>
      <c r="B698" s="313" t="s">
        <v>935</v>
      </c>
      <c r="C698" s="313" t="s">
        <v>936</v>
      </c>
      <c r="D698" s="323">
        <v>0</v>
      </c>
      <c r="E698" s="323">
        <v>0</v>
      </c>
      <c r="F698" s="323">
        <v>0</v>
      </c>
      <c r="G698" s="323">
        <v>0</v>
      </c>
      <c r="H698" s="314">
        <v>48</v>
      </c>
      <c r="I698" s="315">
        <f>SUM(D698:H698)</f>
        <v>48</v>
      </c>
      <c r="J698" s="323">
        <v>0</v>
      </c>
      <c r="K698" s="323">
        <v>0</v>
      </c>
      <c r="L698" s="323">
        <v>0</v>
      </c>
      <c r="M698" s="323">
        <v>0</v>
      </c>
      <c r="N698" s="314">
        <v>100</v>
      </c>
      <c r="O698" s="315">
        <f>SUM(J698:N698)</f>
        <v>100</v>
      </c>
      <c r="P698" s="323">
        <v>0</v>
      </c>
      <c r="Q698" s="323">
        <v>0</v>
      </c>
      <c r="R698" s="323">
        <v>0</v>
      </c>
      <c r="S698" s="323">
        <v>0</v>
      </c>
      <c r="T698" s="314">
        <v>0</v>
      </c>
      <c r="U698" s="315">
        <f>SUM(P698:T698)</f>
        <v>0</v>
      </c>
      <c r="V698" s="323">
        <v>0</v>
      </c>
      <c r="W698" s="323">
        <v>0</v>
      </c>
      <c r="X698" s="323">
        <v>0</v>
      </c>
      <c r="Y698" s="323">
        <v>0</v>
      </c>
      <c r="Z698" s="314">
        <v>0</v>
      </c>
      <c r="AA698" s="315">
        <f>SUM(V698:Z698)</f>
        <v>0</v>
      </c>
      <c r="AB698" s="314">
        <f>+I698+U698</f>
        <v>48</v>
      </c>
      <c r="AC698" s="314">
        <f>+O698+AA698</f>
        <v>100</v>
      </c>
      <c r="AD698" s="315">
        <f t="shared" si="279"/>
        <v>148</v>
      </c>
    </row>
    <row r="699" spans="1:30" ht="20.25" hidden="1" customHeight="1" outlineLevel="1" thickBot="1" x14ac:dyDescent="0.25">
      <c r="A699" s="562"/>
      <c r="B699" s="313" t="s">
        <v>937</v>
      </c>
      <c r="C699" s="313" t="s">
        <v>938</v>
      </c>
      <c r="D699" s="323">
        <v>0</v>
      </c>
      <c r="E699" s="314">
        <v>4</v>
      </c>
      <c r="F699" s="323">
        <v>0</v>
      </c>
      <c r="G699" s="323">
        <v>0</v>
      </c>
      <c r="H699" s="314">
        <v>14</v>
      </c>
      <c r="I699" s="315">
        <f>SUM(D699:H699)</f>
        <v>18</v>
      </c>
      <c r="J699" s="323">
        <v>0</v>
      </c>
      <c r="K699" s="323">
        <v>0</v>
      </c>
      <c r="L699" s="323">
        <v>0</v>
      </c>
      <c r="M699" s="323">
        <v>0</v>
      </c>
      <c r="N699" s="314">
        <v>80</v>
      </c>
      <c r="O699" s="315">
        <f>SUM(J699:N699)</f>
        <v>80</v>
      </c>
      <c r="P699" s="323">
        <v>0</v>
      </c>
      <c r="Q699" s="314">
        <v>0</v>
      </c>
      <c r="R699" s="323">
        <v>0</v>
      </c>
      <c r="S699" s="323">
        <v>0</v>
      </c>
      <c r="T699" s="314">
        <v>0</v>
      </c>
      <c r="U699" s="315">
        <f>SUM(P699:T699)</f>
        <v>0</v>
      </c>
      <c r="V699" s="323">
        <v>0</v>
      </c>
      <c r="W699" s="323">
        <v>0</v>
      </c>
      <c r="X699" s="323">
        <v>0</v>
      </c>
      <c r="Y699" s="323">
        <v>0</v>
      </c>
      <c r="Z699" s="314">
        <v>0</v>
      </c>
      <c r="AA699" s="315">
        <f>SUM(V699:Z699)</f>
        <v>0</v>
      </c>
      <c r="AB699" s="314">
        <f>+I699+U699</f>
        <v>18</v>
      </c>
      <c r="AC699" s="314">
        <f>+O699+AA699</f>
        <v>80</v>
      </c>
      <c r="AD699" s="315">
        <f t="shared" si="279"/>
        <v>98</v>
      </c>
    </row>
    <row r="700" spans="1:30" ht="20.25" hidden="1" customHeight="1" outlineLevel="1" thickBot="1" x14ac:dyDescent="0.25">
      <c r="A700" s="562"/>
      <c r="B700" s="313" t="s">
        <v>939</v>
      </c>
      <c r="C700" s="313" t="s">
        <v>940</v>
      </c>
      <c r="D700" s="323">
        <v>0</v>
      </c>
      <c r="E700" s="323">
        <v>0</v>
      </c>
      <c r="F700" s="323">
        <v>0</v>
      </c>
      <c r="G700" s="323">
        <v>0</v>
      </c>
      <c r="H700" s="323">
        <v>0</v>
      </c>
      <c r="I700" s="315">
        <f>SUM(D700:H700)</f>
        <v>0</v>
      </c>
      <c r="J700" s="323">
        <v>0</v>
      </c>
      <c r="K700" s="314">
        <v>2</v>
      </c>
      <c r="L700" s="314">
        <v>3</v>
      </c>
      <c r="M700" s="323">
        <v>0</v>
      </c>
      <c r="N700" s="314">
        <v>74</v>
      </c>
      <c r="O700" s="315">
        <f>SUM(J700:N700)</f>
        <v>79</v>
      </c>
      <c r="P700" s="323">
        <v>0</v>
      </c>
      <c r="Q700" s="323">
        <v>0</v>
      </c>
      <c r="R700" s="323">
        <v>0</v>
      </c>
      <c r="S700" s="323">
        <v>0</v>
      </c>
      <c r="T700" s="323">
        <v>0</v>
      </c>
      <c r="U700" s="315">
        <f>SUM(P700:T700)</f>
        <v>0</v>
      </c>
      <c r="V700" s="323">
        <v>0</v>
      </c>
      <c r="W700" s="314">
        <v>0</v>
      </c>
      <c r="X700" s="314">
        <v>0</v>
      </c>
      <c r="Y700" s="323">
        <v>0</v>
      </c>
      <c r="Z700" s="314">
        <v>0</v>
      </c>
      <c r="AA700" s="315">
        <f>SUM(V700:Z700)</f>
        <v>0</v>
      </c>
      <c r="AB700" s="314">
        <f>+I700+U700</f>
        <v>0</v>
      </c>
      <c r="AC700" s="314">
        <f>+O700+AA700</f>
        <v>79</v>
      </c>
      <c r="AD700" s="315">
        <f t="shared" si="279"/>
        <v>79</v>
      </c>
    </row>
    <row r="701" spans="1:30" ht="20.25" customHeight="1" collapsed="1" x14ac:dyDescent="0.2">
      <c r="A701" s="559" t="s">
        <v>941</v>
      </c>
      <c r="B701" s="559"/>
      <c r="C701" s="559"/>
      <c r="D701" s="311">
        <f t="shared" ref="D701:AD701" si="299">SUM(D702:D704)</f>
        <v>0</v>
      </c>
      <c r="E701" s="311">
        <f t="shared" si="299"/>
        <v>0</v>
      </c>
      <c r="F701" s="311">
        <f t="shared" si="299"/>
        <v>0</v>
      </c>
      <c r="G701" s="311">
        <f t="shared" si="299"/>
        <v>0</v>
      </c>
      <c r="H701" s="311">
        <f t="shared" si="299"/>
        <v>702</v>
      </c>
      <c r="I701" s="312">
        <f t="shared" si="299"/>
        <v>702</v>
      </c>
      <c r="J701" s="311">
        <f t="shared" si="299"/>
        <v>0</v>
      </c>
      <c r="K701" s="311">
        <f t="shared" si="299"/>
        <v>2</v>
      </c>
      <c r="L701" s="311">
        <f t="shared" si="299"/>
        <v>0</v>
      </c>
      <c r="M701" s="311">
        <f t="shared" si="299"/>
        <v>0</v>
      </c>
      <c r="N701" s="311">
        <f t="shared" si="299"/>
        <v>186</v>
      </c>
      <c r="O701" s="312">
        <f t="shared" si="299"/>
        <v>188</v>
      </c>
      <c r="P701" s="311">
        <f t="shared" si="299"/>
        <v>0</v>
      </c>
      <c r="Q701" s="311">
        <f t="shared" si="299"/>
        <v>0</v>
      </c>
      <c r="R701" s="311">
        <f t="shared" si="299"/>
        <v>0</v>
      </c>
      <c r="S701" s="311">
        <f t="shared" si="299"/>
        <v>0</v>
      </c>
      <c r="T701" s="311">
        <f t="shared" si="299"/>
        <v>18</v>
      </c>
      <c r="U701" s="312">
        <f t="shared" si="299"/>
        <v>18</v>
      </c>
      <c r="V701" s="311">
        <f t="shared" si="299"/>
        <v>0</v>
      </c>
      <c r="W701" s="311">
        <f t="shared" si="299"/>
        <v>0</v>
      </c>
      <c r="X701" s="311">
        <f t="shared" si="299"/>
        <v>0</v>
      </c>
      <c r="Y701" s="311">
        <f t="shared" si="299"/>
        <v>0</v>
      </c>
      <c r="Z701" s="311">
        <f t="shared" si="299"/>
        <v>0</v>
      </c>
      <c r="AA701" s="312">
        <f t="shared" si="299"/>
        <v>0</v>
      </c>
      <c r="AB701" s="311">
        <f t="shared" si="299"/>
        <v>720</v>
      </c>
      <c r="AC701" s="311">
        <f t="shared" si="299"/>
        <v>188</v>
      </c>
      <c r="AD701" s="312">
        <f t="shared" si="299"/>
        <v>908</v>
      </c>
    </row>
    <row r="702" spans="1:30" ht="20.25" hidden="1" customHeight="1" outlineLevel="1" thickBot="1" x14ac:dyDescent="0.25">
      <c r="A702" s="562" t="s">
        <v>941</v>
      </c>
      <c r="B702" s="313" t="s">
        <v>942</v>
      </c>
      <c r="C702" s="313" t="s">
        <v>943</v>
      </c>
      <c r="D702" s="323">
        <v>0</v>
      </c>
      <c r="E702" s="323">
        <v>0</v>
      </c>
      <c r="F702" s="323">
        <v>0</v>
      </c>
      <c r="G702" s="323">
        <v>0</v>
      </c>
      <c r="H702" s="314">
        <v>120</v>
      </c>
      <c r="I702" s="315">
        <f>SUM(D702:H702)</f>
        <v>120</v>
      </c>
      <c r="J702" s="323">
        <v>0</v>
      </c>
      <c r="K702" s="314">
        <v>2</v>
      </c>
      <c r="L702" s="323">
        <v>0</v>
      </c>
      <c r="M702" s="323">
        <v>0</v>
      </c>
      <c r="N702" s="314">
        <v>91</v>
      </c>
      <c r="O702" s="315">
        <f>SUM(J702:N702)</f>
        <v>93</v>
      </c>
      <c r="P702" s="323">
        <v>0</v>
      </c>
      <c r="Q702" s="323">
        <v>0</v>
      </c>
      <c r="R702" s="323">
        <v>0</v>
      </c>
      <c r="S702" s="323">
        <v>0</v>
      </c>
      <c r="T702" s="314">
        <v>0</v>
      </c>
      <c r="U702" s="315">
        <f>SUM(P702:T702)</f>
        <v>0</v>
      </c>
      <c r="V702" s="323">
        <v>0</v>
      </c>
      <c r="W702" s="314">
        <v>0</v>
      </c>
      <c r="X702" s="323">
        <v>0</v>
      </c>
      <c r="Y702" s="323">
        <v>0</v>
      </c>
      <c r="Z702" s="314">
        <v>0</v>
      </c>
      <c r="AA702" s="315">
        <f>SUM(V702:Z702)</f>
        <v>0</v>
      </c>
      <c r="AB702" s="314">
        <f>+I702+U702</f>
        <v>120</v>
      </c>
      <c r="AC702" s="314">
        <f>+O702+AA702</f>
        <v>93</v>
      </c>
      <c r="AD702" s="315">
        <f t="shared" si="279"/>
        <v>213</v>
      </c>
    </row>
    <row r="703" spans="1:30" ht="20.25" hidden="1" customHeight="1" outlineLevel="1" thickBot="1" x14ac:dyDescent="0.25">
      <c r="A703" s="562"/>
      <c r="B703" s="562" t="s">
        <v>944</v>
      </c>
      <c r="C703" s="313" t="s">
        <v>945</v>
      </c>
      <c r="D703" s="323">
        <v>0</v>
      </c>
      <c r="E703" s="323">
        <v>0</v>
      </c>
      <c r="F703" s="323">
        <v>0</v>
      </c>
      <c r="G703" s="323">
        <v>0</v>
      </c>
      <c r="H703" s="314">
        <v>153</v>
      </c>
      <c r="I703" s="315">
        <f>SUM(D703:H703)</f>
        <v>153</v>
      </c>
      <c r="J703" s="323">
        <v>0</v>
      </c>
      <c r="K703" s="323">
        <v>0</v>
      </c>
      <c r="L703" s="323">
        <v>0</v>
      </c>
      <c r="M703" s="323">
        <v>0</v>
      </c>
      <c r="N703" s="314">
        <v>21</v>
      </c>
      <c r="O703" s="315">
        <f>SUM(J703:N703)</f>
        <v>21</v>
      </c>
      <c r="P703" s="323">
        <v>0</v>
      </c>
      <c r="Q703" s="323">
        <v>0</v>
      </c>
      <c r="R703" s="323">
        <v>0</v>
      </c>
      <c r="S703" s="323">
        <v>0</v>
      </c>
      <c r="T703" s="314">
        <v>18</v>
      </c>
      <c r="U703" s="315">
        <f>SUM(P703:T703)</f>
        <v>18</v>
      </c>
      <c r="V703" s="323">
        <v>0</v>
      </c>
      <c r="W703" s="323">
        <v>0</v>
      </c>
      <c r="X703" s="323">
        <v>0</v>
      </c>
      <c r="Y703" s="323">
        <v>0</v>
      </c>
      <c r="Z703" s="314">
        <v>0</v>
      </c>
      <c r="AA703" s="315">
        <f>SUM(V703:Z703)</f>
        <v>0</v>
      </c>
      <c r="AB703" s="314">
        <f>+I703+U703</f>
        <v>171</v>
      </c>
      <c r="AC703" s="314">
        <f>+O703+AA703</f>
        <v>21</v>
      </c>
      <c r="AD703" s="315">
        <f t="shared" si="279"/>
        <v>192</v>
      </c>
    </row>
    <row r="704" spans="1:30" ht="20.25" hidden="1" customHeight="1" outlineLevel="1" thickBot="1" x14ac:dyDescent="0.25">
      <c r="A704" s="562"/>
      <c r="B704" s="562"/>
      <c r="C704" s="313" t="s">
        <v>946</v>
      </c>
      <c r="D704" s="323">
        <v>0</v>
      </c>
      <c r="E704" s="323">
        <v>0</v>
      </c>
      <c r="F704" s="323">
        <v>0</v>
      </c>
      <c r="G704" s="323">
        <v>0</v>
      </c>
      <c r="H704" s="314">
        <v>429</v>
      </c>
      <c r="I704" s="315">
        <f>SUM(D704:H704)</f>
        <v>429</v>
      </c>
      <c r="J704" s="323">
        <v>0</v>
      </c>
      <c r="K704" s="323">
        <v>0</v>
      </c>
      <c r="L704" s="323">
        <v>0</v>
      </c>
      <c r="M704" s="323">
        <v>0</v>
      </c>
      <c r="N704" s="314">
        <v>74</v>
      </c>
      <c r="O704" s="315">
        <f>SUM(J704:N704)</f>
        <v>74</v>
      </c>
      <c r="P704" s="323">
        <v>0</v>
      </c>
      <c r="Q704" s="323">
        <v>0</v>
      </c>
      <c r="R704" s="323">
        <v>0</v>
      </c>
      <c r="S704" s="323">
        <v>0</v>
      </c>
      <c r="T704" s="314">
        <v>0</v>
      </c>
      <c r="U704" s="315">
        <f>SUM(P704:T704)</f>
        <v>0</v>
      </c>
      <c r="V704" s="323">
        <v>0</v>
      </c>
      <c r="W704" s="323">
        <v>0</v>
      </c>
      <c r="X704" s="323">
        <v>0</v>
      </c>
      <c r="Y704" s="323">
        <v>0</v>
      </c>
      <c r="Z704" s="314">
        <v>0</v>
      </c>
      <c r="AA704" s="315">
        <f>SUM(V704:Z704)</f>
        <v>0</v>
      </c>
      <c r="AB704" s="314">
        <f>+I704+U704</f>
        <v>429</v>
      </c>
      <c r="AC704" s="314">
        <f>+O704+AA704</f>
        <v>74</v>
      </c>
      <c r="AD704" s="315">
        <f t="shared" si="279"/>
        <v>503</v>
      </c>
    </row>
    <row r="705" spans="1:30" ht="20.25" customHeight="1" collapsed="1" x14ac:dyDescent="0.2">
      <c r="A705" s="559" t="s">
        <v>947</v>
      </c>
      <c r="B705" s="559"/>
      <c r="C705" s="559"/>
      <c r="D705" s="311">
        <f t="shared" ref="D705:AD705" si="300">SUM(D706:D709)</f>
        <v>0</v>
      </c>
      <c r="E705" s="311">
        <f t="shared" si="300"/>
        <v>2</v>
      </c>
      <c r="F705" s="311">
        <f t="shared" si="300"/>
        <v>3</v>
      </c>
      <c r="G705" s="311">
        <f t="shared" si="300"/>
        <v>0</v>
      </c>
      <c r="H705" s="311">
        <f t="shared" si="300"/>
        <v>250</v>
      </c>
      <c r="I705" s="312">
        <f t="shared" si="300"/>
        <v>255</v>
      </c>
      <c r="J705" s="311">
        <f t="shared" si="300"/>
        <v>0</v>
      </c>
      <c r="K705" s="311">
        <f t="shared" si="300"/>
        <v>0</v>
      </c>
      <c r="L705" s="311">
        <f t="shared" si="300"/>
        <v>0</v>
      </c>
      <c r="M705" s="311">
        <f t="shared" si="300"/>
        <v>0</v>
      </c>
      <c r="N705" s="311">
        <f t="shared" si="300"/>
        <v>161</v>
      </c>
      <c r="O705" s="312">
        <f t="shared" si="300"/>
        <v>161</v>
      </c>
      <c r="P705" s="311">
        <f t="shared" si="300"/>
        <v>0</v>
      </c>
      <c r="Q705" s="311">
        <f t="shared" si="300"/>
        <v>0</v>
      </c>
      <c r="R705" s="311">
        <f t="shared" si="300"/>
        <v>0</v>
      </c>
      <c r="S705" s="311">
        <f t="shared" si="300"/>
        <v>0</v>
      </c>
      <c r="T705" s="311">
        <f t="shared" si="300"/>
        <v>26</v>
      </c>
      <c r="U705" s="312">
        <f t="shared" si="300"/>
        <v>26</v>
      </c>
      <c r="V705" s="311">
        <f t="shared" si="300"/>
        <v>0</v>
      </c>
      <c r="W705" s="311">
        <f t="shared" si="300"/>
        <v>0</v>
      </c>
      <c r="X705" s="311">
        <f t="shared" si="300"/>
        <v>0</v>
      </c>
      <c r="Y705" s="311">
        <f t="shared" si="300"/>
        <v>0</v>
      </c>
      <c r="Z705" s="311">
        <f t="shared" si="300"/>
        <v>15</v>
      </c>
      <c r="AA705" s="312">
        <f t="shared" si="300"/>
        <v>15</v>
      </c>
      <c r="AB705" s="311">
        <f t="shared" si="300"/>
        <v>281</v>
      </c>
      <c r="AC705" s="311">
        <f t="shared" si="300"/>
        <v>176</v>
      </c>
      <c r="AD705" s="312">
        <f t="shared" si="300"/>
        <v>457</v>
      </c>
    </row>
    <row r="706" spans="1:30" ht="20.25" hidden="1" customHeight="1" outlineLevel="1" thickBot="1" x14ac:dyDescent="0.25">
      <c r="A706" s="562" t="s">
        <v>947</v>
      </c>
      <c r="B706" s="562" t="s">
        <v>948</v>
      </c>
      <c r="C706" s="313" t="s">
        <v>949</v>
      </c>
      <c r="D706" s="323">
        <v>0</v>
      </c>
      <c r="E706" s="314">
        <v>2</v>
      </c>
      <c r="F706" s="323">
        <v>0</v>
      </c>
      <c r="G706" s="323">
        <v>0</v>
      </c>
      <c r="H706" s="314">
        <v>190</v>
      </c>
      <c r="I706" s="315">
        <f>SUM(D706:H706)</f>
        <v>192</v>
      </c>
      <c r="J706" s="323">
        <v>0</v>
      </c>
      <c r="K706" s="323">
        <v>0</v>
      </c>
      <c r="L706" s="323">
        <v>0</v>
      </c>
      <c r="M706" s="323">
        <v>0</v>
      </c>
      <c r="N706" s="314">
        <v>161</v>
      </c>
      <c r="O706" s="315">
        <f>SUM(J706:N706)</f>
        <v>161</v>
      </c>
      <c r="P706" s="323">
        <v>0</v>
      </c>
      <c r="Q706" s="314">
        <v>0</v>
      </c>
      <c r="R706" s="323">
        <v>0</v>
      </c>
      <c r="S706" s="323">
        <v>0</v>
      </c>
      <c r="T706" s="314">
        <v>3</v>
      </c>
      <c r="U706" s="315">
        <f>SUM(P706:T706)</f>
        <v>3</v>
      </c>
      <c r="V706" s="323">
        <v>0</v>
      </c>
      <c r="W706" s="323">
        <v>0</v>
      </c>
      <c r="X706" s="323">
        <v>0</v>
      </c>
      <c r="Y706" s="323">
        <v>0</v>
      </c>
      <c r="Z706" s="314">
        <v>15</v>
      </c>
      <c r="AA706" s="315">
        <f>SUM(V706:Z706)</f>
        <v>15</v>
      </c>
      <c r="AB706" s="314">
        <f>+I706+U706</f>
        <v>195</v>
      </c>
      <c r="AC706" s="314">
        <f>+O706+AA706</f>
        <v>176</v>
      </c>
      <c r="AD706" s="315">
        <f t="shared" si="279"/>
        <v>371</v>
      </c>
    </row>
    <row r="707" spans="1:30" ht="20.25" hidden="1" customHeight="1" outlineLevel="1" thickBot="1" x14ac:dyDescent="0.25">
      <c r="A707" s="562"/>
      <c r="B707" s="562"/>
      <c r="C707" s="313" t="s">
        <v>950</v>
      </c>
      <c r="D707" s="323">
        <v>0</v>
      </c>
      <c r="E707" s="323">
        <v>0</v>
      </c>
      <c r="F707" s="323">
        <v>0</v>
      </c>
      <c r="G707" s="323">
        <v>0</v>
      </c>
      <c r="H707" s="314">
        <v>60</v>
      </c>
      <c r="I707" s="315">
        <f>SUM(D707:H707)</f>
        <v>60</v>
      </c>
      <c r="J707" s="323">
        <v>0</v>
      </c>
      <c r="K707" s="323">
        <v>0</v>
      </c>
      <c r="L707" s="323">
        <v>0</v>
      </c>
      <c r="M707" s="323">
        <v>0</v>
      </c>
      <c r="N707" s="323">
        <v>0</v>
      </c>
      <c r="O707" s="315">
        <f>SUM(J707:N707)</f>
        <v>0</v>
      </c>
      <c r="P707" s="323">
        <v>0</v>
      </c>
      <c r="Q707" s="323">
        <v>0</v>
      </c>
      <c r="R707" s="323">
        <v>0</v>
      </c>
      <c r="S707" s="323">
        <v>0</v>
      </c>
      <c r="T707" s="314">
        <v>23</v>
      </c>
      <c r="U707" s="315">
        <f>SUM(P707:T707)</f>
        <v>23</v>
      </c>
      <c r="V707" s="323">
        <v>0</v>
      </c>
      <c r="W707" s="323">
        <v>0</v>
      </c>
      <c r="X707" s="323">
        <v>0</v>
      </c>
      <c r="Y707" s="323">
        <v>0</v>
      </c>
      <c r="Z707" s="323">
        <v>0</v>
      </c>
      <c r="AA707" s="315">
        <f>SUM(V707:Z707)</f>
        <v>0</v>
      </c>
      <c r="AB707" s="314">
        <f>+I707+U707</f>
        <v>83</v>
      </c>
      <c r="AC707" s="314">
        <f>+O707+AA707</f>
        <v>0</v>
      </c>
      <c r="AD707" s="315">
        <f t="shared" si="279"/>
        <v>83</v>
      </c>
    </row>
    <row r="708" spans="1:30" ht="20.25" hidden="1" customHeight="1" outlineLevel="1" thickBot="1" x14ac:dyDescent="0.25">
      <c r="A708" s="562"/>
      <c r="B708" s="562"/>
      <c r="C708" s="313" t="s">
        <v>951</v>
      </c>
      <c r="D708" s="323">
        <v>0</v>
      </c>
      <c r="E708" s="323">
        <v>0</v>
      </c>
      <c r="F708" s="323">
        <v>0</v>
      </c>
      <c r="G708" s="323">
        <v>0</v>
      </c>
      <c r="H708" s="323">
        <v>0</v>
      </c>
      <c r="I708" s="315">
        <f>SUM(D708:H708)</f>
        <v>0</v>
      </c>
      <c r="J708" s="323">
        <v>0</v>
      </c>
      <c r="K708" s="323">
        <v>0</v>
      </c>
      <c r="L708" s="323">
        <v>0</v>
      </c>
      <c r="M708" s="323">
        <v>0</v>
      </c>
      <c r="N708" s="323">
        <v>0</v>
      </c>
      <c r="O708" s="315">
        <f>SUM(J708:N708)</f>
        <v>0</v>
      </c>
      <c r="P708" s="323">
        <v>0</v>
      </c>
      <c r="Q708" s="323">
        <v>0</v>
      </c>
      <c r="R708" s="323">
        <v>0</v>
      </c>
      <c r="S708" s="323">
        <v>0</v>
      </c>
      <c r="T708" s="323">
        <v>0</v>
      </c>
      <c r="U708" s="315">
        <f>SUM(P708:T708)</f>
        <v>0</v>
      </c>
      <c r="V708" s="323">
        <v>0</v>
      </c>
      <c r="W708" s="323">
        <v>0</v>
      </c>
      <c r="X708" s="323">
        <v>0</v>
      </c>
      <c r="Y708" s="323">
        <v>0</v>
      </c>
      <c r="Z708" s="323">
        <v>0</v>
      </c>
      <c r="AA708" s="315">
        <f>SUM(V708:Z708)</f>
        <v>0</v>
      </c>
      <c r="AB708" s="314">
        <f>+I708+U708</f>
        <v>0</v>
      </c>
      <c r="AC708" s="314">
        <f>+O708+AA708</f>
        <v>0</v>
      </c>
      <c r="AD708" s="315">
        <f t="shared" si="279"/>
        <v>0</v>
      </c>
    </row>
    <row r="709" spans="1:30" ht="20.25" hidden="1" customHeight="1" outlineLevel="1" thickBot="1" x14ac:dyDescent="0.25">
      <c r="A709" s="562"/>
      <c r="B709" s="562"/>
      <c r="C709" s="313" t="s">
        <v>952</v>
      </c>
      <c r="D709" s="323">
        <v>0</v>
      </c>
      <c r="E709" s="323">
        <v>0</v>
      </c>
      <c r="F709" s="314">
        <v>3</v>
      </c>
      <c r="G709" s="323">
        <v>0</v>
      </c>
      <c r="H709" s="323">
        <v>0</v>
      </c>
      <c r="I709" s="315">
        <f>SUM(D709:H709)</f>
        <v>3</v>
      </c>
      <c r="J709" s="323">
        <v>0</v>
      </c>
      <c r="K709" s="323">
        <v>0</v>
      </c>
      <c r="L709" s="323">
        <v>0</v>
      </c>
      <c r="M709" s="323">
        <v>0</v>
      </c>
      <c r="N709" s="323">
        <v>0</v>
      </c>
      <c r="O709" s="315">
        <f>SUM(J709:N709)</f>
        <v>0</v>
      </c>
      <c r="P709" s="323">
        <v>0</v>
      </c>
      <c r="Q709" s="323">
        <v>0</v>
      </c>
      <c r="R709" s="314">
        <v>0</v>
      </c>
      <c r="S709" s="323">
        <v>0</v>
      </c>
      <c r="T709" s="323">
        <v>0</v>
      </c>
      <c r="U709" s="315">
        <f>SUM(P709:T709)</f>
        <v>0</v>
      </c>
      <c r="V709" s="323">
        <v>0</v>
      </c>
      <c r="W709" s="323">
        <v>0</v>
      </c>
      <c r="X709" s="323">
        <v>0</v>
      </c>
      <c r="Y709" s="323">
        <v>0</v>
      </c>
      <c r="Z709" s="323">
        <v>0</v>
      </c>
      <c r="AA709" s="315">
        <f>SUM(V709:Z709)</f>
        <v>0</v>
      </c>
      <c r="AB709" s="314">
        <f>+I709+U709</f>
        <v>3</v>
      </c>
      <c r="AC709" s="314">
        <f>+O709+AA709</f>
        <v>0</v>
      </c>
      <c r="AD709" s="315">
        <f t="shared" si="279"/>
        <v>3</v>
      </c>
    </row>
    <row r="710" spans="1:30" ht="20.25" customHeight="1" collapsed="1" x14ac:dyDescent="0.2">
      <c r="A710" s="559" t="s">
        <v>953</v>
      </c>
      <c r="B710" s="559"/>
      <c r="C710" s="559"/>
      <c r="D710" s="311">
        <f t="shared" ref="D710:AD710" si="301">SUM(D711:D714)</f>
        <v>0</v>
      </c>
      <c r="E710" s="311">
        <f t="shared" si="301"/>
        <v>0</v>
      </c>
      <c r="F710" s="311">
        <f t="shared" si="301"/>
        <v>0</v>
      </c>
      <c r="G710" s="311">
        <f t="shared" si="301"/>
        <v>0</v>
      </c>
      <c r="H710" s="311">
        <f t="shared" si="301"/>
        <v>33</v>
      </c>
      <c r="I710" s="312">
        <f t="shared" si="301"/>
        <v>33</v>
      </c>
      <c r="J710" s="311">
        <f t="shared" si="301"/>
        <v>0</v>
      </c>
      <c r="K710" s="311">
        <f t="shared" si="301"/>
        <v>0</v>
      </c>
      <c r="L710" s="311">
        <f t="shared" si="301"/>
        <v>0</v>
      </c>
      <c r="M710" s="311">
        <f t="shared" si="301"/>
        <v>0</v>
      </c>
      <c r="N710" s="311">
        <f t="shared" si="301"/>
        <v>0</v>
      </c>
      <c r="O710" s="312">
        <f t="shared" si="301"/>
        <v>0</v>
      </c>
      <c r="P710" s="311">
        <f t="shared" si="301"/>
        <v>0</v>
      </c>
      <c r="Q710" s="311">
        <f t="shared" si="301"/>
        <v>0</v>
      </c>
      <c r="R710" s="311">
        <f t="shared" si="301"/>
        <v>0</v>
      </c>
      <c r="S710" s="311">
        <f t="shared" si="301"/>
        <v>0</v>
      </c>
      <c r="T710" s="311">
        <f t="shared" si="301"/>
        <v>0</v>
      </c>
      <c r="U710" s="312">
        <f t="shared" si="301"/>
        <v>0</v>
      </c>
      <c r="V710" s="311">
        <f t="shared" si="301"/>
        <v>0</v>
      </c>
      <c r="W710" s="311">
        <f t="shared" si="301"/>
        <v>0</v>
      </c>
      <c r="X710" s="311">
        <f t="shared" si="301"/>
        <v>0</v>
      </c>
      <c r="Y710" s="311">
        <f t="shared" si="301"/>
        <v>0</v>
      </c>
      <c r="Z710" s="311">
        <f t="shared" si="301"/>
        <v>0</v>
      </c>
      <c r="AA710" s="312">
        <f t="shared" si="301"/>
        <v>0</v>
      </c>
      <c r="AB710" s="311">
        <f t="shared" si="301"/>
        <v>33</v>
      </c>
      <c r="AC710" s="311">
        <f t="shared" si="301"/>
        <v>0</v>
      </c>
      <c r="AD710" s="312">
        <f t="shared" si="301"/>
        <v>33</v>
      </c>
    </row>
    <row r="711" spans="1:30" ht="20.25" hidden="1" customHeight="1" outlineLevel="1" thickBot="1" x14ac:dyDescent="0.25">
      <c r="A711" s="562" t="s">
        <v>953</v>
      </c>
      <c r="B711" s="562" t="s">
        <v>954</v>
      </c>
      <c r="C711" s="313" t="s">
        <v>955</v>
      </c>
      <c r="D711" s="323">
        <v>0</v>
      </c>
      <c r="E711" s="323">
        <v>0</v>
      </c>
      <c r="F711" s="323">
        <v>0</v>
      </c>
      <c r="G711" s="323">
        <v>0</v>
      </c>
      <c r="H711" s="314">
        <v>13</v>
      </c>
      <c r="I711" s="315">
        <f>SUM(D711:H711)</f>
        <v>13</v>
      </c>
      <c r="J711" s="323">
        <v>0</v>
      </c>
      <c r="K711" s="323">
        <v>0</v>
      </c>
      <c r="L711" s="323">
        <v>0</v>
      </c>
      <c r="M711" s="323">
        <v>0</v>
      </c>
      <c r="N711" s="323">
        <v>0</v>
      </c>
      <c r="O711" s="315">
        <f>SUM(J711:N711)</f>
        <v>0</v>
      </c>
      <c r="P711" s="323">
        <v>0</v>
      </c>
      <c r="Q711" s="323">
        <v>0</v>
      </c>
      <c r="R711" s="323">
        <v>0</v>
      </c>
      <c r="S711" s="323">
        <v>0</v>
      </c>
      <c r="T711" s="314">
        <v>0</v>
      </c>
      <c r="U711" s="315">
        <f>SUM(P711:T711)</f>
        <v>0</v>
      </c>
      <c r="V711" s="323">
        <v>0</v>
      </c>
      <c r="W711" s="323">
        <v>0</v>
      </c>
      <c r="X711" s="323">
        <v>0</v>
      </c>
      <c r="Y711" s="323">
        <v>0</v>
      </c>
      <c r="Z711" s="323">
        <v>0</v>
      </c>
      <c r="AA711" s="315">
        <f>SUM(V711:Z711)</f>
        <v>0</v>
      </c>
      <c r="AB711" s="314">
        <f>+I711+U711</f>
        <v>13</v>
      </c>
      <c r="AC711" s="314">
        <f>+O711+AA711</f>
        <v>0</v>
      </c>
      <c r="AD711" s="315">
        <f t="shared" si="279"/>
        <v>13</v>
      </c>
    </row>
    <row r="712" spans="1:30" ht="20.25" hidden="1" customHeight="1" outlineLevel="1" thickBot="1" x14ac:dyDescent="0.25">
      <c r="A712" s="562"/>
      <c r="B712" s="562"/>
      <c r="C712" s="313" t="s">
        <v>956</v>
      </c>
      <c r="D712" s="323">
        <v>0</v>
      </c>
      <c r="E712" s="323">
        <v>0</v>
      </c>
      <c r="F712" s="323">
        <v>0</v>
      </c>
      <c r="G712" s="323">
        <v>0</v>
      </c>
      <c r="H712" s="323">
        <v>0</v>
      </c>
      <c r="I712" s="315">
        <f>SUM(D712:H712)</f>
        <v>0</v>
      </c>
      <c r="J712" s="323">
        <v>0</v>
      </c>
      <c r="K712" s="323">
        <v>0</v>
      </c>
      <c r="L712" s="323">
        <v>0</v>
      </c>
      <c r="M712" s="323">
        <v>0</v>
      </c>
      <c r="N712" s="323">
        <v>0</v>
      </c>
      <c r="O712" s="315">
        <f>SUM(J712:N712)</f>
        <v>0</v>
      </c>
      <c r="P712" s="323">
        <v>0</v>
      </c>
      <c r="Q712" s="323">
        <v>0</v>
      </c>
      <c r="R712" s="323">
        <v>0</v>
      </c>
      <c r="S712" s="323">
        <v>0</v>
      </c>
      <c r="T712" s="323">
        <v>0</v>
      </c>
      <c r="U712" s="315">
        <f>SUM(P712:T712)</f>
        <v>0</v>
      </c>
      <c r="V712" s="323">
        <v>0</v>
      </c>
      <c r="W712" s="323">
        <v>0</v>
      </c>
      <c r="X712" s="323">
        <v>0</v>
      </c>
      <c r="Y712" s="323">
        <v>0</v>
      </c>
      <c r="Z712" s="323">
        <v>0</v>
      </c>
      <c r="AA712" s="315">
        <f>SUM(V712:Z712)</f>
        <v>0</v>
      </c>
      <c r="AB712" s="314">
        <f>+I712+U712</f>
        <v>0</v>
      </c>
      <c r="AC712" s="314">
        <f>+O712+AA712</f>
        <v>0</v>
      </c>
      <c r="AD712" s="315">
        <f t="shared" si="279"/>
        <v>0</v>
      </c>
    </row>
    <row r="713" spans="1:30" ht="20.25" hidden="1" customHeight="1" outlineLevel="1" thickBot="1" x14ac:dyDescent="0.25">
      <c r="A713" s="562"/>
      <c r="B713" s="562"/>
      <c r="C713" s="313" t="s">
        <v>957</v>
      </c>
      <c r="D713" s="323">
        <v>0</v>
      </c>
      <c r="E713" s="323">
        <v>0</v>
      </c>
      <c r="F713" s="323">
        <v>0</v>
      </c>
      <c r="G713" s="323">
        <v>0</v>
      </c>
      <c r="H713" s="323">
        <v>0</v>
      </c>
      <c r="I713" s="315">
        <f>SUM(D713:H713)</f>
        <v>0</v>
      </c>
      <c r="J713" s="323">
        <v>0</v>
      </c>
      <c r="K713" s="323">
        <v>0</v>
      </c>
      <c r="L713" s="323">
        <v>0</v>
      </c>
      <c r="M713" s="323">
        <v>0</v>
      </c>
      <c r="N713" s="323">
        <v>0</v>
      </c>
      <c r="O713" s="315">
        <f>SUM(J713:N713)</f>
        <v>0</v>
      </c>
      <c r="P713" s="323">
        <v>0</v>
      </c>
      <c r="Q713" s="323">
        <v>0</v>
      </c>
      <c r="R713" s="323">
        <v>0</v>
      </c>
      <c r="S713" s="323">
        <v>0</v>
      </c>
      <c r="T713" s="323">
        <v>0</v>
      </c>
      <c r="U713" s="315">
        <f>SUM(P713:T713)</f>
        <v>0</v>
      </c>
      <c r="V713" s="323">
        <v>0</v>
      </c>
      <c r="W713" s="323">
        <v>0</v>
      </c>
      <c r="X713" s="323">
        <v>0</v>
      </c>
      <c r="Y713" s="323">
        <v>0</v>
      </c>
      <c r="Z713" s="323">
        <v>0</v>
      </c>
      <c r="AA713" s="315">
        <f>SUM(V713:Z713)</f>
        <v>0</v>
      </c>
      <c r="AB713" s="314">
        <f>+I713+U713</f>
        <v>0</v>
      </c>
      <c r="AC713" s="314">
        <f>+O713+AA713</f>
        <v>0</v>
      </c>
      <c r="AD713" s="315">
        <f t="shared" si="279"/>
        <v>0</v>
      </c>
    </row>
    <row r="714" spans="1:30" ht="20.25" hidden="1" customHeight="1" outlineLevel="1" thickBot="1" x14ac:dyDescent="0.25">
      <c r="A714" s="562"/>
      <c r="B714" s="562"/>
      <c r="C714" s="313" t="s">
        <v>958</v>
      </c>
      <c r="D714" s="323">
        <v>0</v>
      </c>
      <c r="E714" s="323">
        <v>0</v>
      </c>
      <c r="F714" s="323">
        <v>0</v>
      </c>
      <c r="G714" s="323">
        <v>0</v>
      </c>
      <c r="H714" s="314">
        <v>20</v>
      </c>
      <c r="I714" s="315">
        <f>SUM(D714:H714)</f>
        <v>20</v>
      </c>
      <c r="J714" s="323">
        <v>0</v>
      </c>
      <c r="K714" s="323">
        <v>0</v>
      </c>
      <c r="L714" s="323">
        <v>0</v>
      </c>
      <c r="M714" s="323">
        <v>0</v>
      </c>
      <c r="N714" s="323">
        <v>0</v>
      </c>
      <c r="O714" s="315">
        <f>SUM(J714:N714)</f>
        <v>0</v>
      </c>
      <c r="P714" s="323">
        <v>0</v>
      </c>
      <c r="Q714" s="323">
        <v>0</v>
      </c>
      <c r="R714" s="323">
        <v>0</v>
      </c>
      <c r="S714" s="323">
        <v>0</v>
      </c>
      <c r="T714" s="314">
        <v>0</v>
      </c>
      <c r="U714" s="315">
        <f>SUM(P714:T714)</f>
        <v>0</v>
      </c>
      <c r="V714" s="323">
        <v>0</v>
      </c>
      <c r="W714" s="323">
        <v>0</v>
      </c>
      <c r="X714" s="323">
        <v>0</v>
      </c>
      <c r="Y714" s="323">
        <v>0</v>
      </c>
      <c r="Z714" s="323">
        <v>0</v>
      </c>
      <c r="AA714" s="315">
        <f>SUM(V714:Z714)</f>
        <v>0</v>
      </c>
      <c r="AB714" s="314">
        <f>+I714+U714</f>
        <v>20</v>
      </c>
      <c r="AC714" s="314">
        <f>+O714+AA714</f>
        <v>0</v>
      </c>
      <c r="AD714" s="315">
        <f t="shared" si="279"/>
        <v>20</v>
      </c>
    </row>
    <row r="715" spans="1:30" ht="20.25" customHeight="1" collapsed="1" x14ac:dyDescent="0.2">
      <c r="A715" s="559" t="s">
        <v>959</v>
      </c>
      <c r="B715" s="559"/>
      <c r="C715" s="559"/>
      <c r="D715" s="311">
        <v>0</v>
      </c>
      <c r="E715" s="311">
        <v>0</v>
      </c>
      <c r="F715" s="311">
        <v>0</v>
      </c>
      <c r="G715" s="311">
        <v>0</v>
      </c>
      <c r="H715" s="311">
        <v>153</v>
      </c>
      <c r="I715" s="312">
        <f>SUM(D715:H715)</f>
        <v>153</v>
      </c>
      <c r="J715" s="311">
        <v>0</v>
      </c>
      <c r="K715" s="311">
        <v>0</v>
      </c>
      <c r="L715" s="311">
        <v>3</v>
      </c>
      <c r="M715" s="311">
        <v>0</v>
      </c>
      <c r="N715" s="311">
        <v>169</v>
      </c>
      <c r="O715" s="312">
        <f>SUM(J715:N715)</f>
        <v>172</v>
      </c>
      <c r="P715" s="311">
        <v>0</v>
      </c>
      <c r="Q715" s="311">
        <v>0</v>
      </c>
      <c r="R715" s="311">
        <v>0</v>
      </c>
      <c r="S715" s="311">
        <v>0</v>
      </c>
      <c r="T715" s="311">
        <v>7</v>
      </c>
      <c r="U715" s="312">
        <f>SUM(P715:T715)</f>
        <v>7</v>
      </c>
      <c r="V715" s="311">
        <v>0</v>
      </c>
      <c r="W715" s="311">
        <v>0</v>
      </c>
      <c r="X715" s="311">
        <v>0</v>
      </c>
      <c r="Y715" s="311">
        <v>0</v>
      </c>
      <c r="Z715" s="311">
        <v>0</v>
      </c>
      <c r="AA715" s="312">
        <f>SUM(V715:Z715)</f>
        <v>0</v>
      </c>
      <c r="AB715" s="311">
        <f>+I715+U715</f>
        <v>160</v>
      </c>
      <c r="AC715" s="311">
        <f>+O715+AA715</f>
        <v>172</v>
      </c>
      <c r="AD715" s="312">
        <f t="shared" si="279"/>
        <v>332</v>
      </c>
    </row>
    <row r="716" spans="1:30" ht="20.25" customHeight="1" x14ac:dyDescent="0.2">
      <c r="A716" s="559" t="s">
        <v>960</v>
      </c>
      <c r="B716" s="559"/>
      <c r="C716" s="559"/>
      <c r="D716" s="311">
        <f t="shared" ref="D716:AD716" si="302">SUM(D717:D723)</f>
        <v>2</v>
      </c>
      <c r="E716" s="311">
        <f t="shared" si="302"/>
        <v>4</v>
      </c>
      <c r="F716" s="311">
        <f t="shared" si="302"/>
        <v>15</v>
      </c>
      <c r="G716" s="311">
        <f t="shared" si="302"/>
        <v>12</v>
      </c>
      <c r="H716" s="311">
        <f t="shared" si="302"/>
        <v>1655</v>
      </c>
      <c r="I716" s="312">
        <f t="shared" si="302"/>
        <v>1688</v>
      </c>
      <c r="J716" s="311">
        <f t="shared" si="302"/>
        <v>0</v>
      </c>
      <c r="K716" s="311">
        <f t="shared" si="302"/>
        <v>6</v>
      </c>
      <c r="L716" s="311">
        <f t="shared" si="302"/>
        <v>0</v>
      </c>
      <c r="M716" s="311">
        <f t="shared" si="302"/>
        <v>4</v>
      </c>
      <c r="N716" s="311">
        <f t="shared" si="302"/>
        <v>289</v>
      </c>
      <c r="O716" s="312">
        <f t="shared" si="302"/>
        <v>299</v>
      </c>
      <c r="P716" s="311">
        <f t="shared" si="302"/>
        <v>0</v>
      </c>
      <c r="Q716" s="311">
        <f t="shared" si="302"/>
        <v>0</v>
      </c>
      <c r="R716" s="311">
        <f t="shared" si="302"/>
        <v>0</v>
      </c>
      <c r="S716" s="311">
        <f t="shared" si="302"/>
        <v>0</v>
      </c>
      <c r="T716" s="311">
        <f t="shared" si="302"/>
        <v>37</v>
      </c>
      <c r="U716" s="312">
        <f t="shared" si="302"/>
        <v>37</v>
      </c>
      <c r="V716" s="311">
        <f t="shared" si="302"/>
        <v>0</v>
      </c>
      <c r="W716" s="311">
        <f t="shared" si="302"/>
        <v>0</v>
      </c>
      <c r="X716" s="311">
        <f t="shared" si="302"/>
        <v>0</v>
      </c>
      <c r="Y716" s="311">
        <f t="shared" si="302"/>
        <v>0</v>
      </c>
      <c r="Z716" s="311">
        <f t="shared" si="302"/>
        <v>0</v>
      </c>
      <c r="AA716" s="312">
        <f t="shared" si="302"/>
        <v>0</v>
      </c>
      <c r="AB716" s="311">
        <f t="shared" si="302"/>
        <v>1725</v>
      </c>
      <c r="AC716" s="311">
        <f t="shared" si="302"/>
        <v>299</v>
      </c>
      <c r="AD716" s="312">
        <f t="shared" si="302"/>
        <v>2024</v>
      </c>
    </row>
    <row r="717" spans="1:30" ht="20.25" hidden="1" customHeight="1" outlineLevel="1" thickBot="1" x14ac:dyDescent="0.25">
      <c r="A717" s="562" t="s">
        <v>960</v>
      </c>
      <c r="B717" s="562" t="s">
        <v>961</v>
      </c>
      <c r="C717" s="313" t="s">
        <v>962</v>
      </c>
      <c r="D717" s="323">
        <v>0</v>
      </c>
      <c r="E717" s="323">
        <v>0</v>
      </c>
      <c r="F717" s="323">
        <v>0</v>
      </c>
      <c r="G717" s="323">
        <v>0</v>
      </c>
      <c r="H717" s="314">
        <v>335</v>
      </c>
      <c r="I717" s="315">
        <f t="shared" ref="I717:I723" si="303">SUM(D717:H717)</f>
        <v>335</v>
      </c>
      <c r="J717" s="323">
        <v>0</v>
      </c>
      <c r="K717" s="323">
        <v>0</v>
      </c>
      <c r="L717" s="323">
        <v>0</v>
      </c>
      <c r="M717" s="314">
        <v>4</v>
      </c>
      <c r="N717" s="314">
        <v>147</v>
      </c>
      <c r="O717" s="315">
        <f t="shared" ref="O717:O723" si="304">SUM(J717:N717)</f>
        <v>151</v>
      </c>
      <c r="P717" s="323">
        <v>0</v>
      </c>
      <c r="Q717" s="323">
        <v>0</v>
      </c>
      <c r="R717" s="323">
        <v>0</v>
      </c>
      <c r="S717" s="323">
        <v>0</v>
      </c>
      <c r="T717" s="314">
        <v>4</v>
      </c>
      <c r="U717" s="315">
        <f t="shared" ref="U717:U723" si="305">SUM(P717:T717)</f>
        <v>4</v>
      </c>
      <c r="V717" s="323">
        <v>0</v>
      </c>
      <c r="W717" s="323">
        <v>0</v>
      </c>
      <c r="X717" s="323">
        <v>0</v>
      </c>
      <c r="Y717" s="314">
        <v>0</v>
      </c>
      <c r="Z717" s="314">
        <v>0</v>
      </c>
      <c r="AA717" s="315">
        <f t="shared" ref="AA717:AA723" si="306">SUM(V717:Z717)</f>
        <v>0</v>
      </c>
      <c r="AB717" s="314">
        <f t="shared" ref="AB717:AB723" si="307">+I717+U717</f>
        <v>339</v>
      </c>
      <c r="AC717" s="314">
        <f t="shared" ref="AC717:AC723" si="308">+O717+AA717</f>
        <v>151</v>
      </c>
      <c r="AD717" s="315">
        <f t="shared" si="279"/>
        <v>490</v>
      </c>
    </row>
    <row r="718" spans="1:30" ht="20.25" hidden="1" customHeight="1" outlineLevel="1" thickBot="1" x14ac:dyDescent="0.25">
      <c r="A718" s="562"/>
      <c r="B718" s="562"/>
      <c r="C718" s="313" t="s">
        <v>963</v>
      </c>
      <c r="D718" s="323">
        <v>0</v>
      </c>
      <c r="E718" s="323">
        <v>0</v>
      </c>
      <c r="F718" s="314">
        <v>6</v>
      </c>
      <c r="G718" s="314">
        <v>4</v>
      </c>
      <c r="H718" s="314">
        <v>330</v>
      </c>
      <c r="I718" s="315">
        <f t="shared" si="303"/>
        <v>340</v>
      </c>
      <c r="J718" s="323">
        <v>0</v>
      </c>
      <c r="K718" s="323">
        <v>0</v>
      </c>
      <c r="L718" s="323">
        <v>0</v>
      </c>
      <c r="M718" s="323">
        <v>0</v>
      </c>
      <c r="N718" s="314">
        <v>14</v>
      </c>
      <c r="O718" s="315">
        <f t="shared" si="304"/>
        <v>14</v>
      </c>
      <c r="P718" s="323">
        <v>0</v>
      </c>
      <c r="Q718" s="323">
        <v>0</v>
      </c>
      <c r="R718" s="314">
        <v>0</v>
      </c>
      <c r="S718" s="314">
        <v>0</v>
      </c>
      <c r="T718" s="314">
        <v>0</v>
      </c>
      <c r="U718" s="315">
        <f t="shared" si="305"/>
        <v>0</v>
      </c>
      <c r="V718" s="323">
        <v>0</v>
      </c>
      <c r="W718" s="323">
        <v>0</v>
      </c>
      <c r="X718" s="323">
        <v>0</v>
      </c>
      <c r="Y718" s="323">
        <v>0</v>
      </c>
      <c r="Z718" s="314">
        <v>0</v>
      </c>
      <c r="AA718" s="315">
        <f t="shared" si="306"/>
        <v>0</v>
      </c>
      <c r="AB718" s="314">
        <f t="shared" si="307"/>
        <v>340</v>
      </c>
      <c r="AC718" s="314">
        <f t="shared" si="308"/>
        <v>14</v>
      </c>
      <c r="AD718" s="315">
        <f t="shared" si="279"/>
        <v>354</v>
      </c>
    </row>
    <row r="719" spans="1:30" ht="20.25" hidden="1" customHeight="1" outlineLevel="1" thickBot="1" x14ac:dyDescent="0.25">
      <c r="A719" s="562"/>
      <c r="B719" s="562"/>
      <c r="C719" s="313" t="s">
        <v>964</v>
      </c>
      <c r="D719" s="323">
        <v>0</v>
      </c>
      <c r="E719" s="314">
        <v>2</v>
      </c>
      <c r="F719" s="323">
        <v>0</v>
      </c>
      <c r="G719" s="323">
        <v>0</v>
      </c>
      <c r="H719" s="314">
        <v>18</v>
      </c>
      <c r="I719" s="315">
        <f t="shared" si="303"/>
        <v>20</v>
      </c>
      <c r="J719" s="323">
        <v>0</v>
      </c>
      <c r="K719" s="323">
        <v>0</v>
      </c>
      <c r="L719" s="323">
        <v>0</v>
      </c>
      <c r="M719" s="323">
        <v>0</v>
      </c>
      <c r="N719" s="323">
        <v>0</v>
      </c>
      <c r="O719" s="315">
        <f t="shared" si="304"/>
        <v>0</v>
      </c>
      <c r="P719" s="323">
        <v>0</v>
      </c>
      <c r="Q719" s="314">
        <v>0</v>
      </c>
      <c r="R719" s="323">
        <v>0</v>
      </c>
      <c r="S719" s="323">
        <v>0</v>
      </c>
      <c r="T719" s="314">
        <v>0</v>
      </c>
      <c r="U719" s="315">
        <f t="shared" si="305"/>
        <v>0</v>
      </c>
      <c r="V719" s="323">
        <v>0</v>
      </c>
      <c r="W719" s="323">
        <v>0</v>
      </c>
      <c r="X719" s="323">
        <v>0</v>
      </c>
      <c r="Y719" s="323">
        <v>0</v>
      </c>
      <c r="Z719" s="323">
        <v>0</v>
      </c>
      <c r="AA719" s="315">
        <f t="shared" si="306"/>
        <v>0</v>
      </c>
      <c r="AB719" s="314">
        <f t="shared" si="307"/>
        <v>20</v>
      </c>
      <c r="AC719" s="314">
        <f t="shared" si="308"/>
        <v>0</v>
      </c>
      <c r="AD719" s="315">
        <f t="shared" si="279"/>
        <v>20</v>
      </c>
    </row>
    <row r="720" spans="1:30" ht="20.25" hidden="1" customHeight="1" outlineLevel="1" thickBot="1" x14ac:dyDescent="0.25">
      <c r="A720" s="562"/>
      <c r="B720" s="562"/>
      <c r="C720" s="313" t="s">
        <v>965</v>
      </c>
      <c r="D720" s="323">
        <v>0</v>
      </c>
      <c r="E720" s="314">
        <v>2</v>
      </c>
      <c r="F720" s="323">
        <v>0</v>
      </c>
      <c r="G720" s="323">
        <v>0</v>
      </c>
      <c r="H720" s="314">
        <v>437</v>
      </c>
      <c r="I720" s="315">
        <f t="shared" si="303"/>
        <v>439</v>
      </c>
      <c r="J720" s="323">
        <v>0</v>
      </c>
      <c r="K720" s="323">
        <v>0</v>
      </c>
      <c r="L720" s="323">
        <v>0</v>
      </c>
      <c r="M720" s="323">
        <v>0</v>
      </c>
      <c r="N720" s="314">
        <v>20</v>
      </c>
      <c r="O720" s="315">
        <f t="shared" si="304"/>
        <v>20</v>
      </c>
      <c r="P720" s="323">
        <v>0</v>
      </c>
      <c r="Q720" s="314">
        <v>0</v>
      </c>
      <c r="R720" s="323">
        <v>0</v>
      </c>
      <c r="S720" s="323">
        <v>0</v>
      </c>
      <c r="T720" s="314">
        <v>24</v>
      </c>
      <c r="U720" s="315">
        <f t="shared" si="305"/>
        <v>24</v>
      </c>
      <c r="V720" s="323">
        <v>0</v>
      </c>
      <c r="W720" s="323">
        <v>0</v>
      </c>
      <c r="X720" s="323">
        <v>0</v>
      </c>
      <c r="Y720" s="323">
        <v>0</v>
      </c>
      <c r="Z720" s="314">
        <v>0</v>
      </c>
      <c r="AA720" s="315">
        <f t="shared" si="306"/>
        <v>0</v>
      </c>
      <c r="AB720" s="314">
        <f t="shared" si="307"/>
        <v>463</v>
      </c>
      <c r="AC720" s="314">
        <f t="shared" si="308"/>
        <v>20</v>
      </c>
      <c r="AD720" s="315">
        <f t="shared" si="279"/>
        <v>483</v>
      </c>
    </row>
    <row r="721" spans="1:30" ht="20.25" hidden="1" customHeight="1" outlineLevel="1" thickBot="1" x14ac:dyDescent="0.25">
      <c r="A721" s="562"/>
      <c r="B721" s="562" t="s">
        <v>966</v>
      </c>
      <c r="C721" s="313" t="s">
        <v>967</v>
      </c>
      <c r="D721" s="323">
        <v>0</v>
      </c>
      <c r="E721" s="323">
        <v>0</v>
      </c>
      <c r="F721" s="323">
        <v>0</v>
      </c>
      <c r="G721" s="314">
        <v>4</v>
      </c>
      <c r="H721" s="314">
        <v>220</v>
      </c>
      <c r="I721" s="315">
        <f t="shared" si="303"/>
        <v>224</v>
      </c>
      <c r="J721" s="323">
        <v>0</v>
      </c>
      <c r="K721" s="323">
        <v>0</v>
      </c>
      <c r="L721" s="323">
        <v>0</v>
      </c>
      <c r="M721" s="323">
        <v>0</v>
      </c>
      <c r="N721" s="314">
        <v>10</v>
      </c>
      <c r="O721" s="315">
        <f t="shared" si="304"/>
        <v>10</v>
      </c>
      <c r="P721" s="323">
        <v>0</v>
      </c>
      <c r="Q721" s="323">
        <v>0</v>
      </c>
      <c r="R721" s="323">
        <v>0</v>
      </c>
      <c r="S721" s="314">
        <v>0</v>
      </c>
      <c r="T721" s="314">
        <v>7</v>
      </c>
      <c r="U721" s="315">
        <f t="shared" si="305"/>
        <v>7</v>
      </c>
      <c r="V721" s="323">
        <v>0</v>
      </c>
      <c r="W721" s="323">
        <v>0</v>
      </c>
      <c r="X721" s="323">
        <v>0</v>
      </c>
      <c r="Y721" s="323">
        <v>0</v>
      </c>
      <c r="Z721" s="314">
        <v>0</v>
      </c>
      <c r="AA721" s="315">
        <f t="shared" si="306"/>
        <v>0</v>
      </c>
      <c r="AB721" s="314">
        <f t="shared" si="307"/>
        <v>231</v>
      </c>
      <c r="AC721" s="314">
        <f t="shared" si="308"/>
        <v>10</v>
      </c>
      <c r="AD721" s="315">
        <f t="shared" si="279"/>
        <v>241</v>
      </c>
    </row>
    <row r="722" spans="1:30" ht="20.25" hidden="1" customHeight="1" outlineLevel="1" thickBot="1" x14ac:dyDescent="0.25">
      <c r="A722" s="562"/>
      <c r="B722" s="562"/>
      <c r="C722" s="313" t="s">
        <v>968</v>
      </c>
      <c r="D722" s="314">
        <v>2</v>
      </c>
      <c r="E722" s="323">
        <v>0</v>
      </c>
      <c r="F722" s="314">
        <v>9</v>
      </c>
      <c r="G722" s="314">
        <v>4</v>
      </c>
      <c r="H722" s="314">
        <v>177</v>
      </c>
      <c r="I722" s="315">
        <f t="shared" si="303"/>
        <v>192</v>
      </c>
      <c r="J722" s="323">
        <v>0</v>
      </c>
      <c r="K722" s="314">
        <v>4</v>
      </c>
      <c r="L722" s="323">
        <v>0</v>
      </c>
      <c r="M722" s="323">
        <v>0</v>
      </c>
      <c r="N722" s="314">
        <v>61</v>
      </c>
      <c r="O722" s="315">
        <f t="shared" si="304"/>
        <v>65</v>
      </c>
      <c r="P722" s="314">
        <v>0</v>
      </c>
      <c r="Q722" s="323">
        <v>0</v>
      </c>
      <c r="R722" s="314">
        <v>0</v>
      </c>
      <c r="S722" s="314">
        <v>0</v>
      </c>
      <c r="T722" s="314">
        <v>0</v>
      </c>
      <c r="U722" s="315">
        <f t="shared" si="305"/>
        <v>0</v>
      </c>
      <c r="V722" s="323">
        <v>0</v>
      </c>
      <c r="W722" s="314">
        <v>0</v>
      </c>
      <c r="X722" s="323">
        <v>0</v>
      </c>
      <c r="Y722" s="323">
        <v>0</v>
      </c>
      <c r="Z722" s="314">
        <v>0</v>
      </c>
      <c r="AA722" s="315">
        <f t="shared" si="306"/>
        <v>0</v>
      </c>
      <c r="AB722" s="314">
        <f t="shared" si="307"/>
        <v>192</v>
      </c>
      <c r="AC722" s="314">
        <f t="shared" si="308"/>
        <v>65</v>
      </c>
      <c r="AD722" s="315">
        <f t="shared" si="279"/>
        <v>257</v>
      </c>
    </row>
    <row r="723" spans="1:30" ht="20.25" hidden="1" customHeight="1" outlineLevel="1" thickBot="1" x14ac:dyDescent="0.25">
      <c r="A723" s="562"/>
      <c r="B723" s="562"/>
      <c r="C723" s="313" t="s">
        <v>969</v>
      </c>
      <c r="D723" s="323">
        <v>0</v>
      </c>
      <c r="E723" s="323">
        <v>0</v>
      </c>
      <c r="F723" s="323">
        <v>0</v>
      </c>
      <c r="G723" s="323">
        <v>0</v>
      </c>
      <c r="H723" s="314">
        <v>138</v>
      </c>
      <c r="I723" s="315">
        <f t="shared" si="303"/>
        <v>138</v>
      </c>
      <c r="J723" s="323">
        <v>0</v>
      </c>
      <c r="K723" s="314">
        <v>2</v>
      </c>
      <c r="L723" s="323">
        <v>0</v>
      </c>
      <c r="M723" s="323">
        <v>0</v>
      </c>
      <c r="N723" s="314">
        <v>37</v>
      </c>
      <c r="O723" s="315">
        <f t="shared" si="304"/>
        <v>39</v>
      </c>
      <c r="P723" s="323">
        <v>0</v>
      </c>
      <c r="Q723" s="323">
        <v>0</v>
      </c>
      <c r="R723" s="323">
        <v>0</v>
      </c>
      <c r="S723" s="323">
        <v>0</v>
      </c>
      <c r="T723" s="314">
        <v>2</v>
      </c>
      <c r="U723" s="315">
        <f t="shared" si="305"/>
        <v>2</v>
      </c>
      <c r="V723" s="323">
        <v>0</v>
      </c>
      <c r="W723" s="314">
        <v>0</v>
      </c>
      <c r="X723" s="323">
        <v>0</v>
      </c>
      <c r="Y723" s="323">
        <v>0</v>
      </c>
      <c r="Z723" s="314">
        <v>0</v>
      </c>
      <c r="AA723" s="315">
        <f t="shared" si="306"/>
        <v>0</v>
      </c>
      <c r="AB723" s="314">
        <f t="shared" si="307"/>
        <v>140</v>
      </c>
      <c r="AC723" s="314">
        <f t="shared" si="308"/>
        <v>39</v>
      </c>
      <c r="AD723" s="315">
        <f t="shared" si="279"/>
        <v>179</v>
      </c>
    </row>
    <row r="724" spans="1:30" ht="20.25" customHeight="1" collapsed="1" x14ac:dyDescent="0.2">
      <c r="A724" s="559" t="s">
        <v>970</v>
      </c>
      <c r="B724" s="559"/>
      <c r="C724" s="559"/>
      <c r="D724" s="311">
        <f t="shared" ref="D724:AD724" si="309">SUM(D725:D730)</f>
        <v>0</v>
      </c>
      <c r="E724" s="311">
        <f t="shared" si="309"/>
        <v>0</v>
      </c>
      <c r="F724" s="311">
        <f t="shared" si="309"/>
        <v>3</v>
      </c>
      <c r="G724" s="311">
        <f t="shared" si="309"/>
        <v>0</v>
      </c>
      <c r="H724" s="311">
        <f t="shared" si="309"/>
        <v>383</v>
      </c>
      <c r="I724" s="312">
        <f t="shared" si="309"/>
        <v>386</v>
      </c>
      <c r="J724" s="311">
        <f t="shared" si="309"/>
        <v>0</v>
      </c>
      <c r="K724" s="311">
        <f t="shared" si="309"/>
        <v>0</v>
      </c>
      <c r="L724" s="311">
        <f t="shared" si="309"/>
        <v>0</v>
      </c>
      <c r="M724" s="311">
        <f t="shared" si="309"/>
        <v>0</v>
      </c>
      <c r="N724" s="311">
        <f t="shared" si="309"/>
        <v>139</v>
      </c>
      <c r="O724" s="312">
        <f t="shared" si="309"/>
        <v>139</v>
      </c>
      <c r="P724" s="311">
        <f t="shared" si="309"/>
        <v>0</v>
      </c>
      <c r="Q724" s="311">
        <f t="shared" si="309"/>
        <v>0</v>
      </c>
      <c r="R724" s="311">
        <f t="shared" si="309"/>
        <v>0</v>
      </c>
      <c r="S724" s="311">
        <f t="shared" si="309"/>
        <v>0</v>
      </c>
      <c r="T724" s="311">
        <f t="shared" si="309"/>
        <v>13</v>
      </c>
      <c r="U724" s="312">
        <f t="shared" si="309"/>
        <v>13</v>
      </c>
      <c r="V724" s="311">
        <f t="shared" si="309"/>
        <v>0</v>
      </c>
      <c r="W724" s="311">
        <f t="shared" si="309"/>
        <v>0</v>
      </c>
      <c r="X724" s="311">
        <f t="shared" si="309"/>
        <v>0</v>
      </c>
      <c r="Y724" s="311">
        <f t="shared" si="309"/>
        <v>0</v>
      </c>
      <c r="Z724" s="311">
        <f t="shared" si="309"/>
        <v>0</v>
      </c>
      <c r="AA724" s="312">
        <f t="shared" si="309"/>
        <v>0</v>
      </c>
      <c r="AB724" s="311">
        <f t="shared" si="309"/>
        <v>399</v>
      </c>
      <c r="AC724" s="311">
        <f t="shared" si="309"/>
        <v>139</v>
      </c>
      <c r="AD724" s="312">
        <f t="shared" si="309"/>
        <v>538</v>
      </c>
    </row>
    <row r="725" spans="1:30" ht="20.25" hidden="1" customHeight="1" outlineLevel="1" thickBot="1" x14ac:dyDescent="0.25">
      <c r="A725" s="562" t="s">
        <v>970</v>
      </c>
      <c r="B725" s="562" t="s">
        <v>971</v>
      </c>
      <c r="C725" s="313" t="s">
        <v>972</v>
      </c>
      <c r="D725" s="323">
        <v>0</v>
      </c>
      <c r="E725" s="323">
        <v>0</v>
      </c>
      <c r="F725" s="314">
        <v>3</v>
      </c>
      <c r="G725" s="323">
        <v>0</v>
      </c>
      <c r="H725" s="314">
        <v>112</v>
      </c>
      <c r="I725" s="315">
        <f t="shared" ref="I725:I730" si="310">SUM(D725:H725)</f>
        <v>115</v>
      </c>
      <c r="J725" s="323">
        <v>0</v>
      </c>
      <c r="K725" s="323">
        <v>0</v>
      </c>
      <c r="L725" s="323">
        <v>0</v>
      </c>
      <c r="M725" s="323">
        <v>0</v>
      </c>
      <c r="N725" s="323">
        <v>0</v>
      </c>
      <c r="O725" s="315">
        <f t="shared" ref="O725:O730" si="311">SUM(J725:N725)</f>
        <v>0</v>
      </c>
      <c r="P725" s="323">
        <v>0</v>
      </c>
      <c r="Q725" s="323">
        <v>0</v>
      </c>
      <c r="R725" s="314">
        <v>0</v>
      </c>
      <c r="S725" s="323">
        <v>0</v>
      </c>
      <c r="T725" s="314">
        <v>0</v>
      </c>
      <c r="U725" s="315">
        <f t="shared" ref="U725:U730" si="312">SUM(P725:T725)</f>
        <v>0</v>
      </c>
      <c r="V725" s="323">
        <v>0</v>
      </c>
      <c r="W725" s="323">
        <v>0</v>
      </c>
      <c r="X725" s="323">
        <v>0</v>
      </c>
      <c r="Y725" s="323">
        <v>0</v>
      </c>
      <c r="Z725" s="323">
        <v>0</v>
      </c>
      <c r="AA725" s="315">
        <f t="shared" ref="AA725:AA730" si="313">SUM(V725:Z725)</f>
        <v>0</v>
      </c>
      <c r="AB725" s="314">
        <f t="shared" ref="AB725:AB730" si="314">+I725+U725</f>
        <v>115</v>
      </c>
      <c r="AC725" s="314">
        <f t="shared" ref="AC725:AC730" si="315">+O725+AA725</f>
        <v>0</v>
      </c>
      <c r="AD725" s="315">
        <f t="shared" si="279"/>
        <v>115</v>
      </c>
    </row>
    <row r="726" spans="1:30" ht="20.25" hidden="1" customHeight="1" outlineLevel="1" thickBot="1" x14ac:dyDescent="0.25">
      <c r="A726" s="562"/>
      <c r="B726" s="562"/>
      <c r="C726" s="313" t="s">
        <v>973</v>
      </c>
      <c r="D726" s="323">
        <v>0</v>
      </c>
      <c r="E726" s="323">
        <v>0</v>
      </c>
      <c r="F726" s="323">
        <v>0</v>
      </c>
      <c r="G726" s="323">
        <v>0</v>
      </c>
      <c r="H726" s="323">
        <v>0</v>
      </c>
      <c r="I726" s="315">
        <f t="shared" si="310"/>
        <v>0</v>
      </c>
      <c r="J726" s="323">
        <v>0</v>
      </c>
      <c r="K726" s="323">
        <v>0</v>
      </c>
      <c r="L726" s="323">
        <v>0</v>
      </c>
      <c r="M726" s="323">
        <v>0</v>
      </c>
      <c r="N726" s="323">
        <v>0</v>
      </c>
      <c r="O726" s="315">
        <f t="shared" si="311"/>
        <v>0</v>
      </c>
      <c r="P726" s="323">
        <v>0</v>
      </c>
      <c r="Q726" s="323">
        <v>0</v>
      </c>
      <c r="R726" s="323">
        <v>0</v>
      </c>
      <c r="S726" s="323">
        <v>0</v>
      </c>
      <c r="T726" s="323">
        <v>0</v>
      </c>
      <c r="U726" s="315">
        <f t="shared" si="312"/>
        <v>0</v>
      </c>
      <c r="V726" s="323">
        <v>0</v>
      </c>
      <c r="W726" s="323">
        <v>0</v>
      </c>
      <c r="X726" s="323">
        <v>0</v>
      </c>
      <c r="Y726" s="323">
        <v>0</v>
      </c>
      <c r="Z726" s="323">
        <v>0</v>
      </c>
      <c r="AA726" s="315">
        <f t="shared" si="313"/>
        <v>0</v>
      </c>
      <c r="AB726" s="314">
        <f t="shared" si="314"/>
        <v>0</v>
      </c>
      <c r="AC726" s="314">
        <f t="shared" si="315"/>
        <v>0</v>
      </c>
      <c r="AD726" s="315">
        <f t="shared" si="279"/>
        <v>0</v>
      </c>
    </row>
    <row r="727" spans="1:30" ht="20.25" hidden="1" customHeight="1" outlineLevel="1" thickBot="1" x14ac:dyDescent="0.25">
      <c r="A727" s="562"/>
      <c r="B727" s="313" t="s">
        <v>974</v>
      </c>
      <c r="C727" s="313" t="s">
        <v>975</v>
      </c>
      <c r="D727" s="323">
        <v>0</v>
      </c>
      <c r="E727" s="323">
        <v>0</v>
      </c>
      <c r="F727" s="323">
        <v>0</v>
      </c>
      <c r="G727" s="323">
        <v>0</v>
      </c>
      <c r="H727" s="314">
        <v>214</v>
      </c>
      <c r="I727" s="315">
        <f t="shared" si="310"/>
        <v>214</v>
      </c>
      <c r="J727" s="323">
        <v>0</v>
      </c>
      <c r="K727" s="323">
        <v>0</v>
      </c>
      <c r="L727" s="323">
        <v>0</v>
      </c>
      <c r="M727" s="323">
        <v>0</v>
      </c>
      <c r="N727" s="314">
        <v>34</v>
      </c>
      <c r="O727" s="315">
        <f t="shared" si="311"/>
        <v>34</v>
      </c>
      <c r="P727" s="323">
        <v>0</v>
      </c>
      <c r="Q727" s="323">
        <v>0</v>
      </c>
      <c r="R727" s="323">
        <v>0</v>
      </c>
      <c r="S727" s="323">
        <v>0</v>
      </c>
      <c r="T727" s="314">
        <v>12</v>
      </c>
      <c r="U727" s="315">
        <f t="shared" si="312"/>
        <v>12</v>
      </c>
      <c r="V727" s="323">
        <v>0</v>
      </c>
      <c r="W727" s="323">
        <v>0</v>
      </c>
      <c r="X727" s="323">
        <v>0</v>
      </c>
      <c r="Y727" s="323">
        <v>0</v>
      </c>
      <c r="Z727" s="314">
        <v>0</v>
      </c>
      <c r="AA727" s="315">
        <f t="shared" si="313"/>
        <v>0</v>
      </c>
      <c r="AB727" s="314">
        <f t="shared" si="314"/>
        <v>226</v>
      </c>
      <c r="AC727" s="314">
        <f t="shared" si="315"/>
        <v>34</v>
      </c>
      <c r="AD727" s="315">
        <f t="shared" si="279"/>
        <v>260</v>
      </c>
    </row>
    <row r="728" spans="1:30" ht="20.25" hidden="1" customHeight="1" outlineLevel="1" thickBot="1" x14ac:dyDescent="0.25">
      <c r="A728" s="562"/>
      <c r="B728" s="562" t="s">
        <v>976</v>
      </c>
      <c r="C728" s="313" t="s">
        <v>977</v>
      </c>
      <c r="D728" s="323">
        <v>0</v>
      </c>
      <c r="E728" s="323">
        <v>0</v>
      </c>
      <c r="F728" s="323">
        <v>0</v>
      </c>
      <c r="G728" s="323">
        <v>0</v>
      </c>
      <c r="H728" s="323">
        <v>0</v>
      </c>
      <c r="I728" s="315">
        <f t="shared" si="310"/>
        <v>0</v>
      </c>
      <c r="J728" s="323">
        <v>0</v>
      </c>
      <c r="K728" s="323">
        <v>0</v>
      </c>
      <c r="L728" s="323">
        <v>0</v>
      </c>
      <c r="M728" s="323">
        <v>0</v>
      </c>
      <c r="N728" s="323">
        <v>0</v>
      </c>
      <c r="O728" s="315">
        <f t="shared" si="311"/>
        <v>0</v>
      </c>
      <c r="P728" s="323">
        <v>0</v>
      </c>
      <c r="Q728" s="323">
        <v>0</v>
      </c>
      <c r="R728" s="323">
        <v>0</v>
      </c>
      <c r="S728" s="323">
        <v>0</v>
      </c>
      <c r="T728" s="323">
        <v>0</v>
      </c>
      <c r="U728" s="315">
        <f t="shared" si="312"/>
        <v>0</v>
      </c>
      <c r="V728" s="323">
        <v>0</v>
      </c>
      <c r="W728" s="323">
        <v>0</v>
      </c>
      <c r="X728" s="323">
        <v>0</v>
      </c>
      <c r="Y728" s="323">
        <v>0</v>
      </c>
      <c r="Z728" s="323">
        <v>0</v>
      </c>
      <c r="AA728" s="315">
        <f t="shared" si="313"/>
        <v>0</v>
      </c>
      <c r="AB728" s="314">
        <f t="shared" si="314"/>
        <v>0</v>
      </c>
      <c r="AC728" s="314">
        <f t="shared" si="315"/>
        <v>0</v>
      </c>
      <c r="AD728" s="315">
        <f t="shared" si="279"/>
        <v>0</v>
      </c>
    </row>
    <row r="729" spans="1:30" ht="20.25" hidden="1" customHeight="1" outlineLevel="1" thickBot="1" x14ac:dyDescent="0.25">
      <c r="A729" s="562"/>
      <c r="B729" s="562"/>
      <c r="C729" s="313" t="s">
        <v>978</v>
      </c>
      <c r="D729" s="323">
        <v>0</v>
      </c>
      <c r="E729" s="323">
        <v>0</v>
      </c>
      <c r="F729" s="323">
        <v>0</v>
      </c>
      <c r="G729" s="323">
        <v>0</v>
      </c>
      <c r="H729" s="323">
        <v>0</v>
      </c>
      <c r="I729" s="315">
        <f t="shared" si="310"/>
        <v>0</v>
      </c>
      <c r="J729" s="323">
        <v>0</v>
      </c>
      <c r="K729" s="323">
        <v>0</v>
      </c>
      <c r="L729" s="323">
        <v>0</v>
      </c>
      <c r="M729" s="323">
        <v>0</v>
      </c>
      <c r="N729" s="314">
        <v>86</v>
      </c>
      <c r="O729" s="315">
        <f t="shared" si="311"/>
        <v>86</v>
      </c>
      <c r="P729" s="323">
        <v>0</v>
      </c>
      <c r="Q729" s="323">
        <v>0</v>
      </c>
      <c r="R729" s="323">
        <v>0</v>
      </c>
      <c r="S729" s="323">
        <v>0</v>
      </c>
      <c r="T729" s="323">
        <v>0</v>
      </c>
      <c r="U729" s="315">
        <f t="shared" si="312"/>
        <v>0</v>
      </c>
      <c r="V729" s="323">
        <v>0</v>
      </c>
      <c r="W729" s="323">
        <v>0</v>
      </c>
      <c r="X729" s="323">
        <v>0</v>
      </c>
      <c r="Y729" s="323">
        <v>0</v>
      </c>
      <c r="Z729" s="314">
        <v>0</v>
      </c>
      <c r="AA729" s="315">
        <f t="shared" si="313"/>
        <v>0</v>
      </c>
      <c r="AB729" s="314">
        <f t="shared" si="314"/>
        <v>0</v>
      </c>
      <c r="AC729" s="314">
        <f t="shared" si="315"/>
        <v>86</v>
      </c>
      <c r="AD729" s="315">
        <f t="shared" si="279"/>
        <v>86</v>
      </c>
    </row>
    <row r="730" spans="1:30" ht="20.25" hidden="1" customHeight="1" outlineLevel="1" thickBot="1" x14ac:dyDescent="0.25">
      <c r="A730" s="562"/>
      <c r="B730" s="562"/>
      <c r="C730" s="313" t="s">
        <v>979</v>
      </c>
      <c r="D730" s="323">
        <v>0</v>
      </c>
      <c r="E730" s="323">
        <v>0</v>
      </c>
      <c r="F730" s="323">
        <v>0</v>
      </c>
      <c r="G730" s="323">
        <v>0</v>
      </c>
      <c r="H730" s="314">
        <v>57</v>
      </c>
      <c r="I730" s="315">
        <f t="shared" si="310"/>
        <v>57</v>
      </c>
      <c r="J730" s="323">
        <v>0</v>
      </c>
      <c r="K730" s="323">
        <v>0</v>
      </c>
      <c r="L730" s="323">
        <v>0</v>
      </c>
      <c r="M730" s="323">
        <v>0</v>
      </c>
      <c r="N730" s="314">
        <v>19</v>
      </c>
      <c r="O730" s="315">
        <f t="shared" si="311"/>
        <v>19</v>
      </c>
      <c r="P730" s="323">
        <v>0</v>
      </c>
      <c r="Q730" s="323">
        <v>0</v>
      </c>
      <c r="R730" s="323">
        <v>0</v>
      </c>
      <c r="S730" s="323">
        <v>0</v>
      </c>
      <c r="T730" s="314">
        <v>1</v>
      </c>
      <c r="U730" s="315">
        <f t="shared" si="312"/>
        <v>1</v>
      </c>
      <c r="V730" s="323">
        <v>0</v>
      </c>
      <c r="W730" s="323">
        <v>0</v>
      </c>
      <c r="X730" s="323">
        <v>0</v>
      </c>
      <c r="Y730" s="323">
        <v>0</v>
      </c>
      <c r="Z730" s="314">
        <v>0</v>
      </c>
      <c r="AA730" s="315">
        <f t="shared" si="313"/>
        <v>0</v>
      </c>
      <c r="AB730" s="314">
        <f t="shared" si="314"/>
        <v>58</v>
      </c>
      <c r="AC730" s="314">
        <f t="shared" si="315"/>
        <v>19</v>
      </c>
      <c r="AD730" s="315">
        <f t="shared" si="279"/>
        <v>77</v>
      </c>
    </row>
    <row r="731" spans="1:30" ht="20.25" customHeight="1" collapsed="1" x14ac:dyDescent="0.2">
      <c r="A731" s="559" t="s">
        <v>980</v>
      </c>
      <c r="B731" s="559"/>
      <c r="C731" s="559"/>
      <c r="D731" s="311">
        <f t="shared" ref="D731:AD731" si="316">SUM(D732:D739)</f>
        <v>33</v>
      </c>
      <c r="E731" s="311">
        <f t="shared" si="316"/>
        <v>92</v>
      </c>
      <c r="F731" s="311">
        <f t="shared" si="316"/>
        <v>123</v>
      </c>
      <c r="G731" s="311">
        <f t="shared" si="316"/>
        <v>52</v>
      </c>
      <c r="H731" s="311">
        <f t="shared" si="316"/>
        <v>8838</v>
      </c>
      <c r="I731" s="312">
        <f t="shared" si="316"/>
        <v>9138</v>
      </c>
      <c r="J731" s="311">
        <f t="shared" si="316"/>
        <v>0</v>
      </c>
      <c r="K731" s="311">
        <f t="shared" si="316"/>
        <v>2</v>
      </c>
      <c r="L731" s="311">
        <f t="shared" si="316"/>
        <v>6</v>
      </c>
      <c r="M731" s="311">
        <f t="shared" si="316"/>
        <v>4</v>
      </c>
      <c r="N731" s="311">
        <f t="shared" si="316"/>
        <v>137</v>
      </c>
      <c r="O731" s="312">
        <f t="shared" si="316"/>
        <v>149</v>
      </c>
      <c r="P731" s="311">
        <f t="shared" si="316"/>
        <v>0</v>
      </c>
      <c r="Q731" s="311">
        <f t="shared" si="316"/>
        <v>2</v>
      </c>
      <c r="R731" s="311">
        <f t="shared" si="316"/>
        <v>0</v>
      </c>
      <c r="S731" s="311">
        <f t="shared" si="316"/>
        <v>0</v>
      </c>
      <c r="T731" s="311">
        <f t="shared" si="316"/>
        <v>354</v>
      </c>
      <c r="U731" s="312">
        <f t="shared" si="316"/>
        <v>356</v>
      </c>
      <c r="V731" s="311">
        <f t="shared" si="316"/>
        <v>0</v>
      </c>
      <c r="W731" s="311">
        <f t="shared" si="316"/>
        <v>0</v>
      </c>
      <c r="X731" s="311">
        <f t="shared" si="316"/>
        <v>0</v>
      </c>
      <c r="Y731" s="311">
        <f t="shared" si="316"/>
        <v>0</v>
      </c>
      <c r="Z731" s="311">
        <f t="shared" si="316"/>
        <v>0</v>
      </c>
      <c r="AA731" s="312">
        <f t="shared" si="316"/>
        <v>0</v>
      </c>
      <c r="AB731" s="311">
        <f t="shared" si="316"/>
        <v>9494</v>
      </c>
      <c r="AC731" s="311">
        <f t="shared" si="316"/>
        <v>149</v>
      </c>
      <c r="AD731" s="312">
        <f t="shared" si="316"/>
        <v>9643</v>
      </c>
    </row>
    <row r="732" spans="1:30" ht="20.25" hidden="1" customHeight="1" outlineLevel="1" thickBot="1" x14ac:dyDescent="0.25">
      <c r="A732" s="562" t="s">
        <v>980</v>
      </c>
      <c r="B732" s="562" t="s">
        <v>981</v>
      </c>
      <c r="C732" s="313" t="s">
        <v>982</v>
      </c>
      <c r="D732" s="323">
        <v>0</v>
      </c>
      <c r="E732" s="314">
        <v>2</v>
      </c>
      <c r="F732" s="323">
        <v>0</v>
      </c>
      <c r="G732" s="323">
        <v>0</v>
      </c>
      <c r="H732" s="314">
        <v>50</v>
      </c>
      <c r="I732" s="315">
        <f t="shared" ref="I732:I739" si="317">SUM(D732:H732)</f>
        <v>52</v>
      </c>
      <c r="J732" s="323">
        <v>0</v>
      </c>
      <c r="K732" s="323">
        <v>0</v>
      </c>
      <c r="L732" s="323">
        <v>0</v>
      </c>
      <c r="M732" s="323">
        <v>0</v>
      </c>
      <c r="N732" s="323">
        <v>0</v>
      </c>
      <c r="O732" s="315">
        <f t="shared" ref="O732:O739" si="318">SUM(J732:N732)</f>
        <v>0</v>
      </c>
      <c r="P732" s="323">
        <v>0</v>
      </c>
      <c r="Q732" s="314">
        <v>0</v>
      </c>
      <c r="R732" s="323">
        <v>0</v>
      </c>
      <c r="S732" s="323">
        <v>0</v>
      </c>
      <c r="T732" s="314">
        <v>0</v>
      </c>
      <c r="U732" s="315">
        <f t="shared" ref="U732:U739" si="319">SUM(P732:T732)</f>
        <v>0</v>
      </c>
      <c r="V732" s="323">
        <v>0</v>
      </c>
      <c r="W732" s="323">
        <v>0</v>
      </c>
      <c r="X732" s="323">
        <v>0</v>
      </c>
      <c r="Y732" s="323">
        <v>0</v>
      </c>
      <c r="Z732" s="323">
        <v>0</v>
      </c>
      <c r="AA732" s="315">
        <f t="shared" ref="AA732:AA739" si="320">SUM(V732:Z732)</f>
        <v>0</v>
      </c>
      <c r="AB732" s="314">
        <f t="shared" ref="AB732:AB739" si="321">+I732+U732</f>
        <v>52</v>
      </c>
      <c r="AC732" s="314">
        <f t="shared" ref="AC732:AC739" si="322">+O732+AA732</f>
        <v>0</v>
      </c>
      <c r="AD732" s="315">
        <f t="shared" si="279"/>
        <v>52</v>
      </c>
    </row>
    <row r="733" spans="1:30" ht="20.25" hidden="1" customHeight="1" outlineLevel="1" thickBot="1" x14ac:dyDescent="0.25">
      <c r="A733" s="562"/>
      <c r="B733" s="562"/>
      <c r="C733" s="313" t="s">
        <v>983</v>
      </c>
      <c r="D733" s="323">
        <v>0</v>
      </c>
      <c r="E733" s="314">
        <v>2</v>
      </c>
      <c r="F733" s="314">
        <v>6</v>
      </c>
      <c r="G733" s="323">
        <v>0</v>
      </c>
      <c r="H733" s="314">
        <v>164</v>
      </c>
      <c r="I733" s="315">
        <f t="shared" si="317"/>
        <v>172</v>
      </c>
      <c r="J733" s="323">
        <v>0</v>
      </c>
      <c r="K733" s="323">
        <v>0</v>
      </c>
      <c r="L733" s="323">
        <v>0</v>
      </c>
      <c r="M733" s="323">
        <v>0</v>
      </c>
      <c r="N733" s="323">
        <v>0</v>
      </c>
      <c r="O733" s="315">
        <f t="shared" si="318"/>
        <v>0</v>
      </c>
      <c r="P733" s="323">
        <v>0</v>
      </c>
      <c r="Q733" s="314">
        <v>0</v>
      </c>
      <c r="R733" s="314">
        <v>0</v>
      </c>
      <c r="S733" s="323">
        <v>0</v>
      </c>
      <c r="T733" s="314">
        <v>1</v>
      </c>
      <c r="U733" s="315">
        <f t="shared" si="319"/>
        <v>1</v>
      </c>
      <c r="V733" s="323">
        <v>0</v>
      </c>
      <c r="W733" s="323">
        <v>0</v>
      </c>
      <c r="X733" s="323">
        <v>0</v>
      </c>
      <c r="Y733" s="323">
        <v>0</v>
      </c>
      <c r="Z733" s="323">
        <v>0</v>
      </c>
      <c r="AA733" s="315">
        <f t="shared" si="320"/>
        <v>0</v>
      </c>
      <c r="AB733" s="314">
        <f t="shared" si="321"/>
        <v>173</v>
      </c>
      <c r="AC733" s="314">
        <f t="shared" si="322"/>
        <v>0</v>
      </c>
      <c r="AD733" s="315">
        <f t="shared" si="279"/>
        <v>173</v>
      </c>
    </row>
    <row r="734" spans="1:30" ht="20.25" hidden="1" customHeight="1" outlineLevel="1" thickBot="1" x14ac:dyDescent="0.25">
      <c r="A734" s="562"/>
      <c r="B734" s="562" t="s">
        <v>984</v>
      </c>
      <c r="C734" s="313" t="s">
        <v>985</v>
      </c>
      <c r="D734" s="314">
        <v>10</v>
      </c>
      <c r="E734" s="314">
        <v>10</v>
      </c>
      <c r="F734" s="314">
        <v>33</v>
      </c>
      <c r="G734" s="314">
        <v>12</v>
      </c>
      <c r="H734" s="314">
        <v>2503</v>
      </c>
      <c r="I734" s="315">
        <f t="shared" si="317"/>
        <v>2568</v>
      </c>
      <c r="J734" s="323">
        <v>0</v>
      </c>
      <c r="K734" s="323">
        <v>0</v>
      </c>
      <c r="L734" s="323">
        <v>0</v>
      </c>
      <c r="M734" s="323">
        <v>0</v>
      </c>
      <c r="N734" s="314">
        <v>117</v>
      </c>
      <c r="O734" s="315">
        <f t="shared" si="318"/>
        <v>117</v>
      </c>
      <c r="P734" s="314">
        <v>0</v>
      </c>
      <c r="Q734" s="314">
        <v>0</v>
      </c>
      <c r="R734" s="314">
        <v>0</v>
      </c>
      <c r="S734" s="314">
        <v>0</v>
      </c>
      <c r="T734" s="314">
        <v>78</v>
      </c>
      <c r="U734" s="315">
        <f t="shared" si="319"/>
        <v>78</v>
      </c>
      <c r="V734" s="323">
        <v>0</v>
      </c>
      <c r="W734" s="323">
        <v>0</v>
      </c>
      <c r="X734" s="323">
        <v>0</v>
      </c>
      <c r="Y734" s="323">
        <v>0</v>
      </c>
      <c r="Z734" s="314">
        <v>0</v>
      </c>
      <c r="AA734" s="315">
        <f t="shared" si="320"/>
        <v>0</v>
      </c>
      <c r="AB734" s="314">
        <f t="shared" si="321"/>
        <v>2646</v>
      </c>
      <c r="AC734" s="314">
        <f t="shared" si="322"/>
        <v>117</v>
      </c>
      <c r="AD734" s="315">
        <f t="shared" ref="AD734:AD752" si="323">+AC734+AB734</f>
        <v>2763</v>
      </c>
    </row>
    <row r="735" spans="1:30" ht="20.25" hidden="1" customHeight="1" outlineLevel="1" thickBot="1" x14ac:dyDescent="0.25">
      <c r="A735" s="562"/>
      <c r="B735" s="562"/>
      <c r="C735" s="313" t="s">
        <v>986</v>
      </c>
      <c r="D735" s="314">
        <v>5</v>
      </c>
      <c r="E735" s="314">
        <v>13</v>
      </c>
      <c r="F735" s="314">
        <v>9</v>
      </c>
      <c r="G735" s="314">
        <v>8</v>
      </c>
      <c r="H735" s="314">
        <v>998</v>
      </c>
      <c r="I735" s="315">
        <f t="shared" si="317"/>
        <v>1033</v>
      </c>
      <c r="J735" s="323">
        <v>0</v>
      </c>
      <c r="K735" s="323">
        <v>0</v>
      </c>
      <c r="L735" s="323">
        <v>0</v>
      </c>
      <c r="M735" s="323">
        <v>0</v>
      </c>
      <c r="N735" s="314">
        <v>20</v>
      </c>
      <c r="O735" s="315">
        <f t="shared" si="318"/>
        <v>20</v>
      </c>
      <c r="P735" s="314">
        <v>0</v>
      </c>
      <c r="Q735" s="314">
        <v>1</v>
      </c>
      <c r="R735" s="314">
        <v>0</v>
      </c>
      <c r="S735" s="314">
        <v>0</v>
      </c>
      <c r="T735" s="314">
        <v>94</v>
      </c>
      <c r="U735" s="315">
        <f t="shared" si="319"/>
        <v>95</v>
      </c>
      <c r="V735" s="323">
        <v>0</v>
      </c>
      <c r="W735" s="323">
        <v>0</v>
      </c>
      <c r="X735" s="323">
        <v>0</v>
      </c>
      <c r="Y735" s="323">
        <v>0</v>
      </c>
      <c r="Z735" s="314">
        <v>0</v>
      </c>
      <c r="AA735" s="315">
        <f t="shared" si="320"/>
        <v>0</v>
      </c>
      <c r="AB735" s="314">
        <f t="shared" si="321"/>
        <v>1128</v>
      </c>
      <c r="AC735" s="314">
        <f t="shared" si="322"/>
        <v>20</v>
      </c>
      <c r="AD735" s="315">
        <f t="shared" si="323"/>
        <v>1148</v>
      </c>
    </row>
    <row r="736" spans="1:30" ht="20.25" hidden="1" customHeight="1" outlineLevel="1" thickBot="1" x14ac:dyDescent="0.25">
      <c r="A736" s="562"/>
      <c r="B736" s="562"/>
      <c r="C736" s="313" t="s">
        <v>987</v>
      </c>
      <c r="D736" s="323">
        <v>0</v>
      </c>
      <c r="E736" s="323">
        <v>0</v>
      </c>
      <c r="F736" s="314">
        <v>6</v>
      </c>
      <c r="G736" s="323">
        <v>0</v>
      </c>
      <c r="H736" s="314">
        <v>38</v>
      </c>
      <c r="I736" s="315">
        <f t="shared" si="317"/>
        <v>44</v>
      </c>
      <c r="J736" s="323">
        <v>0</v>
      </c>
      <c r="K736" s="323">
        <v>0</v>
      </c>
      <c r="L736" s="323">
        <v>0</v>
      </c>
      <c r="M736" s="323">
        <v>0</v>
      </c>
      <c r="N736" s="323">
        <v>0</v>
      </c>
      <c r="O736" s="315">
        <f t="shared" si="318"/>
        <v>0</v>
      </c>
      <c r="P736" s="323">
        <v>0</v>
      </c>
      <c r="Q736" s="323">
        <v>0</v>
      </c>
      <c r="R736" s="314">
        <v>0</v>
      </c>
      <c r="S736" s="323">
        <v>0</v>
      </c>
      <c r="T736" s="314">
        <v>0</v>
      </c>
      <c r="U736" s="315">
        <f t="shared" si="319"/>
        <v>0</v>
      </c>
      <c r="V736" s="323">
        <v>0</v>
      </c>
      <c r="W736" s="323">
        <v>0</v>
      </c>
      <c r="X736" s="323">
        <v>0</v>
      </c>
      <c r="Y736" s="323">
        <v>0</v>
      </c>
      <c r="Z736" s="323">
        <v>0</v>
      </c>
      <c r="AA736" s="315">
        <f t="shared" si="320"/>
        <v>0</v>
      </c>
      <c r="AB736" s="314">
        <f t="shared" si="321"/>
        <v>44</v>
      </c>
      <c r="AC736" s="314">
        <f t="shared" si="322"/>
        <v>0</v>
      </c>
      <c r="AD736" s="315">
        <f t="shared" si="323"/>
        <v>44</v>
      </c>
    </row>
    <row r="737" spans="1:30" ht="20.25" hidden="1" customHeight="1" outlineLevel="1" thickBot="1" x14ac:dyDescent="0.25">
      <c r="A737" s="562"/>
      <c r="B737" s="562"/>
      <c r="C737" s="313" t="s">
        <v>988</v>
      </c>
      <c r="D737" s="314">
        <v>18</v>
      </c>
      <c r="E737" s="314">
        <v>65</v>
      </c>
      <c r="F737" s="314">
        <v>69</v>
      </c>
      <c r="G737" s="314">
        <v>32</v>
      </c>
      <c r="H737" s="314">
        <v>4936</v>
      </c>
      <c r="I737" s="315">
        <f t="shared" si="317"/>
        <v>5120</v>
      </c>
      <c r="J737" s="323">
        <v>0</v>
      </c>
      <c r="K737" s="314">
        <v>2</v>
      </c>
      <c r="L737" s="314">
        <v>6</v>
      </c>
      <c r="M737" s="323">
        <v>0</v>
      </c>
      <c r="N737" s="323">
        <v>0</v>
      </c>
      <c r="O737" s="315">
        <f t="shared" si="318"/>
        <v>8</v>
      </c>
      <c r="P737" s="314">
        <v>0</v>
      </c>
      <c r="Q737" s="314">
        <v>1</v>
      </c>
      <c r="R737" s="314">
        <v>0</v>
      </c>
      <c r="S737" s="314">
        <v>0</v>
      </c>
      <c r="T737" s="314">
        <v>133</v>
      </c>
      <c r="U737" s="315">
        <f t="shared" si="319"/>
        <v>134</v>
      </c>
      <c r="V737" s="323">
        <v>0</v>
      </c>
      <c r="W737" s="314">
        <v>0</v>
      </c>
      <c r="X737" s="314">
        <v>0</v>
      </c>
      <c r="Y737" s="323">
        <v>0</v>
      </c>
      <c r="Z737" s="323">
        <v>0</v>
      </c>
      <c r="AA737" s="315">
        <f t="shared" si="320"/>
        <v>0</v>
      </c>
      <c r="AB737" s="314">
        <f t="shared" si="321"/>
        <v>5254</v>
      </c>
      <c r="AC737" s="314">
        <f t="shared" si="322"/>
        <v>8</v>
      </c>
      <c r="AD737" s="315">
        <f t="shared" si="323"/>
        <v>5262</v>
      </c>
    </row>
    <row r="738" spans="1:30" ht="20.25" hidden="1" customHeight="1" outlineLevel="1" thickBot="1" x14ac:dyDescent="0.25">
      <c r="A738" s="562"/>
      <c r="B738" s="562"/>
      <c r="C738" s="313" t="s">
        <v>989</v>
      </c>
      <c r="D738" s="323">
        <v>0</v>
      </c>
      <c r="E738" s="323">
        <v>0</v>
      </c>
      <c r="F738" s="323">
        <v>0</v>
      </c>
      <c r="G738" s="323">
        <v>0</v>
      </c>
      <c r="H738" s="323">
        <v>0</v>
      </c>
      <c r="I738" s="315">
        <f t="shared" si="317"/>
        <v>0</v>
      </c>
      <c r="J738" s="323">
        <v>0</v>
      </c>
      <c r="K738" s="323">
        <v>0</v>
      </c>
      <c r="L738" s="323">
        <v>0</v>
      </c>
      <c r="M738" s="323">
        <v>0</v>
      </c>
      <c r="N738" s="323">
        <v>0</v>
      </c>
      <c r="O738" s="315">
        <f t="shared" si="318"/>
        <v>0</v>
      </c>
      <c r="P738" s="323">
        <v>0</v>
      </c>
      <c r="Q738" s="323">
        <v>0</v>
      </c>
      <c r="R738" s="323">
        <v>0</v>
      </c>
      <c r="S738" s="323">
        <v>0</v>
      </c>
      <c r="T738" s="323">
        <v>0</v>
      </c>
      <c r="U738" s="315">
        <f t="shared" si="319"/>
        <v>0</v>
      </c>
      <c r="V738" s="323">
        <v>0</v>
      </c>
      <c r="W738" s="323">
        <v>0</v>
      </c>
      <c r="X738" s="323">
        <v>0</v>
      </c>
      <c r="Y738" s="323">
        <v>0</v>
      </c>
      <c r="Z738" s="323">
        <v>0</v>
      </c>
      <c r="AA738" s="315">
        <f t="shared" si="320"/>
        <v>0</v>
      </c>
      <c r="AB738" s="314">
        <f t="shared" si="321"/>
        <v>0</v>
      </c>
      <c r="AC738" s="314">
        <f t="shared" si="322"/>
        <v>0</v>
      </c>
      <c r="AD738" s="315">
        <f t="shared" si="323"/>
        <v>0</v>
      </c>
    </row>
    <row r="739" spans="1:30" ht="20.25" hidden="1" customHeight="1" outlineLevel="1" thickBot="1" x14ac:dyDescent="0.25">
      <c r="A739" s="562"/>
      <c r="B739" s="562"/>
      <c r="C739" s="313" t="s">
        <v>990</v>
      </c>
      <c r="D739" s="323">
        <v>0</v>
      </c>
      <c r="E739" s="323">
        <v>0</v>
      </c>
      <c r="F739" s="323">
        <v>0</v>
      </c>
      <c r="G739" s="323">
        <v>0</v>
      </c>
      <c r="H739" s="314">
        <v>149</v>
      </c>
      <c r="I739" s="315">
        <f t="shared" si="317"/>
        <v>149</v>
      </c>
      <c r="J739" s="323">
        <v>0</v>
      </c>
      <c r="K739" s="323">
        <v>0</v>
      </c>
      <c r="L739" s="323">
        <v>0</v>
      </c>
      <c r="M739" s="314">
        <v>4</v>
      </c>
      <c r="N739" s="323">
        <v>0</v>
      </c>
      <c r="O739" s="315">
        <f t="shared" si="318"/>
        <v>4</v>
      </c>
      <c r="P739" s="323">
        <v>0</v>
      </c>
      <c r="Q739" s="323">
        <v>0</v>
      </c>
      <c r="R739" s="323">
        <v>0</v>
      </c>
      <c r="S739" s="323">
        <v>0</v>
      </c>
      <c r="T739" s="314">
        <v>48</v>
      </c>
      <c r="U739" s="315">
        <f t="shared" si="319"/>
        <v>48</v>
      </c>
      <c r="V739" s="323">
        <v>0</v>
      </c>
      <c r="W739" s="323">
        <v>0</v>
      </c>
      <c r="X739" s="323">
        <v>0</v>
      </c>
      <c r="Y739" s="314">
        <v>0</v>
      </c>
      <c r="Z739" s="323">
        <v>0</v>
      </c>
      <c r="AA739" s="315">
        <f t="shared" si="320"/>
        <v>0</v>
      </c>
      <c r="AB739" s="314">
        <f t="shared" si="321"/>
        <v>197</v>
      </c>
      <c r="AC739" s="314">
        <f t="shared" si="322"/>
        <v>4</v>
      </c>
      <c r="AD739" s="315">
        <f t="shared" si="323"/>
        <v>201</v>
      </c>
    </row>
    <row r="740" spans="1:30" ht="20.25" customHeight="1" collapsed="1" x14ac:dyDescent="0.2">
      <c r="A740" s="559" t="s">
        <v>991</v>
      </c>
      <c r="B740" s="559"/>
      <c r="C740" s="559"/>
      <c r="D740" s="311">
        <f t="shared" ref="D740:AD740" si="324">SUM(D741:D747)</f>
        <v>26</v>
      </c>
      <c r="E740" s="311">
        <f t="shared" si="324"/>
        <v>84</v>
      </c>
      <c r="F740" s="311">
        <f t="shared" si="324"/>
        <v>168</v>
      </c>
      <c r="G740" s="311">
        <f t="shared" si="324"/>
        <v>82</v>
      </c>
      <c r="H740" s="311">
        <f t="shared" si="324"/>
        <v>12804</v>
      </c>
      <c r="I740" s="312">
        <f t="shared" si="324"/>
        <v>13164</v>
      </c>
      <c r="J740" s="311">
        <f t="shared" si="324"/>
        <v>7</v>
      </c>
      <c r="K740" s="311">
        <f t="shared" si="324"/>
        <v>26</v>
      </c>
      <c r="L740" s="311">
        <f t="shared" si="324"/>
        <v>45</v>
      </c>
      <c r="M740" s="311">
        <f t="shared" si="324"/>
        <v>24</v>
      </c>
      <c r="N740" s="311">
        <f t="shared" si="324"/>
        <v>3749</v>
      </c>
      <c r="O740" s="312">
        <f t="shared" si="324"/>
        <v>3851</v>
      </c>
      <c r="P740" s="311">
        <f t="shared" si="324"/>
        <v>0</v>
      </c>
      <c r="Q740" s="311">
        <f t="shared" si="324"/>
        <v>0</v>
      </c>
      <c r="R740" s="311">
        <f t="shared" si="324"/>
        <v>0</v>
      </c>
      <c r="S740" s="311">
        <f t="shared" si="324"/>
        <v>6</v>
      </c>
      <c r="T740" s="311">
        <f t="shared" si="324"/>
        <v>479</v>
      </c>
      <c r="U740" s="312">
        <f t="shared" si="324"/>
        <v>485</v>
      </c>
      <c r="V740" s="311">
        <f t="shared" si="324"/>
        <v>0</v>
      </c>
      <c r="W740" s="311">
        <f t="shared" si="324"/>
        <v>0</v>
      </c>
      <c r="X740" s="311">
        <f t="shared" si="324"/>
        <v>0</v>
      </c>
      <c r="Y740" s="311">
        <f t="shared" si="324"/>
        <v>0</v>
      </c>
      <c r="Z740" s="311">
        <f t="shared" si="324"/>
        <v>85</v>
      </c>
      <c r="AA740" s="312">
        <f t="shared" si="324"/>
        <v>85</v>
      </c>
      <c r="AB740" s="311">
        <f t="shared" si="324"/>
        <v>13649</v>
      </c>
      <c r="AC740" s="311">
        <f t="shared" si="324"/>
        <v>3936</v>
      </c>
      <c r="AD740" s="312">
        <f t="shared" si="324"/>
        <v>17585</v>
      </c>
    </row>
    <row r="741" spans="1:30" ht="20.25" hidden="1" customHeight="1" outlineLevel="1" thickBot="1" x14ac:dyDescent="0.25">
      <c r="A741" s="562" t="s">
        <v>991</v>
      </c>
      <c r="B741" s="562" t="s">
        <v>992</v>
      </c>
      <c r="C741" s="313" t="s">
        <v>993</v>
      </c>
      <c r="D741" s="314">
        <v>2</v>
      </c>
      <c r="E741" s="314">
        <v>6</v>
      </c>
      <c r="F741" s="314">
        <v>3</v>
      </c>
      <c r="G741" s="314">
        <v>4</v>
      </c>
      <c r="H741" s="314">
        <v>623</v>
      </c>
      <c r="I741" s="315">
        <f t="shared" ref="I741:I748" si="325">SUM(D741:H741)</f>
        <v>638</v>
      </c>
      <c r="J741" s="314">
        <v>1</v>
      </c>
      <c r="K741" s="323">
        <v>0</v>
      </c>
      <c r="L741" s="323">
        <v>0</v>
      </c>
      <c r="M741" s="323">
        <v>0</v>
      </c>
      <c r="N741" s="314">
        <v>388</v>
      </c>
      <c r="O741" s="315">
        <f t="shared" ref="O741:O748" si="326">SUM(J741:N741)</f>
        <v>389</v>
      </c>
      <c r="P741" s="314">
        <v>0</v>
      </c>
      <c r="Q741" s="314">
        <v>0</v>
      </c>
      <c r="R741" s="314">
        <v>0</v>
      </c>
      <c r="S741" s="314">
        <v>0</v>
      </c>
      <c r="T741" s="314">
        <v>17</v>
      </c>
      <c r="U741" s="315">
        <f t="shared" ref="U741:U748" si="327">SUM(P741:T741)</f>
        <v>17</v>
      </c>
      <c r="V741" s="314">
        <v>0</v>
      </c>
      <c r="W741" s="323">
        <v>0</v>
      </c>
      <c r="X741" s="323">
        <v>0</v>
      </c>
      <c r="Y741" s="323">
        <v>0</v>
      </c>
      <c r="Z741" s="314">
        <v>34</v>
      </c>
      <c r="AA741" s="315">
        <f t="shared" ref="AA741:AA748" si="328">SUM(V741:Z741)</f>
        <v>34</v>
      </c>
      <c r="AB741" s="314">
        <f t="shared" ref="AB741:AB748" si="329">+I741+U741</f>
        <v>655</v>
      </c>
      <c r="AC741" s="314">
        <f t="shared" ref="AC741:AC748" si="330">+O741+AA741</f>
        <v>423</v>
      </c>
      <c r="AD741" s="315">
        <f t="shared" si="323"/>
        <v>1078</v>
      </c>
    </row>
    <row r="742" spans="1:30" ht="20.25" hidden="1" customHeight="1" outlineLevel="1" thickBot="1" x14ac:dyDescent="0.25">
      <c r="A742" s="562"/>
      <c r="B742" s="562"/>
      <c r="C742" s="313" t="s">
        <v>994</v>
      </c>
      <c r="D742" s="323">
        <v>0</v>
      </c>
      <c r="E742" s="323">
        <v>0</v>
      </c>
      <c r="F742" s="323">
        <v>0</v>
      </c>
      <c r="G742" s="323">
        <v>0</v>
      </c>
      <c r="H742" s="314">
        <v>833</v>
      </c>
      <c r="I742" s="315">
        <f t="shared" si="325"/>
        <v>833</v>
      </c>
      <c r="J742" s="323">
        <v>0</v>
      </c>
      <c r="K742" s="323">
        <v>0</v>
      </c>
      <c r="L742" s="323">
        <v>0</v>
      </c>
      <c r="M742" s="323">
        <v>0</v>
      </c>
      <c r="N742" s="314">
        <v>130</v>
      </c>
      <c r="O742" s="315">
        <f t="shared" si="326"/>
        <v>130</v>
      </c>
      <c r="P742" s="323">
        <v>0</v>
      </c>
      <c r="Q742" s="323">
        <v>0</v>
      </c>
      <c r="R742" s="323">
        <v>0</v>
      </c>
      <c r="S742" s="323">
        <v>0</v>
      </c>
      <c r="T742" s="314">
        <v>117</v>
      </c>
      <c r="U742" s="315">
        <f t="shared" si="327"/>
        <v>117</v>
      </c>
      <c r="V742" s="323">
        <v>0</v>
      </c>
      <c r="W742" s="323">
        <v>0</v>
      </c>
      <c r="X742" s="323">
        <v>0</v>
      </c>
      <c r="Y742" s="323">
        <v>0</v>
      </c>
      <c r="Z742" s="314">
        <v>0</v>
      </c>
      <c r="AA742" s="315">
        <f t="shared" si="328"/>
        <v>0</v>
      </c>
      <c r="AB742" s="314">
        <f t="shared" si="329"/>
        <v>950</v>
      </c>
      <c r="AC742" s="314">
        <f t="shared" si="330"/>
        <v>130</v>
      </c>
      <c r="AD742" s="315">
        <f t="shared" si="323"/>
        <v>1080</v>
      </c>
    </row>
    <row r="743" spans="1:30" ht="20.25" hidden="1" customHeight="1" outlineLevel="1" thickBot="1" x14ac:dyDescent="0.25">
      <c r="A743" s="562"/>
      <c r="B743" s="562"/>
      <c r="C743" s="313" t="s">
        <v>995</v>
      </c>
      <c r="D743" s="323">
        <v>0</v>
      </c>
      <c r="E743" s="323">
        <v>0</v>
      </c>
      <c r="F743" s="323">
        <v>0</v>
      </c>
      <c r="G743" s="323">
        <v>0</v>
      </c>
      <c r="H743" s="314">
        <v>11</v>
      </c>
      <c r="I743" s="315">
        <f t="shared" si="325"/>
        <v>11</v>
      </c>
      <c r="J743" s="323">
        <v>0</v>
      </c>
      <c r="K743" s="323">
        <v>0</v>
      </c>
      <c r="L743" s="323">
        <v>0</v>
      </c>
      <c r="M743" s="323">
        <v>0</v>
      </c>
      <c r="N743" s="323">
        <v>0</v>
      </c>
      <c r="O743" s="315">
        <f t="shared" si="326"/>
        <v>0</v>
      </c>
      <c r="P743" s="323">
        <v>0</v>
      </c>
      <c r="Q743" s="323">
        <v>0</v>
      </c>
      <c r="R743" s="323">
        <v>0</v>
      </c>
      <c r="S743" s="323">
        <v>0</v>
      </c>
      <c r="T743" s="314">
        <v>0</v>
      </c>
      <c r="U743" s="315">
        <f t="shared" si="327"/>
        <v>0</v>
      </c>
      <c r="V743" s="323">
        <v>0</v>
      </c>
      <c r="W743" s="323">
        <v>0</v>
      </c>
      <c r="X743" s="323">
        <v>0</v>
      </c>
      <c r="Y743" s="323">
        <v>0</v>
      </c>
      <c r="Z743" s="323">
        <v>0</v>
      </c>
      <c r="AA743" s="315">
        <f t="shared" si="328"/>
        <v>0</v>
      </c>
      <c r="AB743" s="314">
        <f t="shared" si="329"/>
        <v>11</v>
      </c>
      <c r="AC743" s="314">
        <f t="shared" si="330"/>
        <v>0</v>
      </c>
      <c r="AD743" s="315">
        <f t="shared" si="323"/>
        <v>11</v>
      </c>
    </row>
    <row r="744" spans="1:30" ht="20.25" hidden="1" customHeight="1" outlineLevel="1" thickBot="1" x14ac:dyDescent="0.25">
      <c r="A744" s="562"/>
      <c r="B744" s="562"/>
      <c r="C744" s="313" t="s">
        <v>996</v>
      </c>
      <c r="D744" s="323">
        <v>0</v>
      </c>
      <c r="E744" s="323">
        <v>0</v>
      </c>
      <c r="F744" s="323">
        <v>0</v>
      </c>
      <c r="G744" s="323">
        <v>0</v>
      </c>
      <c r="H744" s="314">
        <v>15</v>
      </c>
      <c r="I744" s="315">
        <f t="shared" si="325"/>
        <v>15</v>
      </c>
      <c r="J744" s="323">
        <v>0</v>
      </c>
      <c r="K744" s="323">
        <v>0</v>
      </c>
      <c r="L744" s="323">
        <v>0</v>
      </c>
      <c r="M744" s="323">
        <v>0</v>
      </c>
      <c r="N744" s="314">
        <v>108</v>
      </c>
      <c r="O744" s="315">
        <f t="shared" si="326"/>
        <v>108</v>
      </c>
      <c r="P744" s="323">
        <v>0</v>
      </c>
      <c r="Q744" s="323">
        <v>0</v>
      </c>
      <c r="R744" s="323">
        <v>0</v>
      </c>
      <c r="S744" s="323">
        <v>0</v>
      </c>
      <c r="T744" s="314">
        <v>0</v>
      </c>
      <c r="U744" s="315">
        <f t="shared" si="327"/>
        <v>0</v>
      </c>
      <c r="V744" s="323">
        <v>0</v>
      </c>
      <c r="W744" s="323">
        <v>0</v>
      </c>
      <c r="X744" s="323">
        <v>0</v>
      </c>
      <c r="Y744" s="323">
        <v>0</v>
      </c>
      <c r="Z744" s="314">
        <v>0</v>
      </c>
      <c r="AA744" s="315">
        <f t="shared" si="328"/>
        <v>0</v>
      </c>
      <c r="AB744" s="314">
        <f t="shared" si="329"/>
        <v>15</v>
      </c>
      <c r="AC744" s="314">
        <f t="shared" si="330"/>
        <v>108</v>
      </c>
      <c r="AD744" s="315">
        <f t="shared" si="323"/>
        <v>123</v>
      </c>
    </row>
    <row r="745" spans="1:30" ht="20.25" hidden="1" customHeight="1" outlineLevel="1" thickBot="1" x14ac:dyDescent="0.25">
      <c r="A745" s="562"/>
      <c r="B745" s="562"/>
      <c r="C745" s="313" t="s">
        <v>997</v>
      </c>
      <c r="D745" s="314">
        <v>20</v>
      </c>
      <c r="E745" s="314">
        <v>64</v>
      </c>
      <c r="F745" s="314">
        <v>144</v>
      </c>
      <c r="G745" s="314">
        <v>74</v>
      </c>
      <c r="H745" s="314">
        <v>9483</v>
      </c>
      <c r="I745" s="315">
        <f t="shared" si="325"/>
        <v>9785</v>
      </c>
      <c r="J745" s="314">
        <v>6</v>
      </c>
      <c r="K745" s="314">
        <v>26</v>
      </c>
      <c r="L745" s="314">
        <v>45</v>
      </c>
      <c r="M745" s="314">
        <v>24</v>
      </c>
      <c r="N745" s="314">
        <v>3009</v>
      </c>
      <c r="O745" s="315">
        <f t="shared" si="326"/>
        <v>3110</v>
      </c>
      <c r="P745" s="314">
        <v>0</v>
      </c>
      <c r="Q745" s="314">
        <v>0</v>
      </c>
      <c r="R745" s="314">
        <v>0</v>
      </c>
      <c r="S745" s="314">
        <v>6</v>
      </c>
      <c r="T745" s="314">
        <v>334</v>
      </c>
      <c r="U745" s="315">
        <f t="shared" si="327"/>
        <v>340</v>
      </c>
      <c r="V745" s="314">
        <v>0</v>
      </c>
      <c r="W745" s="314">
        <v>0</v>
      </c>
      <c r="X745" s="314">
        <v>0</v>
      </c>
      <c r="Y745" s="314">
        <v>0</v>
      </c>
      <c r="Z745" s="314">
        <v>20</v>
      </c>
      <c r="AA745" s="315">
        <f t="shared" si="328"/>
        <v>20</v>
      </c>
      <c r="AB745" s="314">
        <f t="shared" si="329"/>
        <v>10125</v>
      </c>
      <c r="AC745" s="314">
        <f t="shared" si="330"/>
        <v>3130</v>
      </c>
      <c r="AD745" s="315">
        <f t="shared" si="323"/>
        <v>13255</v>
      </c>
    </row>
    <row r="746" spans="1:30" ht="20.25" hidden="1" customHeight="1" outlineLevel="1" thickBot="1" x14ac:dyDescent="0.25">
      <c r="A746" s="562"/>
      <c r="B746" s="562"/>
      <c r="C746" s="313" t="s">
        <v>998</v>
      </c>
      <c r="D746" s="314">
        <v>1</v>
      </c>
      <c r="E746" s="323">
        <v>0</v>
      </c>
      <c r="F746" s="323">
        <v>0</v>
      </c>
      <c r="G746" s="323">
        <v>0</v>
      </c>
      <c r="H746" s="314">
        <v>351</v>
      </c>
      <c r="I746" s="315">
        <f t="shared" si="325"/>
        <v>352</v>
      </c>
      <c r="J746" s="323">
        <v>0</v>
      </c>
      <c r="K746" s="323">
        <v>0</v>
      </c>
      <c r="L746" s="323">
        <v>0</v>
      </c>
      <c r="M746" s="323">
        <v>0</v>
      </c>
      <c r="N746" s="314">
        <v>30</v>
      </c>
      <c r="O746" s="315">
        <f t="shared" si="326"/>
        <v>30</v>
      </c>
      <c r="P746" s="314">
        <v>0</v>
      </c>
      <c r="Q746" s="323">
        <v>0</v>
      </c>
      <c r="R746" s="323">
        <v>0</v>
      </c>
      <c r="S746" s="323">
        <v>0</v>
      </c>
      <c r="T746" s="314">
        <v>0</v>
      </c>
      <c r="U746" s="315">
        <f t="shared" si="327"/>
        <v>0</v>
      </c>
      <c r="V746" s="323">
        <v>0</v>
      </c>
      <c r="W746" s="323">
        <v>0</v>
      </c>
      <c r="X746" s="323">
        <v>0</v>
      </c>
      <c r="Y746" s="323">
        <v>0</v>
      </c>
      <c r="Z746" s="314">
        <v>1</v>
      </c>
      <c r="AA746" s="315">
        <f t="shared" si="328"/>
        <v>1</v>
      </c>
      <c r="AB746" s="314">
        <f t="shared" si="329"/>
        <v>352</v>
      </c>
      <c r="AC746" s="314">
        <f t="shared" si="330"/>
        <v>31</v>
      </c>
      <c r="AD746" s="315">
        <f t="shared" si="323"/>
        <v>383</v>
      </c>
    </row>
    <row r="747" spans="1:30" ht="20.25" hidden="1" customHeight="1" outlineLevel="1" thickBot="1" x14ac:dyDescent="0.25">
      <c r="A747" s="562"/>
      <c r="B747" s="562"/>
      <c r="C747" s="313" t="s">
        <v>999</v>
      </c>
      <c r="D747" s="314">
        <v>3</v>
      </c>
      <c r="E747" s="314">
        <v>14</v>
      </c>
      <c r="F747" s="314">
        <v>21</v>
      </c>
      <c r="G747" s="314">
        <v>4</v>
      </c>
      <c r="H747" s="314">
        <v>1488</v>
      </c>
      <c r="I747" s="315">
        <f t="shared" si="325"/>
        <v>1530</v>
      </c>
      <c r="J747" s="323">
        <v>0</v>
      </c>
      <c r="K747" s="323">
        <v>0</v>
      </c>
      <c r="L747" s="323">
        <v>0</v>
      </c>
      <c r="M747" s="323">
        <v>0</v>
      </c>
      <c r="N747" s="314">
        <v>84</v>
      </c>
      <c r="O747" s="315">
        <f t="shared" si="326"/>
        <v>84</v>
      </c>
      <c r="P747" s="314">
        <v>0</v>
      </c>
      <c r="Q747" s="314">
        <v>0</v>
      </c>
      <c r="R747" s="314">
        <v>0</v>
      </c>
      <c r="S747" s="314">
        <v>0</v>
      </c>
      <c r="T747" s="314">
        <v>11</v>
      </c>
      <c r="U747" s="315">
        <f t="shared" si="327"/>
        <v>11</v>
      </c>
      <c r="V747" s="323">
        <v>0</v>
      </c>
      <c r="W747" s="323">
        <v>0</v>
      </c>
      <c r="X747" s="323">
        <v>0</v>
      </c>
      <c r="Y747" s="323">
        <v>0</v>
      </c>
      <c r="Z747" s="314">
        <v>30</v>
      </c>
      <c r="AA747" s="315">
        <f t="shared" si="328"/>
        <v>30</v>
      </c>
      <c r="AB747" s="314">
        <f t="shared" si="329"/>
        <v>1541</v>
      </c>
      <c r="AC747" s="314">
        <f t="shared" si="330"/>
        <v>114</v>
      </c>
      <c r="AD747" s="315">
        <f t="shared" si="323"/>
        <v>1655</v>
      </c>
    </row>
    <row r="748" spans="1:30" ht="20.25" customHeight="1" collapsed="1" x14ac:dyDescent="0.2">
      <c r="A748" s="559" t="s">
        <v>1000</v>
      </c>
      <c r="B748" s="559"/>
      <c r="C748" s="559"/>
      <c r="D748" s="311">
        <v>0</v>
      </c>
      <c r="E748" s="311">
        <v>0</v>
      </c>
      <c r="F748" s="311">
        <v>0</v>
      </c>
      <c r="G748" s="311">
        <v>0</v>
      </c>
      <c r="H748" s="311">
        <v>444</v>
      </c>
      <c r="I748" s="312">
        <f t="shared" si="325"/>
        <v>444</v>
      </c>
      <c r="J748" s="311">
        <v>0</v>
      </c>
      <c r="K748" s="311">
        <v>0</v>
      </c>
      <c r="L748" s="311">
        <v>3</v>
      </c>
      <c r="M748" s="311">
        <v>0</v>
      </c>
      <c r="N748" s="311">
        <v>45</v>
      </c>
      <c r="O748" s="312">
        <f t="shared" si="326"/>
        <v>48</v>
      </c>
      <c r="P748" s="311">
        <v>0</v>
      </c>
      <c r="Q748" s="311">
        <v>0</v>
      </c>
      <c r="R748" s="311">
        <v>0</v>
      </c>
      <c r="S748" s="311">
        <v>0</v>
      </c>
      <c r="T748" s="311">
        <v>8</v>
      </c>
      <c r="U748" s="312">
        <f t="shared" si="327"/>
        <v>8</v>
      </c>
      <c r="V748" s="311">
        <v>0</v>
      </c>
      <c r="W748" s="311">
        <v>0</v>
      </c>
      <c r="X748" s="311">
        <v>0</v>
      </c>
      <c r="Y748" s="311">
        <v>0</v>
      </c>
      <c r="Z748" s="311">
        <v>1</v>
      </c>
      <c r="AA748" s="312">
        <f t="shared" si="328"/>
        <v>1</v>
      </c>
      <c r="AB748" s="311">
        <f t="shared" si="329"/>
        <v>452</v>
      </c>
      <c r="AC748" s="311">
        <f t="shared" si="330"/>
        <v>49</v>
      </c>
      <c r="AD748" s="312">
        <f t="shared" si="323"/>
        <v>501</v>
      </c>
    </row>
    <row r="749" spans="1:30" ht="20.25" customHeight="1" collapsed="1" x14ac:dyDescent="0.2">
      <c r="A749" s="559" t="s">
        <v>1001</v>
      </c>
      <c r="B749" s="559"/>
      <c r="C749" s="559"/>
      <c r="D749" s="311">
        <f t="shared" ref="D749:AD749" si="331">+D750+D751</f>
        <v>0</v>
      </c>
      <c r="E749" s="311">
        <f t="shared" si="331"/>
        <v>0</v>
      </c>
      <c r="F749" s="311">
        <f t="shared" si="331"/>
        <v>0</v>
      </c>
      <c r="G749" s="311">
        <f t="shared" si="331"/>
        <v>0</v>
      </c>
      <c r="H749" s="311">
        <f t="shared" si="331"/>
        <v>165</v>
      </c>
      <c r="I749" s="312">
        <f t="shared" si="331"/>
        <v>165</v>
      </c>
      <c r="J749" s="311">
        <f t="shared" si="331"/>
        <v>0</v>
      </c>
      <c r="K749" s="311">
        <f t="shared" si="331"/>
        <v>0</v>
      </c>
      <c r="L749" s="311">
        <f t="shared" si="331"/>
        <v>0</v>
      </c>
      <c r="M749" s="311">
        <f t="shared" si="331"/>
        <v>0</v>
      </c>
      <c r="N749" s="311">
        <f t="shared" si="331"/>
        <v>20</v>
      </c>
      <c r="O749" s="312">
        <f t="shared" si="331"/>
        <v>20</v>
      </c>
      <c r="P749" s="311">
        <f t="shared" si="331"/>
        <v>0</v>
      </c>
      <c r="Q749" s="311">
        <f t="shared" si="331"/>
        <v>0</v>
      </c>
      <c r="R749" s="311">
        <f t="shared" si="331"/>
        <v>0</v>
      </c>
      <c r="S749" s="311">
        <f t="shared" si="331"/>
        <v>0</v>
      </c>
      <c r="T749" s="311">
        <f t="shared" si="331"/>
        <v>9</v>
      </c>
      <c r="U749" s="312">
        <f t="shared" si="331"/>
        <v>9</v>
      </c>
      <c r="V749" s="311">
        <f t="shared" si="331"/>
        <v>0</v>
      </c>
      <c r="W749" s="311">
        <f t="shared" si="331"/>
        <v>0</v>
      </c>
      <c r="X749" s="311">
        <f t="shared" si="331"/>
        <v>0</v>
      </c>
      <c r="Y749" s="311">
        <f t="shared" si="331"/>
        <v>0</v>
      </c>
      <c r="Z749" s="311">
        <f t="shared" si="331"/>
        <v>0</v>
      </c>
      <c r="AA749" s="312">
        <f t="shared" si="331"/>
        <v>0</v>
      </c>
      <c r="AB749" s="311">
        <f t="shared" si="331"/>
        <v>174</v>
      </c>
      <c r="AC749" s="311">
        <f t="shared" si="331"/>
        <v>20</v>
      </c>
      <c r="AD749" s="312">
        <f t="shared" si="331"/>
        <v>194</v>
      </c>
    </row>
    <row r="750" spans="1:30" ht="20.25" hidden="1" customHeight="1" outlineLevel="1" thickBot="1" x14ac:dyDescent="0.25">
      <c r="A750" s="562" t="s">
        <v>1001</v>
      </c>
      <c r="B750" s="313" t="s">
        <v>1002</v>
      </c>
      <c r="C750" s="313" t="s">
        <v>1003</v>
      </c>
      <c r="D750" s="323">
        <v>0</v>
      </c>
      <c r="E750" s="323">
        <v>0</v>
      </c>
      <c r="F750" s="323">
        <v>0</v>
      </c>
      <c r="G750" s="323">
        <v>0</v>
      </c>
      <c r="H750" s="314">
        <v>165</v>
      </c>
      <c r="I750" s="315">
        <f>SUM(D750:H750)</f>
        <v>165</v>
      </c>
      <c r="J750" s="323">
        <v>0</v>
      </c>
      <c r="K750" s="323">
        <v>0</v>
      </c>
      <c r="L750" s="323">
        <v>0</v>
      </c>
      <c r="M750" s="323">
        <v>0</v>
      </c>
      <c r="N750" s="314">
        <v>20</v>
      </c>
      <c r="O750" s="315">
        <f>SUM(J750:N750)</f>
        <v>20</v>
      </c>
      <c r="P750" s="323">
        <v>0</v>
      </c>
      <c r="Q750" s="323">
        <v>0</v>
      </c>
      <c r="R750" s="323">
        <v>0</v>
      </c>
      <c r="S750" s="323">
        <v>0</v>
      </c>
      <c r="T750" s="314">
        <v>9</v>
      </c>
      <c r="U750" s="315">
        <f>SUM(P750:T750)</f>
        <v>9</v>
      </c>
      <c r="V750" s="323">
        <v>0</v>
      </c>
      <c r="W750" s="323">
        <v>0</v>
      </c>
      <c r="X750" s="323">
        <v>0</v>
      </c>
      <c r="Y750" s="323">
        <v>0</v>
      </c>
      <c r="Z750" s="314">
        <v>0</v>
      </c>
      <c r="AA750" s="315">
        <f>SUM(V750:Z750)</f>
        <v>0</v>
      </c>
      <c r="AB750" s="314">
        <f>+I750+U750</f>
        <v>174</v>
      </c>
      <c r="AC750" s="314">
        <f>+O750+AA750</f>
        <v>20</v>
      </c>
      <c r="AD750" s="315">
        <f t="shared" si="323"/>
        <v>194</v>
      </c>
    </row>
    <row r="751" spans="1:30" ht="20.25" hidden="1" customHeight="1" outlineLevel="1" thickBot="1" x14ac:dyDescent="0.25">
      <c r="A751" s="562"/>
      <c r="B751" s="313" t="s">
        <v>1004</v>
      </c>
      <c r="C751" s="313" t="s">
        <v>1005</v>
      </c>
      <c r="D751" s="323">
        <v>0</v>
      </c>
      <c r="E751" s="323">
        <v>0</v>
      </c>
      <c r="F751" s="323">
        <v>0</v>
      </c>
      <c r="G751" s="323">
        <v>0</v>
      </c>
      <c r="H751" s="323">
        <v>0</v>
      </c>
      <c r="I751" s="315">
        <f>SUM(D751:H751)</f>
        <v>0</v>
      </c>
      <c r="J751" s="323">
        <v>0</v>
      </c>
      <c r="K751" s="323">
        <v>0</v>
      </c>
      <c r="L751" s="323">
        <v>0</v>
      </c>
      <c r="M751" s="323">
        <v>0</v>
      </c>
      <c r="N751" s="323">
        <v>0</v>
      </c>
      <c r="O751" s="315">
        <f>SUM(J751:N751)</f>
        <v>0</v>
      </c>
      <c r="P751" s="323">
        <v>0</v>
      </c>
      <c r="Q751" s="323">
        <v>0</v>
      </c>
      <c r="R751" s="323">
        <v>0</v>
      </c>
      <c r="S751" s="323">
        <v>0</v>
      </c>
      <c r="T751" s="323">
        <v>0</v>
      </c>
      <c r="U751" s="315">
        <f>SUM(P751:T751)</f>
        <v>0</v>
      </c>
      <c r="V751" s="323">
        <v>0</v>
      </c>
      <c r="W751" s="323">
        <v>0</v>
      </c>
      <c r="X751" s="323">
        <v>0</v>
      </c>
      <c r="Y751" s="323">
        <v>0</v>
      </c>
      <c r="Z751" s="323">
        <v>0</v>
      </c>
      <c r="AA751" s="315">
        <f>SUM(V751:Z751)</f>
        <v>0</v>
      </c>
      <c r="AB751" s="314">
        <f>+I751+U751</f>
        <v>0</v>
      </c>
      <c r="AC751" s="314">
        <f>+O751+AA751</f>
        <v>0</v>
      </c>
      <c r="AD751" s="315">
        <f t="shared" si="323"/>
        <v>0</v>
      </c>
    </row>
    <row r="752" spans="1:30" ht="20.25" customHeight="1" collapsed="1" x14ac:dyDescent="0.2">
      <c r="A752" s="559" t="s">
        <v>1006</v>
      </c>
      <c r="B752" s="559"/>
      <c r="C752" s="559"/>
      <c r="D752" s="311">
        <v>0</v>
      </c>
      <c r="E752" s="311">
        <v>0</v>
      </c>
      <c r="F752" s="311">
        <v>0</v>
      </c>
      <c r="G752" s="311">
        <v>0</v>
      </c>
      <c r="H752" s="311">
        <v>156</v>
      </c>
      <c r="I752" s="312">
        <f>SUM(D752:H752)</f>
        <v>156</v>
      </c>
      <c r="J752" s="311">
        <v>0</v>
      </c>
      <c r="K752" s="311">
        <v>0</v>
      </c>
      <c r="L752" s="311">
        <v>0</v>
      </c>
      <c r="M752" s="311">
        <v>0</v>
      </c>
      <c r="N752" s="311">
        <v>0</v>
      </c>
      <c r="O752" s="312">
        <f>SUM(J752:N752)</f>
        <v>0</v>
      </c>
      <c r="P752" s="311">
        <v>0</v>
      </c>
      <c r="Q752" s="311">
        <v>0</v>
      </c>
      <c r="R752" s="311">
        <v>0</v>
      </c>
      <c r="S752" s="311">
        <v>0</v>
      </c>
      <c r="T752" s="311">
        <v>0</v>
      </c>
      <c r="U752" s="312">
        <f>SUM(P752:T752)</f>
        <v>0</v>
      </c>
      <c r="V752" s="311">
        <v>0</v>
      </c>
      <c r="W752" s="311">
        <v>0</v>
      </c>
      <c r="X752" s="311">
        <v>0</v>
      </c>
      <c r="Y752" s="311">
        <v>0</v>
      </c>
      <c r="Z752" s="311">
        <v>0</v>
      </c>
      <c r="AA752" s="312">
        <f>SUM(V752:Z752)</f>
        <v>0</v>
      </c>
      <c r="AB752" s="311">
        <f>+I752+U752</f>
        <v>156</v>
      </c>
      <c r="AC752" s="311">
        <f>+O752+AA752</f>
        <v>0</v>
      </c>
      <c r="AD752" s="312">
        <f t="shared" si="323"/>
        <v>156</v>
      </c>
    </row>
    <row r="753" spans="1:13579" ht="16.5" customHeight="1" x14ac:dyDescent="0.2">
      <c r="A753" s="560" t="s">
        <v>3057</v>
      </c>
      <c r="B753" s="560"/>
      <c r="C753" s="560"/>
      <c r="D753" s="317">
        <f t="shared" ref="D753:AD753" si="332">+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678+D690+D696+D701+D705+D710+D715+D716+D724+D731+D740+D748+D749+D752</f>
        <v>3579</v>
      </c>
      <c r="E753" s="317">
        <f t="shared" si="332"/>
        <v>12328</v>
      </c>
      <c r="F753" s="317">
        <f t="shared" si="332"/>
        <v>26713</v>
      </c>
      <c r="G753" s="317">
        <f t="shared" si="332"/>
        <v>11255</v>
      </c>
      <c r="H753" s="317">
        <f t="shared" si="332"/>
        <v>2092786</v>
      </c>
      <c r="I753" s="317">
        <f t="shared" si="332"/>
        <v>2146661</v>
      </c>
      <c r="J753" s="317">
        <f t="shared" si="332"/>
        <v>524</v>
      </c>
      <c r="K753" s="317">
        <f t="shared" si="332"/>
        <v>1505</v>
      </c>
      <c r="L753" s="317">
        <f t="shared" si="332"/>
        <v>3353</v>
      </c>
      <c r="M753" s="317">
        <f t="shared" si="332"/>
        <v>1481</v>
      </c>
      <c r="N753" s="317">
        <f t="shared" si="332"/>
        <v>141889</v>
      </c>
      <c r="O753" s="317">
        <f t="shared" si="332"/>
        <v>148752</v>
      </c>
      <c r="P753" s="317">
        <f t="shared" si="332"/>
        <v>4</v>
      </c>
      <c r="Q753" s="317">
        <f t="shared" si="332"/>
        <v>58</v>
      </c>
      <c r="R753" s="317">
        <f t="shared" si="332"/>
        <v>65</v>
      </c>
      <c r="S753" s="317">
        <f t="shared" si="332"/>
        <v>57</v>
      </c>
      <c r="T753" s="317">
        <f t="shared" si="332"/>
        <v>59343</v>
      </c>
      <c r="U753" s="317">
        <f t="shared" si="332"/>
        <v>59527</v>
      </c>
      <c r="V753" s="317">
        <f t="shared" si="332"/>
        <v>0</v>
      </c>
      <c r="W753" s="317">
        <f t="shared" si="332"/>
        <v>1</v>
      </c>
      <c r="X753" s="317">
        <f t="shared" si="332"/>
        <v>4</v>
      </c>
      <c r="Y753" s="317">
        <f t="shared" si="332"/>
        <v>15</v>
      </c>
      <c r="Z753" s="317">
        <f t="shared" si="332"/>
        <v>2545</v>
      </c>
      <c r="AA753" s="317">
        <f t="shared" si="332"/>
        <v>2565</v>
      </c>
      <c r="AB753" s="317">
        <f t="shared" si="332"/>
        <v>2206188</v>
      </c>
      <c r="AC753" s="317">
        <f t="shared" si="332"/>
        <v>151317</v>
      </c>
      <c r="AD753" s="317">
        <f t="shared" si="332"/>
        <v>2357505</v>
      </c>
    </row>
    <row r="754" spans="1:13579" ht="11.25" customHeight="1" x14ac:dyDescent="0.2">
      <c r="A754" s="561" t="s">
        <v>2920</v>
      </c>
      <c r="B754" s="561"/>
      <c r="C754" s="561"/>
      <c r="D754" s="561"/>
      <c r="E754" s="561"/>
      <c r="F754" s="561"/>
      <c r="G754" s="561"/>
      <c r="H754" s="561"/>
      <c r="I754" s="561"/>
      <c r="J754" s="561"/>
      <c r="K754" s="561"/>
      <c r="L754" s="561"/>
      <c r="M754" s="561"/>
      <c r="N754" s="561"/>
      <c r="O754" s="561"/>
      <c r="P754" s="561"/>
      <c r="Q754" s="561"/>
      <c r="R754" s="561"/>
      <c r="S754" s="561"/>
      <c r="T754" s="561"/>
      <c r="U754" s="561"/>
      <c r="V754" s="561"/>
      <c r="W754" s="561"/>
      <c r="X754" s="561"/>
      <c r="Y754" s="561"/>
      <c r="Z754" s="561"/>
      <c r="AA754" s="561"/>
      <c r="AB754" s="561"/>
      <c r="AC754" s="561"/>
      <c r="AD754" s="561"/>
    </row>
    <row r="755" spans="1:13579" ht="11.25" customHeight="1" x14ac:dyDescent="0.2">
      <c r="A755" s="563" t="s">
        <v>3112</v>
      </c>
      <c r="B755" s="563"/>
      <c r="C755" s="563"/>
      <c r="D755" s="563"/>
      <c r="E755" s="563"/>
      <c r="F755" s="563"/>
      <c r="G755" s="563"/>
      <c r="H755" s="563"/>
      <c r="I755" s="563"/>
      <c r="J755" s="563"/>
      <c r="K755" s="563"/>
      <c r="L755" s="563"/>
      <c r="M755" s="563"/>
      <c r="N755" s="563"/>
      <c r="O755" s="563"/>
      <c r="P755" s="563"/>
      <c r="Q755" s="563"/>
      <c r="R755" s="563"/>
      <c r="S755" s="563"/>
      <c r="T755" s="563"/>
      <c r="U755" s="563"/>
      <c r="V755" s="563"/>
      <c r="W755" s="563"/>
      <c r="X755" s="563"/>
      <c r="Y755" s="563"/>
      <c r="Z755" s="563"/>
      <c r="AA755" s="563"/>
      <c r="AB755" s="563"/>
      <c r="AC755" s="563"/>
      <c r="AD755" s="563"/>
    </row>
    <row r="756" spans="1:13579" x14ac:dyDescent="0.2">
      <c r="A756" s="561" t="s">
        <v>3126</v>
      </c>
      <c r="B756" s="561"/>
      <c r="C756" s="561"/>
      <c r="D756" s="561"/>
      <c r="E756" s="561"/>
      <c r="F756" s="561"/>
      <c r="G756" s="561"/>
      <c r="H756" s="561"/>
      <c r="I756" s="561"/>
      <c r="J756" s="561"/>
      <c r="K756" s="561"/>
      <c r="L756" s="561"/>
      <c r="M756" s="561"/>
      <c r="N756" s="561"/>
      <c r="O756" s="561"/>
      <c r="P756" s="561"/>
      <c r="Q756" s="561"/>
      <c r="R756" s="561"/>
      <c r="S756" s="561"/>
      <c r="T756" s="561"/>
      <c r="U756" s="561"/>
      <c r="V756" s="561"/>
      <c r="W756" s="561"/>
      <c r="X756" s="561"/>
      <c r="Y756" s="561"/>
      <c r="Z756" s="561"/>
      <c r="AA756" s="561"/>
      <c r="AB756" s="561"/>
      <c r="AC756" s="561"/>
      <c r="AD756" s="561"/>
      <c r="AE756" s="554"/>
      <c r="AF756" s="554"/>
      <c r="AG756" s="554"/>
      <c r="AH756" s="554"/>
      <c r="AI756" s="554"/>
      <c r="AJ756" s="554"/>
      <c r="AK756" s="554"/>
      <c r="AL756" s="554"/>
      <c r="AM756" s="554"/>
      <c r="AN756" s="554"/>
      <c r="AO756" s="554"/>
      <c r="AP756" s="554"/>
      <c r="AQ756" s="554"/>
      <c r="AR756" s="554"/>
      <c r="AS756" s="554"/>
      <c r="AT756" s="554"/>
      <c r="AU756" s="554"/>
      <c r="AV756" s="554"/>
      <c r="AW756" s="554"/>
      <c r="AX756" s="554"/>
      <c r="AY756" s="554"/>
      <c r="AZ756" s="554"/>
      <c r="BA756" s="554"/>
      <c r="BB756" s="554"/>
      <c r="BC756" s="554"/>
      <c r="BD756" s="554"/>
      <c r="BE756" s="554"/>
      <c r="BF756" s="554"/>
      <c r="BG756" s="554"/>
      <c r="BH756" s="554"/>
      <c r="BI756" s="554"/>
      <c r="BJ756" s="554"/>
      <c r="BK756" s="554"/>
      <c r="BL756" s="554"/>
      <c r="BM756" s="554"/>
      <c r="BN756" s="554"/>
      <c r="BO756" s="554"/>
      <c r="BP756" s="554"/>
      <c r="BQ756" s="554"/>
      <c r="BR756" s="554"/>
      <c r="BS756" s="554"/>
      <c r="BT756" s="554"/>
      <c r="BU756" s="554"/>
      <c r="BV756" s="554"/>
      <c r="BW756" s="554"/>
      <c r="BX756" s="554"/>
      <c r="BY756" s="554"/>
      <c r="BZ756" s="554"/>
      <c r="CA756" s="554"/>
      <c r="CB756" s="554"/>
      <c r="CC756" s="554"/>
      <c r="CD756" s="554"/>
      <c r="CE756" s="554"/>
      <c r="CF756" s="554"/>
      <c r="CG756" s="554"/>
      <c r="CH756" s="554"/>
      <c r="CI756" s="554"/>
      <c r="CJ756" s="554"/>
      <c r="CK756" s="554"/>
      <c r="CL756" s="554"/>
      <c r="CM756" s="554"/>
      <c r="CN756" s="554"/>
      <c r="CO756" s="554"/>
      <c r="CP756" s="554"/>
      <c r="CQ756" s="554"/>
      <c r="CR756" s="554"/>
      <c r="CS756" s="554"/>
      <c r="CT756" s="554"/>
      <c r="CU756" s="554"/>
      <c r="CV756" s="554"/>
      <c r="CW756" s="554"/>
      <c r="CX756" s="554"/>
      <c r="CY756" s="554"/>
      <c r="CZ756" s="554"/>
      <c r="DA756" s="554"/>
      <c r="DB756" s="554"/>
      <c r="DC756" s="554"/>
      <c r="DD756" s="554"/>
      <c r="DE756" s="554"/>
      <c r="DF756" s="554"/>
      <c r="DG756" s="554"/>
      <c r="DH756" s="554"/>
      <c r="DI756" s="554"/>
      <c r="DJ756" s="554"/>
      <c r="DK756" s="554"/>
      <c r="DL756" s="554"/>
      <c r="DM756" s="554"/>
      <c r="DN756" s="554"/>
      <c r="DO756" s="554"/>
      <c r="DP756" s="554"/>
      <c r="DQ756" s="554"/>
      <c r="DR756" s="554"/>
      <c r="DS756" s="554"/>
      <c r="DT756" s="554"/>
      <c r="DU756" s="554"/>
      <c r="DV756" s="554"/>
      <c r="DW756" s="554"/>
      <c r="DX756" s="554"/>
      <c r="DY756" s="554"/>
      <c r="DZ756" s="554"/>
      <c r="EA756" s="554"/>
      <c r="EB756" s="554"/>
      <c r="EC756" s="554"/>
      <c r="ED756" s="554"/>
      <c r="EE756" s="554"/>
      <c r="EF756" s="554"/>
      <c r="EG756" s="554"/>
      <c r="EH756" s="554"/>
      <c r="EI756" s="554"/>
      <c r="EJ756" s="554"/>
      <c r="EK756" s="554"/>
      <c r="EL756" s="554"/>
      <c r="EM756" s="554"/>
      <c r="EN756" s="554"/>
      <c r="EO756" s="554"/>
      <c r="EP756" s="554"/>
      <c r="EQ756" s="554"/>
      <c r="ER756" s="554"/>
      <c r="ES756" s="554"/>
      <c r="ET756" s="554"/>
      <c r="EU756" s="554"/>
      <c r="EV756" s="554"/>
      <c r="EW756" s="554"/>
      <c r="EX756" s="554"/>
      <c r="EY756" s="554"/>
      <c r="EZ756" s="554"/>
      <c r="FA756" s="554"/>
      <c r="FB756" s="554"/>
      <c r="FC756" s="554"/>
      <c r="FD756" s="554"/>
      <c r="FE756" s="554"/>
      <c r="FF756" s="554"/>
      <c r="FG756" s="554"/>
      <c r="FH756" s="554"/>
      <c r="FI756" s="554"/>
      <c r="FJ756" s="554"/>
      <c r="FK756" s="554"/>
      <c r="FL756" s="554"/>
      <c r="FM756" s="554"/>
      <c r="FN756" s="554"/>
      <c r="FO756" s="554"/>
      <c r="FP756" s="554"/>
      <c r="FQ756" s="554"/>
      <c r="FR756" s="554"/>
      <c r="FS756" s="554"/>
      <c r="FT756" s="554"/>
      <c r="FU756" s="554"/>
      <c r="FV756" s="554"/>
      <c r="FW756" s="554"/>
      <c r="FX756" s="554"/>
      <c r="FY756" s="554"/>
      <c r="FZ756" s="554"/>
      <c r="GA756" s="554"/>
      <c r="GB756" s="554"/>
      <c r="GC756" s="554"/>
      <c r="GD756" s="554"/>
      <c r="GE756" s="554"/>
      <c r="GF756" s="554"/>
      <c r="GG756" s="554"/>
      <c r="GH756" s="554"/>
      <c r="GI756" s="554"/>
      <c r="GJ756" s="554"/>
      <c r="GK756" s="554"/>
      <c r="GL756" s="554"/>
      <c r="GM756" s="554"/>
      <c r="GN756" s="554"/>
      <c r="GO756" s="554"/>
      <c r="GP756" s="554"/>
      <c r="GQ756" s="554"/>
      <c r="GR756" s="554"/>
      <c r="GS756" s="554"/>
      <c r="GT756" s="554"/>
      <c r="GU756" s="554"/>
      <c r="GV756" s="554"/>
      <c r="GW756" s="554"/>
      <c r="GX756" s="554"/>
      <c r="GY756" s="554"/>
      <c r="GZ756" s="554"/>
      <c r="HA756" s="554"/>
      <c r="HB756" s="554"/>
      <c r="HC756" s="554"/>
      <c r="HD756" s="554"/>
      <c r="HE756" s="554"/>
      <c r="HF756" s="554"/>
      <c r="HG756" s="554"/>
      <c r="HH756" s="554"/>
      <c r="HI756" s="554"/>
      <c r="HJ756" s="554"/>
      <c r="HK756" s="554"/>
      <c r="HL756" s="554"/>
      <c r="HM756" s="554"/>
      <c r="HN756" s="554"/>
      <c r="HO756" s="554"/>
      <c r="HP756" s="554"/>
      <c r="HQ756" s="554"/>
      <c r="HR756" s="554"/>
      <c r="HS756" s="554"/>
      <c r="HT756" s="554"/>
      <c r="HU756" s="554"/>
      <c r="HV756" s="554"/>
      <c r="HW756" s="554"/>
      <c r="HX756" s="554"/>
      <c r="HY756" s="554"/>
      <c r="HZ756" s="554"/>
      <c r="IA756" s="554"/>
      <c r="IB756" s="554"/>
      <c r="IC756" s="554"/>
      <c r="ID756" s="554"/>
      <c r="IE756" s="554"/>
      <c r="IF756" s="554"/>
      <c r="IG756" s="554"/>
      <c r="IH756" s="554"/>
      <c r="II756" s="554"/>
      <c r="IJ756" s="554"/>
      <c r="IK756" s="554"/>
      <c r="IL756" s="554"/>
      <c r="IM756" s="554"/>
      <c r="IN756" s="554"/>
      <c r="IO756" s="554"/>
      <c r="IP756" s="554"/>
      <c r="IQ756" s="554"/>
      <c r="IR756" s="554"/>
      <c r="IS756" s="554"/>
      <c r="IT756" s="554"/>
      <c r="IU756" s="554"/>
      <c r="IV756" s="554"/>
      <c r="IW756" s="554"/>
      <c r="IX756" s="554"/>
      <c r="IY756" s="554"/>
      <c r="IZ756" s="554"/>
      <c r="JA756" s="554"/>
      <c r="JB756" s="554"/>
      <c r="JC756" s="554"/>
      <c r="JD756" s="554"/>
      <c r="JE756" s="554"/>
      <c r="JF756" s="554"/>
      <c r="JG756" s="554"/>
      <c r="JH756" s="554"/>
      <c r="JI756" s="554"/>
      <c r="JJ756" s="554"/>
      <c r="JK756" s="554"/>
      <c r="JL756" s="554"/>
      <c r="JM756" s="554"/>
      <c r="JN756" s="554"/>
      <c r="JO756" s="554"/>
      <c r="JP756" s="554"/>
      <c r="JQ756" s="554"/>
      <c r="JR756" s="554"/>
      <c r="JS756" s="554"/>
      <c r="JT756" s="554"/>
      <c r="JU756" s="554"/>
      <c r="JV756" s="554"/>
      <c r="JW756" s="554"/>
      <c r="JX756" s="554"/>
      <c r="JY756" s="554"/>
      <c r="JZ756" s="554"/>
      <c r="KA756" s="554"/>
      <c r="KB756" s="554"/>
      <c r="KC756" s="554"/>
      <c r="KD756" s="554"/>
      <c r="KE756" s="554"/>
      <c r="KF756" s="554"/>
      <c r="KG756" s="554"/>
      <c r="KH756" s="554"/>
      <c r="KI756" s="554"/>
      <c r="KJ756" s="554"/>
      <c r="KK756" s="554"/>
      <c r="KL756" s="554"/>
      <c r="KM756" s="554"/>
      <c r="KN756" s="554"/>
      <c r="KO756" s="554"/>
      <c r="KP756" s="554"/>
      <c r="KQ756" s="554"/>
      <c r="KR756" s="554"/>
      <c r="KS756" s="554"/>
      <c r="KT756" s="554"/>
      <c r="KU756" s="554"/>
      <c r="KV756" s="554"/>
      <c r="KW756" s="554"/>
      <c r="KX756" s="554"/>
      <c r="KY756" s="554"/>
      <c r="KZ756" s="554"/>
      <c r="LA756" s="554"/>
      <c r="LB756" s="554"/>
      <c r="LC756" s="554"/>
      <c r="LD756" s="554"/>
      <c r="LE756" s="554"/>
      <c r="LF756" s="554"/>
      <c r="LG756" s="554"/>
      <c r="LH756" s="554"/>
      <c r="LI756" s="554"/>
      <c r="LJ756" s="554"/>
      <c r="LK756" s="554"/>
      <c r="LL756" s="554"/>
      <c r="LM756" s="554"/>
      <c r="LN756" s="554"/>
      <c r="LO756" s="554"/>
      <c r="LP756" s="554"/>
      <c r="LQ756" s="554"/>
      <c r="LR756" s="554"/>
      <c r="LS756" s="554"/>
      <c r="LT756" s="554"/>
      <c r="LU756" s="554"/>
      <c r="LV756" s="554"/>
      <c r="LW756" s="554"/>
      <c r="LX756" s="554"/>
      <c r="LY756" s="554"/>
      <c r="LZ756" s="554"/>
      <c r="MA756" s="554"/>
      <c r="MB756" s="554"/>
      <c r="MC756" s="554"/>
      <c r="MD756" s="554"/>
      <c r="ME756" s="554"/>
      <c r="MF756" s="554"/>
      <c r="MG756" s="554"/>
      <c r="MH756" s="554"/>
      <c r="MI756" s="554"/>
      <c r="MJ756" s="554"/>
      <c r="MK756" s="554"/>
      <c r="ML756" s="554"/>
      <c r="MM756" s="554"/>
      <c r="MN756" s="554"/>
      <c r="MO756" s="554"/>
      <c r="MP756" s="554"/>
      <c r="MQ756" s="554"/>
      <c r="MR756" s="554"/>
      <c r="MS756" s="554"/>
      <c r="MT756" s="554"/>
      <c r="MU756" s="554"/>
      <c r="MV756" s="554"/>
      <c r="MW756" s="554"/>
      <c r="MX756" s="554"/>
      <c r="MY756" s="554"/>
      <c r="MZ756" s="554"/>
      <c r="NA756" s="554"/>
      <c r="NB756" s="554"/>
      <c r="NC756" s="554"/>
      <c r="ND756" s="554"/>
      <c r="NE756" s="554"/>
      <c r="NF756" s="554"/>
      <c r="NG756" s="554"/>
      <c r="NH756" s="554"/>
      <c r="NI756" s="554"/>
      <c r="NJ756" s="554"/>
      <c r="NK756" s="554"/>
      <c r="NL756" s="554"/>
      <c r="NM756" s="554"/>
      <c r="NN756" s="554"/>
      <c r="NO756" s="554"/>
      <c r="NP756" s="554"/>
      <c r="NQ756" s="554"/>
      <c r="NR756" s="554"/>
      <c r="NS756" s="554"/>
      <c r="NT756" s="554"/>
      <c r="NU756" s="554"/>
      <c r="NV756" s="554"/>
      <c r="NW756" s="554"/>
      <c r="NX756" s="554"/>
      <c r="NY756" s="554"/>
      <c r="NZ756" s="554"/>
      <c r="OA756" s="554"/>
      <c r="OB756" s="554"/>
      <c r="OC756" s="554"/>
      <c r="OD756" s="554"/>
      <c r="OE756" s="554"/>
      <c r="OF756" s="554"/>
      <c r="OG756" s="554"/>
      <c r="OH756" s="554"/>
      <c r="OI756" s="554"/>
      <c r="OJ756" s="554"/>
      <c r="OK756" s="554"/>
      <c r="OL756" s="554"/>
      <c r="OM756" s="554"/>
      <c r="ON756" s="554"/>
      <c r="OO756" s="554"/>
      <c r="OP756" s="554"/>
      <c r="OQ756" s="554"/>
      <c r="OR756" s="554"/>
      <c r="OS756" s="554"/>
      <c r="OT756" s="554"/>
      <c r="OU756" s="554"/>
      <c r="OV756" s="554"/>
      <c r="OW756" s="554"/>
      <c r="OX756" s="554"/>
      <c r="OY756" s="554"/>
      <c r="OZ756" s="554"/>
      <c r="PA756" s="554"/>
      <c r="PB756" s="554"/>
      <c r="PC756" s="554"/>
      <c r="PD756" s="554"/>
      <c r="PE756" s="554"/>
      <c r="PF756" s="554"/>
      <c r="PG756" s="554"/>
      <c r="PH756" s="554"/>
      <c r="PI756" s="554"/>
      <c r="PJ756" s="554"/>
      <c r="PK756" s="554"/>
      <c r="PL756" s="554"/>
      <c r="PM756" s="554"/>
      <c r="PN756" s="554"/>
      <c r="PO756" s="554"/>
      <c r="PP756" s="554"/>
      <c r="PQ756" s="554"/>
      <c r="PR756" s="554"/>
      <c r="PS756" s="554"/>
      <c r="PT756" s="554"/>
      <c r="PU756" s="554"/>
      <c r="PV756" s="554"/>
      <c r="PW756" s="554"/>
      <c r="PX756" s="554"/>
      <c r="PY756" s="554"/>
      <c r="PZ756" s="554"/>
      <c r="QA756" s="554"/>
      <c r="QB756" s="554"/>
      <c r="QC756" s="554"/>
      <c r="QD756" s="554"/>
      <c r="QE756" s="554"/>
      <c r="QF756" s="554"/>
      <c r="QG756" s="554"/>
      <c r="QH756" s="554"/>
      <c r="QI756" s="554"/>
      <c r="QJ756" s="554"/>
      <c r="QK756" s="554"/>
      <c r="QL756" s="554"/>
      <c r="QM756" s="554"/>
      <c r="QN756" s="554"/>
      <c r="QO756" s="554"/>
      <c r="QP756" s="554"/>
      <c r="QQ756" s="554"/>
      <c r="QR756" s="554"/>
      <c r="QS756" s="554"/>
      <c r="QT756" s="554"/>
      <c r="QU756" s="554"/>
      <c r="QV756" s="554"/>
      <c r="QW756" s="554"/>
      <c r="QX756" s="554"/>
      <c r="QY756" s="554"/>
      <c r="QZ756" s="554"/>
      <c r="RA756" s="554"/>
      <c r="RB756" s="554"/>
      <c r="RC756" s="554"/>
      <c r="RD756" s="554"/>
      <c r="RE756" s="554"/>
      <c r="RF756" s="554"/>
      <c r="RG756" s="554"/>
      <c r="RH756" s="554"/>
      <c r="RI756" s="554"/>
      <c r="RJ756" s="554"/>
      <c r="RK756" s="554"/>
      <c r="RL756" s="554"/>
      <c r="RM756" s="554"/>
      <c r="RN756" s="554"/>
      <c r="RO756" s="554"/>
      <c r="RP756" s="554"/>
      <c r="RQ756" s="554"/>
      <c r="RR756" s="554"/>
      <c r="RS756" s="554"/>
      <c r="RT756" s="554"/>
      <c r="RU756" s="554"/>
      <c r="RV756" s="554"/>
      <c r="RW756" s="554"/>
      <c r="RX756" s="554"/>
      <c r="RY756" s="554"/>
      <c r="RZ756" s="554"/>
      <c r="SA756" s="554"/>
      <c r="SB756" s="554"/>
      <c r="SC756" s="554"/>
      <c r="SD756" s="554"/>
      <c r="SE756" s="554"/>
      <c r="SF756" s="554"/>
      <c r="SG756" s="554"/>
      <c r="SH756" s="554"/>
      <c r="SI756" s="554"/>
      <c r="SJ756" s="554"/>
      <c r="SK756" s="554"/>
      <c r="SL756" s="554"/>
      <c r="SM756" s="554"/>
      <c r="SN756" s="554"/>
      <c r="SO756" s="554"/>
      <c r="SP756" s="554"/>
      <c r="SQ756" s="554"/>
      <c r="SR756" s="554"/>
      <c r="SS756" s="554"/>
      <c r="ST756" s="554"/>
      <c r="SU756" s="554"/>
      <c r="SV756" s="554"/>
      <c r="SW756" s="554"/>
      <c r="SX756" s="554"/>
      <c r="SY756" s="554"/>
      <c r="SZ756" s="554"/>
      <c r="TA756" s="554"/>
      <c r="TB756" s="554"/>
      <c r="TC756" s="554"/>
      <c r="TD756" s="554"/>
      <c r="TE756" s="554"/>
      <c r="TF756" s="554"/>
      <c r="TG756" s="554"/>
      <c r="TH756" s="554"/>
      <c r="TI756" s="554"/>
      <c r="TJ756" s="554"/>
      <c r="TK756" s="554"/>
      <c r="TL756" s="554"/>
      <c r="TM756" s="554"/>
      <c r="TN756" s="554"/>
      <c r="TO756" s="554"/>
      <c r="TP756" s="554"/>
      <c r="TQ756" s="554"/>
      <c r="TR756" s="554"/>
      <c r="TS756" s="554"/>
      <c r="TT756" s="554"/>
      <c r="TU756" s="554"/>
      <c r="TV756" s="554"/>
      <c r="TW756" s="554"/>
      <c r="TX756" s="554"/>
      <c r="TY756" s="554"/>
      <c r="TZ756" s="554"/>
      <c r="UA756" s="554"/>
      <c r="UB756" s="554"/>
      <c r="UC756" s="554"/>
      <c r="UD756" s="554"/>
      <c r="UE756" s="554"/>
      <c r="UF756" s="554"/>
      <c r="UG756" s="554"/>
      <c r="UH756" s="554"/>
      <c r="UI756" s="554"/>
      <c r="UJ756" s="554"/>
      <c r="UK756" s="554"/>
      <c r="UL756" s="554"/>
      <c r="UM756" s="554"/>
      <c r="UN756" s="554"/>
      <c r="UO756" s="554"/>
      <c r="UP756" s="554"/>
      <c r="UQ756" s="554"/>
      <c r="UR756" s="554"/>
      <c r="US756" s="554"/>
      <c r="UT756" s="554"/>
      <c r="UU756" s="554"/>
      <c r="UV756" s="554"/>
      <c r="UW756" s="554"/>
      <c r="UX756" s="554"/>
      <c r="UY756" s="554"/>
      <c r="UZ756" s="554"/>
      <c r="VA756" s="554"/>
      <c r="VB756" s="554"/>
      <c r="VC756" s="554"/>
      <c r="VD756" s="554"/>
      <c r="VE756" s="554"/>
      <c r="VF756" s="554"/>
      <c r="VG756" s="554"/>
      <c r="VH756" s="554"/>
      <c r="VI756" s="554"/>
      <c r="VJ756" s="554"/>
      <c r="VK756" s="554"/>
      <c r="VL756" s="554"/>
      <c r="VM756" s="554"/>
      <c r="VN756" s="554"/>
      <c r="VO756" s="554"/>
      <c r="VP756" s="554"/>
      <c r="VQ756" s="554"/>
      <c r="VR756" s="554"/>
      <c r="VS756" s="554"/>
      <c r="VT756" s="554"/>
      <c r="VU756" s="554"/>
      <c r="VV756" s="554"/>
      <c r="VW756" s="554"/>
      <c r="VX756" s="554"/>
      <c r="VY756" s="554"/>
      <c r="VZ756" s="554"/>
      <c r="WA756" s="554"/>
      <c r="WB756" s="554"/>
      <c r="WC756" s="554"/>
      <c r="WD756" s="554"/>
      <c r="WE756" s="554"/>
      <c r="WF756" s="554"/>
      <c r="WG756" s="554"/>
      <c r="WH756" s="554"/>
      <c r="WI756" s="554"/>
      <c r="WJ756" s="554"/>
      <c r="WK756" s="554"/>
      <c r="WL756" s="554"/>
      <c r="WM756" s="554"/>
      <c r="WN756" s="554"/>
      <c r="WO756" s="554"/>
      <c r="WP756" s="554"/>
      <c r="WQ756" s="554"/>
      <c r="WR756" s="554"/>
      <c r="WS756" s="554"/>
      <c r="WT756" s="554"/>
      <c r="WU756" s="554"/>
      <c r="WV756" s="554"/>
      <c r="WW756" s="554"/>
      <c r="WX756" s="554"/>
      <c r="WY756" s="554"/>
      <c r="WZ756" s="554"/>
      <c r="XA756" s="554"/>
      <c r="XB756" s="554"/>
      <c r="XC756" s="554"/>
      <c r="XD756" s="554"/>
      <c r="XE756" s="554"/>
      <c r="XF756" s="554"/>
      <c r="XG756" s="554"/>
      <c r="XH756" s="554"/>
      <c r="XI756" s="554"/>
      <c r="XJ756" s="554"/>
      <c r="XK756" s="554"/>
      <c r="XL756" s="554"/>
      <c r="XM756" s="554"/>
      <c r="XN756" s="554"/>
      <c r="XO756" s="554"/>
      <c r="XP756" s="554"/>
      <c r="XQ756" s="554"/>
      <c r="XR756" s="554"/>
      <c r="XS756" s="554"/>
      <c r="XT756" s="554"/>
      <c r="XU756" s="554"/>
      <c r="XV756" s="554"/>
      <c r="XW756" s="554"/>
      <c r="XX756" s="554"/>
      <c r="XY756" s="554"/>
      <c r="XZ756" s="554"/>
      <c r="YA756" s="554"/>
      <c r="YB756" s="554"/>
      <c r="YC756" s="554"/>
      <c r="YD756" s="554"/>
      <c r="YE756" s="554"/>
      <c r="YF756" s="554"/>
      <c r="YG756" s="554"/>
      <c r="YH756" s="554"/>
      <c r="YI756" s="554"/>
      <c r="YJ756" s="554"/>
      <c r="YK756" s="554"/>
      <c r="YL756" s="554"/>
      <c r="YM756" s="554"/>
      <c r="YN756" s="554"/>
      <c r="YO756" s="554"/>
      <c r="YP756" s="554"/>
      <c r="YQ756" s="554"/>
      <c r="YR756" s="554"/>
      <c r="YS756" s="554"/>
      <c r="YT756" s="554"/>
      <c r="YU756" s="554"/>
      <c r="YV756" s="554"/>
      <c r="YW756" s="554"/>
      <c r="YX756" s="554"/>
      <c r="YY756" s="554"/>
      <c r="YZ756" s="554"/>
      <c r="ZA756" s="554"/>
      <c r="ZB756" s="554"/>
      <c r="ZC756" s="554"/>
      <c r="ZD756" s="554"/>
      <c r="ZE756" s="554"/>
      <c r="ZF756" s="554"/>
      <c r="ZG756" s="554"/>
      <c r="ZH756" s="554"/>
      <c r="ZI756" s="554"/>
      <c r="ZJ756" s="554"/>
      <c r="ZK756" s="554"/>
      <c r="ZL756" s="554"/>
      <c r="ZM756" s="554"/>
      <c r="ZN756" s="554"/>
      <c r="ZO756" s="554"/>
      <c r="ZP756" s="554"/>
      <c r="ZQ756" s="554"/>
      <c r="ZR756" s="554"/>
      <c r="ZS756" s="554"/>
      <c r="ZT756" s="554"/>
      <c r="ZU756" s="554"/>
      <c r="ZV756" s="554"/>
      <c r="ZW756" s="554"/>
      <c r="ZX756" s="554"/>
      <c r="ZY756" s="554"/>
      <c r="ZZ756" s="554"/>
      <c r="AAA756" s="554"/>
      <c r="AAB756" s="554"/>
      <c r="AAC756" s="554"/>
      <c r="AAD756" s="554"/>
      <c r="AAE756" s="554"/>
      <c r="AAF756" s="554"/>
      <c r="AAG756" s="554"/>
      <c r="AAH756" s="554"/>
      <c r="AAI756" s="554"/>
      <c r="AAJ756" s="554"/>
      <c r="AAK756" s="554"/>
      <c r="AAL756" s="554"/>
      <c r="AAM756" s="554"/>
      <c r="AAN756" s="554"/>
      <c r="AAO756" s="554"/>
      <c r="AAP756" s="554"/>
      <c r="AAQ756" s="554"/>
      <c r="AAR756" s="554"/>
      <c r="AAS756" s="554"/>
      <c r="AAT756" s="554"/>
      <c r="AAU756" s="554"/>
      <c r="AAV756" s="554"/>
      <c r="AAW756" s="554"/>
      <c r="AAX756" s="554"/>
      <c r="AAY756" s="554"/>
      <c r="AAZ756" s="554"/>
      <c r="ABA756" s="554"/>
      <c r="ABB756" s="554"/>
      <c r="ABC756" s="554"/>
      <c r="ABD756" s="554"/>
      <c r="ABE756" s="554"/>
      <c r="ABF756" s="554"/>
      <c r="ABG756" s="554"/>
      <c r="ABH756" s="554"/>
      <c r="ABI756" s="554"/>
      <c r="ABJ756" s="554"/>
      <c r="ABK756" s="554"/>
      <c r="ABL756" s="554"/>
      <c r="ABM756" s="554"/>
      <c r="ABN756" s="554"/>
      <c r="ABO756" s="554"/>
      <c r="ABP756" s="554"/>
      <c r="ABQ756" s="554"/>
      <c r="ABR756" s="554"/>
      <c r="ABS756" s="554"/>
      <c r="ABT756" s="554"/>
      <c r="ABU756" s="554"/>
      <c r="ABV756" s="554"/>
      <c r="ABW756" s="554"/>
      <c r="ABX756" s="554"/>
      <c r="ABY756" s="554"/>
      <c r="ABZ756" s="554"/>
      <c r="ACA756" s="554"/>
      <c r="ACB756" s="554"/>
      <c r="ACC756" s="554"/>
      <c r="ACD756" s="554"/>
      <c r="ACE756" s="554"/>
      <c r="ACF756" s="554"/>
      <c r="ACG756" s="554"/>
      <c r="ACH756" s="554"/>
      <c r="ACI756" s="554"/>
      <c r="ACJ756" s="554"/>
      <c r="ACK756" s="554"/>
      <c r="ACL756" s="554"/>
      <c r="ACM756" s="554"/>
      <c r="ACN756" s="554"/>
      <c r="ACO756" s="554"/>
      <c r="ACP756" s="554"/>
      <c r="ACQ756" s="554"/>
      <c r="ACR756" s="554"/>
      <c r="ACS756" s="554"/>
      <c r="ACT756" s="554"/>
      <c r="ACU756" s="554"/>
      <c r="ACV756" s="554"/>
      <c r="ACW756" s="554"/>
      <c r="ACX756" s="554"/>
      <c r="ACY756" s="554"/>
      <c r="ACZ756" s="554"/>
      <c r="ADA756" s="554"/>
      <c r="ADB756" s="554"/>
      <c r="ADC756" s="554"/>
      <c r="ADD756" s="554"/>
      <c r="ADE756" s="554"/>
      <c r="ADF756" s="554"/>
      <c r="ADG756" s="554"/>
      <c r="ADH756" s="554"/>
      <c r="ADI756" s="554"/>
      <c r="ADJ756" s="554"/>
      <c r="ADK756" s="554"/>
      <c r="ADL756" s="554"/>
      <c r="ADM756" s="554"/>
      <c r="ADN756" s="554"/>
      <c r="ADO756" s="554"/>
      <c r="ADP756" s="554"/>
      <c r="ADQ756" s="554"/>
      <c r="ADR756" s="554"/>
      <c r="ADS756" s="554"/>
      <c r="ADT756" s="554"/>
      <c r="ADU756" s="554"/>
      <c r="ADV756" s="554"/>
      <c r="ADW756" s="554"/>
      <c r="ADX756" s="554"/>
      <c r="ADY756" s="554"/>
      <c r="ADZ756" s="554"/>
      <c r="AEA756" s="554"/>
      <c r="AEB756" s="554"/>
      <c r="AEC756" s="554"/>
      <c r="AED756" s="554"/>
      <c r="AEE756" s="554"/>
      <c r="AEF756" s="554"/>
      <c r="AEG756" s="554"/>
      <c r="AEH756" s="554"/>
      <c r="AEI756" s="554"/>
      <c r="AEJ756" s="554"/>
      <c r="AEK756" s="554"/>
      <c r="AEL756" s="554"/>
      <c r="AEM756" s="554"/>
      <c r="AEN756" s="554"/>
      <c r="AEO756" s="554"/>
      <c r="AEP756" s="554"/>
      <c r="AEQ756" s="554"/>
      <c r="AER756" s="554"/>
      <c r="AES756" s="554"/>
      <c r="AET756" s="554"/>
      <c r="AEU756" s="554"/>
      <c r="AEV756" s="554"/>
      <c r="AEW756" s="554"/>
      <c r="AEX756" s="554"/>
      <c r="AEY756" s="554"/>
      <c r="AEZ756" s="554"/>
      <c r="AFA756" s="554"/>
      <c r="AFB756" s="554"/>
      <c r="AFC756" s="554"/>
      <c r="AFD756" s="554"/>
      <c r="AFE756" s="554"/>
      <c r="AFF756" s="554"/>
      <c r="AFG756" s="554"/>
      <c r="AFH756" s="554"/>
      <c r="AFI756" s="554"/>
      <c r="AFJ756" s="554"/>
      <c r="AFK756" s="554"/>
      <c r="AFL756" s="554"/>
      <c r="AFM756" s="554"/>
      <c r="AFN756" s="554"/>
      <c r="AFO756" s="554"/>
      <c r="AFP756" s="554"/>
      <c r="AFQ756" s="554"/>
      <c r="AFR756" s="554"/>
      <c r="AFS756" s="554"/>
      <c r="AFT756" s="554"/>
      <c r="AFU756" s="554"/>
      <c r="AFV756" s="554"/>
      <c r="AFW756" s="554"/>
      <c r="AFX756" s="554"/>
      <c r="AFY756" s="554"/>
      <c r="AFZ756" s="554"/>
      <c r="AGA756" s="554"/>
      <c r="AGB756" s="554"/>
      <c r="AGC756" s="554"/>
      <c r="AGD756" s="554"/>
      <c r="AGE756" s="554"/>
      <c r="AGF756" s="554"/>
      <c r="AGG756" s="554"/>
      <c r="AGH756" s="554"/>
      <c r="AGI756" s="554"/>
      <c r="AGJ756" s="554"/>
      <c r="AGK756" s="554"/>
      <c r="AGL756" s="554"/>
      <c r="AGM756" s="554"/>
      <c r="AGN756" s="554"/>
      <c r="AGO756" s="554"/>
      <c r="AGP756" s="554"/>
      <c r="AGQ756" s="554"/>
      <c r="AGR756" s="554"/>
      <c r="AGS756" s="554"/>
      <c r="AGT756" s="554"/>
      <c r="AGU756" s="554"/>
      <c r="AGV756" s="554"/>
      <c r="AGW756" s="554"/>
      <c r="AGX756" s="554"/>
      <c r="AGY756" s="554"/>
      <c r="AGZ756" s="554"/>
      <c r="AHA756" s="554"/>
      <c r="AHB756" s="554"/>
      <c r="AHC756" s="554"/>
      <c r="AHD756" s="554"/>
      <c r="AHE756" s="554"/>
      <c r="AHF756" s="554"/>
      <c r="AHG756" s="554"/>
      <c r="AHH756" s="554"/>
      <c r="AHI756" s="554"/>
      <c r="AHJ756" s="554"/>
      <c r="AHK756" s="554"/>
      <c r="AHL756" s="554"/>
      <c r="AHM756" s="554"/>
      <c r="AHN756" s="554"/>
      <c r="AHO756" s="554"/>
      <c r="AHP756" s="554"/>
      <c r="AHQ756" s="554"/>
      <c r="AHR756" s="554"/>
      <c r="AHS756" s="554"/>
      <c r="AHT756" s="554"/>
      <c r="AHU756" s="554"/>
      <c r="AHV756" s="554"/>
      <c r="AHW756" s="554"/>
      <c r="AHX756" s="554"/>
      <c r="AHY756" s="554"/>
      <c r="AHZ756" s="554"/>
      <c r="AIA756" s="554"/>
      <c r="AIB756" s="554"/>
      <c r="AIC756" s="554"/>
      <c r="AID756" s="554"/>
      <c r="AIE756" s="554"/>
      <c r="AIF756" s="554"/>
      <c r="AIG756" s="554"/>
      <c r="AIH756" s="554"/>
      <c r="AII756" s="554"/>
      <c r="AIJ756" s="554"/>
      <c r="AIK756" s="554"/>
      <c r="AIL756" s="554"/>
      <c r="AIM756" s="554"/>
      <c r="AIN756" s="554"/>
      <c r="AIO756" s="554"/>
      <c r="AIP756" s="554"/>
      <c r="AIQ756" s="554"/>
      <c r="AIR756" s="554"/>
      <c r="AIS756" s="554"/>
      <c r="AIT756" s="554"/>
      <c r="AIU756" s="554"/>
      <c r="AIV756" s="554"/>
      <c r="AIW756" s="554"/>
      <c r="AIX756" s="554"/>
      <c r="AIY756" s="554"/>
      <c r="AIZ756" s="554"/>
      <c r="AJA756" s="554"/>
      <c r="AJB756" s="554"/>
      <c r="AJC756" s="554"/>
      <c r="AJD756" s="554"/>
      <c r="AJE756" s="554"/>
      <c r="AJF756" s="554"/>
      <c r="AJG756" s="554"/>
      <c r="AJH756" s="554"/>
      <c r="AJI756" s="554"/>
      <c r="AJJ756" s="554"/>
      <c r="AJK756" s="554"/>
      <c r="AJL756" s="554"/>
      <c r="AJM756" s="554"/>
      <c r="AJN756" s="554"/>
      <c r="AJO756" s="554"/>
      <c r="AJP756" s="554"/>
      <c r="AJQ756" s="554"/>
      <c r="AJR756" s="554"/>
      <c r="AJS756" s="554"/>
      <c r="AJT756" s="554"/>
      <c r="AJU756" s="554"/>
      <c r="AJV756" s="554"/>
      <c r="AJW756" s="554"/>
      <c r="AJX756" s="554"/>
      <c r="AJY756" s="554"/>
      <c r="AJZ756" s="554"/>
      <c r="AKA756" s="554"/>
      <c r="AKB756" s="554"/>
      <c r="AKC756" s="554"/>
      <c r="AKD756" s="554"/>
      <c r="AKE756" s="554"/>
      <c r="AKF756" s="554"/>
      <c r="AKG756" s="554"/>
      <c r="AKH756" s="554"/>
      <c r="AKI756" s="554"/>
      <c r="AKJ756" s="554"/>
      <c r="AKK756" s="554"/>
      <c r="AKL756" s="554"/>
      <c r="AKM756" s="554"/>
      <c r="AKN756" s="554"/>
      <c r="AKO756" s="554"/>
      <c r="AKP756" s="554"/>
      <c r="AKQ756" s="554"/>
      <c r="AKR756" s="554"/>
      <c r="AKS756" s="554"/>
      <c r="AKT756" s="554"/>
      <c r="AKU756" s="554"/>
      <c r="AKV756" s="554"/>
      <c r="AKW756" s="554"/>
      <c r="AKX756" s="554"/>
      <c r="AKY756" s="554"/>
      <c r="AKZ756" s="554"/>
      <c r="ALA756" s="554"/>
      <c r="ALB756" s="554"/>
      <c r="ALC756" s="554"/>
      <c r="ALD756" s="554"/>
      <c r="ALE756" s="554"/>
      <c r="ALF756" s="554"/>
      <c r="ALG756" s="554"/>
      <c r="ALH756" s="554"/>
      <c r="ALI756" s="554"/>
      <c r="ALJ756" s="554"/>
      <c r="ALK756" s="554"/>
      <c r="ALL756" s="554"/>
      <c r="ALM756" s="554"/>
      <c r="ALN756" s="554"/>
      <c r="ALO756" s="554"/>
      <c r="ALP756" s="554"/>
      <c r="ALQ756" s="554"/>
      <c r="ALR756" s="554"/>
      <c r="ALS756" s="554"/>
      <c r="ALT756" s="554"/>
      <c r="ALU756" s="554"/>
      <c r="ALV756" s="554"/>
      <c r="ALW756" s="554"/>
      <c r="ALX756" s="554"/>
      <c r="ALY756" s="554"/>
      <c r="ALZ756" s="554"/>
      <c r="AMA756" s="554"/>
      <c r="AMB756" s="554"/>
      <c r="AMC756" s="554"/>
      <c r="AMD756" s="554"/>
      <c r="AME756" s="554"/>
      <c r="AMF756" s="554"/>
      <c r="AMG756" s="554"/>
      <c r="AMH756" s="554"/>
      <c r="AMI756" s="554"/>
      <c r="AMJ756" s="554"/>
      <c r="AMK756" s="554"/>
      <c r="AML756" s="554"/>
      <c r="AMM756" s="554"/>
      <c r="AMN756" s="554"/>
      <c r="AMO756" s="554"/>
      <c r="AMP756" s="554"/>
      <c r="AMQ756" s="554"/>
      <c r="AMR756" s="554"/>
      <c r="AMS756" s="554"/>
      <c r="AMT756" s="554"/>
      <c r="AMU756" s="554"/>
      <c r="AMV756" s="554"/>
      <c r="AMW756" s="554"/>
      <c r="AMX756" s="554"/>
      <c r="AMY756" s="554"/>
      <c r="AMZ756" s="554"/>
      <c r="ANA756" s="554"/>
      <c r="ANB756" s="554"/>
      <c r="ANC756" s="554"/>
      <c r="AND756" s="554"/>
      <c r="ANE756" s="554"/>
      <c r="ANF756" s="554"/>
      <c r="ANG756" s="554"/>
      <c r="ANH756" s="554"/>
      <c r="ANI756" s="554"/>
      <c r="ANJ756" s="554"/>
      <c r="ANK756" s="554"/>
      <c r="ANL756" s="554"/>
      <c r="ANM756" s="554"/>
      <c r="ANN756" s="554"/>
      <c r="ANO756" s="554"/>
      <c r="ANP756" s="554"/>
      <c r="ANQ756" s="554"/>
      <c r="ANR756" s="554"/>
      <c r="ANS756" s="554"/>
      <c r="ANT756" s="554"/>
      <c r="ANU756" s="554"/>
      <c r="ANV756" s="554"/>
      <c r="ANW756" s="554"/>
      <c r="ANX756" s="554"/>
      <c r="ANY756" s="554"/>
      <c r="ANZ756" s="554"/>
      <c r="AOA756" s="554"/>
      <c r="AOB756" s="554"/>
      <c r="AOC756" s="554"/>
      <c r="AOD756" s="554"/>
      <c r="AOE756" s="554"/>
      <c r="AOF756" s="554"/>
      <c r="AOG756" s="554"/>
      <c r="AOH756" s="554"/>
      <c r="AOI756" s="554"/>
      <c r="AOJ756" s="554"/>
      <c r="AOK756" s="554"/>
      <c r="AOL756" s="554"/>
      <c r="AOM756" s="554"/>
      <c r="AON756" s="554"/>
      <c r="AOO756" s="554"/>
      <c r="AOP756" s="554"/>
      <c r="AOQ756" s="554"/>
      <c r="AOR756" s="554"/>
      <c r="AOS756" s="554"/>
      <c r="AOT756" s="554"/>
      <c r="AOU756" s="554"/>
      <c r="AOV756" s="554"/>
      <c r="AOW756" s="554"/>
      <c r="AOX756" s="554"/>
      <c r="AOY756" s="554"/>
      <c r="AOZ756" s="554"/>
      <c r="APA756" s="554"/>
      <c r="APB756" s="554"/>
      <c r="APC756" s="554"/>
      <c r="APD756" s="554"/>
      <c r="APE756" s="554"/>
      <c r="APF756" s="554"/>
      <c r="APG756" s="554"/>
      <c r="APH756" s="554"/>
      <c r="API756" s="554"/>
      <c r="APJ756" s="554"/>
      <c r="APK756" s="554"/>
      <c r="APL756" s="554"/>
      <c r="APM756" s="554"/>
      <c r="APN756" s="554"/>
      <c r="APO756" s="554"/>
      <c r="APP756" s="554"/>
      <c r="APQ756" s="554"/>
      <c r="APR756" s="554"/>
      <c r="APS756" s="554"/>
      <c r="APT756" s="554"/>
      <c r="APU756" s="554"/>
      <c r="APV756" s="554"/>
      <c r="APW756" s="554"/>
      <c r="APX756" s="554"/>
      <c r="APY756" s="554"/>
      <c r="APZ756" s="554"/>
      <c r="AQA756" s="554"/>
      <c r="AQB756" s="554"/>
      <c r="AQC756" s="554"/>
      <c r="AQD756" s="554"/>
      <c r="AQE756" s="554"/>
      <c r="AQF756" s="554"/>
      <c r="AQG756" s="554"/>
      <c r="AQH756" s="554"/>
      <c r="AQI756" s="554"/>
      <c r="AQJ756" s="554"/>
      <c r="AQK756" s="554"/>
      <c r="AQL756" s="554"/>
      <c r="AQM756" s="554"/>
      <c r="AQN756" s="554"/>
      <c r="AQO756" s="554"/>
      <c r="AQP756" s="554"/>
      <c r="AQQ756" s="554"/>
      <c r="AQR756" s="554"/>
      <c r="AQS756" s="554"/>
      <c r="AQT756" s="554"/>
      <c r="AQU756" s="554"/>
      <c r="AQV756" s="554"/>
      <c r="AQW756" s="554"/>
      <c r="AQX756" s="554"/>
      <c r="AQY756" s="554"/>
      <c r="AQZ756" s="554"/>
      <c r="ARA756" s="554"/>
      <c r="ARB756" s="554"/>
      <c r="ARC756" s="554"/>
      <c r="ARD756" s="554"/>
      <c r="ARE756" s="554"/>
      <c r="ARF756" s="554"/>
      <c r="ARG756" s="554"/>
      <c r="ARH756" s="554"/>
      <c r="ARI756" s="554"/>
      <c r="ARJ756" s="554"/>
      <c r="ARK756" s="554"/>
      <c r="ARL756" s="554"/>
      <c r="ARM756" s="554"/>
      <c r="ARN756" s="554"/>
      <c r="ARO756" s="554"/>
      <c r="ARP756" s="554"/>
      <c r="ARQ756" s="554"/>
      <c r="ARR756" s="554"/>
      <c r="ARS756" s="554"/>
      <c r="ART756" s="554"/>
      <c r="ARU756" s="554"/>
      <c r="ARV756" s="554"/>
      <c r="ARW756" s="554"/>
      <c r="ARX756" s="554"/>
      <c r="ARY756" s="554"/>
      <c r="ARZ756" s="554"/>
      <c r="ASA756" s="554"/>
      <c r="ASB756" s="554"/>
      <c r="ASC756" s="554"/>
      <c r="ASD756" s="554"/>
      <c r="ASE756" s="554"/>
      <c r="ASF756" s="554"/>
      <c r="ASG756" s="554"/>
      <c r="ASH756" s="554"/>
      <c r="ASI756" s="554"/>
      <c r="ASJ756" s="554"/>
      <c r="ASK756" s="554"/>
      <c r="ASL756" s="554"/>
      <c r="ASM756" s="554"/>
      <c r="ASN756" s="554"/>
      <c r="ASO756" s="554"/>
      <c r="ASP756" s="554"/>
      <c r="ASQ756" s="554"/>
      <c r="ASR756" s="554"/>
      <c r="ASS756" s="554"/>
      <c r="AST756" s="554"/>
      <c r="ASU756" s="554"/>
      <c r="ASV756" s="554"/>
      <c r="ASW756" s="554"/>
      <c r="ASX756" s="554"/>
      <c r="ASY756" s="554"/>
      <c r="ASZ756" s="554"/>
      <c r="ATA756" s="554"/>
      <c r="ATB756" s="554"/>
      <c r="ATC756" s="554"/>
      <c r="ATD756" s="554"/>
      <c r="ATE756" s="554"/>
      <c r="ATF756" s="554"/>
      <c r="ATG756" s="554"/>
      <c r="ATH756" s="554"/>
      <c r="ATI756" s="554"/>
      <c r="ATJ756" s="554"/>
      <c r="ATK756" s="554"/>
      <c r="ATL756" s="554"/>
      <c r="ATM756" s="554"/>
      <c r="ATN756" s="554"/>
      <c r="ATO756" s="554"/>
      <c r="ATP756" s="554"/>
      <c r="ATQ756" s="554"/>
      <c r="ATR756" s="554"/>
      <c r="ATS756" s="554"/>
      <c r="ATT756" s="554"/>
      <c r="ATU756" s="554"/>
      <c r="ATV756" s="554"/>
      <c r="ATW756" s="554"/>
      <c r="ATX756" s="554"/>
      <c r="ATY756" s="554"/>
      <c r="ATZ756" s="554"/>
      <c r="AUA756" s="554"/>
      <c r="AUB756" s="554"/>
      <c r="AUC756" s="554"/>
      <c r="AUD756" s="554"/>
      <c r="AUE756" s="554"/>
      <c r="AUF756" s="554"/>
      <c r="AUG756" s="554"/>
      <c r="AUH756" s="554"/>
      <c r="AUI756" s="554"/>
      <c r="AUJ756" s="554"/>
      <c r="AUK756" s="554"/>
      <c r="AUL756" s="554"/>
      <c r="AUM756" s="554"/>
      <c r="AUN756" s="554"/>
      <c r="AUO756" s="554"/>
      <c r="AUP756" s="554"/>
      <c r="AUQ756" s="554"/>
      <c r="AUR756" s="554"/>
      <c r="AUS756" s="554"/>
      <c r="AUT756" s="554"/>
      <c r="AUU756" s="554"/>
      <c r="AUV756" s="554"/>
      <c r="AUW756" s="554"/>
      <c r="AUX756" s="554"/>
      <c r="AUY756" s="554"/>
      <c r="AUZ756" s="554"/>
      <c r="AVA756" s="554"/>
      <c r="AVB756" s="554"/>
      <c r="AVC756" s="554"/>
      <c r="AVD756" s="554"/>
      <c r="AVE756" s="554"/>
      <c r="AVF756" s="554"/>
      <c r="AVG756" s="554"/>
      <c r="AVH756" s="554"/>
      <c r="AVI756" s="554"/>
      <c r="AVJ756" s="554"/>
      <c r="AVK756" s="554"/>
      <c r="AVL756" s="554"/>
      <c r="AVM756" s="554"/>
      <c r="AVN756" s="554"/>
      <c r="AVO756" s="554"/>
      <c r="AVP756" s="554"/>
      <c r="AVQ756" s="554"/>
      <c r="AVR756" s="554"/>
      <c r="AVS756" s="554"/>
      <c r="AVT756" s="554"/>
      <c r="AVU756" s="554"/>
      <c r="AVV756" s="554"/>
      <c r="AVW756" s="554"/>
      <c r="AVX756" s="554"/>
      <c r="AVY756" s="554"/>
      <c r="AVZ756" s="554"/>
      <c r="AWA756" s="554"/>
      <c r="AWB756" s="554"/>
      <c r="AWC756" s="554"/>
      <c r="AWD756" s="554"/>
      <c r="AWE756" s="554"/>
      <c r="AWF756" s="554"/>
      <c r="AWG756" s="554"/>
      <c r="AWH756" s="554"/>
      <c r="AWI756" s="554"/>
      <c r="AWJ756" s="554"/>
      <c r="AWK756" s="554"/>
      <c r="AWL756" s="554"/>
      <c r="AWM756" s="554"/>
      <c r="AWN756" s="554"/>
      <c r="AWO756" s="554"/>
      <c r="AWP756" s="554"/>
      <c r="AWQ756" s="554"/>
      <c r="AWR756" s="554"/>
      <c r="AWS756" s="554"/>
      <c r="AWT756" s="554"/>
      <c r="AWU756" s="554"/>
      <c r="AWV756" s="554"/>
      <c r="AWW756" s="554"/>
      <c r="AWX756" s="554"/>
      <c r="AWY756" s="554"/>
      <c r="AWZ756" s="554"/>
      <c r="AXA756" s="554"/>
      <c r="AXB756" s="554"/>
      <c r="AXC756" s="554"/>
      <c r="AXD756" s="554"/>
      <c r="AXE756" s="554"/>
      <c r="AXF756" s="554"/>
      <c r="AXG756" s="554"/>
      <c r="AXH756" s="554"/>
      <c r="AXI756" s="554"/>
      <c r="AXJ756" s="554"/>
      <c r="AXK756" s="554"/>
      <c r="AXL756" s="554"/>
      <c r="AXM756" s="554"/>
      <c r="AXN756" s="554"/>
      <c r="AXO756" s="554"/>
      <c r="AXP756" s="554"/>
      <c r="AXQ756" s="554"/>
      <c r="AXR756" s="554"/>
      <c r="AXS756" s="554"/>
      <c r="AXT756" s="554"/>
      <c r="AXU756" s="554"/>
      <c r="AXV756" s="554"/>
      <c r="AXW756" s="554"/>
      <c r="AXX756" s="554"/>
      <c r="AXY756" s="554"/>
      <c r="AXZ756" s="554"/>
      <c r="AYA756" s="554"/>
      <c r="AYB756" s="554"/>
      <c r="AYC756" s="554"/>
      <c r="AYD756" s="554"/>
      <c r="AYE756" s="554"/>
      <c r="AYF756" s="554"/>
      <c r="AYG756" s="554"/>
      <c r="AYH756" s="554"/>
      <c r="AYI756" s="554"/>
      <c r="AYJ756" s="554"/>
      <c r="AYK756" s="554"/>
      <c r="AYL756" s="554"/>
      <c r="AYM756" s="554"/>
      <c r="AYN756" s="554"/>
      <c r="AYO756" s="554"/>
      <c r="AYP756" s="554"/>
      <c r="AYQ756" s="554"/>
      <c r="AYR756" s="554"/>
      <c r="AYS756" s="554"/>
      <c r="AYT756" s="554"/>
      <c r="AYU756" s="554"/>
      <c r="AYV756" s="554"/>
      <c r="AYW756" s="554"/>
      <c r="AYX756" s="554"/>
      <c r="AYY756" s="554"/>
      <c r="AYZ756" s="554"/>
      <c r="AZA756" s="554"/>
      <c r="AZB756" s="554"/>
      <c r="AZC756" s="554"/>
      <c r="AZD756" s="554"/>
      <c r="AZE756" s="554"/>
      <c r="AZF756" s="554"/>
      <c r="AZG756" s="554"/>
      <c r="AZH756" s="554"/>
      <c r="AZI756" s="554"/>
      <c r="AZJ756" s="554"/>
      <c r="AZK756" s="554"/>
      <c r="AZL756" s="554"/>
      <c r="AZM756" s="554"/>
      <c r="AZN756" s="554"/>
      <c r="AZO756" s="554"/>
      <c r="AZP756" s="554"/>
      <c r="AZQ756" s="554"/>
      <c r="AZR756" s="554"/>
      <c r="AZS756" s="554"/>
      <c r="AZT756" s="554"/>
      <c r="AZU756" s="554"/>
      <c r="AZV756" s="554"/>
      <c r="AZW756" s="554"/>
      <c r="AZX756" s="554"/>
      <c r="AZY756" s="554"/>
      <c r="AZZ756" s="554"/>
      <c r="BAA756" s="554"/>
      <c r="BAB756" s="554"/>
      <c r="BAC756" s="554"/>
      <c r="BAD756" s="554"/>
      <c r="BAE756" s="554"/>
      <c r="BAF756" s="554"/>
      <c r="BAG756" s="554"/>
      <c r="BAH756" s="554"/>
      <c r="BAI756" s="554"/>
      <c r="BAJ756" s="554"/>
      <c r="BAK756" s="554"/>
      <c r="BAL756" s="554"/>
      <c r="BAM756" s="554"/>
      <c r="BAN756" s="554"/>
      <c r="BAO756" s="554"/>
      <c r="BAP756" s="554"/>
      <c r="BAQ756" s="554"/>
      <c r="BAR756" s="554"/>
      <c r="BAS756" s="554"/>
      <c r="BAT756" s="554"/>
      <c r="BAU756" s="554"/>
      <c r="BAV756" s="554"/>
      <c r="BAW756" s="554"/>
      <c r="BAX756" s="554"/>
      <c r="BAY756" s="554"/>
      <c r="BAZ756" s="554"/>
      <c r="BBA756" s="554"/>
      <c r="BBB756" s="554"/>
      <c r="BBC756" s="554"/>
      <c r="BBD756" s="554"/>
      <c r="BBE756" s="554"/>
      <c r="BBF756" s="554"/>
      <c r="BBG756" s="554"/>
      <c r="BBH756" s="554"/>
      <c r="BBI756" s="554"/>
      <c r="BBJ756" s="554"/>
      <c r="BBK756" s="554"/>
      <c r="BBL756" s="554"/>
      <c r="BBM756" s="554"/>
      <c r="BBN756" s="554"/>
      <c r="BBO756" s="554"/>
      <c r="BBP756" s="554"/>
      <c r="BBQ756" s="554"/>
      <c r="BBR756" s="554"/>
      <c r="BBS756" s="554"/>
      <c r="BBT756" s="554"/>
      <c r="BBU756" s="554"/>
      <c r="BBV756" s="554"/>
      <c r="BBW756" s="554"/>
      <c r="BBX756" s="554"/>
      <c r="BBY756" s="554"/>
      <c r="BBZ756" s="554"/>
      <c r="BCA756" s="554"/>
      <c r="BCB756" s="554"/>
      <c r="BCC756" s="554"/>
      <c r="BCD756" s="554"/>
      <c r="BCE756" s="554"/>
      <c r="BCF756" s="554"/>
      <c r="BCG756" s="554"/>
      <c r="BCH756" s="554"/>
      <c r="BCI756" s="554"/>
      <c r="BCJ756" s="554"/>
      <c r="BCK756" s="554"/>
      <c r="BCL756" s="554"/>
      <c r="BCM756" s="554"/>
      <c r="BCN756" s="554"/>
      <c r="BCO756" s="554"/>
      <c r="BCP756" s="554"/>
      <c r="BCQ756" s="554"/>
      <c r="BCR756" s="554"/>
      <c r="BCS756" s="554"/>
      <c r="BCT756" s="554"/>
      <c r="BCU756" s="554"/>
      <c r="BCV756" s="554"/>
      <c r="BCW756" s="554"/>
      <c r="BCX756" s="554"/>
      <c r="BCY756" s="554"/>
      <c r="BCZ756" s="554"/>
      <c r="BDA756" s="554"/>
      <c r="BDB756" s="554"/>
      <c r="BDC756" s="554"/>
      <c r="BDD756" s="554"/>
      <c r="BDE756" s="554"/>
      <c r="BDF756" s="554"/>
      <c r="BDG756" s="554"/>
      <c r="BDH756" s="554"/>
      <c r="BDI756" s="554"/>
      <c r="BDJ756" s="554"/>
      <c r="BDK756" s="554"/>
      <c r="BDL756" s="554"/>
      <c r="BDM756" s="554"/>
      <c r="BDN756" s="554"/>
      <c r="BDO756" s="554"/>
      <c r="BDP756" s="554"/>
      <c r="BDQ756" s="554"/>
      <c r="BDR756" s="554"/>
      <c r="BDS756" s="554"/>
      <c r="BDT756" s="554"/>
      <c r="BDU756" s="554"/>
      <c r="BDV756" s="554"/>
      <c r="BDW756" s="554"/>
      <c r="BDX756" s="554"/>
      <c r="BDY756" s="554"/>
      <c r="BDZ756" s="554"/>
      <c r="BEA756" s="554"/>
      <c r="BEB756" s="554"/>
      <c r="BEC756" s="554"/>
      <c r="BED756" s="554"/>
      <c r="BEE756" s="554"/>
      <c r="BEF756" s="554"/>
      <c r="BEG756" s="554"/>
      <c r="BEH756" s="554"/>
      <c r="BEI756" s="554"/>
      <c r="BEJ756" s="554"/>
      <c r="BEK756" s="554"/>
      <c r="BEL756" s="554"/>
      <c r="BEM756" s="554"/>
      <c r="BEN756" s="554"/>
      <c r="BEO756" s="554"/>
      <c r="BEP756" s="554"/>
      <c r="BEQ756" s="554"/>
      <c r="BER756" s="554"/>
      <c r="BES756" s="554"/>
      <c r="BET756" s="554"/>
      <c r="BEU756" s="554"/>
      <c r="BEV756" s="554"/>
      <c r="BEW756" s="554"/>
      <c r="BEX756" s="554"/>
      <c r="BEY756" s="554"/>
      <c r="BEZ756" s="554"/>
      <c r="BFA756" s="554"/>
      <c r="BFB756" s="554"/>
      <c r="BFC756" s="554"/>
      <c r="BFD756" s="554"/>
      <c r="BFE756" s="554"/>
      <c r="BFF756" s="554"/>
      <c r="BFG756" s="554"/>
      <c r="BFH756" s="554"/>
      <c r="BFI756" s="554"/>
      <c r="BFJ756" s="554"/>
      <c r="BFK756" s="554"/>
      <c r="BFL756" s="554"/>
      <c r="BFM756" s="554"/>
      <c r="BFN756" s="554"/>
      <c r="BFO756" s="554"/>
      <c r="BFP756" s="554"/>
      <c r="BFQ756" s="554"/>
      <c r="BFR756" s="554"/>
      <c r="BFS756" s="554"/>
      <c r="BFT756" s="554"/>
      <c r="BFU756" s="554"/>
      <c r="BFV756" s="554"/>
      <c r="BFW756" s="554"/>
      <c r="BFX756" s="554"/>
      <c r="BFY756" s="554"/>
      <c r="BFZ756" s="554"/>
      <c r="BGA756" s="554"/>
      <c r="BGB756" s="554"/>
      <c r="BGC756" s="554"/>
      <c r="BGD756" s="554"/>
      <c r="BGE756" s="554"/>
      <c r="BGF756" s="554"/>
      <c r="BGG756" s="554"/>
      <c r="BGH756" s="554"/>
      <c r="BGI756" s="554"/>
      <c r="BGJ756" s="554"/>
      <c r="BGK756" s="554"/>
      <c r="BGL756" s="554"/>
      <c r="BGM756" s="554"/>
      <c r="BGN756" s="554"/>
      <c r="BGO756" s="554"/>
      <c r="BGP756" s="554"/>
      <c r="BGQ756" s="554"/>
      <c r="BGR756" s="554"/>
      <c r="BGS756" s="554"/>
      <c r="BGT756" s="554"/>
      <c r="BGU756" s="554"/>
      <c r="BGV756" s="554"/>
      <c r="BGW756" s="554"/>
      <c r="BGX756" s="554"/>
      <c r="BGY756" s="554"/>
      <c r="BGZ756" s="554"/>
      <c r="BHA756" s="554"/>
      <c r="BHB756" s="554"/>
      <c r="BHC756" s="554"/>
      <c r="BHD756" s="554"/>
      <c r="BHE756" s="554"/>
      <c r="BHF756" s="554"/>
      <c r="BHG756" s="554"/>
      <c r="BHH756" s="554"/>
      <c r="BHI756" s="554"/>
      <c r="BHJ756" s="554"/>
      <c r="BHK756" s="554"/>
      <c r="BHL756" s="554"/>
      <c r="BHM756" s="554"/>
      <c r="BHN756" s="554"/>
      <c r="BHO756" s="554"/>
      <c r="BHP756" s="554"/>
      <c r="BHQ756" s="554"/>
      <c r="BHR756" s="554"/>
      <c r="BHS756" s="554"/>
      <c r="BHT756" s="554"/>
      <c r="BHU756" s="554"/>
      <c r="BHV756" s="554"/>
      <c r="BHW756" s="554"/>
      <c r="BHX756" s="554"/>
      <c r="BHY756" s="554"/>
      <c r="BHZ756" s="554"/>
      <c r="BIA756" s="554"/>
      <c r="BIB756" s="554"/>
      <c r="BIC756" s="554"/>
      <c r="BID756" s="554"/>
      <c r="BIE756" s="554"/>
      <c r="BIF756" s="554"/>
      <c r="BIG756" s="554"/>
      <c r="BIH756" s="554"/>
      <c r="BII756" s="554"/>
      <c r="BIJ756" s="554"/>
      <c r="BIK756" s="554"/>
      <c r="BIL756" s="554"/>
      <c r="BIM756" s="554"/>
      <c r="BIN756" s="554"/>
      <c r="BIO756" s="554"/>
      <c r="BIP756" s="554"/>
      <c r="BIQ756" s="554"/>
      <c r="BIR756" s="554"/>
      <c r="BIS756" s="554"/>
      <c r="BIT756" s="554"/>
      <c r="BIU756" s="554"/>
      <c r="BIV756" s="554"/>
      <c r="BIW756" s="554"/>
      <c r="BIX756" s="554"/>
      <c r="BIY756" s="554"/>
      <c r="BIZ756" s="554"/>
      <c r="BJA756" s="554"/>
      <c r="BJB756" s="554"/>
      <c r="BJC756" s="554"/>
      <c r="BJD756" s="554"/>
      <c r="BJE756" s="554"/>
      <c r="BJF756" s="554"/>
      <c r="BJG756" s="554"/>
      <c r="BJH756" s="554"/>
      <c r="BJI756" s="554"/>
      <c r="BJJ756" s="554"/>
      <c r="BJK756" s="554"/>
      <c r="BJL756" s="554"/>
      <c r="BJM756" s="554"/>
      <c r="BJN756" s="554"/>
      <c r="BJO756" s="554"/>
      <c r="BJP756" s="554"/>
      <c r="BJQ756" s="554"/>
      <c r="BJR756" s="554"/>
      <c r="BJS756" s="554"/>
      <c r="BJT756" s="554"/>
      <c r="BJU756" s="554"/>
      <c r="BJV756" s="554"/>
      <c r="BJW756" s="554"/>
      <c r="BJX756" s="554"/>
      <c r="BJY756" s="554"/>
      <c r="BJZ756" s="554"/>
      <c r="BKA756" s="554"/>
      <c r="BKB756" s="554"/>
      <c r="BKC756" s="554"/>
      <c r="BKD756" s="554"/>
      <c r="BKE756" s="554"/>
      <c r="BKF756" s="554"/>
      <c r="BKG756" s="554"/>
      <c r="BKH756" s="554"/>
      <c r="BKI756" s="554"/>
      <c r="BKJ756" s="554"/>
      <c r="BKK756" s="554"/>
      <c r="BKL756" s="554"/>
      <c r="BKM756" s="554"/>
      <c r="BKN756" s="554"/>
      <c r="BKO756" s="554"/>
      <c r="BKP756" s="554"/>
      <c r="BKQ756" s="554"/>
      <c r="BKR756" s="554"/>
      <c r="BKS756" s="554"/>
      <c r="BKT756" s="554"/>
      <c r="BKU756" s="554"/>
      <c r="BKV756" s="554"/>
      <c r="BKW756" s="554"/>
      <c r="BKX756" s="554"/>
      <c r="BKY756" s="554"/>
      <c r="BKZ756" s="554"/>
      <c r="BLA756" s="554"/>
      <c r="BLB756" s="554"/>
      <c r="BLC756" s="554"/>
      <c r="BLD756" s="554"/>
      <c r="BLE756" s="554"/>
      <c r="BLF756" s="554"/>
      <c r="BLG756" s="554"/>
      <c r="BLH756" s="554"/>
      <c r="BLI756" s="554"/>
      <c r="BLJ756" s="554"/>
      <c r="BLK756" s="554"/>
      <c r="BLL756" s="554"/>
      <c r="BLM756" s="554"/>
      <c r="BLN756" s="554"/>
      <c r="BLO756" s="554"/>
      <c r="BLP756" s="554"/>
      <c r="BLQ756" s="554"/>
      <c r="BLR756" s="554"/>
      <c r="BLS756" s="554"/>
      <c r="BLT756" s="554"/>
      <c r="BLU756" s="554"/>
      <c r="BLV756" s="554"/>
      <c r="BLW756" s="554"/>
      <c r="BLX756" s="554"/>
      <c r="BLY756" s="554"/>
      <c r="BLZ756" s="554"/>
      <c r="BMA756" s="554"/>
      <c r="BMB756" s="554"/>
      <c r="BMC756" s="554"/>
      <c r="BMD756" s="554"/>
      <c r="BME756" s="554"/>
      <c r="BMF756" s="554"/>
      <c r="BMG756" s="554"/>
      <c r="BMH756" s="554"/>
      <c r="BMI756" s="554"/>
      <c r="BMJ756" s="554"/>
      <c r="BMK756" s="554"/>
      <c r="BML756" s="554"/>
      <c r="BMM756" s="554"/>
      <c r="BMN756" s="554"/>
      <c r="BMO756" s="554"/>
      <c r="BMP756" s="554"/>
      <c r="BMQ756" s="554"/>
      <c r="BMR756" s="554"/>
      <c r="BMS756" s="554"/>
      <c r="BMT756" s="554"/>
      <c r="BMU756" s="554"/>
      <c r="BMV756" s="554"/>
      <c r="BMW756" s="554"/>
      <c r="BMX756" s="554"/>
      <c r="BMY756" s="554"/>
      <c r="BMZ756" s="554"/>
      <c r="BNA756" s="554"/>
      <c r="BNB756" s="554"/>
      <c r="BNC756" s="554"/>
      <c r="BND756" s="554"/>
      <c r="BNE756" s="554"/>
      <c r="BNF756" s="554"/>
      <c r="BNG756" s="554"/>
      <c r="BNH756" s="554"/>
      <c r="BNI756" s="554"/>
      <c r="BNJ756" s="554"/>
      <c r="BNK756" s="554"/>
      <c r="BNL756" s="554"/>
      <c r="BNM756" s="554"/>
      <c r="BNN756" s="554"/>
      <c r="BNO756" s="554"/>
      <c r="BNP756" s="554"/>
      <c r="BNQ756" s="554"/>
      <c r="BNR756" s="554"/>
      <c r="BNS756" s="554"/>
      <c r="BNT756" s="554"/>
      <c r="BNU756" s="554"/>
      <c r="BNV756" s="554"/>
      <c r="BNW756" s="554"/>
      <c r="BNX756" s="554"/>
      <c r="BNY756" s="554"/>
      <c r="BNZ756" s="554"/>
      <c r="BOA756" s="554"/>
      <c r="BOB756" s="554"/>
      <c r="BOC756" s="554"/>
      <c r="BOD756" s="554"/>
      <c r="BOE756" s="554"/>
      <c r="BOF756" s="554"/>
      <c r="BOG756" s="554"/>
      <c r="BOH756" s="554"/>
      <c r="BOI756" s="554"/>
      <c r="BOJ756" s="554"/>
      <c r="BOK756" s="554"/>
      <c r="BOL756" s="554"/>
      <c r="BOM756" s="554"/>
      <c r="BON756" s="554"/>
      <c r="BOO756" s="554"/>
      <c r="BOP756" s="554"/>
      <c r="BOQ756" s="554"/>
      <c r="BOR756" s="554"/>
      <c r="BOS756" s="554"/>
      <c r="BOT756" s="554"/>
      <c r="BOU756" s="554"/>
      <c r="BOV756" s="554"/>
      <c r="BOW756" s="554"/>
      <c r="BOX756" s="554"/>
      <c r="BOY756" s="554"/>
      <c r="BOZ756" s="554"/>
      <c r="BPA756" s="554"/>
      <c r="BPB756" s="554"/>
      <c r="BPC756" s="554"/>
      <c r="BPD756" s="554"/>
      <c r="BPE756" s="554"/>
      <c r="BPF756" s="554"/>
      <c r="BPG756" s="554"/>
      <c r="BPH756" s="554"/>
      <c r="BPI756" s="554"/>
      <c r="BPJ756" s="554"/>
      <c r="BPK756" s="554"/>
      <c r="BPL756" s="554"/>
      <c r="BPM756" s="554"/>
      <c r="BPN756" s="554"/>
      <c r="BPO756" s="554"/>
      <c r="BPP756" s="554"/>
      <c r="BPQ756" s="554"/>
      <c r="BPR756" s="554"/>
      <c r="BPS756" s="554"/>
      <c r="BPT756" s="554"/>
      <c r="BPU756" s="554"/>
      <c r="BPV756" s="554"/>
      <c r="BPW756" s="554"/>
      <c r="BPX756" s="554"/>
      <c r="BPY756" s="554"/>
      <c r="BPZ756" s="554"/>
      <c r="BQA756" s="554"/>
      <c r="BQB756" s="554"/>
      <c r="BQC756" s="554"/>
      <c r="BQD756" s="554"/>
      <c r="BQE756" s="554"/>
      <c r="BQF756" s="554"/>
      <c r="BQG756" s="554"/>
      <c r="BQH756" s="554"/>
      <c r="BQI756" s="554"/>
      <c r="BQJ756" s="554"/>
      <c r="BQK756" s="554"/>
      <c r="BQL756" s="554"/>
      <c r="BQM756" s="554"/>
      <c r="BQN756" s="554"/>
      <c r="BQO756" s="554"/>
      <c r="BQP756" s="554"/>
      <c r="BQQ756" s="554"/>
      <c r="BQR756" s="554"/>
      <c r="BQS756" s="554"/>
      <c r="BQT756" s="554"/>
      <c r="BQU756" s="554"/>
      <c r="BQV756" s="554"/>
      <c r="BQW756" s="554"/>
      <c r="BQX756" s="554"/>
      <c r="BQY756" s="554"/>
      <c r="BQZ756" s="554"/>
      <c r="BRA756" s="554"/>
      <c r="BRB756" s="554"/>
      <c r="BRC756" s="554"/>
      <c r="BRD756" s="554"/>
      <c r="BRE756" s="554"/>
      <c r="BRF756" s="554"/>
      <c r="BRG756" s="554"/>
      <c r="BRH756" s="554"/>
      <c r="BRI756" s="554"/>
      <c r="BRJ756" s="554"/>
      <c r="BRK756" s="554"/>
      <c r="BRL756" s="554"/>
      <c r="BRM756" s="554"/>
      <c r="BRN756" s="554"/>
      <c r="BRO756" s="554"/>
      <c r="BRP756" s="554"/>
      <c r="BRQ756" s="554"/>
      <c r="BRR756" s="554"/>
      <c r="BRS756" s="554"/>
      <c r="BRT756" s="554"/>
      <c r="BRU756" s="554"/>
      <c r="BRV756" s="554"/>
      <c r="BRW756" s="554"/>
      <c r="BRX756" s="554"/>
      <c r="BRY756" s="554"/>
      <c r="BRZ756" s="554"/>
      <c r="BSA756" s="554"/>
      <c r="BSB756" s="554"/>
      <c r="BSC756" s="554"/>
      <c r="BSD756" s="554"/>
      <c r="BSE756" s="554"/>
      <c r="BSF756" s="554"/>
      <c r="BSG756" s="554"/>
      <c r="BSH756" s="554"/>
      <c r="BSI756" s="554"/>
      <c r="BSJ756" s="554"/>
      <c r="BSK756" s="554"/>
      <c r="BSL756" s="554"/>
      <c r="BSM756" s="554"/>
      <c r="BSN756" s="554"/>
      <c r="BSO756" s="554"/>
      <c r="BSP756" s="554"/>
      <c r="BSQ756" s="554"/>
      <c r="BSR756" s="554"/>
      <c r="BSS756" s="554"/>
      <c r="BST756" s="554"/>
      <c r="BSU756" s="554"/>
      <c r="BSV756" s="554"/>
      <c r="BSW756" s="554"/>
      <c r="BSX756" s="554"/>
      <c r="BSY756" s="554"/>
      <c r="BSZ756" s="554"/>
      <c r="BTA756" s="554"/>
      <c r="BTB756" s="554"/>
      <c r="BTC756" s="554"/>
      <c r="BTD756" s="554"/>
      <c r="BTE756" s="554"/>
      <c r="BTF756" s="554"/>
      <c r="BTG756" s="554"/>
      <c r="BTH756" s="554"/>
      <c r="BTI756" s="554"/>
      <c r="BTJ756" s="554"/>
      <c r="BTK756" s="554"/>
      <c r="BTL756" s="554"/>
      <c r="BTM756" s="554"/>
      <c r="BTN756" s="554"/>
      <c r="BTO756" s="554"/>
      <c r="BTP756" s="554"/>
      <c r="BTQ756" s="554"/>
      <c r="BTR756" s="554"/>
      <c r="BTS756" s="554"/>
      <c r="BTT756" s="554"/>
      <c r="BTU756" s="554"/>
      <c r="BTV756" s="554"/>
      <c r="BTW756" s="554"/>
      <c r="BTX756" s="554"/>
      <c r="BTY756" s="554"/>
      <c r="BTZ756" s="554"/>
      <c r="BUA756" s="554"/>
      <c r="BUB756" s="554"/>
      <c r="BUC756" s="554"/>
      <c r="BUD756" s="554"/>
      <c r="BUE756" s="554"/>
      <c r="BUF756" s="554"/>
      <c r="BUG756" s="554"/>
      <c r="BUH756" s="554"/>
      <c r="BUI756" s="554"/>
      <c r="BUJ756" s="554"/>
      <c r="BUK756" s="554"/>
      <c r="BUL756" s="554"/>
      <c r="BUM756" s="554"/>
      <c r="BUN756" s="554"/>
      <c r="BUO756" s="554"/>
      <c r="BUP756" s="554"/>
      <c r="BUQ756" s="554"/>
      <c r="BUR756" s="554"/>
      <c r="BUS756" s="554"/>
      <c r="BUT756" s="554"/>
      <c r="BUU756" s="554"/>
      <c r="BUV756" s="554"/>
      <c r="BUW756" s="554"/>
      <c r="BUX756" s="554"/>
      <c r="BUY756" s="554"/>
      <c r="BUZ756" s="554"/>
      <c r="BVA756" s="554"/>
      <c r="BVB756" s="554"/>
      <c r="BVC756" s="554"/>
      <c r="BVD756" s="554"/>
      <c r="BVE756" s="554"/>
      <c r="BVF756" s="554"/>
      <c r="BVG756" s="554"/>
      <c r="BVH756" s="554"/>
      <c r="BVI756" s="554"/>
      <c r="BVJ756" s="554"/>
      <c r="BVK756" s="554"/>
      <c r="BVL756" s="554"/>
      <c r="BVM756" s="554"/>
      <c r="BVN756" s="554"/>
      <c r="BVO756" s="554"/>
      <c r="BVP756" s="554"/>
      <c r="BVQ756" s="554"/>
      <c r="BVR756" s="554"/>
      <c r="BVS756" s="554"/>
      <c r="BVT756" s="554"/>
      <c r="BVU756" s="554"/>
      <c r="BVV756" s="554"/>
      <c r="BVW756" s="554"/>
      <c r="BVX756" s="554"/>
      <c r="BVY756" s="554"/>
      <c r="BVZ756" s="554"/>
      <c r="BWA756" s="554"/>
      <c r="BWB756" s="554"/>
      <c r="BWC756" s="554"/>
      <c r="BWD756" s="554"/>
      <c r="BWE756" s="554"/>
      <c r="BWF756" s="554"/>
      <c r="BWG756" s="554"/>
      <c r="BWH756" s="554"/>
      <c r="BWI756" s="554"/>
      <c r="BWJ756" s="554"/>
      <c r="BWK756" s="554"/>
      <c r="BWL756" s="554"/>
      <c r="BWM756" s="554"/>
      <c r="BWN756" s="554"/>
      <c r="BWO756" s="554"/>
      <c r="BWP756" s="554"/>
      <c r="BWQ756" s="554"/>
      <c r="BWR756" s="554"/>
      <c r="BWS756" s="554"/>
      <c r="BWT756" s="554"/>
      <c r="BWU756" s="554"/>
      <c r="BWV756" s="554"/>
      <c r="BWW756" s="554"/>
      <c r="BWX756" s="554"/>
      <c r="BWY756" s="554"/>
      <c r="BWZ756" s="554"/>
      <c r="BXA756" s="554"/>
      <c r="BXB756" s="554"/>
      <c r="BXC756" s="554"/>
      <c r="BXD756" s="554"/>
      <c r="BXE756" s="554"/>
      <c r="BXF756" s="554"/>
      <c r="BXG756" s="554"/>
      <c r="BXH756" s="554"/>
      <c r="BXI756" s="554"/>
      <c r="BXJ756" s="554"/>
      <c r="BXK756" s="554"/>
      <c r="BXL756" s="554"/>
      <c r="BXM756" s="554"/>
      <c r="BXN756" s="554"/>
      <c r="BXO756" s="554"/>
      <c r="BXP756" s="554"/>
      <c r="BXQ756" s="554"/>
      <c r="BXR756" s="554"/>
      <c r="BXS756" s="554"/>
      <c r="BXT756" s="554"/>
      <c r="BXU756" s="554"/>
      <c r="BXV756" s="554"/>
      <c r="BXW756" s="554"/>
      <c r="BXX756" s="554"/>
      <c r="BXY756" s="554"/>
      <c r="BXZ756" s="554"/>
      <c r="BYA756" s="554"/>
      <c r="BYB756" s="554"/>
      <c r="BYC756" s="554"/>
      <c r="BYD756" s="554"/>
      <c r="BYE756" s="554"/>
      <c r="BYF756" s="554"/>
      <c r="BYG756" s="554"/>
      <c r="BYH756" s="554"/>
      <c r="BYI756" s="554"/>
      <c r="BYJ756" s="554"/>
      <c r="BYK756" s="554"/>
      <c r="BYL756" s="554"/>
      <c r="BYM756" s="554"/>
      <c r="BYN756" s="554"/>
      <c r="BYO756" s="554"/>
      <c r="BYP756" s="554"/>
      <c r="BYQ756" s="554"/>
      <c r="BYR756" s="554"/>
      <c r="BYS756" s="554"/>
      <c r="BYT756" s="554"/>
      <c r="BYU756" s="554"/>
      <c r="BYV756" s="554"/>
      <c r="BYW756" s="554"/>
      <c r="BYX756" s="554"/>
      <c r="BYY756" s="554"/>
      <c r="BYZ756" s="554"/>
      <c r="BZA756" s="554"/>
      <c r="BZB756" s="554"/>
      <c r="BZC756" s="554"/>
      <c r="BZD756" s="554"/>
      <c r="BZE756" s="554"/>
      <c r="BZF756" s="554"/>
      <c r="BZG756" s="554"/>
      <c r="BZH756" s="554"/>
      <c r="BZI756" s="554"/>
      <c r="BZJ756" s="554"/>
      <c r="BZK756" s="554"/>
      <c r="BZL756" s="554"/>
      <c r="BZM756" s="554"/>
      <c r="BZN756" s="554"/>
      <c r="BZO756" s="554"/>
      <c r="BZP756" s="554"/>
      <c r="BZQ756" s="554"/>
      <c r="BZR756" s="554"/>
      <c r="BZS756" s="554"/>
      <c r="BZT756" s="554"/>
      <c r="BZU756" s="554"/>
      <c r="BZV756" s="554"/>
      <c r="BZW756" s="554"/>
      <c r="BZX756" s="554"/>
      <c r="BZY756" s="554"/>
      <c r="BZZ756" s="554"/>
      <c r="CAA756" s="554"/>
      <c r="CAB756" s="554"/>
      <c r="CAC756" s="554"/>
      <c r="CAD756" s="554"/>
      <c r="CAE756" s="554"/>
      <c r="CAF756" s="554"/>
      <c r="CAG756" s="554"/>
      <c r="CAH756" s="554"/>
      <c r="CAI756" s="554"/>
      <c r="CAJ756" s="554"/>
      <c r="CAK756" s="554"/>
      <c r="CAL756" s="554"/>
      <c r="CAM756" s="554"/>
      <c r="CAN756" s="554"/>
      <c r="CAO756" s="554"/>
      <c r="CAP756" s="554"/>
      <c r="CAQ756" s="554"/>
      <c r="CAR756" s="554"/>
      <c r="CAS756" s="554"/>
      <c r="CAT756" s="554"/>
      <c r="CAU756" s="554"/>
      <c r="CAV756" s="554"/>
      <c r="CAW756" s="554"/>
      <c r="CAX756" s="554"/>
      <c r="CAY756" s="554"/>
      <c r="CAZ756" s="554"/>
      <c r="CBA756" s="554"/>
      <c r="CBB756" s="554"/>
      <c r="CBC756" s="554"/>
      <c r="CBD756" s="554"/>
      <c r="CBE756" s="554"/>
      <c r="CBF756" s="554"/>
      <c r="CBG756" s="554"/>
      <c r="CBH756" s="554"/>
      <c r="CBI756" s="554"/>
      <c r="CBJ756" s="554"/>
      <c r="CBK756" s="554"/>
      <c r="CBL756" s="554"/>
      <c r="CBM756" s="554"/>
      <c r="CBN756" s="554"/>
      <c r="CBO756" s="554"/>
      <c r="CBP756" s="554"/>
      <c r="CBQ756" s="554"/>
      <c r="CBR756" s="554"/>
      <c r="CBS756" s="554"/>
      <c r="CBT756" s="554"/>
      <c r="CBU756" s="554"/>
      <c r="CBV756" s="554"/>
      <c r="CBW756" s="554"/>
      <c r="CBX756" s="554"/>
      <c r="CBY756" s="554"/>
      <c r="CBZ756" s="554"/>
      <c r="CCA756" s="554"/>
      <c r="CCB756" s="554"/>
      <c r="CCC756" s="554"/>
      <c r="CCD756" s="554"/>
      <c r="CCE756" s="554"/>
      <c r="CCF756" s="554"/>
      <c r="CCG756" s="554"/>
      <c r="CCH756" s="554"/>
      <c r="CCI756" s="554"/>
      <c r="CCJ756" s="554"/>
      <c r="CCK756" s="554"/>
      <c r="CCL756" s="554"/>
      <c r="CCM756" s="554"/>
      <c r="CCN756" s="554"/>
      <c r="CCO756" s="554"/>
      <c r="CCP756" s="554"/>
      <c r="CCQ756" s="554"/>
      <c r="CCR756" s="554"/>
      <c r="CCS756" s="554"/>
      <c r="CCT756" s="554"/>
      <c r="CCU756" s="554"/>
      <c r="CCV756" s="554"/>
      <c r="CCW756" s="554"/>
      <c r="CCX756" s="554"/>
      <c r="CCY756" s="554"/>
      <c r="CCZ756" s="554"/>
      <c r="CDA756" s="554"/>
      <c r="CDB756" s="554"/>
      <c r="CDC756" s="554"/>
      <c r="CDD756" s="554"/>
      <c r="CDE756" s="554"/>
      <c r="CDF756" s="554"/>
      <c r="CDG756" s="554"/>
      <c r="CDH756" s="554"/>
      <c r="CDI756" s="554"/>
      <c r="CDJ756" s="554"/>
      <c r="CDK756" s="554"/>
      <c r="CDL756" s="554"/>
      <c r="CDM756" s="554"/>
      <c r="CDN756" s="554"/>
      <c r="CDO756" s="554"/>
      <c r="CDP756" s="554"/>
      <c r="CDQ756" s="554"/>
      <c r="CDR756" s="554"/>
      <c r="CDS756" s="554"/>
      <c r="CDT756" s="554"/>
      <c r="CDU756" s="554"/>
      <c r="CDV756" s="554"/>
      <c r="CDW756" s="554"/>
      <c r="CDX756" s="554"/>
      <c r="CDY756" s="554"/>
      <c r="CDZ756" s="554"/>
      <c r="CEA756" s="554"/>
      <c r="CEB756" s="554"/>
      <c r="CEC756" s="554"/>
      <c r="CED756" s="554"/>
      <c r="CEE756" s="554"/>
      <c r="CEF756" s="554"/>
      <c r="CEG756" s="554"/>
      <c r="CEH756" s="554"/>
      <c r="CEI756" s="554"/>
      <c r="CEJ756" s="554"/>
      <c r="CEK756" s="554"/>
      <c r="CEL756" s="554"/>
      <c r="CEM756" s="554"/>
      <c r="CEN756" s="554"/>
      <c r="CEO756" s="554"/>
      <c r="CEP756" s="554"/>
      <c r="CEQ756" s="554"/>
      <c r="CER756" s="554"/>
      <c r="CES756" s="554"/>
      <c r="CET756" s="554"/>
      <c r="CEU756" s="554"/>
      <c r="CEV756" s="554"/>
      <c r="CEW756" s="554"/>
      <c r="CEX756" s="554"/>
      <c r="CEY756" s="554"/>
      <c r="CEZ756" s="554"/>
      <c r="CFA756" s="554"/>
      <c r="CFB756" s="554"/>
      <c r="CFC756" s="554"/>
      <c r="CFD756" s="554"/>
      <c r="CFE756" s="554"/>
      <c r="CFF756" s="554"/>
      <c r="CFG756" s="554"/>
      <c r="CFH756" s="554"/>
      <c r="CFI756" s="554"/>
      <c r="CFJ756" s="554"/>
      <c r="CFK756" s="554"/>
      <c r="CFL756" s="554"/>
      <c r="CFM756" s="554"/>
      <c r="CFN756" s="554"/>
      <c r="CFO756" s="554"/>
      <c r="CFP756" s="554"/>
      <c r="CFQ756" s="554"/>
      <c r="CFR756" s="554"/>
      <c r="CFS756" s="554"/>
      <c r="CFT756" s="554"/>
      <c r="CFU756" s="554"/>
      <c r="CFV756" s="554"/>
      <c r="CFW756" s="554"/>
      <c r="CFX756" s="554"/>
      <c r="CFY756" s="554"/>
      <c r="CFZ756" s="554"/>
      <c r="CGA756" s="554"/>
      <c r="CGB756" s="554"/>
      <c r="CGC756" s="554"/>
      <c r="CGD756" s="554"/>
      <c r="CGE756" s="554"/>
      <c r="CGF756" s="554"/>
      <c r="CGG756" s="554"/>
      <c r="CGH756" s="554"/>
      <c r="CGI756" s="554"/>
      <c r="CGJ756" s="554"/>
      <c r="CGK756" s="554"/>
      <c r="CGL756" s="554"/>
      <c r="CGM756" s="554"/>
      <c r="CGN756" s="554"/>
      <c r="CGO756" s="554"/>
      <c r="CGP756" s="554"/>
      <c r="CGQ756" s="554"/>
      <c r="CGR756" s="554"/>
      <c r="CGS756" s="554"/>
      <c r="CGT756" s="554"/>
      <c r="CGU756" s="554"/>
      <c r="CGV756" s="554"/>
      <c r="CGW756" s="554"/>
      <c r="CGX756" s="554"/>
      <c r="CGY756" s="554"/>
      <c r="CGZ756" s="554"/>
      <c r="CHA756" s="554"/>
      <c r="CHB756" s="554"/>
      <c r="CHC756" s="554"/>
      <c r="CHD756" s="554"/>
      <c r="CHE756" s="554"/>
      <c r="CHF756" s="554"/>
      <c r="CHG756" s="554"/>
      <c r="CHH756" s="554"/>
      <c r="CHI756" s="554"/>
      <c r="CHJ756" s="554"/>
      <c r="CHK756" s="554"/>
      <c r="CHL756" s="554"/>
      <c r="CHM756" s="554"/>
      <c r="CHN756" s="554"/>
      <c r="CHO756" s="554"/>
      <c r="CHP756" s="554"/>
      <c r="CHQ756" s="554"/>
      <c r="CHR756" s="554"/>
      <c r="CHS756" s="554"/>
      <c r="CHT756" s="554"/>
      <c r="CHU756" s="554"/>
      <c r="CHV756" s="554"/>
      <c r="CHW756" s="554"/>
      <c r="CHX756" s="554"/>
      <c r="CHY756" s="554"/>
      <c r="CHZ756" s="554"/>
      <c r="CIA756" s="554"/>
      <c r="CIB756" s="554"/>
      <c r="CIC756" s="554"/>
      <c r="CID756" s="554"/>
      <c r="CIE756" s="554"/>
      <c r="CIF756" s="554"/>
      <c r="CIG756" s="554"/>
      <c r="CIH756" s="554"/>
      <c r="CII756" s="554"/>
      <c r="CIJ756" s="554"/>
      <c r="CIK756" s="554"/>
      <c r="CIL756" s="554"/>
      <c r="CIM756" s="554"/>
      <c r="CIN756" s="554"/>
      <c r="CIO756" s="554"/>
      <c r="CIP756" s="554"/>
      <c r="CIQ756" s="554"/>
      <c r="CIR756" s="554"/>
      <c r="CIS756" s="554"/>
      <c r="CIT756" s="554"/>
      <c r="CIU756" s="554"/>
      <c r="CIV756" s="554"/>
      <c r="CIW756" s="554"/>
      <c r="CIX756" s="554"/>
      <c r="CIY756" s="554"/>
      <c r="CIZ756" s="554"/>
      <c r="CJA756" s="554"/>
      <c r="CJB756" s="554"/>
      <c r="CJC756" s="554"/>
      <c r="CJD756" s="554"/>
      <c r="CJE756" s="554"/>
      <c r="CJF756" s="554"/>
      <c r="CJG756" s="554"/>
      <c r="CJH756" s="554"/>
      <c r="CJI756" s="554"/>
      <c r="CJJ756" s="554"/>
      <c r="CJK756" s="554"/>
      <c r="CJL756" s="554"/>
      <c r="CJM756" s="554"/>
      <c r="CJN756" s="554"/>
      <c r="CJO756" s="554"/>
      <c r="CJP756" s="554"/>
      <c r="CJQ756" s="554"/>
      <c r="CJR756" s="554"/>
      <c r="CJS756" s="554"/>
      <c r="CJT756" s="554"/>
      <c r="CJU756" s="554"/>
      <c r="CJV756" s="554"/>
      <c r="CJW756" s="554"/>
      <c r="CJX756" s="554"/>
      <c r="CJY756" s="554"/>
      <c r="CJZ756" s="554"/>
      <c r="CKA756" s="554"/>
      <c r="CKB756" s="554"/>
      <c r="CKC756" s="554"/>
      <c r="CKD756" s="554"/>
      <c r="CKE756" s="554"/>
      <c r="CKF756" s="554"/>
      <c r="CKG756" s="554"/>
      <c r="CKH756" s="554"/>
      <c r="CKI756" s="554"/>
      <c r="CKJ756" s="554"/>
      <c r="CKK756" s="554"/>
      <c r="CKL756" s="554"/>
      <c r="CKM756" s="554"/>
      <c r="CKN756" s="554"/>
      <c r="CKO756" s="554"/>
      <c r="CKP756" s="554"/>
      <c r="CKQ756" s="554"/>
      <c r="CKR756" s="554"/>
      <c r="CKS756" s="554"/>
      <c r="CKT756" s="554"/>
      <c r="CKU756" s="554"/>
      <c r="CKV756" s="554"/>
      <c r="CKW756" s="554"/>
      <c r="CKX756" s="554"/>
      <c r="CKY756" s="554"/>
      <c r="CKZ756" s="554"/>
      <c r="CLA756" s="554"/>
      <c r="CLB756" s="554"/>
      <c r="CLC756" s="554"/>
      <c r="CLD756" s="554"/>
      <c r="CLE756" s="554"/>
      <c r="CLF756" s="554"/>
      <c r="CLG756" s="554"/>
      <c r="CLH756" s="554"/>
      <c r="CLI756" s="554"/>
      <c r="CLJ756" s="554"/>
      <c r="CLK756" s="554"/>
      <c r="CLL756" s="554"/>
      <c r="CLM756" s="554"/>
      <c r="CLN756" s="554"/>
      <c r="CLO756" s="554"/>
      <c r="CLP756" s="554"/>
      <c r="CLQ756" s="554"/>
      <c r="CLR756" s="554"/>
      <c r="CLS756" s="554"/>
      <c r="CLT756" s="554"/>
      <c r="CLU756" s="554"/>
      <c r="CLV756" s="554"/>
      <c r="CLW756" s="554"/>
      <c r="CLX756" s="554"/>
      <c r="CLY756" s="554"/>
      <c r="CLZ756" s="554"/>
      <c r="CMA756" s="554"/>
      <c r="CMB756" s="554"/>
      <c r="CMC756" s="554"/>
      <c r="CMD756" s="554"/>
      <c r="CME756" s="554"/>
      <c r="CMF756" s="554"/>
      <c r="CMG756" s="554"/>
      <c r="CMH756" s="554"/>
      <c r="CMI756" s="554"/>
      <c r="CMJ756" s="554"/>
      <c r="CMK756" s="554"/>
      <c r="CML756" s="554"/>
      <c r="CMM756" s="554"/>
      <c r="CMN756" s="554"/>
      <c r="CMO756" s="554"/>
      <c r="CMP756" s="554"/>
      <c r="CMQ756" s="554"/>
      <c r="CMR756" s="554"/>
      <c r="CMS756" s="554"/>
      <c r="CMT756" s="554"/>
      <c r="CMU756" s="554"/>
      <c r="CMV756" s="554"/>
      <c r="CMW756" s="554"/>
      <c r="CMX756" s="554"/>
      <c r="CMY756" s="554"/>
      <c r="CMZ756" s="554"/>
      <c r="CNA756" s="554"/>
      <c r="CNB756" s="554"/>
      <c r="CNC756" s="554"/>
      <c r="CND756" s="554"/>
      <c r="CNE756" s="554"/>
      <c r="CNF756" s="554"/>
      <c r="CNG756" s="554"/>
      <c r="CNH756" s="554"/>
      <c r="CNI756" s="554"/>
      <c r="CNJ756" s="554"/>
      <c r="CNK756" s="554"/>
      <c r="CNL756" s="554"/>
      <c r="CNM756" s="554"/>
      <c r="CNN756" s="554"/>
      <c r="CNO756" s="554"/>
      <c r="CNP756" s="554"/>
      <c r="CNQ756" s="554"/>
      <c r="CNR756" s="554"/>
      <c r="CNS756" s="554"/>
      <c r="CNT756" s="554"/>
      <c r="CNU756" s="554"/>
      <c r="CNV756" s="554"/>
      <c r="CNW756" s="554"/>
      <c r="CNX756" s="554"/>
      <c r="CNY756" s="554"/>
      <c r="CNZ756" s="554"/>
      <c r="COA756" s="554"/>
      <c r="COB756" s="554"/>
      <c r="COC756" s="554"/>
      <c r="COD756" s="554"/>
      <c r="COE756" s="554"/>
      <c r="COF756" s="554"/>
      <c r="COG756" s="554"/>
      <c r="COH756" s="554"/>
      <c r="COI756" s="554"/>
      <c r="COJ756" s="554"/>
      <c r="COK756" s="554"/>
      <c r="COL756" s="554"/>
      <c r="COM756" s="554"/>
      <c r="CON756" s="554"/>
      <c r="COO756" s="554"/>
      <c r="COP756" s="554"/>
      <c r="COQ756" s="554"/>
      <c r="COR756" s="554"/>
      <c r="COS756" s="554"/>
      <c r="COT756" s="554"/>
      <c r="COU756" s="554"/>
      <c r="COV756" s="554"/>
      <c r="COW756" s="554"/>
      <c r="COX756" s="554"/>
      <c r="COY756" s="554"/>
      <c r="COZ756" s="554"/>
      <c r="CPA756" s="554"/>
      <c r="CPB756" s="554"/>
      <c r="CPC756" s="554"/>
      <c r="CPD756" s="554"/>
      <c r="CPE756" s="554"/>
      <c r="CPF756" s="554"/>
      <c r="CPG756" s="554"/>
      <c r="CPH756" s="554"/>
      <c r="CPI756" s="554"/>
      <c r="CPJ756" s="554"/>
      <c r="CPK756" s="554"/>
      <c r="CPL756" s="554"/>
      <c r="CPM756" s="554"/>
      <c r="CPN756" s="554"/>
      <c r="CPO756" s="554"/>
      <c r="CPP756" s="554"/>
      <c r="CPQ756" s="554"/>
      <c r="CPR756" s="554"/>
      <c r="CPS756" s="554"/>
      <c r="CPT756" s="554"/>
      <c r="CPU756" s="554"/>
      <c r="CPV756" s="554"/>
      <c r="CPW756" s="554"/>
      <c r="CPX756" s="554"/>
      <c r="CPY756" s="554"/>
      <c r="CPZ756" s="554"/>
      <c r="CQA756" s="554"/>
      <c r="CQB756" s="554"/>
      <c r="CQC756" s="554"/>
      <c r="CQD756" s="554"/>
      <c r="CQE756" s="554"/>
      <c r="CQF756" s="554"/>
      <c r="CQG756" s="554"/>
      <c r="CQH756" s="554"/>
      <c r="CQI756" s="554"/>
      <c r="CQJ756" s="554"/>
      <c r="CQK756" s="554"/>
      <c r="CQL756" s="554"/>
      <c r="CQM756" s="554"/>
      <c r="CQN756" s="554"/>
      <c r="CQO756" s="554"/>
      <c r="CQP756" s="554"/>
      <c r="CQQ756" s="554"/>
      <c r="CQR756" s="554"/>
      <c r="CQS756" s="554"/>
      <c r="CQT756" s="554"/>
      <c r="CQU756" s="554"/>
      <c r="CQV756" s="554"/>
      <c r="CQW756" s="554"/>
      <c r="CQX756" s="554"/>
      <c r="CQY756" s="554"/>
      <c r="CQZ756" s="554"/>
      <c r="CRA756" s="554"/>
      <c r="CRB756" s="554"/>
      <c r="CRC756" s="554"/>
      <c r="CRD756" s="554"/>
      <c r="CRE756" s="554"/>
      <c r="CRF756" s="554"/>
      <c r="CRG756" s="554"/>
      <c r="CRH756" s="554"/>
      <c r="CRI756" s="554"/>
      <c r="CRJ756" s="554"/>
      <c r="CRK756" s="554"/>
      <c r="CRL756" s="554"/>
      <c r="CRM756" s="554"/>
      <c r="CRN756" s="554"/>
      <c r="CRO756" s="554"/>
      <c r="CRP756" s="554"/>
      <c r="CRQ756" s="554"/>
      <c r="CRR756" s="554"/>
      <c r="CRS756" s="554"/>
      <c r="CRT756" s="554"/>
      <c r="CRU756" s="554"/>
      <c r="CRV756" s="554"/>
      <c r="CRW756" s="554"/>
      <c r="CRX756" s="554"/>
      <c r="CRY756" s="554"/>
      <c r="CRZ756" s="554"/>
      <c r="CSA756" s="554"/>
      <c r="CSB756" s="554"/>
      <c r="CSC756" s="554"/>
      <c r="CSD756" s="554"/>
      <c r="CSE756" s="554"/>
      <c r="CSF756" s="554"/>
      <c r="CSG756" s="554"/>
      <c r="CSH756" s="554"/>
      <c r="CSI756" s="554"/>
      <c r="CSJ756" s="554"/>
      <c r="CSK756" s="554"/>
      <c r="CSL756" s="554"/>
      <c r="CSM756" s="554"/>
      <c r="CSN756" s="554"/>
      <c r="CSO756" s="554"/>
      <c r="CSP756" s="554"/>
      <c r="CSQ756" s="554"/>
      <c r="CSR756" s="554"/>
      <c r="CSS756" s="554"/>
      <c r="CST756" s="554"/>
      <c r="CSU756" s="554"/>
      <c r="CSV756" s="554"/>
      <c r="CSW756" s="554"/>
      <c r="CSX756" s="554"/>
      <c r="CSY756" s="554"/>
      <c r="CSZ756" s="554"/>
      <c r="CTA756" s="554"/>
      <c r="CTB756" s="554"/>
      <c r="CTC756" s="554"/>
      <c r="CTD756" s="554"/>
      <c r="CTE756" s="554"/>
      <c r="CTF756" s="554"/>
      <c r="CTG756" s="554"/>
      <c r="CTH756" s="554"/>
      <c r="CTI756" s="554"/>
      <c r="CTJ756" s="554"/>
      <c r="CTK756" s="554"/>
      <c r="CTL756" s="554"/>
      <c r="CTM756" s="554"/>
      <c r="CTN756" s="554"/>
      <c r="CTO756" s="554"/>
      <c r="CTP756" s="554"/>
      <c r="CTQ756" s="554"/>
      <c r="CTR756" s="554"/>
      <c r="CTS756" s="554"/>
      <c r="CTT756" s="554"/>
      <c r="CTU756" s="554"/>
      <c r="CTV756" s="554"/>
      <c r="CTW756" s="554"/>
      <c r="CTX756" s="554"/>
      <c r="CTY756" s="554"/>
      <c r="CTZ756" s="554"/>
      <c r="CUA756" s="554"/>
      <c r="CUB756" s="554"/>
      <c r="CUC756" s="554"/>
      <c r="CUD756" s="554"/>
      <c r="CUE756" s="554"/>
      <c r="CUF756" s="554"/>
      <c r="CUG756" s="554"/>
      <c r="CUH756" s="554"/>
      <c r="CUI756" s="554"/>
      <c r="CUJ756" s="554"/>
      <c r="CUK756" s="554"/>
      <c r="CUL756" s="554"/>
      <c r="CUM756" s="554"/>
      <c r="CUN756" s="554"/>
      <c r="CUO756" s="554"/>
      <c r="CUP756" s="554"/>
      <c r="CUQ756" s="554"/>
      <c r="CUR756" s="554"/>
      <c r="CUS756" s="554"/>
      <c r="CUT756" s="554"/>
      <c r="CUU756" s="554"/>
      <c r="CUV756" s="554"/>
      <c r="CUW756" s="554"/>
      <c r="CUX756" s="554"/>
      <c r="CUY756" s="554"/>
      <c r="CUZ756" s="554"/>
      <c r="CVA756" s="554"/>
      <c r="CVB756" s="554"/>
      <c r="CVC756" s="554"/>
      <c r="CVD756" s="554"/>
      <c r="CVE756" s="554"/>
      <c r="CVF756" s="554"/>
      <c r="CVG756" s="554"/>
      <c r="CVH756" s="554"/>
      <c r="CVI756" s="554"/>
      <c r="CVJ756" s="554"/>
      <c r="CVK756" s="554"/>
      <c r="CVL756" s="554"/>
      <c r="CVM756" s="554"/>
      <c r="CVN756" s="554"/>
      <c r="CVO756" s="554"/>
      <c r="CVP756" s="554"/>
      <c r="CVQ756" s="554"/>
      <c r="CVR756" s="554"/>
      <c r="CVS756" s="554"/>
      <c r="CVT756" s="554"/>
      <c r="CVU756" s="554"/>
      <c r="CVV756" s="554"/>
      <c r="CVW756" s="554"/>
      <c r="CVX756" s="554"/>
      <c r="CVY756" s="554"/>
      <c r="CVZ756" s="554"/>
      <c r="CWA756" s="554"/>
      <c r="CWB756" s="554"/>
      <c r="CWC756" s="554"/>
      <c r="CWD756" s="554"/>
      <c r="CWE756" s="554"/>
      <c r="CWF756" s="554"/>
      <c r="CWG756" s="554"/>
      <c r="CWH756" s="554"/>
      <c r="CWI756" s="554"/>
      <c r="CWJ756" s="554"/>
      <c r="CWK756" s="554"/>
      <c r="CWL756" s="554"/>
      <c r="CWM756" s="554"/>
      <c r="CWN756" s="554"/>
      <c r="CWO756" s="554"/>
      <c r="CWP756" s="554"/>
      <c r="CWQ756" s="554"/>
      <c r="CWR756" s="554"/>
      <c r="CWS756" s="554"/>
      <c r="CWT756" s="554"/>
      <c r="CWU756" s="554"/>
      <c r="CWV756" s="554"/>
      <c r="CWW756" s="554"/>
      <c r="CWX756" s="554"/>
      <c r="CWY756" s="554"/>
      <c r="CWZ756" s="554"/>
      <c r="CXA756" s="554"/>
      <c r="CXB756" s="554"/>
      <c r="CXC756" s="554"/>
      <c r="CXD756" s="554"/>
      <c r="CXE756" s="554"/>
      <c r="CXF756" s="554"/>
      <c r="CXG756" s="554"/>
      <c r="CXH756" s="554"/>
      <c r="CXI756" s="554"/>
      <c r="CXJ756" s="554"/>
      <c r="CXK756" s="554"/>
      <c r="CXL756" s="554"/>
      <c r="CXM756" s="554"/>
      <c r="CXN756" s="554"/>
      <c r="CXO756" s="554"/>
      <c r="CXP756" s="554"/>
      <c r="CXQ756" s="554"/>
      <c r="CXR756" s="554"/>
      <c r="CXS756" s="554"/>
      <c r="CXT756" s="554"/>
      <c r="CXU756" s="554"/>
      <c r="CXV756" s="554"/>
      <c r="CXW756" s="554"/>
      <c r="CXX756" s="554"/>
      <c r="CXY756" s="554"/>
      <c r="CXZ756" s="554"/>
      <c r="CYA756" s="554"/>
      <c r="CYB756" s="554"/>
      <c r="CYC756" s="554"/>
      <c r="CYD756" s="554"/>
      <c r="CYE756" s="554"/>
      <c r="CYF756" s="554"/>
      <c r="CYG756" s="554"/>
      <c r="CYH756" s="554"/>
      <c r="CYI756" s="554"/>
      <c r="CYJ756" s="554"/>
      <c r="CYK756" s="554"/>
      <c r="CYL756" s="554"/>
      <c r="CYM756" s="554"/>
      <c r="CYN756" s="554"/>
      <c r="CYO756" s="554"/>
      <c r="CYP756" s="554"/>
      <c r="CYQ756" s="554"/>
      <c r="CYR756" s="554"/>
      <c r="CYS756" s="554"/>
      <c r="CYT756" s="554"/>
      <c r="CYU756" s="554"/>
      <c r="CYV756" s="554"/>
      <c r="CYW756" s="554"/>
      <c r="CYX756" s="554"/>
      <c r="CYY756" s="554"/>
      <c r="CYZ756" s="554"/>
      <c r="CZA756" s="554"/>
      <c r="CZB756" s="554"/>
      <c r="CZC756" s="554"/>
      <c r="CZD756" s="554"/>
      <c r="CZE756" s="554"/>
      <c r="CZF756" s="554"/>
      <c r="CZG756" s="554"/>
      <c r="CZH756" s="554"/>
      <c r="CZI756" s="554"/>
      <c r="CZJ756" s="554"/>
      <c r="CZK756" s="554"/>
      <c r="CZL756" s="554"/>
      <c r="CZM756" s="554"/>
      <c r="CZN756" s="554"/>
      <c r="CZO756" s="554"/>
      <c r="CZP756" s="554"/>
      <c r="CZQ756" s="554"/>
      <c r="CZR756" s="554"/>
      <c r="CZS756" s="554"/>
      <c r="CZT756" s="554"/>
      <c r="CZU756" s="554"/>
      <c r="CZV756" s="554"/>
      <c r="CZW756" s="554"/>
      <c r="CZX756" s="554"/>
      <c r="CZY756" s="554"/>
      <c r="CZZ756" s="554"/>
      <c r="DAA756" s="554"/>
      <c r="DAB756" s="554"/>
      <c r="DAC756" s="554"/>
      <c r="DAD756" s="554"/>
      <c r="DAE756" s="554"/>
      <c r="DAF756" s="554"/>
      <c r="DAG756" s="554"/>
      <c r="DAH756" s="554"/>
      <c r="DAI756" s="554"/>
      <c r="DAJ756" s="554"/>
      <c r="DAK756" s="554"/>
      <c r="DAL756" s="554"/>
      <c r="DAM756" s="554"/>
      <c r="DAN756" s="554"/>
      <c r="DAO756" s="554"/>
      <c r="DAP756" s="554"/>
      <c r="DAQ756" s="554"/>
      <c r="DAR756" s="554"/>
      <c r="DAS756" s="554"/>
      <c r="DAT756" s="554"/>
      <c r="DAU756" s="554"/>
      <c r="DAV756" s="554"/>
      <c r="DAW756" s="554"/>
      <c r="DAX756" s="554"/>
      <c r="DAY756" s="554"/>
      <c r="DAZ756" s="554"/>
      <c r="DBA756" s="554"/>
      <c r="DBB756" s="554"/>
      <c r="DBC756" s="554"/>
      <c r="DBD756" s="554"/>
      <c r="DBE756" s="554"/>
      <c r="DBF756" s="554"/>
      <c r="DBG756" s="554"/>
      <c r="DBH756" s="554"/>
      <c r="DBI756" s="554"/>
      <c r="DBJ756" s="554"/>
      <c r="DBK756" s="554"/>
      <c r="DBL756" s="554"/>
      <c r="DBM756" s="554"/>
      <c r="DBN756" s="554"/>
      <c r="DBO756" s="554"/>
      <c r="DBP756" s="554"/>
      <c r="DBQ756" s="554"/>
      <c r="DBR756" s="554"/>
      <c r="DBS756" s="554"/>
      <c r="DBT756" s="554"/>
      <c r="DBU756" s="554"/>
      <c r="DBV756" s="554"/>
      <c r="DBW756" s="554"/>
      <c r="DBX756" s="554"/>
      <c r="DBY756" s="554"/>
      <c r="DBZ756" s="554"/>
      <c r="DCA756" s="554"/>
      <c r="DCB756" s="554"/>
      <c r="DCC756" s="554"/>
      <c r="DCD756" s="554"/>
      <c r="DCE756" s="554"/>
      <c r="DCF756" s="554"/>
      <c r="DCG756" s="554"/>
      <c r="DCH756" s="554"/>
      <c r="DCI756" s="554"/>
      <c r="DCJ756" s="554"/>
      <c r="DCK756" s="554"/>
      <c r="DCL756" s="554"/>
      <c r="DCM756" s="554"/>
      <c r="DCN756" s="554"/>
      <c r="DCO756" s="554"/>
      <c r="DCP756" s="554"/>
      <c r="DCQ756" s="554"/>
      <c r="DCR756" s="554"/>
      <c r="DCS756" s="554"/>
      <c r="DCT756" s="554"/>
      <c r="DCU756" s="554"/>
      <c r="DCV756" s="554"/>
      <c r="DCW756" s="554"/>
      <c r="DCX756" s="554"/>
      <c r="DCY756" s="554"/>
      <c r="DCZ756" s="554"/>
      <c r="DDA756" s="554"/>
      <c r="DDB756" s="554"/>
      <c r="DDC756" s="554"/>
      <c r="DDD756" s="554"/>
      <c r="DDE756" s="554"/>
      <c r="DDF756" s="554"/>
      <c r="DDG756" s="554"/>
      <c r="DDH756" s="554"/>
      <c r="DDI756" s="554"/>
      <c r="DDJ756" s="554"/>
      <c r="DDK756" s="554"/>
      <c r="DDL756" s="554"/>
      <c r="DDM756" s="554"/>
      <c r="DDN756" s="554"/>
      <c r="DDO756" s="554"/>
      <c r="DDP756" s="554"/>
      <c r="DDQ756" s="554"/>
      <c r="DDR756" s="554"/>
      <c r="DDS756" s="554"/>
      <c r="DDT756" s="554"/>
      <c r="DDU756" s="554"/>
      <c r="DDV756" s="554"/>
      <c r="DDW756" s="554"/>
      <c r="DDX756" s="554"/>
      <c r="DDY756" s="554"/>
      <c r="DDZ756" s="554"/>
      <c r="DEA756" s="554"/>
      <c r="DEB756" s="554"/>
      <c r="DEC756" s="554"/>
      <c r="DED756" s="554"/>
      <c r="DEE756" s="554"/>
      <c r="DEF756" s="554"/>
      <c r="DEG756" s="554"/>
      <c r="DEH756" s="554"/>
      <c r="DEI756" s="554"/>
      <c r="DEJ756" s="554"/>
      <c r="DEK756" s="554"/>
      <c r="DEL756" s="554"/>
      <c r="DEM756" s="554"/>
      <c r="DEN756" s="554"/>
      <c r="DEO756" s="554"/>
      <c r="DEP756" s="554"/>
      <c r="DEQ756" s="554"/>
      <c r="DER756" s="554"/>
      <c r="DES756" s="554"/>
      <c r="DET756" s="554"/>
      <c r="DEU756" s="554"/>
      <c r="DEV756" s="554"/>
      <c r="DEW756" s="554"/>
      <c r="DEX756" s="554"/>
      <c r="DEY756" s="554"/>
      <c r="DEZ756" s="554"/>
      <c r="DFA756" s="554"/>
      <c r="DFB756" s="554"/>
      <c r="DFC756" s="554"/>
      <c r="DFD756" s="554"/>
      <c r="DFE756" s="554"/>
      <c r="DFF756" s="554"/>
      <c r="DFG756" s="554"/>
      <c r="DFH756" s="554"/>
      <c r="DFI756" s="554"/>
      <c r="DFJ756" s="554"/>
      <c r="DFK756" s="554"/>
      <c r="DFL756" s="554"/>
      <c r="DFM756" s="554"/>
      <c r="DFN756" s="554"/>
      <c r="DFO756" s="554"/>
      <c r="DFP756" s="554"/>
      <c r="DFQ756" s="554"/>
      <c r="DFR756" s="554"/>
      <c r="DFS756" s="554"/>
      <c r="DFT756" s="554"/>
      <c r="DFU756" s="554"/>
      <c r="DFV756" s="554"/>
      <c r="DFW756" s="554"/>
      <c r="DFX756" s="554"/>
      <c r="DFY756" s="554"/>
      <c r="DFZ756" s="554"/>
      <c r="DGA756" s="554"/>
      <c r="DGB756" s="554"/>
      <c r="DGC756" s="554"/>
      <c r="DGD756" s="554"/>
      <c r="DGE756" s="554"/>
      <c r="DGF756" s="554"/>
      <c r="DGG756" s="554"/>
      <c r="DGH756" s="554"/>
      <c r="DGI756" s="554"/>
      <c r="DGJ756" s="554"/>
      <c r="DGK756" s="554"/>
      <c r="DGL756" s="554"/>
      <c r="DGM756" s="554"/>
      <c r="DGN756" s="554"/>
      <c r="DGO756" s="554"/>
      <c r="DGP756" s="554"/>
      <c r="DGQ756" s="554"/>
      <c r="DGR756" s="554"/>
      <c r="DGS756" s="554"/>
      <c r="DGT756" s="554"/>
      <c r="DGU756" s="554"/>
      <c r="DGV756" s="554"/>
      <c r="DGW756" s="554"/>
      <c r="DGX756" s="554"/>
      <c r="DGY756" s="554"/>
      <c r="DGZ756" s="554"/>
      <c r="DHA756" s="554"/>
      <c r="DHB756" s="554"/>
      <c r="DHC756" s="554"/>
      <c r="DHD756" s="554"/>
      <c r="DHE756" s="554"/>
      <c r="DHF756" s="554"/>
      <c r="DHG756" s="554"/>
      <c r="DHH756" s="554"/>
      <c r="DHI756" s="554"/>
      <c r="DHJ756" s="554"/>
      <c r="DHK756" s="554"/>
      <c r="DHL756" s="554"/>
      <c r="DHM756" s="554"/>
      <c r="DHN756" s="554"/>
      <c r="DHO756" s="554"/>
      <c r="DHP756" s="554"/>
      <c r="DHQ756" s="554"/>
      <c r="DHR756" s="554"/>
      <c r="DHS756" s="554"/>
      <c r="DHT756" s="554"/>
      <c r="DHU756" s="554"/>
      <c r="DHV756" s="554"/>
      <c r="DHW756" s="554"/>
      <c r="DHX756" s="554"/>
      <c r="DHY756" s="554"/>
      <c r="DHZ756" s="554"/>
      <c r="DIA756" s="554"/>
      <c r="DIB756" s="554"/>
      <c r="DIC756" s="554"/>
      <c r="DID756" s="554"/>
      <c r="DIE756" s="554"/>
      <c r="DIF756" s="554"/>
      <c r="DIG756" s="554"/>
      <c r="DIH756" s="554"/>
      <c r="DII756" s="554"/>
      <c r="DIJ756" s="554"/>
      <c r="DIK756" s="554"/>
      <c r="DIL756" s="554"/>
      <c r="DIM756" s="554"/>
      <c r="DIN756" s="554"/>
      <c r="DIO756" s="554"/>
      <c r="DIP756" s="554"/>
      <c r="DIQ756" s="554"/>
      <c r="DIR756" s="554"/>
      <c r="DIS756" s="554"/>
      <c r="DIT756" s="554"/>
      <c r="DIU756" s="554"/>
      <c r="DIV756" s="554"/>
      <c r="DIW756" s="554"/>
      <c r="DIX756" s="554"/>
      <c r="DIY756" s="554"/>
      <c r="DIZ756" s="554"/>
      <c r="DJA756" s="554"/>
      <c r="DJB756" s="554"/>
      <c r="DJC756" s="554"/>
      <c r="DJD756" s="554"/>
      <c r="DJE756" s="554"/>
      <c r="DJF756" s="554"/>
      <c r="DJG756" s="554"/>
      <c r="DJH756" s="554"/>
      <c r="DJI756" s="554"/>
      <c r="DJJ756" s="554"/>
      <c r="DJK756" s="554"/>
      <c r="DJL756" s="554"/>
      <c r="DJM756" s="554"/>
      <c r="DJN756" s="554"/>
      <c r="DJO756" s="554"/>
      <c r="DJP756" s="554"/>
      <c r="DJQ756" s="554"/>
      <c r="DJR756" s="554"/>
      <c r="DJS756" s="554"/>
      <c r="DJT756" s="554"/>
      <c r="DJU756" s="554"/>
      <c r="DJV756" s="554"/>
      <c r="DJW756" s="554"/>
      <c r="DJX756" s="554"/>
      <c r="DJY756" s="554"/>
      <c r="DJZ756" s="554"/>
      <c r="DKA756" s="554"/>
      <c r="DKB756" s="554"/>
      <c r="DKC756" s="554"/>
      <c r="DKD756" s="554"/>
      <c r="DKE756" s="554"/>
      <c r="DKF756" s="554"/>
      <c r="DKG756" s="554"/>
      <c r="DKH756" s="554"/>
      <c r="DKI756" s="554"/>
      <c r="DKJ756" s="554"/>
      <c r="DKK756" s="554"/>
      <c r="DKL756" s="554"/>
      <c r="DKM756" s="554"/>
      <c r="DKN756" s="554"/>
      <c r="DKO756" s="554"/>
      <c r="DKP756" s="554"/>
      <c r="DKQ756" s="554"/>
      <c r="DKR756" s="554"/>
      <c r="DKS756" s="554"/>
      <c r="DKT756" s="554"/>
      <c r="DKU756" s="554"/>
      <c r="DKV756" s="554"/>
      <c r="DKW756" s="554"/>
      <c r="DKX756" s="554"/>
      <c r="DKY756" s="554"/>
      <c r="DKZ756" s="554"/>
      <c r="DLA756" s="554"/>
      <c r="DLB756" s="554"/>
      <c r="DLC756" s="554"/>
      <c r="DLD756" s="554"/>
      <c r="DLE756" s="554"/>
      <c r="DLF756" s="554"/>
      <c r="DLG756" s="554"/>
      <c r="DLH756" s="554"/>
      <c r="DLI756" s="554"/>
      <c r="DLJ756" s="554"/>
      <c r="DLK756" s="554"/>
      <c r="DLL756" s="554"/>
      <c r="DLM756" s="554"/>
      <c r="DLN756" s="554"/>
      <c r="DLO756" s="554"/>
      <c r="DLP756" s="554"/>
      <c r="DLQ756" s="554"/>
      <c r="DLR756" s="554"/>
      <c r="DLS756" s="554"/>
      <c r="DLT756" s="554"/>
      <c r="DLU756" s="554"/>
      <c r="DLV756" s="554"/>
      <c r="DLW756" s="554"/>
      <c r="DLX756" s="554"/>
      <c r="DLY756" s="554"/>
      <c r="DLZ756" s="554"/>
      <c r="DMA756" s="554"/>
      <c r="DMB756" s="554"/>
      <c r="DMC756" s="554"/>
      <c r="DMD756" s="554"/>
      <c r="DME756" s="554"/>
      <c r="DMF756" s="554"/>
      <c r="DMG756" s="554"/>
      <c r="DMH756" s="554"/>
      <c r="DMI756" s="554"/>
      <c r="DMJ756" s="554"/>
      <c r="DMK756" s="554"/>
      <c r="DML756" s="554"/>
      <c r="DMM756" s="554"/>
      <c r="DMN756" s="554"/>
      <c r="DMO756" s="554"/>
      <c r="DMP756" s="554"/>
      <c r="DMQ756" s="554"/>
      <c r="DMR756" s="554"/>
      <c r="DMS756" s="554"/>
      <c r="DMT756" s="554"/>
      <c r="DMU756" s="554"/>
      <c r="DMV756" s="554"/>
      <c r="DMW756" s="554"/>
      <c r="DMX756" s="554"/>
      <c r="DMY756" s="554"/>
      <c r="DMZ756" s="554"/>
      <c r="DNA756" s="554"/>
      <c r="DNB756" s="554"/>
      <c r="DNC756" s="554"/>
      <c r="DND756" s="554"/>
      <c r="DNE756" s="554"/>
      <c r="DNF756" s="554"/>
      <c r="DNG756" s="554"/>
      <c r="DNH756" s="554"/>
      <c r="DNI756" s="554"/>
      <c r="DNJ756" s="554"/>
      <c r="DNK756" s="554"/>
      <c r="DNL756" s="554"/>
      <c r="DNM756" s="554"/>
      <c r="DNN756" s="554"/>
      <c r="DNO756" s="554"/>
      <c r="DNP756" s="554"/>
      <c r="DNQ756" s="554"/>
      <c r="DNR756" s="554"/>
      <c r="DNS756" s="554"/>
      <c r="DNT756" s="554"/>
      <c r="DNU756" s="554"/>
      <c r="DNV756" s="554"/>
      <c r="DNW756" s="554"/>
      <c r="DNX756" s="554"/>
      <c r="DNY756" s="554"/>
      <c r="DNZ756" s="554"/>
      <c r="DOA756" s="554"/>
      <c r="DOB756" s="554"/>
      <c r="DOC756" s="554"/>
      <c r="DOD756" s="554"/>
      <c r="DOE756" s="554"/>
      <c r="DOF756" s="554"/>
      <c r="DOG756" s="554"/>
      <c r="DOH756" s="554"/>
      <c r="DOI756" s="554"/>
      <c r="DOJ756" s="554"/>
      <c r="DOK756" s="554"/>
      <c r="DOL756" s="554"/>
      <c r="DOM756" s="554"/>
      <c r="DON756" s="554"/>
      <c r="DOO756" s="554"/>
      <c r="DOP756" s="554"/>
      <c r="DOQ756" s="554"/>
      <c r="DOR756" s="554"/>
      <c r="DOS756" s="554"/>
      <c r="DOT756" s="554"/>
      <c r="DOU756" s="554"/>
      <c r="DOV756" s="554"/>
      <c r="DOW756" s="554"/>
      <c r="DOX756" s="554"/>
      <c r="DOY756" s="554"/>
      <c r="DOZ756" s="554"/>
      <c r="DPA756" s="554"/>
      <c r="DPB756" s="554"/>
      <c r="DPC756" s="554"/>
      <c r="DPD756" s="554"/>
      <c r="DPE756" s="554"/>
      <c r="DPF756" s="554"/>
      <c r="DPG756" s="554"/>
      <c r="DPH756" s="554"/>
      <c r="DPI756" s="554"/>
      <c r="DPJ756" s="554"/>
      <c r="DPK756" s="554"/>
      <c r="DPL756" s="554"/>
      <c r="DPM756" s="554"/>
      <c r="DPN756" s="554"/>
      <c r="DPO756" s="554"/>
      <c r="DPP756" s="554"/>
      <c r="DPQ756" s="554"/>
      <c r="DPR756" s="554"/>
      <c r="DPS756" s="554"/>
      <c r="DPT756" s="554"/>
      <c r="DPU756" s="554"/>
      <c r="DPV756" s="554"/>
      <c r="DPW756" s="554"/>
      <c r="DPX756" s="554"/>
      <c r="DPY756" s="554"/>
      <c r="DPZ756" s="554"/>
      <c r="DQA756" s="554"/>
      <c r="DQB756" s="554"/>
      <c r="DQC756" s="554"/>
      <c r="DQD756" s="554"/>
      <c r="DQE756" s="554"/>
      <c r="DQF756" s="554"/>
      <c r="DQG756" s="554"/>
      <c r="DQH756" s="554"/>
      <c r="DQI756" s="554"/>
      <c r="DQJ756" s="554"/>
      <c r="DQK756" s="554"/>
      <c r="DQL756" s="554"/>
      <c r="DQM756" s="554"/>
      <c r="DQN756" s="554"/>
      <c r="DQO756" s="554"/>
      <c r="DQP756" s="554"/>
      <c r="DQQ756" s="554"/>
      <c r="DQR756" s="554"/>
      <c r="DQS756" s="554"/>
      <c r="DQT756" s="554"/>
      <c r="DQU756" s="554"/>
      <c r="DQV756" s="554"/>
      <c r="DQW756" s="554"/>
      <c r="DQX756" s="554"/>
      <c r="DQY756" s="554"/>
      <c r="DQZ756" s="554"/>
      <c r="DRA756" s="554"/>
      <c r="DRB756" s="554"/>
      <c r="DRC756" s="554"/>
      <c r="DRD756" s="554"/>
      <c r="DRE756" s="554"/>
      <c r="DRF756" s="554"/>
      <c r="DRG756" s="554"/>
      <c r="DRH756" s="554"/>
      <c r="DRI756" s="554"/>
      <c r="DRJ756" s="554"/>
      <c r="DRK756" s="554"/>
      <c r="DRL756" s="554"/>
      <c r="DRM756" s="554"/>
      <c r="DRN756" s="554"/>
      <c r="DRO756" s="554"/>
      <c r="DRP756" s="554"/>
      <c r="DRQ756" s="554"/>
      <c r="DRR756" s="554"/>
      <c r="DRS756" s="554"/>
      <c r="DRT756" s="554"/>
      <c r="DRU756" s="554"/>
      <c r="DRV756" s="554"/>
      <c r="DRW756" s="554"/>
      <c r="DRX756" s="554"/>
      <c r="DRY756" s="554"/>
      <c r="DRZ756" s="554"/>
      <c r="DSA756" s="554"/>
      <c r="DSB756" s="554"/>
      <c r="DSC756" s="554"/>
      <c r="DSD756" s="554"/>
      <c r="DSE756" s="554"/>
      <c r="DSF756" s="554"/>
      <c r="DSG756" s="554"/>
      <c r="DSH756" s="554"/>
      <c r="DSI756" s="554"/>
      <c r="DSJ756" s="554"/>
      <c r="DSK756" s="554"/>
      <c r="DSL756" s="554"/>
      <c r="DSM756" s="554"/>
      <c r="DSN756" s="554"/>
      <c r="DSO756" s="554"/>
      <c r="DSP756" s="554"/>
      <c r="DSQ756" s="554"/>
      <c r="DSR756" s="554"/>
      <c r="DSS756" s="554"/>
      <c r="DST756" s="554"/>
      <c r="DSU756" s="554"/>
      <c r="DSV756" s="554"/>
      <c r="DSW756" s="554"/>
      <c r="DSX756" s="554"/>
      <c r="DSY756" s="554"/>
      <c r="DSZ756" s="554"/>
      <c r="DTA756" s="554"/>
      <c r="DTB756" s="554"/>
      <c r="DTC756" s="554"/>
      <c r="DTD756" s="554"/>
      <c r="DTE756" s="554"/>
      <c r="DTF756" s="554"/>
      <c r="DTG756" s="554"/>
      <c r="DTH756" s="554"/>
      <c r="DTI756" s="554"/>
      <c r="DTJ756" s="554"/>
      <c r="DTK756" s="554"/>
      <c r="DTL756" s="554"/>
      <c r="DTM756" s="554"/>
      <c r="DTN756" s="554"/>
      <c r="DTO756" s="554"/>
      <c r="DTP756" s="554"/>
      <c r="DTQ756" s="554"/>
      <c r="DTR756" s="554"/>
      <c r="DTS756" s="554"/>
      <c r="DTT756" s="554"/>
      <c r="DTU756" s="554"/>
      <c r="DTV756" s="554"/>
      <c r="DTW756" s="554"/>
      <c r="DTX756" s="554"/>
      <c r="DTY756" s="554"/>
      <c r="DTZ756" s="554"/>
      <c r="DUA756" s="554"/>
      <c r="DUB756" s="554"/>
      <c r="DUC756" s="554"/>
      <c r="DUD756" s="554"/>
      <c r="DUE756" s="554"/>
      <c r="DUF756" s="554"/>
      <c r="DUG756" s="554"/>
      <c r="DUH756" s="554"/>
      <c r="DUI756" s="554"/>
      <c r="DUJ756" s="554"/>
      <c r="DUK756" s="554"/>
      <c r="DUL756" s="554"/>
      <c r="DUM756" s="554"/>
      <c r="DUN756" s="554"/>
      <c r="DUO756" s="554"/>
      <c r="DUP756" s="554"/>
      <c r="DUQ756" s="554"/>
      <c r="DUR756" s="554"/>
      <c r="DUS756" s="554"/>
      <c r="DUT756" s="554"/>
      <c r="DUU756" s="554"/>
      <c r="DUV756" s="554"/>
      <c r="DUW756" s="554"/>
      <c r="DUX756" s="554"/>
      <c r="DUY756" s="554"/>
      <c r="DUZ756" s="554"/>
      <c r="DVA756" s="554"/>
      <c r="DVB756" s="554"/>
      <c r="DVC756" s="554"/>
      <c r="DVD756" s="554"/>
      <c r="DVE756" s="554"/>
      <c r="DVF756" s="554"/>
      <c r="DVG756" s="554"/>
      <c r="DVH756" s="554"/>
      <c r="DVI756" s="554"/>
      <c r="DVJ756" s="554"/>
      <c r="DVK756" s="554"/>
      <c r="DVL756" s="554"/>
      <c r="DVM756" s="554"/>
      <c r="DVN756" s="554"/>
      <c r="DVO756" s="554"/>
      <c r="DVP756" s="554"/>
      <c r="DVQ756" s="554"/>
      <c r="DVR756" s="554"/>
      <c r="DVS756" s="554"/>
      <c r="DVT756" s="554"/>
      <c r="DVU756" s="554"/>
      <c r="DVV756" s="554"/>
      <c r="DVW756" s="554"/>
      <c r="DVX756" s="554"/>
      <c r="DVY756" s="554"/>
      <c r="DVZ756" s="554"/>
      <c r="DWA756" s="554"/>
      <c r="DWB756" s="554"/>
      <c r="DWC756" s="554"/>
      <c r="DWD756" s="554"/>
      <c r="DWE756" s="554"/>
      <c r="DWF756" s="554"/>
      <c r="DWG756" s="554"/>
      <c r="DWH756" s="554"/>
      <c r="DWI756" s="554"/>
      <c r="DWJ756" s="554"/>
      <c r="DWK756" s="554"/>
      <c r="DWL756" s="554"/>
      <c r="DWM756" s="554"/>
      <c r="DWN756" s="554"/>
      <c r="DWO756" s="554"/>
      <c r="DWP756" s="554"/>
      <c r="DWQ756" s="554"/>
      <c r="DWR756" s="554"/>
      <c r="DWS756" s="554"/>
      <c r="DWT756" s="554"/>
      <c r="DWU756" s="554"/>
      <c r="DWV756" s="554"/>
      <c r="DWW756" s="554"/>
      <c r="DWX756" s="554"/>
      <c r="DWY756" s="554"/>
      <c r="DWZ756" s="554"/>
      <c r="DXA756" s="554"/>
      <c r="DXB756" s="554"/>
      <c r="DXC756" s="554"/>
      <c r="DXD756" s="554"/>
      <c r="DXE756" s="554"/>
      <c r="DXF756" s="554"/>
      <c r="DXG756" s="554"/>
      <c r="DXH756" s="554"/>
      <c r="DXI756" s="554"/>
      <c r="DXJ756" s="554"/>
      <c r="DXK756" s="554"/>
      <c r="DXL756" s="554"/>
      <c r="DXM756" s="554"/>
      <c r="DXN756" s="554"/>
      <c r="DXO756" s="554"/>
      <c r="DXP756" s="554"/>
      <c r="DXQ756" s="554"/>
      <c r="DXR756" s="554"/>
      <c r="DXS756" s="554"/>
      <c r="DXT756" s="554"/>
      <c r="DXU756" s="554"/>
      <c r="DXV756" s="554"/>
      <c r="DXW756" s="554"/>
      <c r="DXX756" s="554"/>
      <c r="DXY756" s="554"/>
      <c r="DXZ756" s="554"/>
      <c r="DYA756" s="554"/>
      <c r="DYB756" s="554"/>
      <c r="DYC756" s="554"/>
      <c r="DYD756" s="554"/>
      <c r="DYE756" s="554"/>
      <c r="DYF756" s="554"/>
      <c r="DYG756" s="554"/>
      <c r="DYH756" s="554"/>
      <c r="DYI756" s="554"/>
      <c r="DYJ756" s="554"/>
      <c r="DYK756" s="554"/>
      <c r="DYL756" s="554"/>
      <c r="DYM756" s="554"/>
      <c r="DYN756" s="554"/>
      <c r="DYO756" s="554"/>
      <c r="DYP756" s="554"/>
      <c r="DYQ756" s="554"/>
      <c r="DYR756" s="554"/>
      <c r="DYS756" s="554"/>
      <c r="DYT756" s="554"/>
      <c r="DYU756" s="554"/>
      <c r="DYV756" s="554"/>
      <c r="DYW756" s="554"/>
      <c r="DYX756" s="554"/>
      <c r="DYY756" s="554"/>
      <c r="DYZ756" s="554"/>
      <c r="DZA756" s="554"/>
      <c r="DZB756" s="554"/>
      <c r="DZC756" s="554"/>
      <c r="DZD756" s="554"/>
      <c r="DZE756" s="554"/>
      <c r="DZF756" s="554"/>
      <c r="DZG756" s="554"/>
      <c r="DZH756" s="554"/>
      <c r="DZI756" s="554"/>
      <c r="DZJ756" s="554"/>
      <c r="DZK756" s="554"/>
      <c r="DZL756" s="554"/>
      <c r="DZM756" s="554"/>
      <c r="DZN756" s="554"/>
      <c r="DZO756" s="554"/>
      <c r="DZP756" s="554"/>
      <c r="DZQ756" s="554"/>
      <c r="DZR756" s="554"/>
      <c r="DZS756" s="554"/>
      <c r="DZT756" s="554"/>
      <c r="DZU756" s="554"/>
      <c r="DZV756" s="554"/>
      <c r="DZW756" s="554"/>
      <c r="DZX756" s="554"/>
      <c r="DZY756" s="554"/>
      <c r="DZZ756" s="554"/>
      <c r="EAA756" s="554"/>
      <c r="EAB756" s="554"/>
      <c r="EAC756" s="554"/>
      <c r="EAD756" s="554"/>
      <c r="EAE756" s="554"/>
      <c r="EAF756" s="554"/>
      <c r="EAG756" s="554"/>
      <c r="EAH756" s="554"/>
      <c r="EAI756" s="554"/>
      <c r="EAJ756" s="554"/>
      <c r="EAK756" s="554"/>
      <c r="EAL756" s="554"/>
      <c r="EAM756" s="554"/>
      <c r="EAN756" s="554"/>
      <c r="EAO756" s="554"/>
      <c r="EAP756" s="554"/>
      <c r="EAQ756" s="554"/>
      <c r="EAR756" s="554"/>
      <c r="EAS756" s="554"/>
      <c r="EAT756" s="554"/>
      <c r="EAU756" s="554"/>
      <c r="EAV756" s="554"/>
      <c r="EAW756" s="554"/>
      <c r="EAX756" s="554"/>
      <c r="EAY756" s="554"/>
      <c r="EAZ756" s="554"/>
      <c r="EBA756" s="554"/>
      <c r="EBB756" s="554"/>
      <c r="EBC756" s="554"/>
      <c r="EBD756" s="554"/>
      <c r="EBE756" s="554"/>
      <c r="EBF756" s="554"/>
      <c r="EBG756" s="554"/>
      <c r="EBH756" s="554"/>
      <c r="EBI756" s="554"/>
      <c r="EBJ756" s="554"/>
      <c r="EBK756" s="554"/>
      <c r="EBL756" s="554"/>
      <c r="EBM756" s="554"/>
      <c r="EBN756" s="554"/>
      <c r="EBO756" s="554"/>
      <c r="EBP756" s="554"/>
      <c r="EBQ756" s="554"/>
      <c r="EBR756" s="554"/>
      <c r="EBS756" s="554"/>
      <c r="EBT756" s="554"/>
      <c r="EBU756" s="554"/>
      <c r="EBV756" s="554"/>
      <c r="EBW756" s="554"/>
      <c r="EBX756" s="554"/>
      <c r="EBY756" s="554"/>
      <c r="EBZ756" s="554"/>
      <c r="ECA756" s="554"/>
      <c r="ECB756" s="554"/>
      <c r="ECC756" s="554"/>
      <c r="ECD756" s="554"/>
      <c r="ECE756" s="554"/>
      <c r="ECF756" s="554"/>
      <c r="ECG756" s="554"/>
      <c r="ECH756" s="554"/>
      <c r="ECI756" s="554"/>
      <c r="ECJ756" s="554"/>
      <c r="ECK756" s="554"/>
      <c r="ECL756" s="554"/>
      <c r="ECM756" s="554"/>
      <c r="ECN756" s="554"/>
      <c r="ECO756" s="554"/>
      <c r="ECP756" s="554"/>
      <c r="ECQ756" s="554"/>
      <c r="ECR756" s="554"/>
      <c r="ECS756" s="554"/>
      <c r="ECT756" s="554"/>
      <c r="ECU756" s="554"/>
      <c r="ECV756" s="554"/>
      <c r="ECW756" s="554"/>
      <c r="ECX756" s="554"/>
      <c r="ECY756" s="554"/>
      <c r="ECZ756" s="554"/>
      <c r="EDA756" s="554"/>
      <c r="EDB756" s="554"/>
      <c r="EDC756" s="554"/>
      <c r="EDD756" s="554"/>
      <c r="EDE756" s="554"/>
      <c r="EDF756" s="554"/>
      <c r="EDG756" s="554"/>
      <c r="EDH756" s="554"/>
      <c r="EDI756" s="554"/>
      <c r="EDJ756" s="554"/>
      <c r="EDK756" s="554"/>
      <c r="EDL756" s="554"/>
      <c r="EDM756" s="554"/>
      <c r="EDN756" s="554"/>
      <c r="EDO756" s="554"/>
      <c r="EDP756" s="554"/>
      <c r="EDQ756" s="554"/>
      <c r="EDR756" s="554"/>
      <c r="EDS756" s="554"/>
      <c r="EDT756" s="554"/>
      <c r="EDU756" s="554"/>
      <c r="EDV756" s="554"/>
      <c r="EDW756" s="554"/>
      <c r="EDX756" s="554"/>
      <c r="EDY756" s="554"/>
      <c r="EDZ756" s="554"/>
      <c r="EEA756" s="554"/>
      <c r="EEB756" s="554"/>
      <c r="EEC756" s="554"/>
      <c r="EED756" s="554"/>
      <c r="EEE756" s="554"/>
      <c r="EEF756" s="554"/>
      <c r="EEG756" s="554"/>
      <c r="EEH756" s="554"/>
      <c r="EEI756" s="554"/>
      <c r="EEJ756" s="554"/>
      <c r="EEK756" s="554"/>
      <c r="EEL756" s="554"/>
      <c r="EEM756" s="554"/>
      <c r="EEN756" s="554"/>
      <c r="EEO756" s="554"/>
      <c r="EEP756" s="554"/>
      <c r="EEQ756" s="554"/>
      <c r="EER756" s="554"/>
      <c r="EES756" s="554"/>
      <c r="EET756" s="554"/>
      <c r="EEU756" s="554"/>
      <c r="EEV756" s="554"/>
      <c r="EEW756" s="554"/>
      <c r="EEX756" s="554"/>
      <c r="EEY756" s="554"/>
      <c r="EEZ756" s="554"/>
      <c r="EFA756" s="554"/>
      <c r="EFB756" s="554"/>
      <c r="EFC756" s="554"/>
      <c r="EFD756" s="554"/>
      <c r="EFE756" s="554"/>
      <c r="EFF756" s="554"/>
      <c r="EFG756" s="554"/>
      <c r="EFH756" s="554"/>
      <c r="EFI756" s="554"/>
      <c r="EFJ756" s="554"/>
      <c r="EFK756" s="554"/>
      <c r="EFL756" s="554"/>
      <c r="EFM756" s="554"/>
      <c r="EFN756" s="554"/>
      <c r="EFO756" s="554"/>
      <c r="EFP756" s="554"/>
      <c r="EFQ756" s="554"/>
      <c r="EFR756" s="554"/>
      <c r="EFS756" s="554"/>
      <c r="EFT756" s="554"/>
      <c r="EFU756" s="554"/>
      <c r="EFV756" s="554"/>
      <c r="EFW756" s="554"/>
      <c r="EFX756" s="554"/>
      <c r="EFY756" s="554"/>
      <c r="EFZ756" s="554"/>
      <c r="EGA756" s="554"/>
      <c r="EGB756" s="554"/>
      <c r="EGC756" s="554"/>
      <c r="EGD756" s="554"/>
      <c r="EGE756" s="554"/>
      <c r="EGF756" s="554"/>
      <c r="EGG756" s="554"/>
      <c r="EGH756" s="554"/>
      <c r="EGI756" s="554"/>
      <c r="EGJ756" s="554"/>
      <c r="EGK756" s="554"/>
      <c r="EGL756" s="554"/>
      <c r="EGM756" s="554"/>
      <c r="EGN756" s="554"/>
      <c r="EGO756" s="554"/>
      <c r="EGP756" s="554"/>
      <c r="EGQ756" s="554"/>
      <c r="EGR756" s="554"/>
      <c r="EGS756" s="554"/>
      <c r="EGT756" s="554"/>
      <c r="EGU756" s="554"/>
      <c r="EGV756" s="554"/>
      <c r="EGW756" s="554"/>
      <c r="EGX756" s="554"/>
      <c r="EGY756" s="554"/>
      <c r="EGZ756" s="554"/>
      <c r="EHA756" s="554"/>
      <c r="EHB756" s="554"/>
      <c r="EHC756" s="554"/>
      <c r="EHD756" s="554"/>
      <c r="EHE756" s="554"/>
      <c r="EHF756" s="554"/>
      <c r="EHG756" s="554"/>
      <c r="EHH756" s="554"/>
      <c r="EHI756" s="554"/>
      <c r="EHJ756" s="554"/>
      <c r="EHK756" s="554"/>
      <c r="EHL756" s="554"/>
      <c r="EHM756" s="554"/>
      <c r="EHN756" s="554"/>
      <c r="EHO756" s="554"/>
      <c r="EHP756" s="554"/>
      <c r="EHQ756" s="554"/>
      <c r="EHR756" s="554"/>
      <c r="EHS756" s="554"/>
      <c r="EHT756" s="554"/>
      <c r="EHU756" s="554"/>
      <c r="EHV756" s="554"/>
      <c r="EHW756" s="554"/>
      <c r="EHX756" s="554"/>
      <c r="EHY756" s="554"/>
      <c r="EHZ756" s="554"/>
      <c r="EIA756" s="554"/>
      <c r="EIB756" s="554"/>
      <c r="EIC756" s="554"/>
      <c r="EID756" s="554"/>
      <c r="EIE756" s="554"/>
      <c r="EIF756" s="554"/>
      <c r="EIG756" s="554"/>
      <c r="EIH756" s="554"/>
      <c r="EII756" s="554"/>
      <c r="EIJ756" s="554"/>
      <c r="EIK756" s="554"/>
      <c r="EIL756" s="554"/>
      <c r="EIM756" s="554"/>
      <c r="EIN756" s="554"/>
      <c r="EIO756" s="554"/>
      <c r="EIP756" s="554"/>
      <c r="EIQ756" s="554"/>
      <c r="EIR756" s="554"/>
      <c r="EIS756" s="554"/>
      <c r="EIT756" s="554"/>
      <c r="EIU756" s="554"/>
      <c r="EIV756" s="554"/>
      <c r="EIW756" s="554"/>
      <c r="EIX756" s="554"/>
      <c r="EIY756" s="554"/>
      <c r="EIZ756" s="554"/>
      <c r="EJA756" s="554"/>
      <c r="EJB756" s="554"/>
      <c r="EJC756" s="554"/>
      <c r="EJD756" s="554"/>
      <c r="EJE756" s="554"/>
      <c r="EJF756" s="554"/>
      <c r="EJG756" s="554"/>
      <c r="EJH756" s="554"/>
      <c r="EJI756" s="554"/>
      <c r="EJJ756" s="554"/>
      <c r="EJK756" s="554"/>
      <c r="EJL756" s="554"/>
      <c r="EJM756" s="554"/>
      <c r="EJN756" s="554"/>
      <c r="EJO756" s="554"/>
      <c r="EJP756" s="554"/>
      <c r="EJQ756" s="554"/>
      <c r="EJR756" s="554"/>
      <c r="EJS756" s="554"/>
      <c r="EJT756" s="554"/>
      <c r="EJU756" s="554"/>
      <c r="EJV756" s="554"/>
      <c r="EJW756" s="554"/>
      <c r="EJX756" s="554"/>
      <c r="EJY756" s="554"/>
      <c r="EJZ756" s="554"/>
      <c r="EKA756" s="554"/>
      <c r="EKB756" s="554"/>
      <c r="EKC756" s="554"/>
      <c r="EKD756" s="554"/>
      <c r="EKE756" s="554"/>
      <c r="EKF756" s="554"/>
      <c r="EKG756" s="554"/>
      <c r="EKH756" s="554"/>
      <c r="EKI756" s="554"/>
      <c r="EKJ756" s="554"/>
      <c r="EKK756" s="554"/>
      <c r="EKL756" s="554"/>
      <c r="EKM756" s="554"/>
      <c r="EKN756" s="554"/>
      <c r="EKO756" s="554"/>
      <c r="EKP756" s="554"/>
      <c r="EKQ756" s="554"/>
      <c r="EKR756" s="554"/>
      <c r="EKS756" s="554"/>
      <c r="EKT756" s="554"/>
      <c r="EKU756" s="554"/>
      <c r="EKV756" s="554"/>
      <c r="EKW756" s="554"/>
      <c r="EKX756" s="554"/>
      <c r="EKY756" s="554"/>
      <c r="EKZ756" s="554"/>
      <c r="ELA756" s="554"/>
      <c r="ELB756" s="554"/>
      <c r="ELC756" s="554"/>
      <c r="ELD756" s="554"/>
      <c r="ELE756" s="554"/>
      <c r="ELF756" s="554"/>
      <c r="ELG756" s="554"/>
      <c r="ELH756" s="554"/>
      <c r="ELI756" s="554"/>
      <c r="ELJ756" s="554"/>
      <c r="ELK756" s="554"/>
      <c r="ELL756" s="554"/>
      <c r="ELM756" s="554"/>
      <c r="ELN756" s="554"/>
      <c r="ELO756" s="554"/>
      <c r="ELP756" s="554"/>
      <c r="ELQ756" s="554"/>
      <c r="ELR756" s="554"/>
      <c r="ELS756" s="554"/>
      <c r="ELT756" s="554"/>
      <c r="ELU756" s="554"/>
      <c r="ELV756" s="554"/>
      <c r="ELW756" s="554"/>
      <c r="ELX756" s="554"/>
      <c r="ELY756" s="554"/>
      <c r="ELZ756" s="554"/>
      <c r="EMA756" s="554"/>
      <c r="EMB756" s="554"/>
      <c r="EMC756" s="554"/>
      <c r="EMD756" s="554"/>
      <c r="EME756" s="554"/>
      <c r="EMF756" s="554"/>
      <c r="EMG756" s="554"/>
      <c r="EMH756" s="554"/>
      <c r="EMI756" s="554"/>
      <c r="EMJ756" s="554"/>
      <c r="EMK756" s="554"/>
      <c r="EML756" s="554"/>
      <c r="EMM756" s="554"/>
      <c r="EMN756" s="554"/>
      <c r="EMO756" s="554"/>
      <c r="EMP756" s="554"/>
      <c r="EMQ756" s="554"/>
      <c r="EMR756" s="554"/>
      <c r="EMS756" s="554"/>
      <c r="EMT756" s="554"/>
      <c r="EMU756" s="554"/>
      <c r="EMV756" s="554"/>
      <c r="EMW756" s="554"/>
      <c r="EMX756" s="554"/>
      <c r="EMY756" s="554"/>
      <c r="EMZ756" s="554"/>
      <c r="ENA756" s="554"/>
      <c r="ENB756" s="554"/>
      <c r="ENC756" s="554"/>
      <c r="END756" s="554"/>
      <c r="ENE756" s="554"/>
      <c r="ENF756" s="554"/>
      <c r="ENG756" s="554"/>
      <c r="ENH756" s="554"/>
      <c r="ENI756" s="554"/>
      <c r="ENJ756" s="554"/>
      <c r="ENK756" s="554"/>
      <c r="ENL756" s="554"/>
      <c r="ENM756" s="554"/>
      <c r="ENN756" s="554"/>
      <c r="ENO756" s="554"/>
      <c r="ENP756" s="554"/>
      <c r="ENQ756" s="554"/>
      <c r="ENR756" s="554"/>
      <c r="ENS756" s="554"/>
      <c r="ENT756" s="554"/>
      <c r="ENU756" s="554"/>
      <c r="ENV756" s="554"/>
      <c r="ENW756" s="554"/>
      <c r="ENX756" s="554"/>
      <c r="ENY756" s="554"/>
      <c r="ENZ756" s="554"/>
      <c r="EOA756" s="554"/>
      <c r="EOB756" s="554"/>
      <c r="EOC756" s="554"/>
      <c r="EOD756" s="554"/>
      <c r="EOE756" s="554"/>
      <c r="EOF756" s="554"/>
      <c r="EOG756" s="554"/>
      <c r="EOH756" s="554"/>
      <c r="EOI756" s="554"/>
      <c r="EOJ756" s="554"/>
      <c r="EOK756" s="554"/>
      <c r="EOL756" s="554"/>
      <c r="EOM756" s="554"/>
      <c r="EON756" s="554"/>
      <c r="EOO756" s="554"/>
      <c r="EOP756" s="554"/>
      <c r="EOQ756" s="554"/>
      <c r="EOR756" s="554"/>
      <c r="EOS756" s="554"/>
      <c r="EOT756" s="554"/>
      <c r="EOU756" s="554"/>
      <c r="EOV756" s="554"/>
      <c r="EOW756" s="554"/>
      <c r="EOX756" s="554"/>
      <c r="EOY756" s="554"/>
      <c r="EOZ756" s="554"/>
      <c r="EPA756" s="554"/>
      <c r="EPB756" s="554"/>
      <c r="EPC756" s="554"/>
      <c r="EPD756" s="554"/>
      <c r="EPE756" s="554"/>
      <c r="EPF756" s="554"/>
      <c r="EPG756" s="554"/>
      <c r="EPH756" s="554"/>
      <c r="EPI756" s="554"/>
      <c r="EPJ756" s="554"/>
      <c r="EPK756" s="554"/>
      <c r="EPL756" s="554"/>
      <c r="EPM756" s="554"/>
      <c r="EPN756" s="554"/>
      <c r="EPO756" s="554"/>
      <c r="EPP756" s="554"/>
      <c r="EPQ756" s="554"/>
      <c r="EPR756" s="554"/>
      <c r="EPS756" s="554"/>
      <c r="EPT756" s="554"/>
      <c r="EPU756" s="554"/>
      <c r="EPV756" s="554"/>
      <c r="EPW756" s="554"/>
      <c r="EPX756" s="554"/>
      <c r="EPY756" s="554"/>
      <c r="EPZ756" s="554"/>
      <c r="EQA756" s="554"/>
      <c r="EQB756" s="554"/>
      <c r="EQC756" s="554"/>
      <c r="EQD756" s="554"/>
      <c r="EQE756" s="554"/>
      <c r="EQF756" s="554"/>
      <c r="EQG756" s="554"/>
      <c r="EQH756" s="554"/>
      <c r="EQI756" s="554"/>
      <c r="EQJ756" s="554"/>
      <c r="EQK756" s="554"/>
      <c r="EQL756" s="554"/>
      <c r="EQM756" s="554"/>
      <c r="EQN756" s="554"/>
      <c r="EQO756" s="554"/>
      <c r="EQP756" s="554"/>
      <c r="EQQ756" s="554"/>
      <c r="EQR756" s="554"/>
      <c r="EQS756" s="554"/>
      <c r="EQT756" s="554"/>
      <c r="EQU756" s="554"/>
      <c r="EQV756" s="554"/>
      <c r="EQW756" s="554"/>
      <c r="EQX756" s="554"/>
      <c r="EQY756" s="554"/>
      <c r="EQZ756" s="554"/>
      <c r="ERA756" s="554"/>
      <c r="ERB756" s="554"/>
      <c r="ERC756" s="554"/>
      <c r="ERD756" s="554"/>
      <c r="ERE756" s="554"/>
      <c r="ERF756" s="554"/>
      <c r="ERG756" s="554"/>
      <c r="ERH756" s="554"/>
      <c r="ERI756" s="554"/>
      <c r="ERJ756" s="554"/>
      <c r="ERK756" s="554"/>
      <c r="ERL756" s="554"/>
      <c r="ERM756" s="554"/>
      <c r="ERN756" s="554"/>
      <c r="ERO756" s="554"/>
      <c r="ERP756" s="554"/>
      <c r="ERQ756" s="554"/>
      <c r="ERR756" s="554"/>
      <c r="ERS756" s="554"/>
      <c r="ERT756" s="554"/>
      <c r="ERU756" s="554"/>
      <c r="ERV756" s="554"/>
      <c r="ERW756" s="554"/>
      <c r="ERX756" s="554"/>
      <c r="ERY756" s="554"/>
      <c r="ERZ756" s="554"/>
      <c r="ESA756" s="554"/>
      <c r="ESB756" s="554"/>
      <c r="ESC756" s="554"/>
      <c r="ESD756" s="554"/>
      <c r="ESE756" s="554"/>
      <c r="ESF756" s="554"/>
      <c r="ESG756" s="554"/>
      <c r="ESH756" s="554"/>
      <c r="ESI756" s="554"/>
      <c r="ESJ756" s="554"/>
      <c r="ESK756" s="554"/>
      <c r="ESL756" s="554"/>
      <c r="ESM756" s="554"/>
      <c r="ESN756" s="554"/>
      <c r="ESO756" s="554"/>
      <c r="ESP756" s="554"/>
      <c r="ESQ756" s="554"/>
      <c r="ESR756" s="554"/>
      <c r="ESS756" s="554"/>
      <c r="EST756" s="554"/>
      <c r="ESU756" s="554"/>
      <c r="ESV756" s="554"/>
      <c r="ESW756" s="554"/>
      <c r="ESX756" s="554"/>
      <c r="ESY756" s="554"/>
      <c r="ESZ756" s="554"/>
      <c r="ETA756" s="554"/>
      <c r="ETB756" s="554"/>
      <c r="ETC756" s="554"/>
      <c r="ETD756" s="554"/>
      <c r="ETE756" s="554"/>
      <c r="ETF756" s="554"/>
      <c r="ETG756" s="554"/>
      <c r="ETH756" s="554"/>
      <c r="ETI756" s="554"/>
      <c r="ETJ756" s="554"/>
      <c r="ETK756" s="554"/>
      <c r="ETL756" s="554"/>
      <c r="ETM756" s="554"/>
      <c r="ETN756" s="554"/>
      <c r="ETO756" s="554"/>
      <c r="ETP756" s="554"/>
      <c r="ETQ756" s="554"/>
      <c r="ETR756" s="554"/>
      <c r="ETS756" s="554"/>
      <c r="ETT756" s="554"/>
      <c r="ETU756" s="554"/>
      <c r="ETV756" s="554"/>
      <c r="ETW756" s="554"/>
      <c r="ETX756" s="554"/>
      <c r="ETY756" s="554"/>
      <c r="ETZ756" s="554"/>
      <c r="EUA756" s="554"/>
      <c r="EUB756" s="554"/>
      <c r="EUC756" s="554"/>
      <c r="EUD756" s="554"/>
      <c r="EUE756" s="554"/>
      <c r="EUF756" s="554"/>
      <c r="EUG756" s="554"/>
      <c r="EUH756" s="554"/>
      <c r="EUI756" s="554"/>
      <c r="EUJ756" s="554"/>
      <c r="EUK756" s="554"/>
      <c r="EUL756" s="554"/>
      <c r="EUM756" s="554"/>
      <c r="EUN756" s="554"/>
      <c r="EUO756" s="554"/>
      <c r="EUP756" s="554"/>
      <c r="EUQ756" s="554"/>
      <c r="EUR756" s="554"/>
      <c r="EUS756" s="554"/>
      <c r="EUT756" s="554"/>
      <c r="EUU756" s="554"/>
      <c r="EUV756" s="554"/>
      <c r="EUW756" s="554"/>
      <c r="EUX756" s="554"/>
      <c r="EUY756" s="554"/>
      <c r="EUZ756" s="554"/>
      <c r="EVA756" s="554"/>
      <c r="EVB756" s="554"/>
      <c r="EVC756" s="554"/>
      <c r="EVD756" s="554"/>
      <c r="EVE756" s="554"/>
      <c r="EVF756" s="554"/>
      <c r="EVG756" s="554"/>
      <c r="EVH756" s="554"/>
      <c r="EVI756" s="554"/>
      <c r="EVJ756" s="554"/>
      <c r="EVK756" s="554"/>
      <c r="EVL756" s="554"/>
      <c r="EVM756" s="554"/>
      <c r="EVN756" s="554"/>
      <c r="EVO756" s="554"/>
      <c r="EVP756" s="554"/>
      <c r="EVQ756" s="554"/>
      <c r="EVR756" s="554"/>
      <c r="EVS756" s="554"/>
      <c r="EVT756" s="554"/>
      <c r="EVU756" s="554"/>
      <c r="EVV756" s="554"/>
      <c r="EVW756" s="554"/>
      <c r="EVX756" s="554"/>
      <c r="EVY756" s="554"/>
      <c r="EVZ756" s="554"/>
      <c r="EWA756" s="554"/>
      <c r="EWB756" s="554"/>
      <c r="EWC756" s="554"/>
      <c r="EWD756" s="554"/>
      <c r="EWE756" s="554"/>
      <c r="EWF756" s="554"/>
      <c r="EWG756" s="554"/>
      <c r="EWH756" s="554"/>
      <c r="EWI756" s="554"/>
      <c r="EWJ756" s="554"/>
      <c r="EWK756" s="554"/>
      <c r="EWL756" s="554"/>
      <c r="EWM756" s="554"/>
      <c r="EWN756" s="554"/>
      <c r="EWO756" s="554"/>
      <c r="EWP756" s="554"/>
      <c r="EWQ756" s="554"/>
      <c r="EWR756" s="554"/>
      <c r="EWS756" s="554"/>
      <c r="EWT756" s="554"/>
      <c r="EWU756" s="554"/>
      <c r="EWV756" s="554"/>
      <c r="EWW756" s="554"/>
      <c r="EWX756" s="554"/>
      <c r="EWY756" s="554"/>
      <c r="EWZ756" s="554"/>
      <c r="EXA756" s="554"/>
      <c r="EXB756" s="554"/>
      <c r="EXC756" s="554"/>
      <c r="EXD756" s="554"/>
      <c r="EXE756" s="554"/>
      <c r="EXF756" s="554"/>
      <c r="EXG756" s="554"/>
      <c r="EXH756" s="554"/>
      <c r="EXI756" s="554"/>
      <c r="EXJ756" s="554"/>
      <c r="EXK756" s="554"/>
      <c r="EXL756" s="554"/>
      <c r="EXM756" s="554"/>
      <c r="EXN756" s="554"/>
      <c r="EXO756" s="554"/>
      <c r="EXP756" s="554"/>
      <c r="EXQ756" s="554"/>
      <c r="EXR756" s="554"/>
      <c r="EXS756" s="554"/>
      <c r="EXT756" s="554"/>
      <c r="EXU756" s="554"/>
      <c r="EXV756" s="554"/>
      <c r="EXW756" s="554"/>
      <c r="EXX756" s="554"/>
      <c r="EXY756" s="554"/>
      <c r="EXZ756" s="554"/>
      <c r="EYA756" s="554"/>
      <c r="EYB756" s="554"/>
      <c r="EYC756" s="554"/>
      <c r="EYD756" s="554"/>
      <c r="EYE756" s="554"/>
      <c r="EYF756" s="554"/>
      <c r="EYG756" s="554"/>
      <c r="EYH756" s="554"/>
      <c r="EYI756" s="554"/>
      <c r="EYJ756" s="554"/>
      <c r="EYK756" s="554"/>
      <c r="EYL756" s="554"/>
      <c r="EYM756" s="554"/>
      <c r="EYN756" s="554"/>
      <c r="EYO756" s="554"/>
      <c r="EYP756" s="554"/>
      <c r="EYQ756" s="554"/>
      <c r="EYR756" s="554"/>
      <c r="EYS756" s="554"/>
      <c r="EYT756" s="554"/>
      <c r="EYU756" s="554"/>
      <c r="EYV756" s="554"/>
      <c r="EYW756" s="554"/>
      <c r="EYX756" s="554"/>
      <c r="EYY756" s="554"/>
      <c r="EYZ756" s="554"/>
      <c r="EZA756" s="554"/>
      <c r="EZB756" s="554"/>
      <c r="EZC756" s="554"/>
      <c r="EZD756" s="554"/>
      <c r="EZE756" s="554"/>
      <c r="EZF756" s="554"/>
      <c r="EZG756" s="554"/>
      <c r="EZH756" s="554"/>
      <c r="EZI756" s="554"/>
      <c r="EZJ756" s="554"/>
      <c r="EZK756" s="554"/>
      <c r="EZL756" s="554"/>
      <c r="EZM756" s="554"/>
      <c r="EZN756" s="554"/>
      <c r="EZO756" s="554"/>
      <c r="EZP756" s="554"/>
      <c r="EZQ756" s="554"/>
      <c r="EZR756" s="554"/>
      <c r="EZS756" s="554"/>
      <c r="EZT756" s="554"/>
      <c r="EZU756" s="554"/>
      <c r="EZV756" s="554"/>
      <c r="EZW756" s="554"/>
      <c r="EZX756" s="554"/>
      <c r="EZY756" s="554"/>
      <c r="EZZ756" s="554"/>
      <c r="FAA756" s="554"/>
      <c r="FAB756" s="554"/>
      <c r="FAC756" s="554"/>
      <c r="FAD756" s="554"/>
      <c r="FAE756" s="554"/>
      <c r="FAF756" s="554"/>
      <c r="FAG756" s="554"/>
      <c r="FAH756" s="554"/>
      <c r="FAI756" s="554"/>
      <c r="FAJ756" s="554"/>
      <c r="FAK756" s="554"/>
      <c r="FAL756" s="554"/>
      <c r="FAM756" s="554"/>
      <c r="FAN756" s="554"/>
      <c r="FAO756" s="554"/>
      <c r="FAP756" s="554"/>
      <c r="FAQ756" s="554"/>
      <c r="FAR756" s="554"/>
      <c r="FAS756" s="554"/>
      <c r="FAT756" s="554"/>
      <c r="FAU756" s="554"/>
      <c r="FAV756" s="554"/>
      <c r="FAW756" s="554"/>
      <c r="FAX756" s="554"/>
      <c r="FAY756" s="554"/>
      <c r="FAZ756" s="554"/>
      <c r="FBA756" s="554"/>
      <c r="FBB756" s="554"/>
      <c r="FBC756" s="554"/>
      <c r="FBD756" s="554"/>
      <c r="FBE756" s="554"/>
      <c r="FBF756" s="554"/>
      <c r="FBG756" s="554"/>
      <c r="FBH756" s="554"/>
      <c r="FBI756" s="554"/>
      <c r="FBJ756" s="554"/>
      <c r="FBK756" s="554"/>
      <c r="FBL756" s="554"/>
      <c r="FBM756" s="554"/>
      <c r="FBN756" s="554"/>
      <c r="FBO756" s="554"/>
      <c r="FBP756" s="554"/>
      <c r="FBQ756" s="554"/>
      <c r="FBR756" s="554"/>
      <c r="FBS756" s="554"/>
      <c r="FBT756" s="554"/>
      <c r="FBU756" s="554"/>
      <c r="FBV756" s="554"/>
      <c r="FBW756" s="554"/>
      <c r="FBX756" s="554"/>
      <c r="FBY756" s="554"/>
      <c r="FBZ756" s="554"/>
      <c r="FCA756" s="554"/>
      <c r="FCB756" s="554"/>
      <c r="FCC756" s="554"/>
      <c r="FCD756" s="554"/>
      <c r="FCE756" s="554"/>
      <c r="FCF756" s="554"/>
      <c r="FCG756" s="554"/>
      <c r="FCH756" s="554"/>
      <c r="FCI756" s="554"/>
      <c r="FCJ756" s="554"/>
      <c r="FCK756" s="554"/>
      <c r="FCL756" s="554"/>
      <c r="FCM756" s="554"/>
      <c r="FCN756" s="554"/>
      <c r="FCO756" s="554"/>
      <c r="FCP756" s="554"/>
      <c r="FCQ756" s="554"/>
      <c r="FCR756" s="554"/>
      <c r="FCS756" s="554"/>
      <c r="FCT756" s="554"/>
      <c r="FCU756" s="554"/>
      <c r="FCV756" s="554"/>
      <c r="FCW756" s="554"/>
      <c r="FCX756" s="554"/>
      <c r="FCY756" s="554"/>
      <c r="FCZ756" s="554"/>
      <c r="FDA756" s="554"/>
      <c r="FDB756" s="554"/>
      <c r="FDC756" s="554"/>
      <c r="FDD756" s="554"/>
      <c r="FDE756" s="554"/>
      <c r="FDF756" s="554"/>
      <c r="FDG756" s="554"/>
      <c r="FDH756" s="554"/>
      <c r="FDI756" s="554"/>
      <c r="FDJ756" s="554"/>
      <c r="FDK756" s="554"/>
      <c r="FDL756" s="554"/>
      <c r="FDM756" s="554"/>
      <c r="FDN756" s="554"/>
      <c r="FDO756" s="554"/>
      <c r="FDP756" s="554"/>
      <c r="FDQ756" s="554"/>
      <c r="FDR756" s="554"/>
      <c r="FDS756" s="554"/>
      <c r="FDT756" s="554"/>
      <c r="FDU756" s="554"/>
      <c r="FDV756" s="554"/>
      <c r="FDW756" s="554"/>
      <c r="FDX756" s="554"/>
      <c r="FDY756" s="554"/>
      <c r="FDZ756" s="554"/>
      <c r="FEA756" s="554"/>
      <c r="FEB756" s="554"/>
      <c r="FEC756" s="554"/>
      <c r="FED756" s="554"/>
      <c r="FEE756" s="554"/>
      <c r="FEF756" s="554"/>
      <c r="FEG756" s="554"/>
      <c r="FEH756" s="554"/>
      <c r="FEI756" s="554"/>
      <c r="FEJ756" s="554"/>
      <c r="FEK756" s="554"/>
      <c r="FEL756" s="554"/>
      <c r="FEM756" s="554"/>
      <c r="FEN756" s="554"/>
      <c r="FEO756" s="554"/>
      <c r="FEP756" s="554"/>
      <c r="FEQ756" s="554"/>
      <c r="FER756" s="554"/>
      <c r="FES756" s="554"/>
      <c r="FET756" s="554"/>
      <c r="FEU756" s="554"/>
      <c r="FEV756" s="554"/>
      <c r="FEW756" s="554"/>
      <c r="FEX756" s="554"/>
      <c r="FEY756" s="554"/>
      <c r="FEZ756" s="554"/>
      <c r="FFA756" s="554"/>
      <c r="FFB756" s="554"/>
      <c r="FFC756" s="554"/>
      <c r="FFD756" s="554"/>
      <c r="FFE756" s="554"/>
      <c r="FFF756" s="554"/>
      <c r="FFG756" s="554"/>
      <c r="FFH756" s="554"/>
      <c r="FFI756" s="554"/>
      <c r="FFJ756" s="554"/>
      <c r="FFK756" s="554"/>
      <c r="FFL756" s="554"/>
      <c r="FFM756" s="554"/>
      <c r="FFN756" s="554"/>
      <c r="FFO756" s="554"/>
      <c r="FFP756" s="554"/>
      <c r="FFQ756" s="554"/>
      <c r="FFR756" s="554"/>
      <c r="FFS756" s="554"/>
      <c r="FFT756" s="554"/>
      <c r="FFU756" s="554"/>
      <c r="FFV756" s="554"/>
      <c r="FFW756" s="554"/>
      <c r="FFX756" s="554"/>
      <c r="FFY756" s="554"/>
      <c r="FFZ756" s="554"/>
      <c r="FGA756" s="554"/>
      <c r="FGB756" s="554"/>
      <c r="FGC756" s="554"/>
      <c r="FGD756" s="554"/>
      <c r="FGE756" s="554"/>
      <c r="FGF756" s="554"/>
      <c r="FGG756" s="554"/>
      <c r="FGH756" s="554"/>
      <c r="FGI756" s="554"/>
      <c r="FGJ756" s="554"/>
      <c r="FGK756" s="554"/>
      <c r="FGL756" s="554"/>
      <c r="FGM756" s="554"/>
      <c r="FGN756" s="554"/>
      <c r="FGO756" s="554"/>
      <c r="FGP756" s="554"/>
      <c r="FGQ756" s="554"/>
      <c r="FGR756" s="554"/>
      <c r="FGS756" s="554"/>
      <c r="FGT756" s="554"/>
      <c r="FGU756" s="554"/>
      <c r="FGV756" s="554"/>
      <c r="FGW756" s="554"/>
      <c r="FGX756" s="554"/>
      <c r="FGY756" s="554"/>
      <c r="FGZ756" s="554"/>
      <c r="FHA756" s="554"/>
      <c r="FHB756" s="554"/>
      <c r="FHC756" s="554"/>
      <c r="FHD756" s="554"/>
      <c r="FHE756" s="554"/>
      <c r="FHF756" s="554"/>
      <c r="FHG756" s="554"/>
      <c r="FHH756" s="554"/>
      <c r="FHI756" s="554"/>
      <c r="FHJ756" s="554"/>
      <c r="FHK756" s="554"/>
      <c r="FHL756" s="554"/>
      <c r="FHM756" s="554"/>
      <c r="FHN756" s="554"/>
      <c r="FHO756" s="554"/>
      <c r="FHP756" s="554"/>
      <c r="FHQ756" s="554"/>
      <c r="FHR756" s="554"/>
      <c r="FHS756" s="554"/>
      <c r="FHT756" s="554"/>
      <c r="FHU756" s="554"/>
      <c r="FHV756" s="554"/>
      <c r="FHW756" s="554"/>
      <c r="FHX756" s="554"/>
      <c r="FHY756" s="554"/>
      <c r="FHZ756" s="554"/>
      <c r="FIA756" s="554"/>
      <c r="FIB756" s="554"/>
      <c r="FIC756" s="554"/>
      <c r="FID756" s="554"/>
      <c r="FIE756" s="554"/>
      <c r="FIF756" s="554"/>
      <c r="FIG756" s="554"/>
      <c r="FIH756" s="554"/>
      <c r="FII756" s="554"/>
      <c r="FIJ756" s="554"/>
      <c r="FIK756" s="554"/>
      <c r="FIL756" s="554"/>
      <c r="FIM756" s="554"/>
      <c r="FIN756" s="554"/>
      <c r="FIO756" s="554"/>
      <c r="FIP756" s="554"/>
      <c r="FIQ756" s="554"/>
      <c r="FIR756" s="554"/>
      <c r="FIS756" s="554"/>
      <c r="FIT756" s="554"/>
      <c r="FIU756" s="554"/>
      <c r="FIV756" s="554"/>
      <c r="FIW756" s="554"/>
      <c r="FIX756" s="554"/>
      <c r="FIY756" s="554"/>
      <c r="FIZ756" s="554"/>
      <c r="FJA756" s="554"/>
      <c r="FJB756" s="554"/>
      <c r="FJC756" s="554"/>
      <c r="FJD756" s="554"/>
      <c r="FJE756" s="554"/>
      <c r="FJF756" s="554"/>
      <c r="FJG756" s="554"/>
      <c r="FJH756" s="554"/>
      <c r="FJI756" s="554"/>
      <c r="FJJ756" s="554"/>
      <c r="FJK756" s="554"/>
      <c r="FJL756" s="554"/>
      <c r="FJM756" s="554"/>
      <c r="FJN756" s="554"/>
      <c r="FJO756" s="554"/>
      <c r="FJP756" s="554"/>
      <c r="FJQ756" s="554"/>
      <c r="FJR756" s="554"/>
      <c r="FJS756" s="554"/>
      <c r="FJT756" s="554"/>
      <c r="FJU756" s="554"/>
      <c r="FJV756" s="554"/>
      <c r="FJW756" s="554"/>
      <c r="FJX756" s="554"/>
      <c r="FJY756" s="554"/>
      <c r="FJZ756" s="554"/>
      <c r="FKA756" s="554"/>
      <c r="FKB756" s="554"/>
      <c r="FKC756" s="554"/>
      <c r="FKD756" s="554"/>
      <c r="FKE756" s="554"/>
      <c r="FKF756" s="554"/>
      <c r="FKG756" s="554"/>
      <c r="FKH756" s="554"/>
      <c r="FKI756" s="554"/>
      <c r="FKJ756" s="554"/>
      <c r="FKK756" s="554"/>
      <c r="FKL756" s="554"/>
      <c r="FKM756" s="554"/>
      <c r="FKN756" s="554"/>
      <c r="FKO756" s="554"/>
      <c r="FKP756" s="554"/>
      <c r="FKQ756" s="554"/>
      <c r="FKR756" s="554"/>
      <c r="FKS756" s="554"/>
      <c r="FKT756" s="554"/>
      <c r="FKU756" s="554"/>
      <c r="FKV756" s="554"/>
      <c r="FKW756" s="554"/>
      <c r="FKX756" s="554"/>
      <c r="FKY756" s="554"/>
      <c r="FKZ756" s="554"/>
      <c r="FLA756" s="554"/>
      <c r="FLB756" s="554"/>
      <c r="FLC756" s="554"/>
      <c r="FLD756" s="554"/>
      <c r="FLE756" s="554"/>
      <c r="FLF756" s="554"/>
      <c r="FLG756" s="554"/>
      <c r="FLH756" s="554"/>
      <c r="FLI756" s="554"/>
      <c r="FLJ756" s="554"/>
      <c r="FLK756" s="554"/>
      <c r="FLL756" s="554"/>
      <c r="FLM756" s="554"/>
      <c r="FLN756" s="554"/>
      <c r="FLO756" s="554"/>
      <c r="FLP756" s="554"/>
      <c r="FLQ756" s="554"/>
      <c r="FLR756" s="554"/>
      <c r="FLS756" s="554"/>
      <c r="FLT756" s="554"/>
      <c r="FLU756" s="554"/>
      <c r="FLV756" s="554"/>
      <c r="FLW756" s="554"/>
      <c r="FLX756" s="554"/>
      <c r="FLY756" s="554"/>
      <c r="FLZ756" s="554"/>
      <c r="FMA756" s="554"/>
      <c r="FMB756" s="554"/>
      <c r="FMC756" s="554"/>
      <c r="FMD756" s="554"/>
      <c r="FME756" s="554"/>
      <c r="FMF756" s="554"/>
      <c r="FMG756" s="554"/>
      <c r="FMH756" s="554"/>
      <c r="FMI756" s="554"/>
      <c r="FMJ756" s="554"/>
      <c r="FMK756" s="554"/>
      <c r="FML756" s="554"/>
      <c r="FMM756" s="554"/>
      <c r="FMN756" s="554"/>
      <c r="FMO756" s="554"/>
      <c r="FMP756" s="554"/>
      <c r="FMQ756" s="554"/>
      <c r="FMR756" s="554"/>
      <c r="FMS756" s="554"/>
      <c r="FMT756" s="554"/>
      <c r="FMU756" s="554"/>
      <c r="FMV756" s="554"/>
      <c r="FMW756" s="554"/>
      <c r="FMX756" s="554"/>
      <c r="FMY756" s="554"/>
      <c r="FMZ756" s="554"/>
      <c r="FNA756" s="554"/>
      <c r="FNB756" s="554"/>
      <c r="FNC756" s="554"/>
      <c r="FND756" s="554"/>
      <c r="FNE756" s="554"/>
      <c r="FNF756" s="554"/>
      <c r="FNG756" s="554"/>
      <c r="FNH756" s="554"/>
      <c r="FNI756" s="554"/>
      <c r="FNJ756" s="554"/>
      <c r="FNK756" s="554"/>
      <c r="FNL756" s="554"/>
      <c r="FNM756" s="554"/>
      <c r="FNN756" s="554"/>
      <c r="FNO756" s="554"/>
      <c r="FNP756" s="554"/>
      <c r="FNQ756" s="554"/>
      <c r="FNR756" s="554"/>
      <c r="FNS756" s="554"/>
      <c r="FNT756" s="554"/>
      <c r="FNU756" s="554"/>
      <c r="FNV756" s="554"/>
      <c r="FNW756" s="554"/>
      <c r="FNX756" s="554"/>
      <c r="FNY756" s="554"/>
      <c r="FNZ756" s="554"/>
      <c r="FOA756" s="554"/>
      <c r="FOB756" s="554"/>
      <c r="FOC756" s="554"/>
      <c r="FOD756" s="554"/>
      <c r="FOE756" s="554"/>
      <c r="FOF756" s="554"/>
      <c r="FOG756" s="554"/>
      <c r="FOH756" s="554"/>
      <c r="FOI756" s="554"/>
      <c r="FOJ756" s="554"/>
      <c r="FOK756" s="554"/>
      <c r="FOL756" s="554"/>
      <c r="FOM756" s="554"/>
      <c r="FON756" s="554"/>
      <c r="FOO756" s="554"/>
      <c r="FOP756" s="554"/>
      <c r="FOQ756" s="554"/>
      <c r="FOR756" s="554"/>
      <c r="FOS756" s="554"/>
      <c r="FOT756" s="554"/>
      <c r="FOU756" s="554"/>
      <c r="FOV756" s="554"/>
      <c r="FOW756" s="554"/>
      <c r="FOX756" s="554"/>
      <c r="FOY756" s="554"/>
      <c r="FOZ756" s="554"/>
      <c r="FPA756" s="554"/>
      <c r="FPB756" s="554"/>
      <c r="FPC756" s="554"/>
      <c r="FPD756" s="554"/>
      <c r="FPE756" s="554"/>
      <c r="FPF756" s="554"/>
      <c r="FPG756" s="554"/>
      <c r="FPH756" s="554"/>
      <c r="FPI756" s="554"/>
      <c r="FPJ756" s="554"/>
      <c r="FPK756" s="554"/>
      <c r="FPL756" s="554"/>
      <c r="FPM756" s="554"/>
      <c r="FPN756" s="554"/>
      <c r="FPO756" s="554"/>
      <c r="FPP756" s="554"/>
      <c r="FPQ756" s="554"/>
      <c r="FPR756" s="554"/>
      <c r="FPS756" s="554"/>
      <c r="FPT756" s="554"/>
      <c r="FPU756" s="554"/>
      <c r="FPV756" s="554"/>
      <c r="FPW756" s="554"/>
      <c r="FPX756" s="554"/>
      <c r="FPY756" s="554"/>
      <c r="FPZ756" s="554"/>
      <c r="FQA756" s="554"/>
      <c r="FQB756" s="554"/>
      <c r="FQC756" s="554"/>
      <c r="FQD756" s="554"/>
      <c r="FQE756" s="554"/>
      <c r="FQF756" s="554"/>
      <c r="FQG756" s="554"/>
      <c r="FQH756" s="554"/>
      <c r="FQI756" s="554"/>
      <c r="FQJ756" s="554"/>
      <c r="FQK756" s="554"/>
      <c r="FQL756" s="554"/>
      <c r="FQM756" s="554"/>
      <c r="FQN756" s="554"/>
      <c r="FQO756" s="554"/>
      <c r="FQP756" s="554"/>
      <c r="FQQ756" s="554"/>
      <c r="FQR756" s="554"/>
      <c r="FQS756" s="554"/>
      <c r="FQT756" s="554"/>
      <c r="FQU756" s="554"/>
      <c r="FQV756" s="554"/>
      <c r="FQW756" s="554"/>
      <c r="FQX756" s="554"/>
      <c r="FQY756" s="554"/>
      <c r="FQZ756" s="554"/>
      <c r="FRA756" s="554"/>
      <c r="FRB756" s="554"/>
      <c r="FRC756" s="554"/>
      <c r="FRD756" s="554"/>
      <c r="FRE756" s="554"/>
      <c r="FRF756" s="554"/>
      <c r="FRG756" s="554"/>
      <c r="FRH756" s="554"/>
      <c r="FRI756" s="554"/>
      <c r="FRJ756" s="554"/>
      <c r="FRK756" s="554"/>
      <c r="FRL756" s="554"/>
      <c r="FRM756" s="554"/>
      <c r="FRN756" s="554"/>
      <c r="FRO756" s="554"/>
      <c r="FRP756" s="554"/>
      <c r="FRQ756" s="554"/>
      <c r="FRR756" s="554"/>
      <c r="FRS756" s="554"/>
      <c r="FRT756" s="554"/>
      <c r="FRU756" s="554"/>
      <c r="FRV756" s="554"/>
      <c r="FRW756" s="554"/>
      <c r="FRX756" s="554"/>
      <c r="FRY756" s="554"/>
      <c r="FRZ756" s="554"/>
      <c r="FSA756" s="554"/>
      <c r="FSB756" s="554"/>
      <c r="FSC756" s="554"/>
      <c r="FSD756" s="554"/>
      <c r="FSE756" s="554"/>
      <c r="FSF756" s="554"/>
      <c r="FSG756" s="554"/>
      <c r="FSH756" s="554"/>
      <c r="FSI756" s="554"/>
      <c r="FSJ756" s="554"/>
      <c r="FSK756" s="554"/>
      <c r="FSL756" s="554"/>
      <c r="FSM756" s="554"/>
      <c r="FSN756" s="554"/>
      <c r="FSO756" s="554"/>
      <c r="FSP756" s="554"/>
      <c r="FSQ756" s="554"/>
      <c r="FSR756" s="554"/>
      <c r="FSS756" s="554"/>
      <c r="FST756" s="554"/>
      <c r="FSU756" s="554"/>
      <c r="FSV756" s="554"/>
      <c r="FSW756" s="554"/>
      <c r="FSX756" s="554"/>
      <c r="FSY756" s="554"/>
      <c r="FSZ756" s="554"/>
      <c r="FTA756" s="554"/>
      <c r="FTB756" s="554"/>
      <c r="FTC756" s="554"/>
      <c r="FTD756" s="554"/>
      <c r="FTE756" s="554"/>
      <c r="FTF756" s="554"/>
      <c r="FTG756" s="554"/>
      <c r="FTH756" s="554"/>
      <c r="FTI756" s="554"/>
      <c r="FTJ756" s="554"/>
      <c r="FTK756" s="554"/>
      <c r="FTL756" s="554"/>
      <c r="FTM756" s="554"/>
      <c r="FTN756" s="554"/>
      <c r="FTO756" s="554"/>
      <c r="FTP756" s="554"/>
      <c r="FTQ756" s="554"/>
      <c r="FTR756" s="554"/>
      <c r="FTS756" s="554"/>
      <c r="FTT756" s="554"/>
      <c r="FTU756" s="554"/>
      <c r="FTV756" s="554"/>
      <c r="FTW756" s="554"/>
      <c r="FTX756" s="554"/>
      <c r="FTY756" s="554"/>
      <c r="FTZ756" s="554"/>
      <c r="FUA756" s="554"/>
      <c r="FUB756" s="554"/>
      <c r="FUC756" s="554"/>
      <c r="FUD756" s="554"/>
      <c r="FUE756" s="554"/>
      <c r="FUF756" s="554"/>
      <c r="FUG756" s="554"/>
      <c r="FUH756" s="554"/>
      <c r="FUI756" s="554"/>
      <c r="FUJ756" s="554"/>
      <c r="FUK756" s="554"/>
      <c r="FUL756" s="554"/>
      <c r="FUM756" s="554"/>
      <c r="FUN756" s="554"/>
      <c r="FUO756" s="554"/>
      <c r="FUP756" s="554"/>
      <c r="FUQ756" s="554"/>
      <c r="FUR756" s="554"/>
      <c r="FUS756" s="554"/>
      <c r="FUT756" s="554"/>
      <c r="FUU756" s="554"/>
      <c r="FUV756" s="554"/>
      <c r="FUW756" s="554"/>
      <c r="FUX756" s="554"/>
      <c r="FUY756" s="554"/>
      <c r="FUZ756" s="554"/>
      <c r="FVA756" s="554"/>
      <c r="FVB756" s="554"/>
      <c r="FVC756" s="554"/>
      <c r="FVD756" s="554"/>
      <c r="FVE756" s="554"/>
      <c r="FVF756" s="554"/>
      <c r="FVG756" s="554"/>
      <c r="FVH756" s="554"/>
      <c r="FVI756" s="554"/>
      <c r="FVJ756" s="554"/>
      <c r="FVK756" s="554"/>
      <c r="FVL756" s="554"/>
      <c r="FVM756" s="554"/>
      <c r="FVN756" s="554"/>
      <c r="FVO756" s="554"/>
      <c r="FVP756" s="554"/>
      <c r="FVQ756" s="554"/>
      <c r="FVR756" s="554"/>
      <c r="FVS756" s="554"/>
      <c r="FVT756" s="554"/>
      <c r="FVU756" s="554"/>
      <c r="FVV756" s="554"/>
      <c r="FVW756" s="554"/>
      <c r="FVX756" s="554"/>
      <c r="FVY756" s="554"/>
      <c r="FVZ756" s="554"/>
      <c r="FWA756" s="554"/>
      <c r="FWB756" s="554"/>
      <c r="FWC756" s="554"/>
      <c r="FWD756" s="554"/>
      <c r="FWE756" s="554"/>
      <c r="FWF756" s="554"/>
      <c r="FWG756" s="554"/>
      <c r="FWH756" s="554"/>
      <c r="FWI756" s="554"/>
      <c r="FWJ756" s="554"/>
      <c r="FWK756" s="554"/>
      <c r="FWL756" s="554"/>
      <c r="FWM756" s="554"/>
      <c r="FWN756" s="554"/>
      <c r="FWO756" s="554"/>
      <c r="FWP756" s="554"/>
      <c r="FWQ756" s="554"/>
      <c r="FWR756" s="554"/>
      <c r="FWS756" s="554"/>
      <c r="FWT756" s="554"/>
      <c r="FWU756" s="554"/>
      <c r="FWV756" s="554"/>
      <c r="FWW756" s="554"/>
      <c r="FWX756" s="554"/>
      <c r="FWY756" s="554"/>
      <c r="FWZ756" s="554"/>
      <c r="FXA756" s="554"/>
      <c r="FXB756" s="554"/>
      <c r="FXC756" s="554"/>
      <c r="FXD756" s="554"/>
      <c r="FXE756" s="554"/>
      <c r="FXF756" s="554"/>
      <c r="FXG756" s="554"/>
      <c r="FXH756" s="554"/>
      <c r="FXI756" s="554"/>
      <c r="FXJ756" s="554"/>
      <c r="FXK756" s="554"/>
      <c r="FXL756" s="554"/>
      <c r="FXM756" s="554"/>
      <c r="FXN756" s="554"/>
      <c r="FXO756" s="554"/>
      <c r="FXP756" s="554"/>
      <c r="FXQ756" s="554"/>
      <c r="FXR756" s="554"/>
      <c r="FXS756" s="554"/>
      <c r="FXT756" s="554"/>
      <c r="FXU756" s="554"/>
      <c r="FXV756" s="554"/>
      <c r="FXW756" s="554"/>
      <c r="FXX756" s="554"/>
      <c r="FXY756" s="554"/>
      <c r="FXZ756" s="554"/>
      <c r="FYA756" s="554"/>
      <c r="FYB756" s="554"/>
      <c r="FYC756" s="554"/>
      <c r="FYD756" s="554"/>
      <c r="FYE756" s="554"/>
      <c r="FYF756" s="554"/>
      <c r="FYG756" s="554"/>
      <c r="FYH756" s="554"/>
      <c r="FYI756" s="554"/>
      <c r="FYJ756" s="554"/>
      <c r="FYK756" s="554"/>
      <c r="FYL756" s="554"/>
      <c r="FYM756" s="554"/>
      <c r="FYN756" s="554"/>
      <c r="FYO756" s="554"/>
      <c r="FYP756" s="554"/>
      <c r="FYQ756" s="554"/>
      <c r="FYR756" s="554"/>
      <c r="FYS756" s="554"/>
      <c r="FYT756" s="554"/>
      <c r="FYU756" s="554"/>
      <c r="FYV756" s="554"/>
      <c r="FYW756" s="554"/>
      <c r="FYX756" s="554"/>
      <c r="FYY756" s="554"/>
      <c r="FYZ756" s="554"/>
      <c r="FZA756" s="554"/>
      <c r="FZB756" s="554"/>
      <c r="FZC756" s="554"/>
      <c r="FZD756" s="554"/>
      <c r="FZE756" s="554"/>
      <c r="FZF756" s="554"/>
      <c r="FZG756" s="554"/>
      <c r="FZH756" s="554"/>
      <c r="FZI756" s="554"/>
      <c r="FZJ756" s="554"/>
      <c r="FZK756" s="554"/>
      <c r="FZL756" s="554"/>
      <c r="FZM756" s="554"/>
      <c r="FZN756" s="554"/>
      <c r="FZO756" s="554"/>
      <c r="FZP756" s="554"/>
      <c r="FZQ756" s="554"/>
      <c r="FZR756" s="554"/>
      <c r="FZS756" s="554"/>
      <c r="FZT756" s="554"/>
      <c r="FZU756" s="554"/>
      <c r="FZV756" s="554"/>
      <c r="FZW756" s="554"/>
      <c r="FZX756" s="554"/>
      <c r="FZY756" s="554"/>
      <c r="FZZ756" s="554"/>
      <c r="GAA756" s="554"/>
      <c r="GAB756" s="554"/>
      <c r="GAC756" s="554"/>
      <c r="GAD756" s="554"/>
      <c r="GAE756" s="554"/>
      <c r="GAF756" s="554"/>
      <c r="GAG756" s="554"/>
      <c r="GAH756" s="554"/>
      <c r="GAI756" s="554"/>
      <c r="GAJ756" s="554"/>
      <c r="GAK756" s="554"/>
      <c r="GAL756" s="554"/>
      <c r="GAM756" s="554"/>
      <c r="GAN756" s="554"/>
      <c r="GAO756" s="554"/>
      <c r="GAP756" s="554"/>
      <c r="GAQ756" s="554"/>
      <c r="GAR756" s="554"/>
      <c r="GAS756" s="554"/>
      <c r="GAT756" s="554"/>
      <c r="GAU756" s="554"/>
      <c r="GAV756" s="554"/>
      <c r="GAW756" s="554"/>
      <c r="GAX756" s="554"/>
      <c r="GAY756" s="554"/>
      <c r="GAZ756" s="554"/>
      <c r="GBA756" s="554"/>
      <c r="GBB756" s="554"/>
      <c r="GBC756" s="554"/>
      <c r="GBD756" s="554"/>
      <c r="GBE756" s="554"/>
      <c r="GBF756" s="554"/>
      <c r="GBG756" s="554"/>
      <c r="GBH756" s="554"/>
      <c r="GBI756" s="554"/>
      <c r="GBJ756" s="554"/>
      <c r="GBK756" s="554"/>
      <c r="GBL756" s="554"/>
      <c r="GBM756" s="554"/>
      <c r="GBN756" s="554"/>
      <c r="GBO756" s="554"/>
      <c r="GBP756" s="554"/>
      <c r="GBQ756" s="554"/>
      <c r="GBR756" s="554"/>
      <c r="GBS756" s="554"/>
      <c r="GBT756" s="554"/>
      <c r="GBU756" s="554"/>
      <c r="GBV756" s="554"/>
      <c r="GBW756" s="554"/>
      <c r="GBX756" s="554"/>
      <c r="GBY756" s="554"/>
      <c r="GBZ756" s="554"/>
      <c r="GCA756" s="554"/>
      <c r="GCB756" s="554"/>
      <c r="GCC756" s="554"/>
      <c r="GCD756" s="554"/>
      <c r="GCE756" s="554"/>
      <c r="GCF756" s="554"/>
      <c r="GCG756" s="554"/>
      <c r="GCH756" s="554"/>
      <c r="GCI756" s="554"/>
      <c r="GCJ756" s="554"/>
      <c r="GCK756" s="554"/>
      <c r="GCL756" s="554"/>
      <c r="GCM756" s="554"/>
      <c r="GCN756" s="554"/>
      <c r="GCO756" s="554"/>
      <c r="GCP756" s="554"/>
      <c r="GCQ756" s="554"/>
      <c r="GCR756" s="554"/>
      <c r="GCS756" s="554"/>
      <c r="GCT756" s="554"/>
      <c r="GCU756" s="554"/>
      <c r="GCV756" s="554"/>
      <c r="GCW756" s="554"/>
      <c r="GCX756" s="554"/>
      <c r="GCY756" s="554"/>
      <c r="GCZ756" s="554"/>
      <c r="GDA756" s="554"/>
      <c r="GDB756" s="554"/>
      <c r="GDC756" s="554"/>
      <c r="GDD756" s="554"/>
      <c r="GDE756" s="554"/>
      <c r="GDF756" s="554"/>
      <c r="GDG756" s="554"/>
      <c r="GDH756" s="554"/>
      <c r="GDI756" s="554"/>
      <c r="GDJ756" s="554"/>
      <c r="GDK756" s="554"/>
      <c r="GDL756" s="554"/>
      <c r="GDM756" s="554"/>
      <c r="GDN756" s="554"/>
      <c r="GDO756" s="554"/>
      <c r="GDP756" s="554"/>
      <c r="GDQ756" s="554"/>
      <c r="GDR756" s="554"/>
      <c r="GDS756" s="554"/>
      <c r="GDT756" s="554"/>
      <c r="GDU756" s="554"/>
      <c r="GDV756" s="554"/>
      <c r="GDW756" s="554"/>
      <c r="GDX756" s="554"/>
      <c r="GDY756" s="554"/>
      <c r="GDZ756" s="554"/>
      <c r="GEA756" s="554"/>
      <c r="GEB756" s="554"/>
      <c r="GEC756" s="554"/>
      <c r="GED756" s="554"/>
      <c r="GEE756" s="554"/>
      <c r="GEF756" s="554"/>
      <c r="GEG756" s="554"/>
      <c r="GEH756" s="554"/>
      <c r="GEI756" s="554"/>
      <c r="GEJ756" s="554"/>
      <c r="GEK756" s="554"/>
      <c r="GEL756" s="554"/>
      <c r="GEM756" s="554"/>
      <c r="GEN756" s="554"/>
      <c r="GEO756" s="554"/>
      <c r="GEP756" s="554"/>
      <c r="GEQ756" s="554"/>
      <c r="GER756" s="554"/>
      <c r="GES756" s="554"/>
      <c r="GET756" s="554"/>
      <c r="GEU756" s="554"/>
      <c r="GEV756" s="554"/>
      <c r="GEW756" s="554"/>
      <c r="GEX756" s="554"/>
      <c r="GEY756" s="554"/>
      <c r="GEZ756" s="554"/>
      <c r="GFA756" s="554"/>
      <c r="GFB756" s="554"/>
      <c r="GFC756" s="554"/>
      <c r="GFD756" s="554"/>
      <c r="GFE756" s="554"/>
      <c r="GFF756" s="554"/>
      <c r="GFG756" s="554"/>
      <c r="GFH756" s="554"/>
      <c r="GFI756" s="554"/>
      <c r="GFJ756" s="554"/>
      <c r="GFK756" s="554"/>
      <c r="GFL756" s="554"/>
      <c r="GFM756" s="554"/>
      <c r="GFN756" s="554"/>
      <c r="GFO756" s="554"/>
      <c r="GFP756" s="554"/>
      <c r="GFQ756" s="554"/>
      <c r="GFR756" s="554"/>
      <c r="GFS756" s="554"/>
      <c r="GFT756" s="554"/>
      <c r="GFU756" s="554"/>
      <c r="GFV756" s="554"/>
      <c r="GFW756" s="554"/>
      <c r="GFX756" s="554"/>
      <c r="GFY756" s="554"/>
      <c r="GFZ756" s="554"/>
      <c r="GGA756" s="554"/>
      <c r="GGB756" s="554"/>
      <c r="GGC756" s="554"/>
      <c r="GGD756" s="554"/>
      <c r="GGE756" s="554"/>
      <c r="GGF756" s="554"/>
      <c r="GGG756" s="554"/>
      <c r="GGH756" s="554"/>
      <c r="GGI756" s="554"/>
      <c r="GGJ756" s="554"/>
      <c r="GGK756" s="554"/>
      <c r="GGL756" s="554"/>
      <c r="GGM756" s="554"/>
      <c r="GGN756" s="554"/>
      <c r="GGO756" s="554"/>
      <c r="GGP756" s="554"/>
      <c r="GGQ756" s="554"/>
      <c r="GGR756" s="554"/>
      <c r="GGS756" s="554"/>
      <c r="GGT756" s="554"/>
      <c r="GGU756" s="554"/>
      <c r="GGV756" s="554"/>
      <c r="GGW756" s="554"/>
      <c r="GGX756" s="554"/>
      <c r="GGY756" s="554"/>
      <c r="GGZ756" s="554"/>
      <c r="GHA756" s="554"/>
      <c r="GHB756" s="554"/>
      <c r="GHC756" s="554"/>
      <c r="GHD756" s="554"/>
      <c r="GHE756" s="554"/>
      <c r="GHF756" s="554"/>
      <c r="GHG756" s="554"/>
      <c r="GHH756" s="554"/>
      <c r="GHI756" s="554"/>
      <c r="GHJ756" s="554"/>
      <c r="GHK756" s="554"/>
      <c r="GHL756" s="554"/>
      <c r="GHM756" s="554"/>
      <c r="GHN756" s="554"/>
      <c r="GHO756" s="554"/>
      <c r="GHP756" s="554"/>
      <c r="GHQ756" s="554"/>
      <c r="GHR756" s="554"/>
      <c r="GHS756" s="554"/>
      <c r="GHT756" s="554"/>
      <c r="GHU756" s="554"/>
      <c r="GHV756" s="554"/>
      <c r="GHW756" s="554"/>
      <c r="GHX756" s="554"/>
      <c r="GHY756" s="554"/>
      <c r="GHZ756" s="554"/>
      <c r="GIA756" s="554"/>
      <c r="GIB756" s="554"/>
      <c r="GIC756" s="554"/>
      <c r="GID756" s="554"/>
      <c r="GIE756" s="554"/>
      <c r="GIF756" s="554"/>
      <c r="GIG756" s="554"/>
      <c r="GIH756" s="554"/>
      <c r="GII756" s="554"/>
      <c r="GIJ756" s="554"/>
      <c r="GIK756" s="554"/>
      <c r="GIL756" s="554"/>
      <c r="GIM756" s="554"/>
      <c r="GIN756" s="554"/>
      <c r="GIO756" s="554"/>
      <c r="GIP756" s="554"/>
      <c r="GIQ756" s="554"/>
      <c r="GIR756" s="554"/>
      <c r="GIS756" s="554"/>
      <c r="GIT756" s="554"/>
      <c r="GIU756" s="554"/>
      <c r="GIV756" s="554"/>
      <c r="GIW756" s="554"/>
      <c r="GIX756" s="554"/>
      <c r="GIY756" s="554"/>
      <c r="GIZ756" s="554"/>
      <c r="GJA756" s="554"/>
      <c r="GJB756" s="554"/>
      <c r="GJC756" s="554"/>
      <c r="GJD756" s="554"/>
      <c r="GJE756" s="554"/>
      <c r="GJF756" s="554"/>
      <c r="GJG756" s="554"/>
      <c r="GJH756" s="554"/>
      <c r="GJI756" s="554"/>
      <c r="GJJ756" s="554"/>
      <c r="GJK756" s="554"/>
      <c r="GJL756" s="554"/>
      <c r="GJM756" s="554"/>
      <c r="GJN756" s="554"/>
      <c r="GJO756" s="554"/>
      <c r="GJP756" s="554"/>
      <c r="GJQ756" s="554"/>
      <c r="GJR756" s="554"/>
      <c r="GJS756" s="554"/>
      <c r="GJT756" s="554"/>
      <c r="GJU756" s="554"/>
      <c r="GJV756" s="554"/>
      <c r="GJW756" s="554"/>
      <c r="GJX756" s="554"/>
      <c r="GJY756" s="554"/>
      <c r="GJZ756" s="554"/>
      <c r="GKA756" s="554"/>
      <c r="GKB756" s="554"/>
      <c r="GKC756" s="554"/>
      <c r="GKD756" s="554"/>
      <c r="GKE756" s="554"/>
      <c r="GKF756" s="554"/>
      <c r="GKG756" s="554"/>
      <c r="GKH756" s="554"/>
      <c r="GKI756" s="554"/>
      <c r="GKJ756" s="554"/>
      <c r="GKK756" s="554"/>
      <c r="GKL756" s="554"/>
      <c r="GKM756" s="554"/>
      <c r="GKN756" s="554"/>
      <c r="GKO756" s="554"/>
      <c r="GKP756" s="554"/>
      <c r="GKQ756" s="554"/>
      <c r="GKR756" s="554"/>
      <c r="GKS756" s="554"/>
      <c r="GKT756" s="554"/>
      <c r="GKU756" s="554"/>
      <c r="GKV756" s="554"/>
      <c r="GKW756" s="554"/>
      <c r="GKX756" s="554"/>
      <c r="GKY756" s="554"/>
      <c r="GKZ756" s="554"/>
      <c r="GLA756" s="554"/>
      <c r="GLB756" s="554"/>
      <c r="GLC756" s="554"/>
      <c r="GLD756" s="554"/>
      <c r="GLE756" s="554"/>
      <c r="GLF756" s="554"/>
      <c r="GLG756" s="554"/>
      <c r="GLH756" s="554"/>
      <c r="GLI756" s="554"/>
      <c r="GLJ756" s="554"/>
      <c r="GLK756" s="554"/>
      <c r="GLL756" s="554"/>
      <c r="GLM756" s="554"/>
      <c r="GLN756" s="554"/>
      <c r="GLO756" s="554"/>
      <c r="GLP756" s="554"/>
      <c r="GLQ756" s="554"/>
      <c r="GLR756" s="554"/>
      <c r="GLS756" s="554"/>
      <c r="GLT756" s="554"/>
      <c r="GLU756" s="554"/>
      <c r="GLV756" s="554"/>
      <c r="GLW756" s="554"/>
      <c r="GLX756" s="554"/>
      <c r="GLY756" s="554"/>
      <c r="GLZ756" s="554"/>
      <c r="GMA756" s="554"/>
      <c r="GMB756" s="554"/>
      <c r="GMC756" s="554"/>
      <c r="GMD756" s="554"/>
      <c r="GME756" s="554"/>
      <c r="GMF756" s="554"/>
      <c r="GMG756" s="554"/>
      <c r="GMH756" s="554"/>
      <c r="GMI756" s="554"/>
      <c r="GMJ756" s="554"/>
      <c r="GMK756" s="554"/>
      <c r="GML756" s="554"/>
      <c r="GMM756" s="554"/>
      <c r="GMN756" s="554"/>
      <c r="GMO756" s="554"/>
      <c r="GMP756" s="554"/>
      <c r="GMQ756" s="554"/>
      <c r="GMR756" s="554"/>
      <c r="GMS756" s="554"/>
      <c r="GMT756" s="554"/>
      <c r="GMU756" s="554"/>
      <c r="GMV756" s="554"/>
      <c r="GMW756" s="554"/>
      <c r="GMX756" s="554"/>
      <c r="GMY756" s="554"/>
      <c r="GMZ756" s="554"/>
      <c r="GNA756" s="554"/>
      <c r="GNB756" s="554"/>
      <c r="GNC756" s="554"/>
      <c r="GND756" s="554"/>
      <c r="GNE756" s="554"/>
      <c r="GNF756" s="554"/>
      <c r="GNG756" s="554"/>
      <c r="GNH756" s="554"/>
      <c r="GNI756" s="554"/>
      <c r="GNJ756" s="554"/>
      <c r="GNK756" s="554"/>
      <c r="GNL756" s="554"/>
      <c r="GNM756" s="554"/>
      <c r="GNN756" s="554"/>
      <c r="GNO756" s="554"/>
      <c r="GNP756" s="554"/>
      <c r="GNQ756" s="554"/>
      <c r="GNR756" s="554"/>
      <c r="GNS756" s="554"/>
      <c r="GNT756" s="554"/>
      <c r="GNU756" s="554"/>
      <c r="GNV756" s="554"/>
      <c r="GNW756" s="554"/>
      <c r="GNX756" s="554"/>
      <c r="GNY756" s="554"/>
      <c r="GNZ756" s="554"/>
      <c r="GOA756" s="554"/>
      <c r="GOB756" s="554"/>
      <c r="GOC756" s="554"/>
      <c r="GOD756" s="554"/>
      <c r="GOE756" s="554"/>
      <c r="GOF756" s="554"/>
      <c r="GOG756" s="554"/>
      <c r="GOH756" s="554"/>
      <c r="GOI756" s="554"/>
      <c r="GOJ756" s="554"/>
      <c r="GOK756" s="554"/>
      <c r="GOL756" s="554"/>
      <c r="GOM756" s="554"/>
      <c r="GON756" s="554"/>
      <c r="GOO756" s="554"/>
      <c r="GOP756" s="554"/>
      <c r="GOQ756" s="554"/>
      <c r="GOR756" s="554"/>
      <c r="GOS756" s="554"/>
      <c r="GOT756" s="554"/>
      <c r="GOU756" s="554"/>
      <c r="GOV756" s="554"/>
      <c r="GOW756" s="554"/>
      <c r="GOX756" s="554"/>
      <c r="GOY756" s="554"/>
      <c r="GOZ756" s="554"/>
      <c r="GPA756" s="554"/>
      <c r="GPB756" s="554"/>
      <c r="GPC756" s="554"/>
      <c r="GPD756" s="554"/>
      <c r="GPE756" s="554"/>
      <c r="GPF756" s="554"/>
      <c r="GPG756" s="554"/>
      <c r="GPH756" s="554"/>
      <c r="GPI756" s="554"/>
      <c r="GPJ756" s="554"/>
      <c r="GPK756" s="554"/>
      <c r="GPL756" s="554"/>
      <c r="GPM756" s="554"/>
      <c r="GPN756" s="554"/>
      <c r="GPO756" s="554"/>
      <c r="GPP756" s="554"/>
      <c r="GPQ756" s="554"/>
      <c r="GPR756" s="554"/>
      <c r="GPS756" s="554"/>
      <c r="GPT756" s="554"/>
      <c r="GPU756" s="554"/>
      <c r="GPV756" s="554"/>
      <c r="GPW756" s="554"/>
      <c r="GPX756" s="554"/>
      <c r="GPY756" s="554"/>
      <c r="GPZ756" s="554"/>
      <c r="GQA756" s="554"/>
      <c r="GQB756" s="554"/>
      <c r="GQC756" s="554"/>
      <c r="GQD756" s="554"/>
      <c r="GQE756" s="554"/>
      <c r="GQF756" s="554"/>
      <c r="GQG756" s="554"/>
      <c r="GQH756" s="554"/>
      <c r="GQI756" s="554"/>
      <c r="GQJ756" s="554"/>
      <c r="GQK756" s="554"/>
      <c r="GQL756" s="554"/>
      <c r="GQM756" s="554"/>
      <c r="GQN756" s="554"/>
      <c r="GQO756" s="554"/>
      <c r="GQP756" s="554"/>
      <c r="GQQ756" s="554"/>
      <c r="GQR756" s="554"/>
      <c r="GQS756" s="554"/>
      <c r="GQT756" s="554"/>
      <c r="GQU756" s="554"/>
      <c r="GQV756" s="554"/>
      <c r="GQW756" s="554"/>
      <c r="GQX756" s="554"/>
      <c r="GQY756" s="554"/>
      <c r="GQZ756" s="554"/>
      <c r="GRA756" s="554"/>
      <c r="GRB756" s="554"/>
      <c r="GRC756" s="554"/>
      <c r="GRD756" s="554"/>
      <c r="GRE756" s="554"/>
      <c r="GRF756" s="554"/>
      <c r="GRG756" s="554"/>
      <c r="GRH756" s="554"/>
      <c r="GRI756" s="554"/>
      <c r="GRJ756" s="554"/>
      <c r="GRK756" s="554"/>
      <c r="GRL756" s="554"/>
      <c r="GRM756" s="554"/>
      <c r="GRN756" s="554"/>
      <c r="GRO756" s="554"/>
      <c r="GRP756" s="554"/>
      <c r="GRQ756" s="554"/>
      <c r="GRR756" s="554"/>
      <c r="GRS756" s="554"/>
      <c r="GRT756" s="554"/>
      <c r="GRU756" s="554"/>
      <c r="GRV756" s="554"/>
      <c r="GRW756" s="554"/>
      <c r="GRX756" s="554"/>
      <c r="GRY756" s="554"/>
      <c r="GRZ756" s="554"/>
      <c r="GSA756" s="554"/>
      <c r="GSB756" s="554"/>
      <c r="GSC756" s="554"/>
      <c r="GSD756" s="554"/>
      <c r="GSE756" s="554"/>
      <c r="GSF756" s="554"/>
      <c r="GSG756" s="554"/>
      <c r="GSH756" s="554"/>
      <c r="GSI756" s="554"/>
      <c r="GSJ756" s="554"/>
      <c r="GSK756" s="554"/>
      <c r="GSL756" s="554"/>
      <c r="GSM756" s="554"/>
      <c r="GSN756" s="554"/>
      <c r="GSO756" s="554"/>
      <c r="GSP756" s="554"/>
      <c r="GSQ756" s="554"/>
      <c r="GSR756" s="554"/>
      <c r="GSS756" s="554"/>
      <c r="GST756" s="554"/>
      <c r="GSU756" s="554"/>
      <c r="GSV756" s="554"/>
      <c r="GSW756" s="554"/>
      <c r="GSX756" s="554"/>
      <c r="GSY756" s="554"/>
      <c r="GSZ756" s="554"/>
      <c r="GTA756" s="554"/>
      <c r="GTB756" s="554"/>
      <c r="GTC756" s="554"/>
      <c r="GTD756" s="554"/>
      <c r="GTE756" s="554"/>
      <c r="GTF756" s="554"/>
      <c r="GTG756" s="554"/>
      <c r="GTH756" s="554"/>
      <c r="GTI756" s="554"/>
      <c r="GTJ756" s="554"/>
      <c r="GTK756" s="554"/>
      <c r="GTL756" s="554"/>
      <c r="GTM756" s="554"/>
      <c r="GTN756" s="554"/>
      <c r="GTO756" s="554"/>
      <c r="GTP756" s="554"/>
      <c r="GTQ756" s="554"/>
      <c r="GTR756" s="554"/>
      <c r="GTS756" s="554"/>
      <c r="GTT756" s="554"/>
      <c r="GTU756" s="554"/>
      <c r="GTV756" s="554"/>
      <c r="GTW756" s="554"/>
      <c r="GTX756" s="554"/>
      <c r="GTY756" s="554"/>
      <c r="GTZ756" s="554"/>
      <c r="GUA756" s="554"/>
      <c r="GUB756" s="554"/>
      <c r="GUC756" s="554"/>
      <c r="GUD756" s="554"/>
      <c r="GUE756" s="554"/>
      <c r="GUF756" s="554"/>
      <c r="GUG756" s="554"/>
      <c r="GUH756" s="554"/>
      <c r="GUI756" s="554"/>
      <c r="GUJ756" s="554"/>
      <c r="GUK756" s="554"/>
      <c r="GUL756" s="554"/>
      <c r="GUM756" s="554"/>
      <c r="GUN756" s="554"/>
      <c r="GUO756" s="554"/>
      <c r="GUP756" s="554"/>
      <c r="GUQ756" s="554"/>
      <c r="GUR756" s="554"/>
      <c r="GUS756" s="554"/>
      <c r="GUT756" s="554"/>
      <c r="GUU756" s="554"/>
      <c r="GUV756" s="554"/>
      <c r="GUW756" s="554"/>
      <c r="GUX756" s="554"/>
      <c r="GUY756" s="554"/>
      <c r="GUZ756" s="554"/>
      <c r="GVA756" s="554"/>
      <c r="GVB756" s="554"/>
      <c r="GVC756" s="554"/>
      <c r="GVD756" s="554"/>
      <c r="GVE756" s="554"/>
      <c r="GVF756" s="554"/>
      <c r="GVG756" s="554"/>
      <c r="GVH756" s="554"/>
      <c r="GVI756" s="554"/>
      <c r="GVJ756" s="554"/>
      <c r="GVK756" s="554"/>
      <c r="GVL756" s="554"/>
      <c r="GVM756" s="554"/>
      <c r="GVN756" s="554"/>
      <c r="GVO756" s="554"/>
      <c r="GVP756" s="554"/>
      <c r="GVQ756" s="554"/>
      <c r="GVR756" s="554"/>
      <c r="GVS756" s="554"/>
      <c r="GVT756" s="554"/>
      <c r="GVU756" s="554"/>
      <c r="GVV756" s="554"/>
      <c r="GVW756" s="554"/>
      <c r="GVX756" s="554"/>
      <c r="GVY756" s="554"/>
      <c r="GVZ756" s="554"/>
      <c r="GWA756" s="554"/>
      <c r="GWB756" s="554"/>
      <c r="GWC756" s="554"/>
      <c r="GWD756" s="554"/>
      <c r="GWE756" s="554"/>
      <c r="GWF756" s="554"/>
      <c r="GWG756" s="554"/>
      <c r="GWH756" s="554"/>
      <c r="GWI756" s="554"/>
      <c r="GWJ756" s="554"/>
      <c r="GWK756" s="554"/>
      <c r="GWL756" s="554"/>
      <c r="GWM756" s="554"/>
      <c r="GWN756" s="554"/>
      <c r="GWO756" s="554"/>
      <c r="GWP756" s="554"/>
      <c r="GWQ756" s="554"/>
      <c r="GWR756" s="554"/>
      <c r="GWS756" s="554"/>
      <c r="GWT756" s="554"/>
      <c r="GWU756" s="554"/>
      <c r="GWV756" s="554"/>
      <c r="GWW756" s="554"/>
      <c r="GWX756" s="554"/>
      <c r="GWY756" s="554"/>
      <c r="GWZ756" s="554"/>
      <c r="GXA756" s="554"/>
      <c r="GXB756" s="554"/>
      <c r="GXC756" s="554"/>
      <c r="GXD756" s="554"/>
      <c r="GXE756" s="554"/>
      <c r="GXF756" s="554"/>
      <c r="GXG756" s="554"/>
      <c r="GXH756" s="554"/>
      <c r="GXI756" s="554"/>
      <c r="GXJ756" s="554"/>
      <c r="GXK756" s="554"/>
      <c r="GXL756" s="554"/>
      <c r="GXM756" s="554"/>
      <c r="GXN756" s="554"/>
      <c r="GXO756" s="554"/>
      <c r="GXP756" s="554"/>
      <c r="GXQ756" s="554"/>
      <c r="GXR756" s="554"/>
      <c r="GXS756" s="554"/>
      <c r="GXT756" s="554"/>
      <c r="GXU756" s="554"/>
      <c r="GXV756" s="554"/>
      <c r="GXW756" s="554"/>
      <c r="GXX756" s="554"/>
      <c r="GXY756" s="554"/>
      <c r="GXZ756" s="554"/>
      <c r="GYA756" s="554"/>
      <c r="GYB756" s="554"/>
      <c r="GYC756" s="554"/>
      <c r="GYD756" s="554"/>
      <c r="GYE756" s="554"/>
      <c r="GYF756" s="554"/>
      <c r="GYG756" s="554"/>
      <c r="GYH756" s="554"/>
      <c r="GYI756" s="554"/>
      <c r="GYJ756" s="554"/>
      <c r="GYK756" s="554"/>
      <c r="GYL756" s="554"/>
      <c r="GYM756" s="554"/>
      <c r="GYN756" s="554"/>
      <c r="GYO756" s="554"/>
      <c r="GYP756" s="554"/>
      <c r="GYQ756" s="554"/>
      <c r="GYR756" s="554"/>
      <c r="GYS756" s="554"/>
      <c r="GYT756" s="554"/>
      <c r="GYU756" s="554"/>
      <c r="GYV756" s="554"/>
      <c r="GYW756" s="554"/>
      <c r="GYX756" s="554"/>
      <c r="GYY756" s="554"/>
      <c r="GYZ756" s="554"/>
      <c r="GZA756" s="554"/>
      <c r="GZB756" s="554"/>
      <c r="GZC756" s="554"/>
      <c r="GZD756" s="554"/>
      <c r="GZE756" s="554"/>
      <c r="GZF756" s="554"/>
      <c r="GZG756" s="554"/>
      <c r="GZH756" s="554"/>
      <c r="GZI756" s="554"/>
      <c r="GZJ756" s="554"/>
      <c r="GZK756" s="554"/>
      <c r="GZL756" s="554"/>
      <c r="GZM756" s="554"/>
      <c r="GZN756" s="554"/>
      <c r="GZO756" s="554"/>
      <c r="GZP756" s="554"/>
      <c r="GZQ756" s="554"/>
      <c r="GZR756" s="554"/>
      <c r="GZS756" s="554"/>
      <c r="GZT756" s="554"/>
      <c r="GZU756" s="554"/>
      <c r="GZV756" s="554"/>
      <c r="GZW756" s="554"/>
      <c r="GZX756" s="554"/>
      <c r="GZY756" s="554"/>
      <c r="GZZ756" s="554"/>
      <c r="HAA756" s="554"/>
      <c r="HAB756" s="554"/>
      <c r="HAC756" s="554"/>
      <c r="HAD756" s="554"/>
      <c r="HAE756" s="554"/>
      <c r="HAF756" s="554"/>
      <c r="HAG756" s="554"/>
      <c r="HAH756" s="554"/>
      <c r="HAI756" s="554"/>
      <c r="HAJ756" s="554"/>
      <c r="HAK756" s="554"/>
      <c r="HAL756" s="554"/>
      <c r="HAM756" s="554"/>
      <c r="HAN756" s="554"/>
      <c r="HAO756" s="554"/>
      <c r="HAP756" s="554"/>
      <c r="HAQ756" s="554"/>
      <c r="HAR756" s="554"/>
      <c r="HAS756" s="554"/>
      <c r="HAT756" s="554"/>
      <c r="HAU756" s="554"/>
      <c r="HAV756" s="554"/>
      <c r="HAW756" s="554"/>
      <c r="HAX756" s="554"/>
      <c r="HAY756" s="554"/>
      <c r="HAZ756" s="554"/>
      <c r="HBA756" s="554"/>
      <c r="HBB756" s="554"/>
      <c r="HBC756" s="554"/>
      <c r="HBD756" s="554"/>
      <c r="HBE756" s="554"/>
      <c r="HBF756" s="554"/>
      <c r="HBG756" s="554"/>
      <c r="HBH756" s="554"/>
      <c r="HBI756" s="554"/>
      <c r="HBJ756" s="554"/>
      <c r="HBK756" s="554"/>
      <c r="HBL756" s="554"/>
      <c r="HBM756" s="554"/>
      <c r="HBN756" s="554"/>
      <c r="HBO756" s="554"/>
      <c r="HBP756" s="554"/>
      <c r="HBQ756" s="554"/>
      <c r="HBR756" s="554"/>
      <c r="HBS756" s="554"/>
      <c r="HBT756" s="554"/>
      <c r="HBU756" s="554"/>
      <c r="HBV756" s="554"/>
      <c r="HBW756" s="554"/>
      <c r="HBX756" s="554"/>
      <c r="HBY756" s="554"/>
      <c r="HBZ756" s="554"/>
      <c r="HCA756" s="554"/>
      <c r="HCB756" s="554"/>
      <c r="HCC756" s="554"/>
      <c r="HCD756" s="554"/>
      <c r="HCE756" s="554"/>
      <c r="HCF756" s="554"/>
      <c r="HCG756" s="554"/>
      <c r="HCH756" s="554"/>
      <c r="HCI756" s="554"/>
      <c r="HCJ756" s="554"/>
      <c r="HCK756" s="554"/>
      <c r="HCL756" s="554"/>
      <c r="HCM756" s="554"/>
      <c r="HCN756" s="554"/>
      <c r="HCO756" s="554"/>
      <c r="HCP756" s="554"/>
      <c r="HCQ756" s="554"/>
      <c r="HCR756" s="554"/>
      <c r="HCS756" s="554"/>
      <c r="HCT756" s="554"/>
      <c r="HCU756" s="554"/>
      <c r="HCV756" s="554"/>
      <c r="HCW756" s="554"/>
      <c r="HCX756" s="554"/>
      <c r="HCY756" s="554"/>
      <c r="HCZ756" s="554"/>
      <c r="HDA756" s="554"/>
      <c r="HDB756" s="554"/>
      <c r="HDC756" s="554"/>
      <c r="HDD756" s="554"/>
      <c r="HDE756" s="554"/>
      <c r="HDF756" s="554"/>
      <c r="HDG756" s="554"/>
      <c r="HDH756" s="554"/>
      <c r="HDI756" s="554"/>
      <c r="HDJ756" s="554"/>
      <c r="HDK756" s="554"/>
      <c r="HDL756" s="554"/>
      <c r="HDM756" s="554"/>
      <c r="HDN756" s="554"/>
      <c r="HDO756" s="554"/>
      <c r="HDP756" s="554"/>
      <c r="HDQ756" s="554"/>
      <c r="HDR756" s="554"/>
      <c r="HDS756" s="554"/>
      <c r="HDT756" s="554"/>
      <c r="HDU756" s="554"/>
      <c r="HDV756" s="554"/>
      <c r="HDW756" s="554"/>
      <c r="HDX756" s="554"/>
      <c r="HDY756" s="554"/>
      <c r="HDZ756" s="554"/>
      <c r="HEA756" s="554"/>
      <c r="HEB756" s="554"/>
      <c r="HEC756" s="554"/>
      <c r="HED756" s="554"/>
      <c r="HEE756" s="554"/>
      <c r="HEF756" s="554"/>
      <c r="HEG756" s="554"/>
      <c r="HEH756" s="554"/>
      <c r="HEI756" s="554"/>
      <c r="HEJ756" s="554"/>
      <c r="HEK756" s="554"/>
      <c r="HEL756" s="554"/>
      <c r="HEM756" s="554"/>
      <c r="HEN756" s="554"/>
      <c r="HEO756" s="554"/>
      <c r="HEP756" s="554"/>
      <c r="HEQ756" s="554"/>
      <c r="HER756" s="554"/>
      <c r="HES756" s="554"/>
      <c r="HET756" s="554"/>
      <c r="HEU756" s="554"/>
      <c r="HEV756" s="554"/>
      <c r="HEW756" s="554"/>
      <c r="HEX756" s="554"/>
      <c r="HEY756" s="554"/>
      <c r="HEZ756" s="554"/>
      <c r="HFA756" s="554"/>
      <c r="HFB756" s="554"/>
      <c r="HFC756" s="554"/>
      <c r="HFD756" s="554"/>
      <c r="HFE756" s="554"/>
      <c r="HFF756" s="554"/>
      <c r="HFG756" s="554"/>
      <c r="HFH756" s="554"/>
      <c r="HFI756" s="554"/>
      <c r="HFJ756" s="554"/>
      <c r="HFK756" s="554"/>
      <c r="HFL756" s="554"/>
      <c r="HFM756" s="554"/>
      <c r="HFN756" s="554"/>
      <c r="HFO756" s="554"/>
      <c r="HFP756" s="554"/>
      <c r="HFQ756" s="554"/>
      <c r="HFR756" s="554"/>
      <c r="HFS756" s="554"/>
      <c r="HFT756" s="554"/>
      <c r="HFU756" s="554"/>
      <c r="HFV756" s="554"/>
      <c r="HFW756" s="554"/>
      <c r="HFX756" s="554"/>
      <c r="HFY756" s="554"/>
      <c r="HFZ756" s="554"/>
      <c r="HGA756" s="554"/>
      <c r="HGB756" s="554"/>
      <c r="HGC756" s="554"/>
      <c r="HGD756" s="554"/>
      <c r="HGE756" s="554"/>
      <c r="HGF756" s="554"/>
      <c r="HGG756" s="554"/>
      <c r="HGH756" s="554"/>
      <c r="HGI756" s="554"/>
      <c r="HGJ756" s="554"/>
      <c r="HGK756" s="554"/>
      <c r="HGL756" s="554"/>
      <c r="HGM756" s="554"/>
      <c r="HGN756" s="554"/>
      <c r="HGO756" s="554"/>
      <c r="HGP756" s="554"/>
      <c r="HGQ756" s="554"/>
      <c r="HGR756" s="554"/>
      <c r="HGS756" s="554"/>
      <c r="HGT756" s="554"/>
      <c r="HGU756" s="554"/>
      <c r="HGV756" s="554"/>
      <c r="HGW756" s="554"/>
      <c r="HGX756" s="554"/>
      <c r="HGY756" s="554"/>
      <c r="HGZ756" s="554"/>
      <c r="HHA756" s="554"/>
      <c r="HHB756" s="554"/>
      <c r="HHC756" s="554"/>
      <c r="HHD756" s="554"/>
      <c r="HHE756" s="554"/>
      <c r="HHF756" s="554"/>
      <c r="HHG756" s="554"/>
      <c r="HHH756" s="554"/>
      <c r="HHI756" s="554"/>
      <c r="HHJ756" s="554"/>
      <c r="HHK756" s="554"/>
      <c r="HHL756" s="554"/>
      <c r="HHM756" s="554"/>
      <c r="HHN756" s="554"/>
      <c r="HHO756" s="554"/>
      <c r="HHP756" s="554"/>
      <c r="HHQ756" s="554"/>
      <c r="HHR756" s="554"/>
      <c r="HHS756" s="554"/>
      <c r="HHT756" s="554"/>
      <c r="HHU756" s="554"/>
      <c r="HHV756" s="554"/>
      <c r="HHW756" s="554"/>
      <c r="HHX756" s="554"/>
      <c r="HHY756" s="554"/>
      <c r="HHZ756" s="554"/>
      <c r="HIA756" s="554"/>
      <c r="HIB756" s="554"/>
      <c r="HIC756" s="554"/>
      <c r="HID756" s="554"/>
      <c r="HIE756" s="554"/>
      <c r="HIF756" s="554"/>
      <c r="HIG756" s="554"/>
      <c r="HIH756" s="554"/>
      <c r="HII756" s="554"/>
      <c r="HIJ756" s="554"/>
      <c r="HIK756" s="554"/>
      <c r="HIL756" s="554"/>
      <c r="HIM756" s="554"/>
      <c r="HIN756" s="554"/>
      <c r="HIO756" s="554"/>
      <c r="HIP756" s="554"/>
      <c r="HIQ756" s="554"/>
      <c r="HIR756" s="554"/>
      <c r="HIS756" s="554"/>
      <c r="HIT756" s="554"/>
      <c r="HIU756" s="554"/>
      <c r="HIV756" s="554"/>
      <c r="HIW756" s="554"/>
      <c r="HIX756" s="554"/>
      <c r="HIY756" s="554"/>
      <c r="HIZ756" s="554"/>
      <c r="HJA756" s="554"/>
      <c r="HJB756" s="554"/>
      <c r="HJC756" s="554"/>
      <c r="HJD756" s="554"/>
      <c r="HJE756" s="554"/>
      <c r="HJF756" s="554"/>
      <c r="HJG756" s="554"/>
      <c r="HJH756" s="554"/>
      <c r="HJI756" s="554"/>
      <c r="HJJ756" s="554"/>
      <c r="HJK756" s="554"/>
      <c r="HJL756" s="554"/>
      <c r="HJM756" s="554"/>
      <c r="HJN756" s="554"/>
      <c r="HJO756" s="554"/>
      <c r="HJP756" s="554"/>
      <c r="HJQ756" s="554"/>
      <c r="HJR756" s="554"/>
      <c r="HJS756" s="554"/>
      <c r="HJT756" s="554"/>
      <c r="HJU756" s="554"/>
      <c r="HJV756" s="554"/>
      <c r="HJW756" s="554"/>
      <c r="HJX756" s="554"/>
      <c r="HJY756" s="554"/>
      <c r="HJZ756" s="554"/>
      <c r="HKA756" s="554"/>
      <c r="HKB756" s="554"/>
      <c r="HKC756" s="554"/>
      <c r="HKD756" s="554"/>
      <c r="HKE756" s="554"/>
      <c r="HKF756" s="554"/>
      <c r="HKG756" s="554"/>
      <c r="HKH756" s="554"/>
      <c r="HKI756" s="554"/>
      <c r="HKJ756" s="554"/>
      <c r="HKK756" s="554"/>
      <c r="HKL756" s="554"/>
      <c r="HKM756" s="554"/>
      <c r="HKN756" s="554"/>
      <c r="HKO756" s="554"/>
      <c r="HKP756" s="554"/>
      <c r="HKQ756" s="554"/>
      <c r="HKR756" s="554"/>
      <c r="HKS756" s="554"/>
      <c r="HKT756" s="554"/>
      <c r="HKU756" s="554"/>
      <c r="HKV756" s="554"/>
      <c r="HKW756" s="554"/>
      <c r="HKX756" s="554"/>
      <c r="HKY756" s="554"/>
      <c r="HKZ756" s="554"/>
      <c r="HLA756" s="554"/>
      <c r="HLB756" s="554"/>
      <c r="HLC756" s="554"/>
      <c r="HLD756" s="554"/>
      <c r="HLE756" s="554"/>
      <c r="HLF756" s="554"/>
      <c r="HLG756" s="554"/>
      <c r="HLH756" s="554"/>
      <c r="HLI756" s="554"/>
      <c r="HLJ756" s="554"/>
      <c r="HLK756" s="554"/>
      <c r="HLL756" s="554"/>
      <c r="HLM756" s="554"/>
      <c r="HLN756" s="554"/>
      <c r="HLO756" s="554"/>
      <c r="HLP756" s="554"/>
      <c r="HLQ756" s="554"/>
      <c r="HLR756" s="554"/>
      <c r="HLS756" s="554"/>
      <c r="HLT756" s="554"/>
      <c r="HLU756" s="554"/>
      <c r="HLV756" s="554"/>
      <c r="HLW756" s="554"/>
      <c r="HLX756" s="554"/>
      <c r="HLY756" s="554"/>
      <c r="HLZ756" s="554"/>
      <c r="HMA756" s="554"/>
      <c r="HMB756" s="554"/>
      <c r="HMC756" s="554"/>
      <c r="HMD756" s="554"/>
      <c r="HME756" s="554"/>
      <c r="HMF756" s="554"/>
      <c r="HMG756" s="554"/>
      <c r="HMH756" s="554"/>
      <c r="HMI756" s="554"/>
      <c r="HMJ756" s="554"/>
      <c r="HMK756" s="554"/>
      <c r="HML756" s="554"/>
      <c r="HMM756" s="554"/>
      <c r="HMN756" s="554"/>
      <c r="HMO756" s="554"/>
      <c r="HMP756" s="554"/>
      <c r="HMQ756" s="554"/>
      <c r="HMR756" s="554"/>
      <c r="HMS756" s="554"/>
      <c r="HMT756" s="554"/>
      <c r="HMU756" s="554"/>
      <c r="HMV756" s="554"/>
      <c r="HMW756" s="554"/>
      <c r="HMX756" s="554"/>
      <c r="HMY756" s="554"/>
      <c r="HMZ756" s="554"/>
      <c r="HNA756" s="554"/>
      <c r="HNB756" s="554"/>
      <c r="HNC756" s="554"/>
      <c r="HND756" s="554"/>
      <c r="HNE756" s="554"/>
      <c r="HNF756" s="554"/>
      <c r="HNG756" s="554"/>
      <c r="HNH756" s="554"/>
      <c r="HNI756" s="554"/>
      <c r="HNJ756" s="554"/>
      <c r="HNK756" s="554"/>
      <c r="HNL756" s="554"/>
      <c r="HNM756" s="554"/>
      <c r="HNN756" s="554"/>
      <c r="HNO756" s="554"/>
      <c r="HNP756" s="554"/>
      <c r="HNQ756" s="554"/>
      <c r="HNR756" s="554"/>
      <c r="HNS756" s="554"/>
      <c r="HNT756" s="554"/>
      <c r="HNU756" s="554"/>
      <c r="HNV756" s="554"/>
      <c r="HNW756" s="554"/>
      <c r="HNX756" s="554"/>
      <c r="HNY756" s="554"/>
      <c r="HNZ756" s="554"/>
      <c r="HOA756" s="554"/>
      <c r="HOB756" s="554"/>
      <c r="HOC756" s="554"/>
      <c r="HOD756" s="554"/>
      <c r="HOE756" s="554"/>
      <c r="HOF756" s="554"/>
      <c r="HOG756" s="554"/>
      <c r="HOH756" s="554"/>
      <c r="HOI756" s="554"/>
      <c r="HOJ756" s="554"/>
      <c r="HOK756" s="554"/>
      <c r="HOL756" s="554"/>
      <c r="HOM756" s="554"/>
      <c r="HON756" s="554"/>
      <c r="HOO756" s="554"/>
      <c r="HOP756" s="554"/>
      <c r="HOQ756" s="554"/>
      <c r="HOR756" s="554"/>
      <c r="HOS756" s="554"/>
      <c r="HOT756" s="554"/>
      <c r="HOU756" s="554"/>
      <c r="HOV756" s="554"/>
      <c r="HOW756" s="554"/>
      <c r="HOX756" s="554"/>
      <c r="HOY756" s="554"/>
      <c r="HOZ756" s="554"/>
      <c r="HPA756" s="554"/>
      <c r="HPB756" s="554"/>
      <c r="HPC756" s="554"/>
      <c r="HPD756" s="554"/>
      <c r="HPE756" s="554"/>
      <c r="HPF756" s="554"/>
      <c r="HPG756" s="554"/>
      <c r="HPH756" s="554"/>
      <c r="HPI756" s="554"/>
      <c r="HPJ756" s="554"/>
      <c r="HPK756" s="554"/>
      <c r="HPL756" s="554"/>
      <c r="HPM756" s="554"/>
      <c r="HPN756" s="554"/>
      <c r="HPO756" s="554"/>
      <c r="HPP756" s="554"/>
      <c r="HPQ756" s="554"/>
      <c r="HPR756" s="554"/>
      <c r="HPS756" s="554"/>
      <c r="HPT756" s="554"/>
      <c r="HPU756" s="554"/>
      <c r="HPV756" s="554"/>
      <c r="HPW756" s="554"/>
      <c r="HPX756" s="554"/>
      <c r="HPY756" s="554"/>
      <c r="HPZ756" s="554"/>
      <c r="HQA756" s="554"/>
      <c r="HQB756" s="554"/>
      <c r="HQC756" s="554"/>
      <c r="HQD756" s="554"/>
      <c r="HQE756" s="554"/>
      <c r="HQF756" s="554"/>
      <c r="HQG756" s="554"/>
      <c r="HQH756" s="554"/>
      <c r="HQI756" s="554"/>
      <c r="HQJ756" s="554"/>
      <c r="HQK756" s="554"/>
      <c r="HQL756" s="554"/>
      <c r="HQM756" s="554"/>
      <c r="HQN756" s="554"/>
      <c r="HQO756" s="554"/>
      <c r="HQP756" s="554"/>
      <c r="HQQ756" s="554"/>
      <c r="HQR756" s="554"/>
      <c r="HQS756" s="554"/>
      <c r="HQT756" s="554"/>
      <c r="HQU756" s="554"/>
      <c r="HQV756" s="554"/>
      <c r="HQW756" s="554"/>
      <c r="HQX756" s="554"/>
      <c r="HQY756" s="554"/>
      <c r="HQZ756" s="554"/>
      <c r="HRA756" s="554"/>
      <c r="HRB756" s="554"/>
      <c r="HRC756" s="554"/>
      <c r="HRD756" s="554"/>
      <c r="HRE756" s="554"/>
      <c r="HRF756" s="554"/>
      <c r="HRG756" s="554"/>
      <c r="HRH756" s="554"/>
      <c r="HRI756" s="554"/>
      <c r="HRJ756" s="554"/>
      <c r="HRK756" s="554"/>
      <c r="HRL756" s="554"/>
      <c r="HRM756" s="554"/>
      <c r="HRN756" s="554"/>
      <c r="HRO756" s="554"/>
      <c r="HRP756" s="554"/>
      <c r="HRQ756" s="554"/>
      <c r="HRR756" s="554"/>
      <c r="HRS756" s="554"/>
      <c r="HRT756" s="554"/>
      <c r="HRU756" s="554"/>
      <c r="HRV756" s="554"/>
      <c r="HRW756" s="554"/>
      <c r="HRX756" s="554"/>
      <c r="HRY756" s="554"/>
      <c r="HRZ756" s="554"/>
      <c r="HSA756" s="554"/>
      <c r="HSB756" s="554"/>
      <c r="HSC756" s="554"/>
      <c r="HSD756" s="554"/>
      <c r="HSE756" s="554"/>
      <c r="HSF756" s="554"/>
      <c r="HSG756" s="554"/>
      <c r="HSH756" s="554"/>
      <c r="HSI756" s="554"/>
      <c r="HSJ756" s="554"/>
      <c r="HSK756" s="554"/>
      <c r="HSL756" s="554"/>
      <c r="HSM756" s="554"/>
      <c r="HSN756" s="554"/>
      <c r="HSO756" s="554"/>
      <c r="HSP756" s="554"/>
      <c r="HSQ756" s="554"/>
      <c r="HSR756" s="554"/>
      <c r="HSS756" s="554"/>
      <c r="HST756" s="554"/>
      <c r="HSU756" s="554"/>
      <c r="HSV756" s="554"/>
      <c r="HSW756" s="554"/>
      <c r="HSX756" s="554"/>
      <c r="HSY756" s="554"/>
      <c r="HSZ756" s="554"/>
      <c r="HTA756" s="554"/>
      <c r="HTB756" s="554"/>
      <c r="HTC756" s="554"/>
      <c r="HTD756" s="554"/>
      <c r="HTE756" s="554"/>
      <c r="HTF756" s="554"/>
      <c r="HTG756" s="554"/>
      <c r="HTH756" s="554"/>
      <c r="HTI756" s="554"/>
      <c r="HTJ756" s="554"/>
      <c r="HTK756" s="554"/>
      <c r="HTL756" s="554"/>
      <c r="HTM756" s="554"/>
      <c r="HTN756" s="554"/>
      <c r="HTO756" s="554"/>
      <c r="HTP756" s="554"/>
      <c r="HTQ756" s="554"/>
      <c r="HTR756" s="554"/>
      <c r="HTS756" s="554"/>
      <c r="HTT756" s="554"/>
      <c r="HTU756" s="554"/>
      <c r="HTV756" s="554"/>
      <c r="HTW756" s="554"/>
      <c r="HTX756" s="554"/>
      <c r="HTY756" s="554"/>
      <c r="HTZ756" s="554"/>
      <c r="HUA756" s="554"/>
      <c r="HUB756" s="554"/>
      <c r="HUC756" s="554"/>
      <c r="HUD756" s="554"/>
      <c r="HUE756" s="554"/>
      <c r="HUF756" s="554"/>
      <c r="HUG756" s="554"/>
      <c r="HUH756" s="554"/>
      <c r="HUI756" s="554"/>
      <c r="HUJ756" s="554"/>
      <c r="HUK756" s="554"/>
      <c r="HUL756" s="554"/>
      <c r="HUM756" s="554"/>
      <c r="HUN756" s="554"/>
      <c r="HUO756" s="554"/>
      <c r="HUP756" s="554"/>
      <c r="HUQ756" s="554"/>
      <c r="HUR756" s="554"/>
      <c r="HUS756" s="554"/>
      <c r="HUT756" s="554"/>
      <c r="HUU756" s="554"/>
      <c r="HUV756" s="554"/>
      <c r="HUW756" s="554"/>
      <c r="HUX756" s="554"/>
      <c r="HUY756" s="554"/>
      <c r="HUZ756" s="554"/>
      <c r="HVA756" s="554"/>
      <c r="HVB756" s="554"/>
      <c r="HVC756" s="554"/>
      <c r="HVD756" s="554"/>
      <c r="HVE756" s="554"/>
      <c r="HVF756" s="554"/>
      <c r="HVG756" s="554"/>
      <c r="HVH756" s="554"/>
      <c r="HVI756" s="554"/>
      <c r="HVJ756" s="554"/>
      <c r="HVK756" s="554"/>
      <c r="HVL756" s="554"/>
      <c r="HVM756" s="554"/>
      <c r="HVN756" s="554"/>
      <c r="HVO756" s="554"/>
      <c r="HVP756" s="554"/>
      <c r="HVQ756" s="554"/>
      <c r="HVR756" s="554"/>
      <c r="HVS756" s="554"/>
      <c r="HVT756" s="554"/>
      <c r="HVU756" s="554"/>
      <c r="HVV756" s="554"/>
      <c r="HVW756" s="554"/>
      <c r="HVX756" s="554"/>
      <c r="HVY756" s="554"/>
      <c r="HVZ756" s="554"/>
      <c r="HWA756" s="554"/>
      <c r="HWB756" s="554"/>
      <c r="HWC756" s="554"/>
      <c r="HWD756" s="554"/>
      <c r="HWE756" s="554"/>
      <c r="HWF756" s="554"/>
      <c r="HWG756" s="554"/>
      <c r="HWH756" s="554"/>
      <c r="HWI756" s="554"/>
      <c r="HWJ756" s="554"/>
      <c r="HWK756" s="554"/>
      <c r="HWL756" s="554"/>
      <c r="HWM756" s="554"/>
      <c r="HWN756" s="554"/>
      <c r="HWO756" s="554"/>
      <c r="HWP756" s="554"/>
      <c r="HWQ756" s="554"/>
      <c r="HWR756" s="554"/>
      <c r="HWS756" s="554"/>
      <c r="HWT756" s="554"/>
      <c r="HWU756" s="554"/>
      <c r="HWV756" s="554"/>
      <c r="HWW756" s="554"/>
      <c r="HWX756" s="554"/>
      <c r="HWY756" s="554"/>
      <c r="HWZ756" s="554"/>
      <c r="HXA756" s="554"/>
      <c r="HXB756" s="554"/>
      <c r="HXC756" s="554"/>
      <c r="HXD756" s="554"/>
      <c r="HXE756" s="554"/>
      <c r="HXF756" s="554"/>
      <c r="HXG756" s="554"/>
      <c r="HXH756" s="554"/>
      <c r="HXI756" s="554"/>
      <c r="HXJ756" s="554"/>
      <c r="HXK756" s="554"/>
      <c r="HXL756" s="554"/>
      <c r="HXM756" s="554"/>
      <c r="HXN756" s="554"/>
      <c r="HXO756" s="554"/>
      <c r="HXP756" s="554"/>
      <c r="HXQ756" s="554"/>
      <c r="HXR756" s="554"/>
      <c r="HXS756" s="554"/>
      <c r="HXT756" s="554"/>
      <c r="HXU756" s="554"/>
      <c r="HXV756" s="554"/>
      <c r="HXW756" s="554"/>
      <c r="HXX756" s="554"/>
      <c r="HXY756" s="554"/>
      <c r="HXZ756" s="554"/>
      <c r="HYA756" s="554"/>
      <c r="HYB756" s="554"/>
      <c r="HYC756" s="554"/>
      <c r="HYD756" s="554"/>
      <c r="HYE756" s="554"/>
      <c r="HYF756" s="554"/>
      <c r="HYG756" s="554"/>
      <c r="HYH756" s="554"/>
      <c r="HYI756" s="554"/>
      <c r="HYJ756" s="554"/>
      <c r="HYK756" s="554"/>
      <c r="HYL756" s="554"/>
      <c r="HYM756" s="554"/>
      <c r="HYN756" s="554"/>
      <c r="HYO756" s="554"/>
      <c r="HYP756" s="554"/>
      <c r="HYQ756" s="554"/>
      <c r="HYR756" s="554"/>
      <c r="HYS756" s="554"/>
      <c r="HYT756" s="554"/>
      <c r="HYU756" s="554"/>
      <c r="HYV756" s="554"/>
      <c r="HYW756" s="554"/>
      <c r="HYX756" s="554"/>
      <c r="HYY756" s="554"/>
      <c r="HYZ756" s="554"/>
      <c r="HZA756" s="554"/>
      <c r="HZB756" s="554"/>
      <c r="HZC756" s="554"/>
      <c r="HZD756" s="554"/>
      <c r="HZE756" s="554"/>
      <c r="HZF756" s="554"/>
      <c r="HZG756" s="554"/>
      <c r="HZH756" s="554"/>
      <c r="HZI756" s="554"/>
      <c r="HZJ756" s="554"/>
      <c r="HZK756" s="554"/>
      <c r="HZL756" s="554"/>
      <c r="HZM756" s="554"/>
      <c r="HZN756" s="554"/>
      <c r="HZO756" s="554"/>
      <c r="HZP756" s="554"/>
      <c r="HZQ756" s="554"/>
      <c r="HZR756" s="554"/>
      <c r="HZS756" s="554"/>
      <c r="HZT756" s="554"/>
      <c r="HZU756" s="554"/>
      <c r="HZV756" s="554"/>
      <c r="HZW756" s="554"/>
      <c r="HZX756" s="554"/>
      <c r="HZY756" s="554"/>
      <c r="HZZ756" s="554"/>
      <c r="IAA756" s="554"/>
      <c r="IAB756" s="554"/>
      <c r="IAC756" s="554"/>
      <c r="IAD756" s="554"/>
      <c r="IAE756" s="554"/>
      <c r="IAF756" s="554"/>
      <c r="IAG756" s="554"/>
      <c r="IAH756" s="554"/>
      <c r="IAI756" s="554"/>
      <c r="IAJ756" s="554"/>
      <c r="IAK756" s="554"/>
      <c r="IAL756" s="554"/>
      <c r="IAM756" s="554"/>
      <c r="IAN756" s="554"/>
      <c r="IAO756" s="554"/>
      <c r="IAP756" s="554"/>
      <c r="IAQ756" s="554"/>
      <c r="IAR756" s="554"/>
      <c r="IAS756" s="554"/>
      <c r="IAT756" s="554"/>
      <c r="IAU756" s="554"/>
      <c r="IAV756" s="554"/>
      <c r="IAW756" s="554"/>
      <c r="IAX756" s="554"/>
      <c r="IAY756" s="554"/>
      <c r="IAZ756" s="554"/>
      <c r="IBA756" s="554"/>
      <c r="IBB756" s="554"/>
      <c r="IBC756" s="554"/>
      <c r="IBD756" s="554"/>
      <c r="IBE756" s="554"/>
      <c r="IBF756" s="554"/>
      <c r="IBG756" s="554"/>
      <c r="IBH756" s="554"/>
      <c r="IBI756" s="554"/>
      <c r="IBJ756" s="554"/>
      <c r="IBK756" s="554"/>
      <c r="IBL756" s="554"/>
      <c r="IBM756" s="554"/>
      <c r="IBN756" s="554"/>
      <c r="IBO756" s="554"/>
      <c r="IBP756" s="554"/>
      <c r="IBQ756" s="554"/>
      <c r="IBR756" s="554"/>
      <c r="IBS756" s="554"/>
      <c r="IBT756" s="554"/>
      <c r="IBU756" s="554"/>
      <c r="IBV756" s="554"/>
      <c r="IBW756" s="554"/>
      <c r="IBX756" s="554"/>
      <c r="IBY756" s="554"/>
      <c r="IBZ756" s="554"/>
      <c r="ICA756" s="554"/>
      <c r="ICB756" s="554"/>
      <c r="ICC756" s="554"/>
      <c r="ICD756" s="554"/>
      <c r="ICE756" s="554"/>
      <c r="ICF756" s="554"/>
      <c r="ICG756" s="554"/>
      <c r="ICH756" s="554"/>
      <c r="ICI756" s="554"/>
      <c r="ICJ756" s="554"/>
      <c r="ICK756" s="554"/>
      <c r="ICL756" s="554"/>
      <c r="ICM756" s="554"/>
      <c r="ICN756" s="554"/>
      <c r="ICO756" s="554"/>
      <c r="ICP756" s="554"/>
      <c r="ICQ756" s="554"/>
      <c r="ICR756" s="554"/>
      <c r="ICS756" s="554"/>
      <c r="ICT756" s="554"/>
      <c r="ICU756" s="554"/>
      <c r="ICV756" s="554"/>
      <c r="ICW756" s="554"/>
      <c r="ICX756" s="554"/>
      <c r="ICY756" s="554"/>
      <c r="ICZ756" s="554"/>
      <c r="IDA756" s="554"/>
      <c r="IDB756" s="554"/>
      <c r="IDC756" s="554"/>
      <c r="IDD756" s="554"/>
      <c r="IDE756" s="554"/>
      <c r="IDF756" s="554"/>
      <c r="IDG756" s="554"/>
      <c r="IDH756" s="554"/>
      <c r="IDI756" s="554"/>
      <c r="IDJ756" s="554"/>
      <c r="IDK756" s="554"/>
      <c r="IDL756" s="554"/>
      <c r="IDM756" s="554"/>
      <c r="IDN756" s="554"/>
      <c r="IDO756" s="554"/>
      <c r="IDP756" s="554"/>
      <c r="IDQ756" s="554"/>
      <c r="IDR756" s="554"/>
      <c r="IDS756" s="554"/>
      <c r="IDT756" s="554"/>
      <c r="IDU756" s="554"/>
      <c r="IDV756" s="554"/>
      <c r="IDW756" s="554"/>
      <c r="IDX756" s="554"/>
      <c r="IDY756" s="554"/>
      <c r="IDZ756" s="554"/>
      <c r="IEA756" s="554"/>
      <c r="IEB756" s="554"/>
      <c r="IEC756" s="554"/>
      <c r="IED756" s="554"/>
      <c r="IEE756" s="554"/>
      <c r="IEF756" s="554"/>
      <c r="IEG756" s="554"/>
      <c r="IEH756" s="554"/>
      <c r="IEI756" s="554"/>
      <c r="IEJ756" s="554"/>
      <c r="IEK756" s="554"/>
      <c r="IEL756" s="554"/>
      <c r="IEM756" s="554"/>
      <c r="IEN756" s="554"/>
      <c r="IEO756" s="554"/>
      <c r="IEP756" s="554"/>
      <c r="IEQ756" s="554"/>
      <c r="IER756" s="554"/>
      <c r="IES756" s="554"/>
      <c r="IET756" s="554"/>
      <c r="IEU756" s="554"/>
      <c r="IEV756" s="554"/>
      <c r="IEW756" s="554"/>
      <c r="IEX756" s="554"/>
      <c r="IEY756" s="554"/>
      <c r="IEZ756" s="554"/>
      <c r="IFA756" s="554"/>
      <c r="IFB756" s="554"/>
      <c r="IFC756" s="554"/>
      <c r="IFD756" s="554"/>
      <c r="IFE756" s="554"/>
      <c r="IFF756" s="554"/>
      <c r="IFG756" s="554"/>
      <c r="IFH756" s="554"/>
      <c r="IFI756" s="554"/>
      <c r="IFJ756" s="554"/>
      <c r="IFK756" s="554"/>
      <c r="IFL756" s="554"/>
      <c r="IFM756" s="554"/>
      <c r="IFN756" s="554"/>
      <c r="IFO756" s="554"/>
      <c r="IFP756" s="554"/>
      <c r="IFQ756" s="554"/>
      <c r="IFR756" s="554"/>
      <c r="IFS756" s="554"/>
      <c r="IFT756" s="554"/>
      <c r="IFU756" s="554"/>
      <c r="IFV756" s="554"/>
      <c r="IFW756" s="554"/>
      <c r="IFX756" s="554"/>
      <c r="IFY756" s="554"/>
      <c r="IFZ756" s="554"/>
      <c r="IGA756" s="554"/>
      <c r="IGB756" s="554"/>
      <c r="IGC756" s="554"/>
      <c r="IGD756" s="554"/>
      <c r="IGE756" s="554"/>
      <c r="IGF756" s="554"/>
      <c r="IGG756" s="554"/>
      <c r="IGH756" s="554"/>
      <c r="IGI756" s="554"/>
      <c r="IGJ756" s="554"/>
      <c r="IGK756" s="554"/>
      <c r="IGL756" s="554"/>
      <c r="IGM756" s="554"/>
      <c r="IGN756" s="554"/>
      <c r="IGO756" s="554"/>
      <c r="IGP756" s="554"/>
      <c r="IGQ756" s="554"/>
      <c r="IGR756" s="554"/>
      <c r="IGS756" s="554"/>
      <c r="IGT756" s="554"/>
      <c r="IGU756" s="554"/>
      <c r="IGV756" s="554"/>
      <c r="IGW756" s="554"/>
      <c r="IGX756" s="554"/>
      <c r="IGY756" s="554"/>
      <c r="IGZ756" s="554"/>
      <c r="IHA756" s="554"/>
      <c r="IHB756" s="554"/>
      <c r="IHC756" s="554"/>
      <c r="IHD756" s="554"/>
      <c r="IHE756" s="554"/>
      <c r="IHF756" s="554"/>
      <c r="IHG756" s="554"/>
      <c r="IHH756" s="554"/>
      <c r="IHI756" s="554"/>
      <c r="IHJ756" s="554"/>
      <c r="IHK756" s="554"/>
      <c r="IHL756" s="554"/>
      <c r="IHM756" s="554"/>
      <c r="IHN756" s="554"/>
      <c r="IHO756" s="554"/>
      <c r="IHP756" s="554"/>
      <c r="IHQ756" s="554"/>
      <c r="IHR756" s="554"/>
      <c r="IHS756" s="554"/>
      <c r="IHT756" s="554"/>
      <c r="IHU756" s="554"/>
      <c r="IHV756" s="554"/>
      <c r="IHW756" s="554"/>
      <c r="IHX756" s="554"/>
      <c r="IHY756" s="554"/>
      <c r="IHZ756" s="554"/>
      <c r="IIA756" s="554"/>
      <c r="IIB756" s="554"/>
      <c r="IIC756" s="554"/>
      <c r="IID756" s="554"/>
      <c r="IIE756" s="554"/>
      <c r="IIF756" s="554"/>
      <c r="IIG756" s="554"/>
      <c r="IIH756" s="554"/>
      <c r="III756" s="554"/>
      <c r="IIJ756" s="554"/>
      <c r="IIK756" s="554"/>
      <c r="IIL756" s="554"/>
      <c r="IIM756" s="554"/>
      <c r="IIN756" s="554"/>
      <c r="IIO756" s="554"/>
      <c r="IIP756" s="554"/>
      <c r="IIQ756" s="554"/>
      <c r="IIR756" s="554"/>
      <c r="IIS756" s="554"/>
      <c r="IIT756" s="554"/>
      <c r="IIU756" s="554"/>
      <c r="IIV756" s="554"/>
      <c r="IIW756" s="554"/>
      <c r="IIX756" s="554"/>
      <c r="IIY756" s="554"/>
      <c r="IIZ756" s="554"/>
      <c r="IJA756" s="554"/>
      <c r="IJB756" s="554"/>
      <c r="IJC756" s="554"/>
      <c r="IJD756" s="554"/>
      <c r="IJE756" s="554"/>
      <c r="IJF756" s="554"/>
      <c r="IJG756" s="554"/>
      <c r="IJH756" s="554"/>
      <c r="IJI756" s="554"/>
      <c r="IJJ756" s="554"/>
      <c r="IJK756" s="554"/>
      <c r="IJL756" s="554"/>
      <c r="IJM756" s="554"/>
      <c r="IJN756" s="554"/>
      <c r="IJO756" s="554"/>
      <c r="IJP756" s="554"/>
      <c r="IJQ756" s="554"/>
      <c r="IJR756" s="554"/>
      <c r="IJS756" s="554"/>
      <c r="IJT756" s="554"/>
      <c r="IJU756" s="554"/>
      <c r="IJV756" s="554"/>
      <c r="IJW756" s="554"/>
      <c r="IJX756" s="554"/>
      <c r="IJY756" s="554"/>
      <c r="IJZ756" s="554"/>
      <c r="IKA756" s="554"/>
      <c r="IKB756" s="554"/>
      <c r="IKC756" s="554"/>
      <c r="IKD756" s="554"/>
      <c r="IKE756" s="554"/>
      <c r="IKF756" s="554"/>
      <c r="IKG756" s="554"/>
      <c r="IKH756" s="554"/>
      <c r="IKI756" s="554"/>
      <c r="IKJ756" s="554"/>
      <c r="IKK756" s="554"/>
      <c r="IKL756" s="554"/>
      <c r="IKM756" s="554"/>
      <c r="IKN756" s="554"/>
      <c r="IKO756" s="554"/>
      <c r="IKP756" s="554"/>
      <c r="IKQ756" s="554"/>
      <c r="IKR756" s="554"/>
      <c r="IKS756" s="554"/>
      <c r="IKT756" s="554"/>
      <c r="IKU756" s="554"/>
      <c r="IKV756" s="554"/>
      <c r="IKW756" s="554"/>
      <c r="IKX756" s="554"/>
      <c r="IKY756" s="554"/>
      <c r="IKZ756" s="554"/>
      <c r="ILA756" s="554"/>
      <c r="ILB756" s="554"/>
      <c r="ILC756" s="554"/>
      <c r="ILD756" s="554"/>
      <c r="ILE756" s="554"/>
      <c r="ILF756" s="554"/>
      <c r="ILG756" s="554"/>
      <c r="ILH756" s="554"/>
      <c r="ILI756" s="554"/>
      <c r="ILJ756" s="554"/>
      <c r="ILK756" s="554"/>
      <c r="ILL756" s="554"/>
      <c r="ILM756" s="554"/>
      <c r="ILN756" s="554"/>
      <c r="ILO756" s="554"/>
      <c r="ILP756" s="554"/>
      <c r="ILQ756" s="554"/>
      <c r="ILR756" s="554"/>
      <c r="ILS756" s="554"/>
      <c r="ILT756" s="554"/>
      <c r="ILU756" s="554"/>
      <c r="ILV756" s="554"/>
      <c r="ILW756" s="554"/>
      <c r="ILX756" s="554"/>
      <c r="ILY756" s="554"/>
      <c r="ILZ756" s="554"/>
      <c r="IMA756" s="554"/>
      <c r="IMB756" s="554"/>
      <c r="IMC756" s="554"/>
      <c r="IMD756" s="554"/>
      <c r="IME756" s="554"/>
      <c r="IMF756" s="554"/>
      <c r="IMG756" s="554"/>
      <c r="IMH756" s="554"/>
      <c r="IMI756" s="554"/>
      <c r="IMJ756" s="554"/>
      <c r="IMK756" s="554"/>
      <c r="IML756" s="554"/>
      <c r="IMM756" s="554"/>
      <c r="IMN756" s="554"/>
      <c r="IMO756" s="554"/>
      <c r="IMP756" s="554"/>
      <c r="IMQ756" s="554"/>
      <c r="IMR756" s="554"/>
      <c r="IMS756" s="554"/>
      <c r="IMT756" s="554"/>
      <c r="IMU756" s="554"/>
      <c r="IMV756" s="554"/>
      <c r="IMW756" s="554"/>
      <c r="IMX756" s="554"/>
      <c r="IMY756" s="554"/>
      <c r="IMZ756" s="554"/>
      <c r="INA756" s="554"/>
      <c r="INB756" s="554"/>
      <c r="INC756" s="554"/>
      <c r="IND756" s="554"/>
      <c r="INE756" s="554"/>
      <c r="INF756" s="554"/>
      <c r="ING756" s="554"/>
      <c r="INH756" s="554"/>
      <c r="INI756" s="554"/>
      <c r="INJ756" s="554"/>
      <c r="INK756" s="554"/>
      <c r="INL756" s="554"/>
      <c r="INM756" s="554"/>
      <c r="INN756" s="554"/>
      <c r="INO756" s="554"/>
      <c r="INP756" s="554"/>
      <c r="INQ756" s="554"/>
      <c r="INR756" s="554"/>
      <c r="INS756" s="554"/>
      <c r="INT756" s="554"/>
      <c r="INU756" s="554"/>
      <c r="INV756" s="554"/>
      <c r="INW756" s="554"/>
      <c r="INX756" s="554"/>
      <c r="INY756" s="554"/>
      <c r="INZ756" s="554"/>
      <c r="IOA756" s="554"/>
      <c r="IOB756" s="554"/>
      <c r="IOC756" s="554"/>
      <c r="IOD756" s="554"/>
      <c r="IOE756" s="554"/>
      <c r="IOF756" s="554"/>
      <c r="IOG756" s="554"/>
      <c r="IOH756" s="554"/>
      <c r="IOI756" s="554"/>
      <c r="IOJ756" s="554"/>
      <c r="IOK756" s="554"/>
      <c r="IOL756" s="554"/>
      <c r="IOM756" s="554"/>
      <c r="ION756" s="554"/>
      <c r="IOO756" s="554"/>
      <c r="IOP756" s="554"/>
      <c r="IOQ756" s="554"/>
      <c r="IOR756" s="554"/>
      <c r="IOS756" s="554"/>
      <c r="IOT756" s="554"/>
      <c r="IOU756" s="554"/>
      <c r="IOV756" s="554"/>
      <c r="IOW756" s="554"/>
      <c r="IOX756" s="554"/>
      <c r="IOY756" s="554"/>
      <c r="IOZ756" s="554"/>
      <c r="IPA756" s="554"/>
      <c r="IPB756" s="554"/>
      <c r="IPC756" s="554"/>
      <c r="IPD756" s="554"/>
      <c r="IPE756" s="554"/>
      <c r="IPF756" s="554"/>
      <c r="IPG756" s="554"/>
      <c r="IPH756" s="554"/>
      <c r="IPI756" s="554"/>
      <c r="IPJ756" s="554"/>
      <c r="IPK756" s="554"/>
      <c r="IPL756" s="554"/>
      <c r="IPM756" s="554"/>
      <c r="IPN756" s="554"/>
      <c r="IPO756" s="554"/>
      <c r="IPP756" s="554"/>
      <c r="IPQ756" s="554"/>
      <c r="IPR756" s="554"/>
      <c r="IPS756" s="554"/>
      <c r="IPT756" s="554"/>
      <c r="IPU756" s="554"/>
      <c r="IPV756" s="554"/>
      <c r="IPW756" s="554"/>
      <c r="IPX756" s="554"/>
      <c r="IPY756" s="554"/>
      <c r="IPZ756" s="554"/>
      <c r="IQA756" s="554"/>
      <c r="IQB756" s="554"/>
      <c r="IQC756" s="554"/>
      <c r="IQD756" s="554"/>
      <c r="IQE756" s="554"/>
      <c r="IQF756" s="554"/>
      <c r="IQG756" s="554"/>
      <c r="IQH756" s="554"/>
      <c r="IQI756" s="554"/>
      <c r="IQJ756" s="554"/>
      <c r="IQK756" s="554"/>
      <c r="IQL756" s="554"/>
      <c r="IQM756" s="554"/>
      <c r="IQN756" s="554"/>
      <c r="IQO756" s="554"/>
      <c r="IQP756" s="554"/>
      <c r="IQQ756" s="554"/>
      <c r="IQR756" s="554"/>
      <c r="IQS756" s="554"/>
      <c r="IQT756" s="554"/>
      <c r="IQU756" s="554"/>
      <c r="IQV756" s="554"/>
      <c r="IQW756" s="554"/>
      <c r="IQX756" s="554"/>
      <c r="IQY756" s="554"/>
      <c r="IQZ756" s="554"/>
      <c r="IRA756" s="554"/>
      <c r="IRB756" s="554"/>
      <c r="IRC756" s="554"/>
      <c r="IRD756" s="554"/>
      <c r="IRE756" s="554"/>
      <c r="IRF756" s="554"/>
      <c r="IRG756" s="554"/>
      <c r="IRH756" s="554"/>
      <c r="IRI756" s="554"/>
      <c r="IRJ756" s="554"/>
      <c r="IRK756" s="554"/>
      <c r="IRL756" s="554"/>
      <c r="IRM756" s="554"/>
      <c r="IRN756" s="554"/>
      <c r="IRO756" s="554"/>
      <c r="IRP756" s="554"/>
      <c r="IRQ756" s="554"/>
      <c r="IRR756" s="554"/>
      <c r="IRS756" s="554"/>
      <c r="IRT756" s="554"/>
      <c r="IRU756" s="554"/>
      <c r="IRV756" s="554"/>
      <c r="IRW756" s="554"/>
      <c r="IRX756" s="554"/>
      <c r="IRY756" s="554"/>
      <c r="IRZ756" s="554"/>
      <c r="ISA756" s="554"/>
      <c r="ISB756" s="554"/>
      <c r="ISC756" s="554"/>
      <c r="ISD756" s="554"/>
      <c r="ISE756" s="554"/>
      <c r="ISF756" s="554"/>
      <c r="ISG756" s="554"/>
      <c r="ISH756" s="554"/>
      <c r="ISI756" s="554"/>
      <c r="ISJ756" s="554"/>
      <c r="ISK756" s="554"/>
      <c r="ISL756" s="554"/>
      <c r="ISM756" s="554"/>
      <c r="ISN756" s="554"/>
      <c r="ISO756" s="554"/>
      <c r="ISP756" s="554"/>
      <c r="ISQ756" s="554"/>
      <c r="ISR756" s="554"/>
      <c r="ISS756" s="554"/>
      <c r="IST756" s="554"/>
      <c r="ISU756" s="554"/>
      <c r="ISV756" s="554"/>
      <c r="ISW756" s="554"/>
      <c r="ISX756" s="554"/>
      <c r="ISY756" s="554"/>
      <c r="ISZ756" s="554"/>
      <c r="ITA756" s="554"/>
      <c r="ITB756" s="554"/>
      <c r="ITC756" s="554"/>
      <c r="ITD756" s="554"/>
      <c r="ITE756" s="554"/>
      <c r="ITF756" s="554"/>
      <c r="ITG756" s="554"/>
      <c r="ITH756" s="554"/>
      <c r="ITI756" s="554"/>
      <c r="ITJ756" s="554"/>
      <c r="ITK756" s="554"/>
      <c r="ITL756" s="554"/>
      <c r="ITM756" s="554"/>
      <c r="ITN756" s="554"/>
      <c r="ITO756" s="554"/>
      <c r="ITP756" s="554"/>
      <c r="ITQ756" s="554"/>
      <c r="ITR756" s="554"/>
      <c r="ITS756" s="554"/>
      <c r="ITT756" s="554"/>
      <c r="ITU756" s="554"/>
      <c r="ITV756" s="554"/>
      <c r="ITW756" s="554"/>
      <c r="ITX756" s="554"/>
      <c r="ITY756" s="554"/>
      <c r="ITZ756" s="554"/>
      <c r="IUA756" s="554"/>
      <c r="IUB756" s="554"/>
      <c r="IUC756" s="554"/>
      <c r="IUD756" s="554"/>
      <c r="IUE756" s="554"/>
      <c r="IUF756" s="554"/>
      <c r="IUG756" s="554"/>
      <c r="IUH756" s="554"/>
      <c r="IUI756" s="554"/>
      <c r="IUJ756" s="554"/>
      <c r="IUK756" s="554"/>
      <c r="IUL756" s="554"/>
      <c r="IUM756" s="554"/>
      <c r="IUN756" s="554"/>
      <c r="IUO756" s="554"/>
      <c r="IUP756" s="554"/>
      <c r="IUQ756" s="554"/>
      <c r="IUR756" s="554"/>
      <c r="IUS756" s="554"/>
      <c r="IUT756" s="554"/>
      <c r="IUU756" s="554"/>
      <c r="IUV756" s="554"/>
      <c r="IUW756" s="554"/>
      <c r="IUX756" s="554"/>
      <c r="IUY756" s="554"/>
      <c r="IUZ756" s="554"/>
      <c r="IVA756" s="554"/>
      <c r="IVB756" s="554"/>
      <c r="IVC756" s="554"/>
      <c r="IVD756" s="554"/>
      <c r="IVE756" s="554"/>
      <c r="IVF756" s="554"/>
      <c r="IVG756" s="554"/>
      <c r="IVH756" s="554"/>
      <c r="IVI756" s="554"/>
      <c r="IVJ756" s="554"/>
      <c r="IVK756" s="554"/>
      <c r="IVL756" s="554"/>
      <c r="IVM756" s="554"/>
      <c r="IVN756" s="554"/>
      <c r="IVO756" s="554"/>
      <c r="IVP756" s="554"/>
      <c r="IVQ756" s="554"/>
      <c r="IVR756" s="554"/>
      <c r="IVS756" s="554"/>
      <c r="IVT756" s="554"/>
      <c r="IVU756" s="554"/>
      <c r="IVV756" s="554"/>
      <c r="IVW756" s="554"/>
      <c r="IVX756" s="554"/>
      <c r="IVY756" s="554"/>
      <c r="IVZ756" s="554"/>
      <c r="IWA756" s="554"/>
      <c r="IWB756" s="554"/>
      <c r="IWC756" s="554"/>
      <c r="IWD756" s="554"/>
      <c r="IWE756" s="554"/>
      <c r="IWF756" s="554"/>
      <c r="IWG756" s="554"/>
      <c r="IWH756" s="554"/>
      <c r="IWI756" s="554"/>
      <c r="IWJ756" s="554"/>
      <c r="IWK756" s="554"/>
      <c r="IWL756" s="554"/>
      <c r="IWM756" s="554"/>
      <c r="IWN756" s="554"/>
      <c r="IWO756" s="554"/>
      <c r="IWP756" s="554"/>
      <c r="IWQ756" s="554"/>
      <c r="IWR756" s="554"/>
      <c r="IWS756" s="554"/>
      <c r="IWT756" s="554"/>
      <c r="IWU756" s="554"/>
      <c r="IWV756" s="554"/>
      <c r="IWW756" s="554"/>
      <c r="IWX756" s="554"/>
      <c r="IWY756" s="554"/>
      <c r="IWZ756" s="554"/>
      <c r="IXA756" s="554"/>
      <c r="IXB756" s="554"/>
      <c r="IXC756" s="554"/>
      <c r="IXD756" s="554"/>
      <c r="IXE756" s="554"/>
      <c r="IXF756" s="554"/>
      <c r="IXG756" s="554"/>
      <c r="IXH756" s="554"/>
      <c r="IXI756" s="554"/>
      <c r="IXJ756" s="554"/>
      <c r="IXK756" s="554"/>
      <c r="IXL756" s="554"/>
      <c r="IXM756" s="554"/>
      <c r="IXN756" s="554"/>
      <c r="IXO756" s="554"/>
      <c r="IXP756" s="554"/>
      <c r="IXQ756" s="554"/>
      <c r="IXR756" s="554"/>
      <c r="IXS756" s="554"/>
      <c r="IXT756" s="554"/>
      <c r="IXU756" s="554"/>
      <c r="IXV756" s="554"/>
      <c r="IXW756" s="554"/>
      <c r="IXX756" s="554"/>
      <c r="IXY756" s="554"/>
      <c r="IXZ756" s="554"/>
      <c r="IYA756" s="554"/>
      <c r="IYB756" s="554"/>
      <c r="IYC756" s="554"/>
      <c r="IYD756" s="554"/>
      <c r="IYE756" s="554"/>
      <c r="IYF756" s="554"/>
      <c r="IYG756" s="554"/>
      <c r="IYH756" s="554"/>
      <c r="IYI756" s="554"/>
      <c r="IYJ756" s="554"/>
      <c r="IYK756" s="554"/>
      <c r="IYL756" s="554"/>
      <c r="IYM756" s="554"/>
      <c r="IYN756" s="554"/>
      <c r="IYO756" s="554"/>
      <c r="IYP756" s="554"/>
      <c r="IYQ756" s="554"/>
      <c r="IYR756" s="554"/>
      <c r="IYS756" s="554"/>
      <c r="IYT756" s="554"/>
      <c r="IYU756" s="554"/>
      <c r="IYV756" s="554"/>
      <c r="IYW756" s="554"/>
      <c r="IYX756" s="554"/>
      <c r="IYY756" s="554"/>
      <c r="IYZ756" s="554"/>
      <c r="IZA756" s="554"/>
      <c r="IZB756" s="554"/>
      <c r="IZC756" s="554"/>
      <c r="IZD756" s="554"/>
      <c r="IZE756" s="554"/>
      <c r="IZF756" s="554"/>
      <c r="IZG756" s="554"/>
      <c r="IZH756" s="554"/>
      <c r="IZI756" s="554"/>
      <c r="IZJ756" s="554"/>
      <c r="IZK756" s="554"/>
      <c r="IZL756" s="554"/>
      <c r="IZM756" s="554"/>
      <c r="IZN756" s="554"/>
      <c r="IZO756" s="554"/>
      <c r="IZP756" s="554"/>
      <c r="IZQ756" s="554"/>
      <c r="IZR756" s="554"/>
      <c r="IZS756" s="554"/>
      <c r="IZT756" s="554"/>
      <c r="IZU756" s="554"/>
      <c r="IZV756" s="554"/>
      <c r="IZW756" s="554"/>
      <c r="IZX756" s="554"/>
      <c r="IZY756" s="554"/>
      <c r="IZZ756" s="554"/>
      <c r="JAA756" s="554"/>
      <c r="JAB756" s="554"/>
      <c r="JAC756" s="554"/>
      <c r="JAD756" s="554"/>
      <c r="JAE756" s="554"/>
      <c r="JAF756" s="554"/>
      <c r="JAG756" s="554"/>
      <c r="JAH756" s="554"/>
      <c r="JAI756" s="554"/>
      <c r="JAJ756" s="554"/>
      <c r="JAK756" s="554"/>
      <c r="JAL756" s="554"/>
      <c r="JAM756" s="554"/>
      <c r="JAN756" s="554"/>
      <c r="JAO756" s="554"/>
      <c r="JAP756" s="554"/>
      <c r="JAQ756" s="554"/>
      <c r="JAR756" s="554"/>
      <c r="JAS756" s="554"/>
      <c r="JAT756" s="554"/>
      <c r="JAU756" s="554"/>
      <c r="JAV756" s="554"/>
      <c r="JAW756" s="554"/>
      <c r="JAX756" s="554"/>
      <c r="JAY756" s="554"/>
      <c r="JAZ756" s="554"/>
      <c r="JBA756" s="554"/>
      <c r="JBB756" s="554"/>
      <c r="JBC756" s="554"/>
      <c r="JBD756" s="554"/>
      <c r="JBE756" s="554"/>
      <c r="JBF756" s="554"/>
      <c r="JBG756" s="554"/>
      <c r="JBH756" s="554"/>
      <c r="JBI756" s="554"/>
      <c r="JBJ756" s="554"/>
      <c r="JBK756" s="554"/>
      <c r="JBL756" s="554"/>
      <c r="JBM756" s="554"/>
      <c r="JBN756" s="554"/>
      <c r="JBO756" s="554"/>
      <c r="JBP756" s="554"/>
      <c r="JBQ756" s="554"/>
      <c r="JBR756" s="554"/>
      <c r="JBS756" s="554"/>
      <c r="JBT756" s="554"/>
      <c r="JBU756" s="554"/>
      <c r="JBV756" s="554"/>
      <c r="JBW756" s="554"/>
      <c r="JBX756" s="554"/>
      <c r="JBY756" s="554"/>
      <c r="JBZ756" s="554"/>
      <c r="JCA756" s="554"/>
      <c r="JCB756" s="554"/>
      <c r="JCC756" s="554"/>
      <c r="JCD756" s="554"/>
      <c r="JCE756" s="554"/>
      <c r="JCF756" s="554"/>
      <c r="JCG756" s="554"/>
      <c r="JCH756" s="554"/>
      <c r="JCI756" s="554"/>
      <c r="JCJ756" s="554"/>
      <c r="JCK756" s="554"/>
      <c r="JCL756" s="554"/>
      <c r="JCM756" s="554"/>
      <c r="JCN756" s="554"/>
      <c r="JCO756" s="554"/>
      <c r="JCP756" s="554"/>
      <c r="JCQ756" s="554"/>
      <c r="JCR756" s="554"/>
      <c r="JCS756" s="554"/>
      <c r="JCT756" s="554"/>
      <c r="JCU756" s="554"/>
      <c r="JCV756" s="554"/>
      <c r="JCW756" s="554"/>
      <c r="JCX756" s="554"/>
      <c r="JCY756" s="554"/>
      <c r="JCZ756" s="554"/>
      <c r="JDA756" s="554"/>
      <c r="JDB756" s="554"/>
      <c r="JDC756" s="554"/>
      <c r="JDD756" s="554"/>
      <c r="JDE756" s="554"/>
      <c r="JDF756" s="554"/>
      <c r="JDG756" s="554"/>
      <c r="JDH756" s="554"/>
      <c r="JDI756" s="554"/>
      <c r="JDJ756" s="554"/>
      <c r="JDK756" s="554"/>
      <c r="JDL756" s="554"/>
      <c r="JDM756" s="554"/>
      <c r="JDN756" s="554"/>
      <c r="JDO756" s="554"/>
      <c r="JDP756" s="554"/>
      <c r="JDQ756" s="554"/>
      <c r="JDR756" s="554"/>
      <c r="JDS756" s="554"/>
      <c r="JDT756" s="554"/>
      <c r="JDU756" s="554"/>
      <c r="JDV756" s="554"/>
      <c r="JDW756" s="554"/>
      <c r="JDX756" s="554"/>
      <c r="JDY756" s="554"/>
      <c r="JDZ756" s="554"/>
      <c r="JEA756" s="554"/>
      <c r="JEB756" s="554"/>
      <c r="JEC756" s="554"/>
      <c r="JED756" s="554"/>
      <c r="JEE756" s="554"/>
      <c r="JEF756" s="554"/>
      <c r="JEG756" s="554"/>
      <c r="JEH756" s="554"/>
      <c r="JEI756" s="554"/>
      <c r="JEJ756" s="554"/>
      <c r="JEK756" s="554"/>
      <c r="JEL756" s="554"/>
      <c r="JEM756" s="554"/>
      <c r="JEN756" s="554"/>
      <c r="JEO756" s="554"/>
      <c r="JEP756" s="554"/>
      <c r="JEQ756" s="554"/>
      <c r="JER756" s="554"/>
      <c r="JES756" s="554"/>
      <c r="JET756" s="554"/>
      <c r="JEU756" s="554"/>
      <c r="JEV756" s="554"/>
      <c r="JEW756" s="554"/>
      <c r="JEX756" s="554"/>
      <c r="JEY756" s="554"/>
      <c r="JEZ756" s="554"/>
      <c r="JFA756" s="554"/>
      <c r="JFB756" s="554"/>
      <c r="JFC756" s="554"/>
      <c r="JFD756" s="554"/>
      <c r="JFE756" s="554"/>
      <c r="JFF756" s="554"/>
      <c r="JFG756" s="554"/>
      <c r="JFH756" s="554"/>
      <c r="JFI756" s="554"/>
      <c r="JFJ756" s="554"/>
      <c r="JFK756" s="554"/>
      <c r="JFL756" s="554"/>
      <c r="JFM756" s="554"/>
      <c r="JFN756" s="554"/>
      <c r="JFO756" s="554"/>
      <c r="JFP756" s="554"/>
      <c r="JFQ756" s="554"/>
      <c r="JFR756" s="554"/>
      <c r="JFS756" s="554"/>
      <c r="JFT756" s="554"/>
      <c r="JFU756" s="554"/>
      <c r="JFV756" s="554"/>
      <c r="JFW756" s="554"/>
      <c r="JFX756" s="554"/>
      <c r="JFY756" s="554"/>
      <c r="JFZ756" s="554"/>
      <c r="JGA756" s="554"/>
      <c r="JGB756" s="554"/>
      <c r="JGC756" s="554"/>
      <c r="JGD756" s="554"/>
      <c r="JGE756" s="554"/>
      <c r="JGF756" s="554"/>
      <c r="JGG756" s="554"/>
      <c r="JGH756" s="554"/>
      <c r="JGI756" s="554"/>
      <c r="JGJ756" s="554"/>
      <c r="JGK756" s="554"/>
      <c r="JGL756" s="554"/>
      <c r="JGM756" s="554"/>
      <c r="JGN756" s="554"/>
      <c r="JGO756" s="554"/>
      <c r="JGP756" s="554"/>
      <c r="JGQ756" s="554"/>
      <c r="JGR756" s="554"/>
      <c r="JGS756" s="554"/>
      <c r="JGT756" s="554"/>
      <c r="JGU756" s="554"/>
      <c r="JGV756" s="554"/>
      <c r="JGW756" s="554"/>
      <c r="JGX756" s="554"/>
      <c r="JGY756" s="554"/>
      <c r="JGZ756" s="554"/>
      <c r="JHA756" s="554"/>
      <c r="JHB756" s="554"/>
      <c r="JHC756" s="554"/>
      <c r="JHD756" s="554"/>
      <c r="JHE756" s="554"/>
      <c r="JHF756" s="554"/>
      <c r="JHG756" s="554"/>
      <c r="JHH756" s="554"/>
      <c r="JHI756" s="554"/>
      <c r="JHJ756" s="554"/>
      <c r="JHK756" s="554"/>
      <c r="JHL756" s="554"/>
      <c r="JHM756" s="554"/>
      <c r="JHN756" s="554"/>
      <c r="JHO756" s="554"/>
      <c r="JHP756" s="554"/>
      <c r="JHQ756" s="554"/>
      <c r="JHR756" s="554"/>
      <c r="JHS756" s="554"/>
      <c r="JHT756" s="554"/>
      <c r="JHU756" s="554"/>
      <c r="JHV756" s="554"/>
      <c r="JHW756" s="554"/>
      <c r="JHX756" s="554"/>
      <c r="JHY756" s="554"/>
      <c r="JHZ756" s="554"/>
      <c r="JIA756" s="554"/>
      <c r="JIB756" s="554"/>
      <c r="JIC756" s="554"/>
      <c r="JID756" s="554"/>
      <c r="JIE756" s="554"/>
      <c r="JIF756" s="554"/>
      <c r="JIG756" s="554"/>
      <c r="JIH756" s="554"/>
      <c r="JII756" s="554"/>
      <c r="JIJ756" s="554"/>
      <c r="JIK756" s="554"/>
      <c r="JIL756" s="554"/>
      <c r="JIM756" s="554"/>
      <c r="JIN756" s="554"/>
      <c r="JIO756" s="554"/>
      <c r="JIP756" s="554"/>
      <c r="JIQ756" s="554"/>
      <c r="JIR756" s="554"/>
      <c r="JIS756" s="554"/>
      <c r="JIT756" s="554"/>
      <c r="JIU756" s="554"/>
      <c r="JIV756" s="554"/>
      <c r="JIW756" s="554"/>
      <c r="JIX756" s="554"/>
      <c r="JIY756" s="554"/>
      <c r="JIZ756" s="554"/>
      <c r="JJA756" s="554"/>
      <c r="JJB756" s="554"/>
      <c r="JJC756" s="554"/>
      <c r="JJD756" s="554"/>
      <c r="JJE756" s="554"/>
      <c r="JJF756" s="554"/>
      <c r="JJG756" s="554"/>
      <c r="JJH756" s="554"/>
      <c r="JJI756" s="554"/>
      <c r="JJJ756" s="554"/>
      <c r="JJK756" s="554"/>
      <c r="JJL756" s="554"/>
      <c r="JJM756" s="554"/>
      <c r="JJN756" s="554"/>
      <c r="JJO756" s="554"/>
      <c r="JJP756" s="554"/>
      <c r="JJQ756" s="554"/>
      <c r="JJR756" s="554"/>
      <c r="JJS756" s="554"/>
      <c r="JJT756" s="554"/>
      <c r="JJU756" s="554"/>
      <c r="JJV756" s="554"/>
      <c r="JJW756" s="554"/>
      <c r="JJX756" s="554"/>
      <c r="JJY756" s="554"/>
      <c r="JJZ756" s="554"/>
      <c r="JKA756" s="554"/>
      <c r="JKB756" s="554"/>
      <c r="JKC756" s="554"/>
      <c r="JKD756" s="554"/>
      <c r="JKE756" s="554"/>
      <c r="JKF756" s="554"/>
      <c r="JKG756" s="554"/>
      <c r="JKH756" s="554"/>
      <c r="JKI756" s="554"/>
      <c r="JKJ756" s="554"/>
      <c r="JKK756" s="554"/>
      <c r="JKL756" s="554"/>
      <c r="JKM756" s="554"/>
      <c r="JKN756" s="554"/>
      <c r="JKO756" s="554"/>
      <c r="JKP756" s="554"/>
      <c r="JKQ756" s="554"/>
      <c r="JKR756" s="554"/>
      <c r="JKS756" s="554"/>
      <c r="JKT756" s="554"/>
      <c r="JKU756" s="554"/>
      <c r="JKV756" s="554"/>
      <c r="JKW756" s="554"/>
      <c r="JKX756" s="554"/>
      <c r="JKY756" s="554"/>
      <c r="JKZ756" s="554"/>
      <c r="JLA756" s="554"/>
      <c r="JLB756" s="554"/>
      <c r="JLC756" s="554"/>
      <c r="JLD756" s="554"/>
      <c r="JLE756" s="554"/>
      <c r="JLF756" s="554"/>
      <c r="JLG756" s="554"/>
      <c r="JLH756" s="554"/>
      <c r="JLI756" s="554"/>
      <c r="JLJ756" s="554"/>
      <c r="JLK756" s="554"/>
      <c r="JLL756" s="554"/>
      <c r="JLM756" s="554"/>
      <c r="JLN756" s="554"/>
      <c r="JLO756" s="554"/>
      <c r="JLP756" s="554"/>
      <c r="JLQ756" s="554"/>
      <c r="JLR756" s="554"/>
      <c r="JLS756" s="554"/>
      <c r="JLT756" s="554"/>
      <c r="JLU756" s="554"/>
      <c r="JLV756" s="554"/>
      <c r="JLW756" s="554"/>
      <c r="JLX756" s="554"/>
      <c r="JLY756" s="554"/>
      <c r="JLZ756" s="554"/>
      <c r="JMA756" s="554"/>
      <c r="JMB756" s="554"/>
      <c r="JMC756" s="554"/>
      <c r="JMD756" s="554"/>
      <c r="JME756" s="554"/>
      <c r="JMF756" s="554"/>
      <c r="JMG756" s="554"/>
      <c r="JMH756" s="554"/>
      <c r="JMI756" s="554"/>
      <c r="JMJ756" s="554"/>
      <c r="JMK756" s="554"/>
      <c r="JML756" s="554"/>
      <c r="JMM756" s="554"/>
      <c r="JMN756" s="554"/>
      <c r="JMO756" s="554"/>
      <c r="JMP756" s="554"/>
      <c r="JMQ756" s="554"/>
      <c r="JMR756" s="554"/>
      <c r="JMS756" s="554"/>
      <c r="JMT756" s="554"/>
      <c r="JMU756" s="554"/>
      <c r="JMV756" s="554"/>
      <c r="JMW756" s="554"/>
      <c r="JMX756" s="554"/>
      <c r="JMY756" s="554"/>
      <c r="JMZ756" s="554"/>
      <c r="JNA756" s="554"/>
      <c r="JNB756" s="554"/>
      <c r="JNC756" s="554"/>
      <c r="JND756" s="554"/>
      <c r="JNE756" s="554"/>
      <c r="JNF756" s="554"/>
      <c r="JNG756" s="554"/>
      <c r="JNH756" s="554"/>
      <c r="JNI756" s="554"/>
      <c r="JNJ756" s="554"/>
      <c r="JNK756" s="554"/>
      <c r="JNL756" s="554"/>
      <c r="JNM756" s="554"/>
      <c r="JNN756" s="554"/>
      <c r="JNO756" s="554"/>
      <c r="JNP756" s="554"/>
      <c r="JNQ756" s="554"/>
      <c r="JNR756" s="554"/>
      <c r="JNS756" s="554"/>
      <c r="JNT756" s="554"/>
      <c r="JNU756" s="554"/>
      <c r="JNV756" s="554"/>
      <c r="JNW756" s="554"/>
      <c r="JNX756" s="554"/>
      <c r="JNY756" s="554"/>
      <c r="JNZ756" s="554"/>
      <c r="JOA756" s="554"/>
      <c r="JOB756" s="554"/>
      <c r="JOC756" s="554"/>
      <c r="JOD756" s="554"/>
      <c r="JOE756" s="554"/>
      <c r="JOF756" s="554"/>
      <c r="JOG756" s="554"/>
      <c r="JOH756" s="554"/>
      <c r="JOI756" s="554"/>
      <c r="JOJ756" s="554"/>
      <c r="JOK756" s="554"/>
      <c r="JOL756" s="554"/>
      <c r="JOM756" s="554"/>
      <c r="JON756" s="554"/>
      <c r="JOO756" s="554"/>
      <c r="JOP756" s="554"/>
      <c r="JOQ756" s="554"/>
      <c r="JOR756" s="554"/>
      <c r="JOS756" s="554"/>
      <c r="JOT756" s="554"/>
      <c r="JOU756" s="554"/>
      <c r="JOV756" s="554"/>
      <c r="JOW756" s="554"/>
      <c r="JOX756" s="554"/>
      <c r="JOY756" s="554"/>
      <c r="JOZ756" s="554"/>
      <c r="JPA756" s="554"/>
      <c r="JPB756" s="554"/>
      <c r="JPC756" s="554"/>
      <c r="JPD756" s="554"/>
      <c r="JPE756" s="554"/>
      <c r="JPF756" s="554"/>
      <c r="JPG756" s="554"/>
      <c r="JPH756" s="554"/>
      <c r="JPI756" s="554"/>
      <c r="JPJ756" s="554"/>
      <c r="JPK756" s="554"/>
      <c r="JPL756" s="554"/>
      <c r="JPM756" s="554"/>
      <c r="JPN756" s="554"/>
      <c r="JPO756" s="554"/>
      <c r="JPP756" s="554"/>
      <c r="JPQ756" s="554"/>
      <c r="JPR756" s="554"/>
      <c r="JPS756" s="554"/>
      <c r="JPT756" s="554"/>
      <c r="JPU756" s="554"/>
      <c r="JPV756" s="554"/>
      <c r="JPW756" s="554"/>
      <c r="JPX756" s="554"/>
      <c r="JPY756" s="554"/>
      <c r="JPZ756" s="554"/>
      <c r="JQA756" s="554"/>
      <c r="JQB756" s="554"/>
      <c r="JQC756" s="554"/>
      <c r="JQD756" s="554"/>
      <c r="JQE756" s="554"/>
      <c r="JQF756" s="554"/>
      <c r="JQG756" s="554"/>
      <c r="JQH756" s="554"/>
      <c r="JQI756" s="554"/>
      <c r="JQJ756" s="554"/>
      <c r="JQK756" s="554"/>
      <c r="JQL756" s="554"/>
      <c r="JQM756" s="554"/>
      <c r="JQN756" s="554"/>
      <c r="JQO756" s="554"/>
      <c r="JQP756" s="554"/>
      <c r="JQQ756" s="554"/>
      <c r="JQR756" s="554"/>
      <c r="JQS756" s="554"/>
      <c r="JQT756" s="554"/>
      <c r="JQU756" s="554"/>
      <c r="JQV756" s="554"/>
      <c r="JQW756" s="554"/>
      <c r="JQX756" s="554"/>
      <c r="JQY756" s="554"/>
      <c r="JQZ756" s="554"/>
      <c r="JRA756" s="554"/>
      <c r="JRB756" s="554"/>
      <c r="JRC756" s="554"/>
      <c r="JRD756" s="554"/>
      <c r="JRE756" s="554"/>
      <c r="JRF756" s="554"/>
      <c r="JRG756" s="554"/>
      <c r="JRH756" s="554"/>
      <c r="JRI756" s="554"/>
      <c r="JRJ756" s="554"/>
      <c r="JRK756" s="554"/>
      <c r="JRL756" s="554"/>
      <c r="JRM756" s="554"/>
      <c r="JRN756" s="554"/>
      <c r="JRO756" s="554"/>
      <c r="JRP756" s="554"/>
      <c r="JRQ756" s="554"/>
      <c r="JRR756" s="554"/>
      <c r="JRS756" s="554"/>
      <c r="JRT756" s="554"/>
      <c r="JRU756" s="554"/>
      <c r="JRV756" s="554"/>
      <c r="JRW756" s="554"/>
      <c r="JRX756" s="554"/>
      <c r="JRY756" s="554"/>
      <c r="JRZ756" s="554"/>
      <c r="JSA756" s="554"/>
      <c r="JSB756" s="554"/>
      <c r="JSC756" s="554"/>
      <c r="JSD756" s="554"/>
      <c r="JSE756" s="554"/>
      <c r="JSF756" s="554"/>
      <c r="JSG756" s="554"/>
      <c r="JSH756" s="554"/>
      <c r="JSI756" s="554"/>
      <c r="JSJ756" s="554"/>
      <c r="JSK756" s="554"/>
      <c r="JSL756" s="554"/>
      <c r="JSM756" s="554"/>
      <c r="JSN756" s="554"/>
      <c r="JSO756" s="554"/>
      <c r="JSP756" s="554"/>
      <c r="JSQ756" s="554"/>
      <c r="JSR756" s="554"/>
      <c r="JSS756" s="554"/>
      <c r="JST756" s="554"/>
      <c r="JSU756" s="554"/>
      <c r="JSV756" s="554"/>
      <c r="JSW756" s="554"/>
      <c r="JSX756" s="554"/>
      <c r="JSY756" s="554"/>
      <c r="JSZ756" s="554"/>
      <c r="JTA756" s="554"/>
      <c r="JTB756" s="554"/>
      <c r="JTC756" s="554"/>
      <c r="JTD756" s="554"/>
      <c r="JTE756" s="554"/>
      <c r="JTF756" s="554"/>
      <c r="JTG756" s="554"/>
      <c r="JTH756" s="554"/>
      <c r="JTI756" s="554"/>
      <c r="JTJ756" s="554"/>
      <c r="JTK756" s="554"/>
      <c r="JTL756" s="554"/>
      <c r="JTM756" s="554"/>
      <c r="JTN756" s="554"/>
      <c r="JTO756" s="554"/>
      <c r="JTP756" s="554"/>
      <c r="JTQ756" s="554"/>
      <c r="JTR756" s="554"/>
      <c r="JTS756" s="554"/>
      <c r="JTT756" s="554"/>
      <c r="JTU756" s="554"/>
      <c r="JTV756" s="554"/>
      <c r="JTW756" s="554"/>
      <c r="JTX756" s="554"/>
      <c r="JTY756" s="554"/>
      <c r="JTZ756" s="554"/>
      <c r="JUA756" s="554"/>
      <c r="JUB756" s="554"/>
      <c r="JUC756" s="554"/>
      <c r="JUD756" s="554"/>
      <c r="JUE756" s="554"/>
      <c r="JUF756" s="554"/>
      <c r="JUG756" s="554"/>
      <c r="JUH756" s="554"/>
      <c r="JUI756" s="554"/>
      <c r="JUJ756" s="554"/>
      <c r="JUK756" s="554"/>
      <c r="JUL756" s="554"/>
      <c r="JUM756" s="554"/>
      <c r="JUN756" s="554"/>
      <c r="JUO756" s="554"/>
      <c r="JUP756" s="554"/>
      <c r="JUQ756" s="554"/>
      <c r="JUR756" s="554"/>
      <c r="JUS756" s="554"/>
      <c r="JUT756" s="554"/>
      <c r="JUU756" s="554"/>
      <c r="JUV756" s="554"/>
      <c r="JUW756" s="554"/>
      <c r="JUX756" s="554"/>
      <c r="JUY756" s="554"/>
      <c r="JUZ756" s="554"/>
      <c r="JVA756" s="554"/>
      <c r="JVB756" s="554"/>
      <c r="JVC756" s="554"/>
      <c r="JVD756" s="554"/>
      <c r="JVE756" s="554"/>
      <c r="JVF756" s="554"/>
      <c r="JVG756" s="554"/>
      <c r="JVH756" s="554"/>
      <c r="JVI756" s="554"/>
      <c r="JVJ756" s="554"/>
      <c r="JVK756" s="554"/>
      <c r="JVL756" s="554"/>
      <c r="JVM756" s="554"/>
      <c r="JVN756" s="554"/>
      <c r="JVO756" s="554"/>
      <c r="JVP756" s="554"/>
      <c r="JVQ756" s="554"/>
      <c r="JVR756" s="554"/>
      <c r="JVS756" s="554"/>
      <c r="JVT756" s="554"/>
      <c r="JVU756" s="554"/>
      <c r="JVV756" s="554"/>
      <c r="JVW756" s="554"/>
      <c r="JVX756" s="554"/>
      <c r="JVY756" s="554"/>
      <c r="JVZ756" s="554"/>
      <c r="JWA756" s="554"/>
      <c r="JWB756" s="554"/>
      <c r="JWC756" s="554"/>
      <c r="JWD756" s="554"/>
      <c r="JWE756" s="554"/>
      <c r="JWF756" s="554"/>
      <c r="JWG756" s="554"/>
      <c r="JWH756" s="554"/>
      <c r="JWI756" s="554"/>
      <c r="JWJ756" s="554"/>
      <c r="JWK756" s="554"/>
      <c r="JWL756" s="554"/>
      <c r="JWM756" s="554"/>
      <c r="JWN756" s="554"/>
      <c r="JWO756" s="554"/>
      <c r="JWP756" s="554"/>
      <c r="JWQ756" s="554"/>
      <c r="JWR756" s="554"/>
      <c r="JWS756" s="554"/>
      <c r="JWT756" s="554"/>
      <c r="JWU756" s="554"/>
      <c r="JWV756" s="554"/>
      <c r="JWW756" s="554"/>
      <c r="JWX756" s="554"/>
      <c r="JWY756" s="554"/>
      <c r="JWZ756" s="554"/>
      <c r="JXA756" s="554"/>
      <c r="JXB756" s="554"/>
      <c r="JXC756" s="554"/>
      <c r="JXD756" s="554"/>
      <c r="JXE756" s="554"/>
      <c r="JXF756" s="554"/>
      <c r="JXG756" s="554"/>
      <c r="JXH756" s="554"/>
      <c r="JXI756" s="554"/>
      <c r="JXJ756" s="554"/>
      <c r="JXK756" s="554"/>
      <c r="JXL756" s="554"/>
      <c r="JXM756" s="554"/>
      <c r="JXN756" s="554"/>
      <c r="JXO756" s="554"/>
      <c r="JXP756" s="554"/>
      <c r="JXQ756" s="554"/>
      <c r="JXR756" s="554"/>
      <c r="JXS756" s="554"/>
      <c r="JXT756" s="554"/>
      <c r="JXU756" s="554"/>
      <c r="JXV756" s="554"/>
      <c r="JXW756" s="554"/>
      <c r="JXX756" s="554"/>
      <c r="JXY756" s="554"/>
      <c r="JXZ756" s="554"/>
      <c r="JYA756" s="554"/>
      <c r="JYB756" s="554"/>
      <c r="JYC756" s="554"/>
      <c r="JYD756" s="554"/>
      <c r="JYE756" s="554"/>
      <c r="JYF756" s="554"/>
      <c r="JYG756" s="554"/>
      <c r="JYH756" s="554"/>
      <c r="JYI756" s="554"/>
      <c r="JYJ756" s="554"/>
      <c r="JYK756" s="554"/>
      <c r="JYL756" s="554"/>
      <c r="JYM756" s="554"/>
      <c r="JYN756" s="554"/>
      <c r="JYO756" s="554"/>
      <c r="JYP756" s="554"/>
      <c r="JYQ756" s="554"/>
      <c r="JYR756" s="554"/>
      <c r="JYS756" s="554"/>
      <c r="JYT756" s="554"/>
      <c r="JYU756" s="554"/>
      <c r="JYV756" s="554"/>
      <c r="JYW756" s="554"/>
      <c r="JYX756" s="554"/>
      <c r="JYY756" s="554"/>
      <c r="JYZ756" s="554"/>
      <c r="JZA756" s="554"/>
      <c r="JZB756" s="554"/>
      <c r="JZC756" s="554"/>
      <c r="JZD756" s="554"/>
      <c r="JZE756" s="554"/>
      <c r="JZF756" s="554"/>
      <c r="JZG756" s="554"/>
      <c r="JZH756" s="554"/>
      <c r="JZI756" s="554"/>
      <c r="JZJ756" s="554"/>
      <c r="JZK756" s="554"/>
      <c r="JZL756" s="554"/>
      <c r="JZM756" s="554"/>
      <c r="JZN756" s="554"/>
      <c r="JZO756" s="554"/>
      <c r="JZP756" s="554"/>
      <c r="JZQ756" s="554"/>
      <c r="JZR756" s="554"/>
      <c r="JZS756" s="554"/>
      <c r="JZT756" s="554"/>
      <c r="JZU756" s="554"/>
      <c r="JZV756" s="554"/>
      <c r="JZW756" s="554"/>
      <c r="JZX756" s="554"/>
      <c r="JZY756" s="554"/>
      <c r="JZZ756" s="554"/>
      <c r="KAA756" s="554"/>
      <c r="KAB756" s="554"/>
      <c r="KAC756" s="554"/>
      <c r="KAD756" s="554"/>
      <c r="KAE756" s="554"/>
      <c r="KAF756" s="554"/>
      <c r="KAG756" s="554"/>
      <c r="KAH756" s="554"/>
      <c r="KAI756" s="554"/>
      <c r="KAJ756" s="554"/>
      <c r="KAK756" s="554"/>
      <c r="KAL756" s="554"/>
      <c r="KAM756" s="554"/>
      <c r="KAN756" s="554"/>
      <c r="KAO756" s="554"/>
      <c r="KAP756" s="554"/>
      <c r="KAQ756" s="554"/>
      <c r="KAR756" s="554"/>
      <c r="KAS756" s="554"/>
      <c r="KAT756" s="554"/>
      <c r="KAU756" s="554"/>
      <c r="KAV756" s="554"/>
      <c r="KAW756" s="554"/>
      <c r="KAX756" s="554"/>
      <c r="KAY756" s="554"/>
      <c r="KAZ756" s="554"/>
      <c r="KBA756" s="554"/>
      <c r="KBB756" s="554"/>
      <c r="KBC756" s="554"/>
      <c r="KBD756" s="554"/>
      <c r="KBE756" s="554"/>
      <c r="KBF756" s="554"/>
      <c r="KBG756" s="554"/>
      <c r="KBH756" s="554"/>
      <c r="KBI756" s="554"/>
      <c r="KBJ756" s="554"/>
      <c r="KBK756" s="554"/>
      <c r="KBL756" s="554"/>
      <c r="KBM756" s="554"/>
      <c r="KBN756" s="554"/>
      <c r="KBO756" s="554"/>
      <c r="KBP756" s="554"/>
      <c r="KBQ756" s="554"/>
      <c r="KBR756" s="554"/>
      <c r="KBS756" s="554"/>
      <c r="KBT756" s="554"/>
      <c r="KBU756" s="554"/>
      <c r="KBV756" s="554"/>
      <c r="KBW756" s="554"/>
      <c r="KBX756" s="554"/>
      <c r="KBY756" s="554"/>
      <c r="KBZ756" s="554"/>
      <c r="KCA756" s="554"/>
      <c r="KCB756" s="554"/>
      <c r="KCC756" s="554"/>
      <c r="KCD756" s="554"/>
      <c r="KCE756" s="554"/>
      <c r="KCF756" s="554"/>
      <c r="KCG756" s="554"/>
      <c r="KCH756" s="554"/>
      <c r="KCI756" s="554"/>
      <c r="KCJ756" s="554"/>
      <c r="KCK756" s="554"/>
      <c r="KCL756" s="554"/>
      <c r="KCM756" s="554"/>
      <c r="KCN756" s="554"/>
      <c r="KCO756" s="554"/>
      <c r="KCP756" s="554"/>
      <c r="KCQ756" s="554"/>
      <c r="KCR756" s="554"/>
      <c r="KCS756" s="554"/>
      <c r="KCT756" s="554"/>
      <c r="KCU756" s="554"/>
      <c r="KCV756" s="554"/>
      <c r="KCW756" s="554"/>
      <c r="KCX756" s="554"/>
      <c r="KCY756" s="554"/>
      <c r="KCZ756" s="554"/>
      <c r="KDA756" s="554"/>
      <c r="KDB756" s="554"/>
      <c r="KDC756" s="554"/>
      <c r="KDD756" s="554"/>
      <c r="KDE756" s="554"/>
      <c r="KDF756" s="554"/>
      <c r="KDG756" s="554"/>
      <c r="KDH756" s="554"/>
      <c r="KDI756" s="554"/>
      <c r="KDJ756" s="554"/>
      <c r="KDK756" s="554"/>
      <c r="KDL756" s="554"/>
      <c r="KDM756" s="554"/>
      <c r="KDN756" s="554"/>
      <c r="KDO756" s="554"/>
      <c r="KDP756" s="554"/>
      <c r="KDQ756" s="554"/>
      <c r="KDR756" s="554"/>
      <c r="KDS756" s="554"/>
      <c r="KDT756" s="554"/>
      <c r="KDU756" s="554"/>
      <c r="KDV756" s="554"/>
      <c r="KDW756" s="554"/>
      <c r="KDX756" s="554"/>
      <c r="KDY756" s="554"/>
      <c r="KDZ756" s="554"/>
      <c r="KEA756" s="554"/>
      <c r="KEB756" s="554"/>
      <c r="KEC756" s="554"/>
      <c r="KED756" s="554"/>
      <c r="KEE756" s="554"/>
      <c r="KEF756" s="554"/>
      <c r="KEG756" s="554"/>
      <c r="KEH756" s="554"/>
      <c r="KEI756" s="554"/>
      <c r="KEJ756" s="554"/>
      <c r="KEK756" s="554"/>
      <c r="KEL756" s="554"/>
      <c r="KEM756" s="554"/>
      <c r="KEN756" s="554"/>
      <c r="KEO756" s="554"/>
      <c r="KEP756" s="554"/>
      <c r="KEQ756" s="554"/>
      <c r="KER756" s="554"/>
      <c r="KES756" s="554"/>
      <c r="KET756" s="554"/>
      <c r="KEU756" s="554"/>
      <c r="KEV756" s="554"/>
      <c r="KEW756" s="554"/>
      <c r="KEX756" s="554"/>
      <c r="KEY756" s="554"/>
      <c r="KEZ756" s="554"/>
      <c r="KFA756" s="554"/>
      <c r="KFB756" s="554"/>
      <c r="KFC756" s="554"/>
      <c r="KFD756" s="554"/>
      <c r="KFE756" s="554"/>
      <c r="KFF756" s="554"/>
      <c r="KFG756" s="554"/>
      <c r="KFH756" s="554"/>
      <c r="KFI756" s="554"/>
      <c r="KFJ756" s="554"/>
      <c r="KFK756" s="554"/>
      <c r="KFL756" s="554"/>
      <c r="KFM756" s="554"/>
      <c r="KFN756" s="554"/>
      <c r="KFO756" s="554"/>
      <c r="KFP756" s="554"/>
      <c r="KFQ756" s="554"/>
      <c r="KFR756" s="554"/>
      <c r="KFS756" s="554"/>
      <c r="KFT756" s="554"/>
      <c r="KFU756" s="554"/>
      <c r="KFV756" s="554"/>
      <c r="KFW756" s="554"/>
      <c r="KFX756" s="554"/>
      <c r="KFY756" s="554"/>
      <c r="KFZ756" s="554"/>
      <c r="KGA756" s="554"/>
      <c r="KGB756" s="554"/>
      <c r="KGC756" s="554"/>
      <c r="KGD756" s="554"/>
      <c r="KGE756" s="554"/>
      <c r="KGF756" s="554"/>
      <c r="KGG756" s="554"/>
      <c r="KGH756" s="554"/>
      <c r="KGI756" s="554"/>
      <c r="KGJ756" s="554"/>
      <c r="KGK756" s="554"/>
      <c r="KGL756" s="554"/>
      <c r="KGM756" s="554"/>
      <c r="KGN756" s="554"/>
      <c r="KGO756" s="554"/>
      <c r="KGP756" s="554"/>
      <c r="KGQ756" s="554"/>
      <c r="KGR756" s="554"/>
      <c r="KGS756" s="554"/>
      <c r="KGT756" s="554"/>
      <c r="KGU756" s="554"/>
      <c r="KGV756" s="554"/>
      <c r="KGW756" s="554"/>
      <c r="KGX756" s="554"/>
      <c r="KGY756" s="554"/>
      <c r="KGZ756" s="554"/>
      <c r="KHA756" s="554"/>
      <c r="KHB756" s="554"/>
      <c r="KHC756" s="554"/>
      <c r="KHD756" s="554"/>
      <c r="KHE756" s="554"/>
      <c r="KHF756" s="554"/>
      <c r="KHG756" s="554"/>
      <c r="KHH756" s="554"/>
      <c r="KHI756" s="554"/>
      <c r="KHJ756" s="554"/>
      <c r="KHK756" s="554"/>
      <c r="KHL756" s="554"/>
      <c r="KHM756" s="554"/>
      <c r="KHN756" s="554"/>
      <c r="KHO756" s="554"/>
      <c r="KHP756" s="554"/>
      <c r="KHQ756" s="554"/>
      <c r="KHR756" s="554"/>
      <c r="KHS756" s="554"/>
      <c r="KHT756" s="554"/>
      <c r="KHU756" s="554"/>
      <c r="KHV756" s="554"/>
      <c r="KHW756" s="554"/>
      <c r="KHX756" s="554"/>
      <c r="KHY756" s="554"/>
      <c r="KHZ756" s="554"/>
      <c r="KIA756" s="554"/>
      <c r="KIB756" s="554"/>
      <c r="KIC756" s="554"/>
      <c r="KID756" s="554"/>
      <c r="KIE756" s="554"/>
      <c r="KIF756" s="554"/>
      <c r="KIG756" s="554"/>
      <c r="KIH756" s="554"/>
      <c r="KII756" s="554"/>
      <c r="KIJ756" s="554"/>
      <c r="KIK756" s="554"/>
      <c r="KIL756" s="554"/>
      <c r="KIM756" s="554"/>
      <c r="KIN756" s="554"/>
      <c r="KIO756" s="554"/>
      <c r="KIP756" s="554"/>
      <c r="KIQ756" s="554"/>
      <c r="KIR756" s="554"/>
      <c r="KIS756" s="554"/>
      <c r="KIT756" s="554"/>
      <c r="KIU756" s="554"/>
      <c r="KIV756" s="554"/>
      <c r="KIW756" s="554"/>
      <c r="KIX756" s="554"/>
      <c r="KIY756" s="554"/>
      <c r="KIZ756" s="554"/>
      <c r="KJA756" s="554"/>
      <c r="KJB756" s="554"/>
      <c r="KJC756" s="554"/>
      <c r="KJD756" s="554"/>
      <c r="KJE756" s="554"/>
      <c r="KJF756" s="554"/>
      <c r="KJG756" s="554"/>
      <c r="KJH756" s="554"/>
      <c r="KJI756" s="554"/>
      <c r="KJJ756" s="554"/>
      <c r="KJK756" s="554"/>
      <c r="KJL756" s="554"/>
      <c r="KJM756" s="554"/>
      <c r="KJN756" s="554"/>
      <c r="KJO756" s="554"/>
      <c r="KJP756" s="554"/>
      <c r="KJQ756" s="554"/>
      <c r="KJR756" s="554"/>
      <c r="KJS756" s="554"/>
      <c r="KJT756" s="554"/>
      <c r="KJU756" s="554"/>
      <c r="KJV756" s="554"/>
      <c r="KJW756" s="554"/>
      <c r="KJX756" s="554"/>
      <c r="KJY756" s="554"/>
      <c r="KJZ756" s="554"/>
      <c r="KKA756" s="554"/>
      <c r="KKB756" s="554"/>
      <c r="KKC756" s="554"/>
      <c r="KKD756" s="554"/>
      <c r="KKE756" s="554"/>
      <c r="KKF756" s="554"/>
      <c r="KKG756" s="554"/>
      <c r="KKH756" s="554"/>
      <c r="KKI756" s="554"/>
      <c r="KKJ756" s="554"/>
      <c r="KKK756" s="554"/>
      <c r="KKL756" s="554"/>
      <c r="KKM756" s="554"/>
      <c r="KKN756" s="554"/>
      <c r="KKO756" s="554"/>
      <c r="KKP756" s="554"/>
      <c r="KKQ756" s="554"/>
      <c r="KKR756" s="554"/>
      <c r="KKS756" s="554"/>
      <c r="KKT756" s="554"/>
      <c r="KKU756" s="554"/>
      <c r="KKV756" s="554"/>
      <c r="KKW756" s="554"/>
      <c r="KKX756" s="554"/>
      <c r="KKY756" s="554"/>
      <c r="KKZ756" s="554"/>
      <c r="KLA756" s="554"/>
      <c r="KLB756" s="554"/>
      <c r="KLC756" s="554"/>
      <c r="KLD756" s="554"/>
      <c r="KLE756" s="554"/>
      <c r="KLF756" s="554"/>
      <c r="KLG756" s="554"/>
      <c r="KLH756" s="554"/>
      <c r="KLI756" s="554"/>
      <c r="KLJ756" s="554"/>
      <c r="KLK756" s="554"/>
      <c r="KLL756" s="554"/>
      <c r="KLM756" s="554"/>
      <c r="KLN756" s="554"/>
      <c r="KLO756" s="554"/>
      <c r="KLP756" s="554"/>
      <c r="KLQ756" s="554"/>
      <c r="KLR756" s="554"/>
      <c r="KLS756" s="554"/>
      <c r="KLT756" s="554"/>
      <c r="KLU756" s="554"/>
      <c r="KLV756" s="554"/>
      <c r="KLW756" s="554"/>
      <c r="KLX756" s="554"/>
      <c r="KLY756" s="554"/>
      <c r="KLZ756" s="554"/>
      <c r="KMA756" s="554"/>
      <c r="KMB756" s="554"/>
      <c r="KMC756" s="554"/>
      <c r="KMD756" s="554"/>
      <c r="KME756" s="554"/>
      <c r="KMF756" s="554"/>
      <c r="KMG756" s="554"/>
      <c r="KMH756" s="554"/>
      <c r="KMI756" s="554"/>
      <c r="KMJ756" s="554"/>
      <c r="KMK756" s="554"/>
      <c r="KML756" s="554"/>
      <c r="KMM756" s="554"/>
      <c r="KMN756" s="554"/>
      <c r="KMO756" s="554"/>
      <c r="KMP756" s="554"/>
      <c r="KMQ756" s="554"/>
      <c r="KMR756" s="554"/>
      <c r="KMS756" s="554"/>
      <c r="KMT756" s="554"/>
      <c r="KMU756" s="554"/>
      <c r="KMV756" s="554"/>
      <c r="KMW756" s="554"/>
      <c r="KMX756" s="554"/>
      <c r="KMY756" s="554"/>
      <c r="KMZ756" s="554"/>
      <c r="KNA756" s="554"/>
      <c r="KNB756" s="554"/>
      <c r="KNC756" s="554"/>
      <c r="KND756" s="554"/>
      <c r="KNE756" s="554"/>
      <c r="KNF756" s="554"/>
      <c r="KNG756" s="554"/>
      <c r="KNH756" s="554"/>
      <c r="KNI756" s="554"/>
      <c r="KNJ756" s="554"/>
      <c r="KNK756" s="554"/>
      <c r="KNL756" s="554"/>
      <c r="KNM756" s="554"/>
      <c r="KNN756" s="554"/>
      <c r="KNO756" s="554"/>
      <c r="KNP756" s="554"/>
      <c r="KNQ756" s="554"/>
      <c r="KNR756" s="554"/>
      <c r="KNS756" s="554"/>
      <c r="KNT756" s="554"/>
      <c r="KNU756" s="554"/>
      <c r="KNV756" s="554"/>
      <c r="KNW756" s="554"/>
      <c r="KNX756" s="554"/>
      <c r="KNY756" s="554"/>
      <c r="KNZ756" s="554"/>
      <c r="KOA756" s="554"/>
      <c r="KOB756" s="554"/>
      <c r="KOC756" s="554"/>
      <c r="KOD756" s="554"/>
      <c r="KOE756" s="554"/>
      <c r="KOF756" s="554"/>
      <c r="KOG756" s="554"/>
      <c r="KOH756" s="554"/>
      <c r="KOI756" s="554"/>
      <c r="KOJ756" s="554"/>
      <c r="KOK756" s="554"/>
      <c r="KOL756" s="554"/>
      <c r="KOM756" s="554"/>
      <c r="KON756" s="554"/>
      <c r="KOO756" s="554"/>
      <c r="KOP756" s="554"/>
      <c r="KOQ756" s="554"/>
      <c r="KOR756" s="554"/>
      <c r="KOS756" s="554"/>
      <c r="KOT756" s="554"/>
      <c r="KOU756" s="554"/>
      <c r="KOV756" s="554"/>
      <c r="KOW756" s="554"/>
      <c r="KOX756" s="554"/>
      <c r="KOY756" s="554"/>
      <c r="KOZ756" s="554"/>
      <c r="KPA756" s="554"/>
      <c r="KPB756" s="554"/>
      <c r="KPC756" s="554"/>
      <c r="KPD756" s="554"/>
      <c r="KPE756" s="554"/>
      <c r="KPF756" s="554"/>
      <c r="KPG756" s="554"/>
      <c r="KPH756" s="554"/>
      <c r="KPI756" s="554"/>
      <c r="KPJ756" s="554"/>
      <c r="KPK756" s="554"/>
      <c r="KPL756" s="554"/>
      <c r="KPM756" s="554"/>
      <c r="KPN756" s="554"/>
      <c r="KPO756" s="554"/>
      <c r="KPP756" s="554"/>
      <c r="KPQ756" s="554"/>
      <c r="KPR756" s="554"/>
      <c r="KPS756" s="554"/>
      <c r="KPT756" s="554"/>
      <c r="KPU756" s="554"/>
      <c r="KPV756" s="554"/>
      <c r="KPW756" s="554"/>
      <c r="KPX756" s="554"/>
      <c r="KPY756" s="554"/>
      <c r="KPZ756" s="554"/>
      <c r="KQA756" s="554"/>
      <c r="KQB756" s="554"/>
      <c r="KQC756" s="554"/>
      <c r="KQD756" s="554"/>
      <c r="KQE756" s="554"/>
      <c r="KQF756" s="554"/>
      <c r="KQG756" s="554"/>
      <c r="KQH756" s="554"/>
      <c r="KQI756" s="554"/>
      <c r="KQJ756" s="554"/>
      <c r="KQK756" s="554"/>
      <c r="KQL756" s="554"/>
      <c r="KQM756" s="554"/>
      <c r="KQN756" s="554"/>
      <c r="KQO756" s="554"/>
      <c r="KQP756" s="554"/>
      <c r="KQQ756" s="554"/>
      <c r="KQR756" s="554"/>
      <c r="KQS756" s="554"/>
      <c r="KQT756" s="554"/>
      <c r="KQU756" s="554"/>
      <c r="KQV756" s="554"/>
      <c r="KQW756" s="554"/>
      <c r="KQX756" s="554"/>
      <c r="KQY756" s="554"/>
      <c r="KQZ756" s="554"/>
      <c r="KRA756" s="554"/>
      <c r="KRB756" s="554"/>
      <c r="KRC756" s="554"/>
      <c r="KRD756" s="554"/>
      <c r="KRE756" s="554"/>
      <c r="KRF756" s="554"/>
      <c r="KRG756" s="554"/>
      <c r="KRH756" s="554"/>
      <c r="KRI756" s="554"/>
      <c r="KRJ756" s="554"/>
      <c r="KRK756" s="554"/>
      <c r="KRL756" s="554"/>
      <c r="KRM756" s="554"/>
      <c r="KRN756" s="554"/>
      <c r="KRO756" s="554"/>
      <c r="KRP756" s="554"/>
      <c r="KRQ756" s="554"/>
      <c r="KRR756" s="554"/>
      <c r="KRS756" s="554"/>
      <c r="KRT756" s="554"/>
      <c r="KRU756" s="554"/>
      <c r="KRV756" s="554"/>
      <c r="KRW756" s="554"/>
      <c r="KRX756" s="554"/>
      <c r="KRY756" s="554"/>
      <c r="KRZ756" s="554"/>
      <c r="KSA756" s="554"/>
      <c r="KSB756" s="554"/>
      <c r="KSC756" s="554"/>
      <c r="KSD756" s="554"/>
      <c r="KSE756" s="554"/>
      <c r="KSF756" s="554"/>
      <c r="KSG756" s="554"/>
      <c r="KSH756" s="554"/>
      <c r="KSI756" s="554"/>
      <c r="KSJ756" s="554"/>
      <c r="KSK756" s="554"/>
      <c r="KSL756" s="554"/>
      <c r="KSM756" s="554"/>
      <c r="KSN756" s="554"/>
      <c r="KSO756" s="554"/>
      <c r="KSP756" s="554"/>
      <c r="KSQ756" s="554"/>
      <c r="KSR756" s="554"/>
      <c r="KSS756" s="554"/>
      <c r="KST756" s="554"/>
      <c r="KSU756" s="554"/>
      <c r="KSV756" s="554"/>
      <c r="KSW756" s="554"/>
      <c r="KSX756" s="554"/>
      <c r="KSY756" s="554"/>
      <c r="KSZ756" s="554"/>
      <c r="KTA756" s="554"/>
      <c r="KTB756" s="554"/>
      <c r="KTC756" s="554"/>
      <c r="KTD756" s="554"/>
      <c r="KTE756" s="554"/>
      <c r="KTF756" s="554"/>
      <c r="KTG756" s="554"/>
      <c r="KTH756" s="554"/>
      <c r="KTI756" s="554"/>
      <c r="KTJ756" s="554"/>
      <c r="KTK756" s="554"/>
      <c r="KTL756" s="554"/>
      <c r="KTM756" s="554"/>
      <c r="KTN756" s="554"/>
      <c r="KTO756" s="554"/>
      <c r="KTP756" s="554"/>
      <c r="KTQ756" s="554"/>
      <c r="KTR756" s="554"/>
      <c r="KTS756" s="554"/>
      <c r="KTT756" s="554"/>
      <c r="KTU756" s="554"/>
      <c r="KTV756" s="554"/>
      <c r="KTW756" s="554"/>
      <c r="KTX756" s="554"/>
      <c r="KTY756" s="554"/>
      <c r="KTZ756" s="554"/>
      <c r="KUA756" s="554"/>
      <c r="KUB756" s="554"/>
      <c r="KUC756" s="554"/>
      <c r="KUD756" s="554"/>
      <c r="KUE756" s="554"/>
      <c r="KUF756" s="554"/>
      <c r="KUG756" s="554"/>
      <c r="KUH756" s="554"/>
      <c r="KUI756" s="554"/>
      <c r="KUJ756" s="554"/>
      <c r="KUK756" s="554"/>
      <c r="KUL756" s="554"/>
      <c r="KUM756" s="554"/>
      <c r="KUN756" s="554"/>
      <c r="KUO756" s="554"/>
      <c r="KUP756" s="554"/>
      <c r="KUQ756" s="554"/>
      <c r="KUR756" s="554"/>
      <c r="KUS756" s="554"/>
      <c r="KUT756" s="554"/>
      <c r="KUU756" s="554"/>
      <c r="KUV756" s="554"/>
      <c r="KUW756" s="554"/>
      <c r="KUX756" s="554"/>
      <c r="KUY756" s="554"/>
      <c r="KUZ756" s="554"/>
      <c r="KVA756" s="554"/>
      <c r="KVB756" s="554"/>
      <c r="KVC756" s="554"/>
      <c r="KVD756" s="554"/>
      <c r="KVE756" s="554"/>
      <c r="KVF756" s="554"/>
      <c r="KVG756" s="554"/>
      <c r="KVH756" s="554"/>
      <c r="KVI756" s="554"/>
      <c r="KVJ756" s="554"/>
      <c r="KVK756" s="554"/>
      <c r="KVL756" s="554"/>
      <c r="KVM756" s="554"/>
      <c r="KVN756" s="554"/>
      <c r="KVO756" s="554"/>
      <c r="KVP756" s="554"/>
      <c r="KVQ756" s="554"/>
      <c r="KVR756" s="554"/>
      <c r="KVS756" s="554"/>
      <c r="KVT756" s="554"/>
      <c r="KVU756" s="554"/>
      <c r="KVV756" s="554"/>
      <c r="KVW756" s="554"/>
      <c r="KVX756" s="554"/>
      <c r="KVY756" s="554"/>
      <c r="KVZ756" s="554"/>
      <c r="KWA756" s="554"/>
      <c r="KWB756" s="554"/>
      <c r="KWC756" s="554"/>
      <c r="KWD756" s="554"/>
      <c r="KWE756" s="554"/>
      <c r="KWF756" s="554"/>
      <c r="KWG756" s="554"/>
      <c r="KWH756" s="554"/>
      <c r="KWI756" s="554"/>
      <c r="KWJ756" s="554"/>
      <c r="KWK756" s="554"/>
      <c r="KWL756" s="554"/>
      <c r="KWM756" s="554"/>
      <c r="KWN756" s="554"/>
      <c r="KWO756" s="554"/>
      <c r="KWP756" s="554"/>
      <c r="KWQ756" s="554"/>
      <c r="KWR756" s="554"/>
      <c r="KWS756" s="554"/>
      <c r="KWT756" s="554"/>
      <c r="KWU756" s="554"/>
      <c r="KWV756" s="554"/>
      <c r="KWW756" s="554"/>
      <c r="KWX756" s="554"/>
      <c r="KWY756" s="554"/>
      <c r="KWZ756" s="554"/>
      <c r="KXA756" s="554"/>
      <c r="KXB756" s="554"/>
      <c r="KXC756" s="554"/>
      <c r="KXD756" s="554"/>
      <c r="KXE756" s="554"/>
      <c r="KXF756" s="554"/>
      <c r="KXG756" s="554"/>
      <c r="KXH756" s="554"/>
      <c r="KXI756" s="554"/>
      <c r="KXJ756" s="554"/>
      <c r="KXK756" s="554"/>
      <c r="KXL756" s="554"/>
      <c r="KXM756" s="554"/>
      <c r="KXN756" s="554"/>
      <c r="KXO756" s="554"/>
      <c r="KXP756" s="554"/>
      <c r="KXQ756" s="554"/>
      <c r="KXR756" s="554"/>
      <c r="KXS756" s="554"/>
      <c r="KXT756" s="554"/>
      <c r="KXU756" s="554"/>
      <c r="KXV756" s="554"/>
      <c r="KXW756" s="554"/>
      <c r="KXX756" s="554"/>
      <c r="KXY756" s="554"/>
      <c r="KXZ756" s="554"/>
      <c r="KYA756" s="554"/>
      <c r="KYB756" s="554"/>
      <c r="KYC756" s="554"/>
      <c r="KYD756" s="554"/>
      <c r="KYE756" s="554"/>
      <c r="KYF756" s="554"/>
      <c r="KYG756" s="554"/>
      <c r="KYH756" s="554"/>
      <c r="KYI756" s="554"/>
      <c r="KYJ756" s="554"/>
      <c r="KYK756" s="554"/>
      <c r="KYL756" s="554"/>
      <c r="KYM756" s="554"/>
      <c r="KYN756" s="554"/>
      <c r="KYO756" s="554"/>
      <c r="KYP756" s="554"/>
      <c r="KYQ756" s="554"/>
      <c r="KYR756" s="554"/>
      <c r="KYS756" s="554"/>
      <c r="KYT756" s="554"/>
      <c r="KYU756" s="554"/>
      <c r="KYV756" s="554"/>
      <c r="KYW756" s="554"/>
      <c r="KYX756" s="554"/>
      <c r="KYY756" s="554"/>
      <c r="KYZ756" s="554"/>
      <c r="KZA756" s="554"/>
      <c r="KZB756" s="554"/>
      <c r="KZC756" s="554"/>
      <c r="KZD756" s="554"/>
      <c r="KZE756" s="554"/>
      <c r="KZF756" s="554"/>
      <c r="KZG756" s="554"/>
      <c r="KZH756" s="554"/>
      <c r="KZI756" s="554"/>
      <c r="KZJ756" s="554"/>
      <c r="KZK756" s="554"/>
      <c r="KZL756" s="554"/>
      <c r="KZM756" s="554"/>
      <c r="KZN756" s="554"/>
      <c r="KZO756" s="554"/>
      <c r="KZP756" s="554"/>
      <c r="KZQ756" s="554"/>
      <c r="KZR756" s="554"/>
      <c r="KZS756" s="554"/>
      <c r="KZT756" s="554"/>
      <c r="KZU756" s="554"/>
      <c r="KZV756" s="554"/>
      <c r="KZW756" s="554"/>
      <c r="KZX756" s="554"/>
      <c r="KZY756" s="554"/>
      <c r="KZZ756" s="554"/>
      <c r="LAA756" s="554"/>
      <c r="LAB756" s="554"/>
      <c r="LAC756" s="554"/>
      <c r="LAD756" s="554"/>
      <c r="LAE756" s="554"/>
      <c r="LAF756" s="554"/>
      <c r="LAG756" s="554"/>
      <c r="LAH756" s="554"/>
      <c r="LAI756" s="554"/>
      <c r="LAJ756" s="554"/>
      <c r="LAK756" s="554"/>
      <c r="LAL756" s="554"/>
      <c r="LAM756" s="554"/>
      <c r="LAN756" s="554"/>
      <c r="LAO756" s="554"/>
      <c r="LAP756" s="554"/>
      <c r="LAQ756" s="554"/>
      <c r="LAR756" s="554"/>
      <c r="LAS756" s="554"/>
      <c r="LAT756" s="554"/>
      <c r="LAU756" s="554"/>
      <c r="LAV756" s="554"/>
      <c r="LAW756" s="554"/>
      <c r="LAX756" s="554"/>
      <c r="LAY756" s="554"/>
      <c r="LAZ756" s="554"/>
      <c r="LBA756" s="554"/>
      <c r="LBB756" s="554"/>
      <c r="LBC756" s="554"/>
      <c r="LBD756" s="554"/>
      <c r="LBE756" s="554"/>
      <c r="LBF756" s="554"/>
      <c r="LBG756" s="554"/>
      <c r="LBH756" s="554"/>
      <c r="LBI756" s="554"/>
      <c r="LBJ756" s="554"/>
      <c r="LBK756" s="554"/>
      <c r="LBL756" s="554"/>
      <c r="LBM756" s="554"/>
      <c r="LBN756" s="554"/>
      <c r="LBO756" s="554"/>
      <c r="LBP756" s="554"/>
      <c r="LBQ756" s="554"/>
      <c r="LBR756" s="554"/>
      <c r="LBS756" s="554"/>
      <c r="LBT756" s="554"/>
      <c r="LBU756" s="554"/>
      <c r="LBV756" s="554"/>
      <c r="LBW756" s="554"/>
      <c r="LBX756" s="554"/>
      <c r="LBY756" s="554"/>
      <c r="LBZ756" s="554"/>
      <c r="LCA756" s="554"/>
      <c r="LCB756" s="554"/>
      <c r="LCC756" s="554"/>
      <c r="LCD756" s="554"/>
      <c r="LCE756" s="554"/>
      <c r="LCF756" s="554"/>
      <c r="LCG756" s="554"/>
      <c r="LCH756" s="554"/>
      <c r="LCI756" s="554"/>
      <c r="LCJ756" s="554"/>
      <c r="LCK756" s="554"/>
      <c r="LCL756" s="554"/>
      <c r="LCM756" s="554"/>
      <c r="LCN756" s="554"/>
      <c r="LCO756" s="554"/>
      <c r="LCP756" s="554"/>
      <c r="LCQ756" s="554"/>
      <c r="LCR756" s="554"/>
      <c r="LCS756" s="554"/>
      <c r="LCT756" s="554"/>
      <c r="LCU756" s="554"/>
      <c r="LCV756" s="554"/>
      <c r="LCW756" s="554"/>
      <c r="LCX756" s="554"/>
      <c r="LCY756" s="554"/>
      <c r="LCZ756" s="554"/>
      <c r="LDA756" s="554"/>
      <c r="LDB756" s="554"/>
      <c r="LDC756" s="554"/>
      <c r="LDD756" s="554"/>
      <c r="LDE756" s="554"/>
      <c r="LDF756" s="554"/>
      <c r="LDG756" s="554"/>
      <c r="LDH756" s="554"/>
      <c r="LDI756" s="554"/>
      <c r="LDJ756" s="554"/>
      <c r="LDK756" s="554"/>
      <c r="LDL756" s="554"/>
      <c r="LDM756" s="554"/>
      <c r="LDN756" s="554"/>
      <c r="LDO756" s="554"/>
      <c r="LDP756" s="554"/>
      <c r="LDQ756" s="554"/>
      <c r="LDR756" s="554"/>
      <c r="LDS756" s="554"/>
      <c r="LDT756" s="554"/>
      <c r="LDU756" s="554"/>
      <c r="LDV756" s="554"/>
      <c r="LDW756" s="554"/>
      <c r="LDX756" s="554"/>
      <c r="LDY756" s="554"/>
      <c r="LDZ756" s="554"/>
      <c r="LEA756" s="554"/>
      <c r="LEB756" s="554"/>
      <c r="LEC756" s="554"/>
      <c r="LED756" s="554"/>
      <c r="LEE756" s="554"/>
      <c r="LEF756" s="554"/>
      <c r="LEG756" s="554"/>
      <c r="LEH756" s="554"/>
      <c r="LEI756" s="554"/>
      <c r="LEJ756" s="554"/>
      <c r="LEK756" s="554"/>
      <c r="LEL756" s="554"/>
      <c r="LEM756" s="554"/>
      <c r="LEN756" s="554"/>
      <c r="LEO756" s="554"/>
      <c r="LEP756" s="554"/>
      <c r="LEQ756" s="554"/>
      <c r="LER756" s="554"/>
      <c r="LES756" s="554"/>
      <c r="LET756" s="554"/>
      <c r="LEU756" s="554"/>
      <c r="LEV756" s="554"/>
      <c r="LEW756" s="554"/>
      <c r="LEX756" s="554"/>
      <c r="LEY756" s="554"/>
      <c r="LEZ756" s="554"/>
      <c r="LFA756" s="554"/>
      <c r="LFB756" s="554"/>
      <c r="LFC756" s="554"/>
      <c r="LFD756" s="554"/>
      <c r="LFE756" s="554"/>
      <c r="LFF756" s="554"/>
      <c r="LFG756" s="554"/>
      <c r="LFH756" s="554"/>
      <c r="LFI756" s="554"/>
      <c r="LFJ756" s="554"/>
      <c r="LFK756" s="554"/>
      <c r="LFL756" s="554"/>
      <c r="LFM756" s="554"/>
      <c r="LFN756" s="554"/>
      <c r="LFO756" s="554"/>
      <c r="LFP756" s="554"/>
      <c r="LFQ756" s="554"/>
      <c r="LFR756" s="554"/>
      <c r="LFS756" s="554"/>
      <c r="LFT756" s="554"/>
      <c r="LFU756" s="554"/>
      <c r="LFV756" s="554"/>
      <c r="LFW756" s="554"/>
      <c r="LFX756" s="554"/>
      <c r="LFY756" s="554"/>
      <c r="LFZ756" s="554"/>
      <c r="LGA756" s="554"/>
      <c r="LGB756" s="554"/>
      <c r="LGC756" s="554"/>
      <c r="LGD756" s="554"/>
      <c r="LGE756" s="554"/>
      <c r="LGF756" s="554"/>
      <c r="LGG756" s="554"/>
      <c r="LGH756" s="554"/>
      <c r="LGI756" s="554"/>
      <c r="LGJ756" s="554"/>
      <c r="LGK756" s="554"/>
      <c r="LGL756" s="554"/>
      <c r="LGM756" s="554"/>
      <c r="LGN756" s="554"/>
      <c r="LGO756" s="554"/>
      <c r="LGP756" s="554"/>
      <c r="LGQ756" s="554"/>
      <c r="LGR756" s="554"/>
      <c r="LGS756" s="554"/>
      <c r="LGT756" s="554"/>
      <c r="LGU756" s="554"/>
      <c r="LGV756" s="554"/>
      <c r="LGW756" s="554"/>
      <c r="LGX756" s="554"/>
      <c r="LGY756" s="554"/>
      <c r="LGZ756" s="554"/>
      <c r="LHA756" s="554"/>
      <c r="LHB756" s="554"/>
      <c r="LHC756" s="554"/>
      <c r="LHD756" s="554"/>
      <c r="LHE756" s="554"/>
      <c r="LHF756" s="554"/>
      <c r="LHG756" s="554"/>
      <c r="LHH756" s="554"/>
      <c r="LHI756" s="554"/>
      <c r="LHJ756" s="554"/>
      <c r="LHK756" s="554"/>
      <c r="LHL756" s="554"/>
      <c r="LHM756" s="554"/>
      <c r="LHN756" s="554"/>
      <c r="LHO756" s="554"/>
      <c r="LHP756" s="554"/>
      <c r="LHQ756" s="554"/>
      <c r="LHR756" s="554"/>
      <c r="LHS756" s="554"/>
      <c r="LHT756" s="554"/>
      <c r="LHU756" s="554"/>
      <c r="LHV756" s="554"/>
      <c r="LHW756" s="554"/>
      <c r="LHX756" s="554"/>
      <c r="LHY756" s="554"/>
      <c r="LHZ756" s="554"/>
      <c r="LIA756" s="554"/>
      <c r="LIB756" s="554"/>
      <c r="LIC756" s="554"/>
      <c r="LID756" s="554"/>
      <c r="LIE756" s="554"/>
      <c r="LIF756" s="554"/>
      <c r="LIG756" s="554"/>
      <c r="LIH756" s="554"/>
      <c r="LII756" s="554"/>
      <c r="LIJ756" s="554"/>
      <c r="LIK756" s="554"/>
      <c r="LIL756" s="554"/>
      <c r="LIM756" s="554"/>
      <c r="LIN756" s="554"/>
      <c r="LIO756" s="554"/>
      <c r="LIP756" s="554"/>
      <c r="LIQ756" s="554"/>
      <c r="LIR756" s="554"/>
      <c r="LIS756" s="554"/>
      <c r="LIT756" s="554"/>
      <c r="LIU756" s="554"/>
      <c r="LIV756" s="554"/>
      <c r="LIW756" s="554"/>
      <c r="LIX756" s="554"/>
      <c r="LIY756" s="554"/>
      <c r="LIZ756" s="554"/>
      <c r="LJA756" s="554"/>
      <c r="LJB756" s="554"/>
      <c r="LJC756" s="554"/>
      <c r="LJD756" s="554"/>
      <c r="LJE756" s="554"/>
      <c r="LJF756" s="554"/>
      <c r="LJG756" s="554"/>
      <c r="LJH756" s="554"/>
      <c r="LJI756" s="554"/>
      <c r="LJJ756" s="554"/>
      <c r="LJK756" s="554"/>
      <c r="LJL756" s="554"/>
      <c r="LJM756" s="554"/>
      <c r="LJN756" s="554"/>
      <c r="LJO756" s="554"/>
      <c r="LJP756" s="554"/>
      <c r="LJQ756" s="554"/>
      <c r="LJR756" s="554"/>
      <c r="LJS756" s="554"/>
      <c r="LJT756" s="554"/>
      <c r="LJU756" s="554"/>
      <c r="LJV756" s="554"/>
      <c r="LJW756" s="554"/>
      <c r="LJX756" s="554"/>
      <c r="LJY756" s="554"/>
      <c r="LJZ756" s="554"/>
      <c r="LKA756" s="554"/>
      <c r="LKB756" s="554"/>
      <c r="LKC756" s="554"/>
      <c r="LKD756" s="554"/>
      <c r="LKE756" s="554"/>
      <c r="LKF756" s="554"/>
      <c r="LKG756" s="554"/>
      <c r="LKH756" s="554"/>
      <c r="LKI756" s="554"/>
      <c r="LKJ756" s="554"/>
      <c r="LKK756" s="554"/>
      <c r="LKL756" s="554"/>
      <c r="LKM756" s="554"/>
      <c r="LKN756" s="554"/>
      <c r="LKO756" s="554"/>
      <c r="LKP756" s="554"/>
      <c r="LKQ756" s="554"/>
      <c r="LKR756" s="554"/>
      <c r="LKS756" s="554"/>
      <c r="LKT756" s="554"/>
      <c r="LKU756" s="554"/>
      <c r="LKV756" s="554"/>
      <c r="LKW756" s="554"/>
      <c r="LKX756" s="554"/>
      <c r="LKY756" s="554"/>
      <c r="LKZ756" s="554"/>
      <c r="LLA756" s="554"/>
      <c r="LLB756" s="554"/>
      <c r="LLC756" s="554"/>
      <c r="LLD756" s="554"/>
      <c r="LLE756" s="554"/>
      <c r="LLF756" s="554"/>
      <c r="LLG756" s="554"/>
      <c r="LLH756" s="554"/>
      <c r="LLI756" s="554"/>
      <c r="LLJ756" s="554"/>
      <c r="LLK756" s="554"/>
      <c r="LLL756" s="554"/>
      <c r="LLM756" s="554"/>
      <c r="LLN756" s="554"/>
      <c r="LLO756" s="554"/>
      <c r="LLP756" s="554"/>
      <c r="LLQ756" s="554"/>
      <c r="LLR756" s="554"/>
      <c r="LLS756" s="554"/>
      <c r="LLT756" s="554"/>
      <c r="LLU756" s="554"/>
      <c r="LLV756" s="554"/>
      <c r="LLW756" s="554"/>
      <c r="LLX756" s="554"/>
      <c r="LLY756" s="554"/>
      <c r="LLZ756" s="554"/>
      <c r="LMA756" s="554"/>
      <c r="LMB756" s="554"/>
      <c r="LMC756" s="554"/>
      <c r="LMD756" s="554"/>
      <c r="LME756" s="554"/>
      <c r="LMF756" s="554"/>
      <c r="LMG756" s="554"/>
      <c r="LMH756" s="554"/>
      <c r="LMI756" s="554"/>
      <c r="LMJ756" s="554"/>
      <c r="LMK756" s="554"/>
      <c r="LML756" s="554"/>
      <c r="LMM756" s="554"/>
      <c r="LMN756" s="554"/>
      <c r="LMO756" s="554"/>
      <c r="LMP756" s="554"/>
      <c r="LMQ756" s="554"/>
      <c r="LMR756" s="554"/>
      <c r="LMS756" s="554"/>
      <c r="LMT756" s="554"/>
      <c r="LMU756" s="554"/>
      <c r="LMV756" s="554"/>
      <c r="LMW756" s="554"/>
      <c r="LMX756" s="554"/>
      <c r="LMY756" s="554"/>
      <c r="LMZ756" s="554"/>
      <c r="LNA756" s="554"/>
      <c r="LNB756" s="554"/>
      <c r="LNC756" s="554"/>
      <c r="LND756" s="554"/>
      <c r="LNE756" s="554"/>
      <c r="LNF756" s="554"/>
      <c r="LNG756" s="554"/>
      <c r="LNH756" s="554"/>
      <c r="LNI756" s="554"/>
      <c r="LNJ756" s="554"/>
      <c r="LNK756" s="554"/>
      <c r="LNL756" s="554"/>
      <c r="LNM756" s="554"/>
      <c r="LNN756" s="554"/>
      <c r="LNO756" s="554"/>
      <c r="LNP756" s="554"/>
      <c r="LNQ756" s="554"/>
      <c r="LNR756" s="554"/>
      <c r="LNS756" s="554"/>
      <c r="LNT756" s="554"/>
      <c r="LNU756" s="554"/>
      <c r="LNV756" s="554"/>
      <c r="LNW756" s="554"/>
      <c r="LNX756" s="554"/>
      <c r="LNY756" s="554"/>
      <c r="LNZ756" s="554"/>
      <c r="LOA756" s="554"/>
      <c r="LOB756" s="554"/>
      <c r="LOC756" s="554"/>
      <c r="LOD756" s="554"/>
      <c r="LOE756" s="554"/>
      <c r="LOF756" s="554"/>
      <c r="LOG756" s="554"/>
      <c r="LOH756" s="554"/>
      <c r="LOI756" s="554"/>
      <c r="LOJ756" s="554"/>
      <c r="LOK756" s="554"/>
      <c r="LOL756" s="554"/>
      <c r="LOM756" s="554"/>
      <c r="LON756" s="554"/>
      <c r="LOO756" s="554"/>
      <c r="LOP756" s="554"/>
      <c r="LOQ756" s="554"/>
      <c r="LOR756" s="554"/>
      <c r="LOS756" s="554"/>
      <c r="LOT756" s="554"/>
      <c r="LOU756" s="554"/>
      <c r="LOV756" s="554"/>
      <c r="LOW756" s="554"/>
      <c r="LOX756" s="554"/>
      <c r="LOY756" s="554"/>
      <c r="LOZ756" s="554"/>
      <c r="LPA756" s="554"/>
      <c r="LPB756" s="554"/>
      <c r="LPC756" s="554"/>
      <c r="LPD756" s="554"/>
      <c r="LPE756" s="554"/>
      <c r="LPF756" s="554"/>
      <c r="LPG756" s="554"/>
      <c r="LPH756" s="554"/>
      <c r="LPI756" s="554"/>
      <c r="LPJ756" s="554"/>
      <c r="LPK756" s="554"/>
      <c r="LPL756" s="554"/>
      <c r="LPM756" s="554"/>
      <c r="LPN756" s="554"/>
      <c r="LPO756" s="554"/>
      <c r="LPP756" s="554"/>
      <c r="LPQ756" s="554"/>
      <c r="LPR756" s="554"/>
      <c r="LPS756" s="554"/>
      <c r="LPT756" s="554"/>
      <c r="LPU756" s="554"/>
      <c r="LPV756" s="554"/>
      <c r="LPW756" s="554"/>
      <c r="LPX756" s="554"/>
      <c r="LPY756" s="554"/>
      <c r="LPZ756" s="554"/>
      <c r="LQA756" s="554"/>
      <c r="LQB756" s="554"/>
      <c r="LQC756" s="554"/>
      <c r="LQD756" s="554"/>
      <c r="LQE756" s="554"/>
      <c r="LQF756" s="554"/>
      <c r="LQG756" s="554"/>
      <c r="LQH756" s="554"/>
      <c r="LQI756" s="554"/>
      <c r="LQJ756" s="554"/>
      <c r="LQK756" s="554"/>
      <c r="LQL756" s="554"/>
      <c r="LQM756" s="554"/>
      <c r="LQN756" s="554"/>
      <c r="LQO756" s="554"/>
      <c r="LQP756" s="554"/>
      <c r="LQQ756" s="554"/>
      <c r="LQR756" s="554"/>
      <c r="LQS756" s="554"/>
      <c r="LQT756" s="554"/>
      <c r="LQU756" s="554"/>
      <c r="LQV756" s="554"/>
      <c r="LQW756" s="554"/>
      <c r="LQX756" s="554"/>
      <c r="LQY756" s="554"/>
      <c r="LQZ756" s="554"/>
      <c r="LRA756" s="554"/>
      <c r="LRB756" s="554"/>
      <c r="LRC756" s="554"/>
      <c r="LRD756" s="554"/>
      <c r="LRE756" s="554"/>
      <c r="LRF756" s="554"/>
      <c r="LRG756" s="554"/>
      <c r="LRH756" s="554"/>
      <c r="LRI756" s="554"/>
      <c r="LRJ756" s="554"/>
      <c r="LRK756" s="554"/>
      <c r="LRL756" s="554"/>
      <c r="LRM756" s="554"/>
      <c r="LRN756" s="554"/>
      <c r="LRO756" s="554"/>
      <c r="LRP756" s="554"/>
      <c r="LRQ756" s="554"/>
      <c r="LRR756" s="554"/>
      <c r="LRS756" s="554"/>
      <c r="LRT756" s="554"/>
      <c r="LRU756" s="554"/>
      <c r="LRV756" s="554"/>
      <c r="LRW756" s="554"/>
      <c r="LRX756" s="554"/>
      <c r="LRY756" s="554"/>
      <c r="LRZ756" s="554"/>
      <c r="LSA756" s="554"/>
      <c r="LSB756" s="554"/>
      <c r="LSC756" s="554"/>
      <c r="LSD756" s="554"/>
      <c r="LSE756" s="554"/>
      <c r="LSF756" s="554"/>
      <c r="LSG756" s="554"/>
      <c r="LSH756" s="554"/>
      <c r="LSI756" s="554"/>
      <c r="LSJ756" s="554"/>
      <c r="LSK756" s="554"/>
      <c r="LSL756" s="554"/>
      <c r="LSM756" s="554"/>
      <c r="LSN756" s="554"/>
      <c r="LSO756" s="554"/>
      <c r="LSP756" s="554"/>
      <c r="LSQ756" s="554"/>
      <c r="LSR756" s="554"/>
      <c r="LSS756" s="554"/>
      <c r="LST756" s="554"/>
      <c r="LSU756" s="554"/>
      <c r="LSV756" s="554"/>
      <c r="LSW756" s="554"/>
      <c r="LSX756" s="554"/>
      <c r="LSY756" s="554"/>
      <c r="LSZ756" s="554"/>
      <c r="LTA756" s="554"/>
      <c r="LTB756" s="554"/>
      <c r="LTC756" s="554"/>
      <c r="LTD756" s="554"/>
      <c r="LTE756" s="554"/>
      <c r="LTF756" s="554"/>
      <c r="LTG756" s="554"/>
      <c r="LTH756" s="554"/>
      <c r="LTI756" s="554"/>
      <c r="LTJ756" s="554"/>
      <c r="LTK756" s="554"/>
      <c r="LTL756" s="554"/>
      <c r="LTM756" s="554"/>
      <c r="LTN756" s="554"/>
      <c r="LTO756" s="554"/>
      <c r="LTP756" s="554"/>
      <c r="LTQ756" s="554"/>
      <c r="LTR756" s="554"/>
      <c r="LTS756" s="554"/>
      <c r="LTT756" s="554"/>
      <c r="LTU756" s="554"/>
      <c r="LTV756" s="554"/>
      <c r="LTW756" s="554"/>
      <c r="LTX756" s="554"/>
      <c r="LTY756" s="554"/>
      <c r="LTZ756" s="554"/>
      <c r="LUA756" s="554"/>
      <c r="LUB756" s="554"/>
      <c r="LUC756" s="554"/>
      <c r="LUD756" s="554"/>
      <c r="LUE756" s="554"/>
      <c r="LUF756" s="554"/>
      <c r="LUG756" s="554"/>
      <c r="LUH756" s="554"/>
      <c r="LUI756" s="554"/>
      <c r="LUJ756" s="554"/>
      <c r="LUK756" s="554"/>
      <c r="LUL756" s="554"/>
      <c r="LUM756" s="554"/>
      <c r="LUN756" s="554"/>
      <c r="LUO756" s="554"/>
      <c r="LUP756" s="554"/>
      <c r="LUQ756" s="554"/>
      <c r="LUR756" s="554"/>
      <c r="LUS756" s="554"/>
      <c r="LUT756" s="554"/>
      <c r="LUU756" s="554"/>
      <c r="LUV756" s="554"/>
      <c r="LUW756" s="554"/>
      <c r="LUX756" s="554"/>
      <c r="LUY756" s="554"/>
      <c r="LUZ756" s="554"/>
      <c r="LVA756" s="554"/>
      <c r="LVB756" s="554"/>
      <c r="LVC756" s="554"/>
      <c r="LVD756" s="554"/>
      <c r="LVE756" s="554"/>
      <c r="LVF756" s="554"/>
      <c r="LVG756" s="554"/>
      <c r="LVH756" s="554"/>
      <c r="LVI756" s="554"/>
      <c r="LVJ756" s="554"/>
      <c r="LVK756" s="554"/>
      <c r="LVL756" s="554"/>
      <c r="LVM756" s="554"/>
      <c r="LVN756" s="554"/>
      <c r="LVO756" s="554"/>
      <c r="LVP756" s="554"/>
      <c r="LVQ756" s="554"/>
      <c r="LVR756" s="554"/>
      <c r="LVS756" s="554"/>
      <c r="LVT756" s="554"/>
      <c r="LVU756" s="554"/>
      <c r="LVV756" s="554"/>
      <c r="LVW756" s="554"/>
      <c r="LVX756" s="554"/>
      <c r="LVY756" s="554"/>
      <c r="LVZ756" s="554"/>
      <c r="LWA756" s="554"/>
      <c r="LWB756" s="554"/>
      <c r="LWC756" s="554"/>
      <c r="LWD756" s="554"/>
      <c r="LWE756" s="554"/>
      <c r="LWF756" s="554"/>
      <c r="LWG756" s="554"/>
      <c r="LWH756" s="554"/>
      <c r="LWI756" s="554"/>
      <c r="LWJ756" s="554"/>
      <c r="LWK756" s="554"/>
      <c r="LWL756" s="554"/>
      <c r="LWM756" s="554"/>
      <c r="LWN756" s="554"/>
      <c r="LWO756" s="554"/>
      <c r="LWP756" s="554"/>
      <c r="LWQ756" s="554"/>
      <c r="LWR756" s="554"/>
      <c r="LWS756" s="554"/>
      <c r="LWT756" s="554"/>
      <c r="LWU756" s="554"/>
      <c r="LWV756" s="554"/>
      <c r="LWW756" s="554"/>
      <c r="LWX756" s="554"/>
      <c r="LWY756" s="554"/>
      <c r="LWZ756" s="554"/>
      <c r="LXA756" s="554"/>
      <c r="LXB756" s="554"/>
      <c r="LXC756" s="554"/>
      <c r="LXD756" s="554"/>
      <c r="LXE756" s="554"/>
      <c r="LXF756" s="554"/>
      <c r="LXG756" s="554"/>
      <c r="LXH756" s="554"/>
      <c r="LXI756" s="554"/>
      <c r="LXJ756" s="554"/>
      <c r="LXK756" s="554"/>
      <c r="LXL756" s="554"/>
      <c r="LXM756" s="554"/>
      <c r="LXN756" s="554"/>
      <c r="LXO756" s="554"/>
      <c r="LXP756" s="554"/>
      <c r="LXQ756" s="554"/>
      <c r="LXR756" s="554"/>
      <c r="LXS756" s="554"/>
      <c r="LXT756" s="554"/>
      <c r="LXU756" s="554"/>
      <c r="LXV756" s="554"/>
      <c r="LXW756" s="554"/>
      <c r="LXX756" s="554"/>
      <c r="LXY756" s="554"/>
      <c r="LXZ756" s="554"/>
      <c r="LYA756" s="554"/>
      <c r="LYB756" s="554"/>
      <c r="LYC756" s="554"/>
      <c r="LYD756" s="554"/>
      <c r="LYE756" s="554"/>
      <c r="LYF756" s="554"/>
      <c r="LYG756" s="554"/>
      <c r="LYH756" s="554"/>
      <c r="LYI756" s="554"/>
      <c r="LYJ756" s="554"/>
      <c r="LYK756" s="554"/>
      <c r="LYL756" s="554"/>
      <c r="LYM756" s="554"/>
      <c r="LYN756" s="554"/>
      <c r="LYO756" s="554"/>
      <c r="LYP756" s="554"/>
      <c r="LYQ756" s="554"/>
      <c r="LYR756" s="554"/>
      <c r="LYS756" s="554"/>
      <c r="LYT756" s="554"/>
      <c r="LYU756" s="554"/>
      <c r="LYV756" s="554"/>
      <c r="LYW756" s="554"/>
      <c r="LYX756" s="554"/>
      <c r="LYY756" s="554"/>
      <c r="LYZ756" s="554"/>
      <c r="LZA756" s="554"/>
      <c r="LZB756" s="554"/>
      <c r="LZC756" s="554"/>
      <c r="LZD756" s="554"/>
      <c r="LZE756" s="554"/>
      <c r="LZF756" s="554"/>
      <c r="LZG756" s="554"/>
      <c r="LZH756" s="554"/>
      <c r="LZI756" s="554"/>
      <c r="LZJ756" s="554"/>
      <c r="LZK756" s="554"/>
      <c r="LZL756" s="554"/>
      <c r="LZM756" s="554"/>
      <c r="LZN756" s="554"/>
      <c r="LZO756" s="554"/>
      <c r="LZP756" s="554"/>
      <c r="LZQ756" s="554"/>
      <c r="LZR756" s="554"/>
      <c r="LZS756" s="554"/>
      <c r="LZT756" s="554"/>
      <c r="LZU756" s="554"/>
      <c r="LZV756" s="554"/>
      <c r="LZW756" s="554"/>
      <c r="LZX756" s="554"/>
      <c r="LZY756" s="554"/>
      <c r="LZZ756" s="554"/>
      <c r="MAA756" s="554"/>
      <c r="MAB756" s="554"/>
      <c r="MAC756" s="554"/>
      <c r="MAD756" s="554"/>
      <c r="MAE756" s="554"/>
      <c r="MAF756" s="554"/>
      <c r="MAG756" s="554"/>
      <c r="MAH756" s="554"/>
      <c r="MAI756" s="554"/>
      <c r="MAJ756" s="554"/>
      <c r="MAK756" s="554"/>
      <c r="MAL756" s="554"/>
      <c r="MAM756" s="554"/>
      <c r="MAN756" s="554"/>
      <c r="MAO756" s="554"/>
      <c r="MAP756" s="554"/>
      <c r="MAQ756" s="554"/>
      <c r="MAR756" s="554"/>
      <c r="MAS756" s="554"/>
      <c r="MAT756" s="554"/>
      <c r="MAU756" s="554"/>
      <c r="MAV756" s="554"/>
      <c r="MAW756" s="554"/>
      <c r="MAX756" s="554"/>
      <c r="MAY756" s="554"/>
      <c r="MAZ756" s="554"/>
      <c r="MBA756" s="554"/>
      <c r="MBB756" s="554"/>
      <c r="MBC756" s="554"/>
      <c r="MBD756" s="554"/>
      <c r="MBE756" s="554"/>
      <c r="MBF756" s="554"/>
      <c r="MBG756" s="554"/>
      <c r="MBH756" s="554"/>
      <c r="MBI756" s="554"/>
      <c r="MBJ756" s="554"/>
      <c r="MBK756" s="554"/>
      <c r="MBL756" s="554"/>
      <c r="MBM756" s="554"/>
      <c r="MBN756" s="554"/>
      <c r="MBO756" s="554"/>
      <c r="MBP756" s="554"/>
      <c r="MBQ756" s="554"/>
      <c r="MBR756" s="554"/>
      <c r="MBS756" s="554"/>
      <c r="MBT756" s="554"/>
      <c r="MBU756" s="554"/>
      <c r="MBV756" s="554"/>
      <c r="MBW756" s="554"/>
      <c r="MBX756" s="554"/>
      <c r="MBY756" s="554"/>
      <c r="MBZ756" s="554"/>
      <c r="MCA756" s="554"/>
      <c r="MCB756" s="554"/>
      <c r="MCC756" s="554"/>
      <c r="MCD756" s="554"/>
      <c r="MCE756" s="554"/>
      <c r="MCF756" s="554"/>
      <c r="MCG756" s="554"/>
      <c r="MCH756" s="554"/>
      <c r="MCI756" s="554"/>
      <c r="MCJ756" s="554"/>
      <c r="MCK756" s="554"/>
      <c r="MCL756" s="554"/>
      <c r="MCM756" s="554"/>
      <c r="MCN756" s="554"/>
      <c r="MCO756" s="554"/>
      <c r="MCP756" s="554"/>
      <c r="MCQ756" s="554"/>
      <c r="MCR756" s="554"/>
      <c r="MCS756" s="554"/>
      <c r="MCT756" s="554"/>
      <c r="MCU756" s="554"/>
      <c r="MCV756" s="554"/>
      <c r="MCW756" s="554"/>
      <c r="MCX756" s="554"/>
      <c r="MCY756" s="554"/>
      <c r="MCZ756" s="554"/>
      <c r="MDA756" s="554"/>
      <c r="MDB756" s="554"/>
      <c r="MDC756" s="554"/>
      <c r="MDD756" s="554"/>
      <c r="MDE756" s="554"/>
      <c r="MDF756" s="554"/>
      <c r="MDG756" s="554"/>
      <c r="MDH756" s="554"/>
      <c r="MDI756" s="554"/>
      <c r="MDJ756" s="554"/>
      <c r="MDK756" s="554"/>
      <c r="MDL756" s="554"/>
      <c r="MDM756" s="554"/>
      <c r="MDN756" s="554"/>
      <c r="MDO756" s="554"/>
      <c r="MDP756" s="554"/>
      <c r="MDQ756" s="554"/>
      <c r="MDR756" s="554"/>
      <c r="MDS756" s="554"/>
      <c r="MDT756" s="554"/>
      <c r="MDU756" s="554"/>
      <c r="MDV756" s="554"/>
      <c r="MDW756" s="554"/>
      <c r="MDX756" s="554"/>
      <c r="MDY756" s="554"/>
      <c r="MDZ756" s="554"/>
      <c r="MEA756" s="554"/>
      <c r="MEB756" s="554"/>
      <c r="MEC756" s="554"/>
      <c r="MED756" s="554"/>
      <c r="MEE756" s="554"/>
      <c r="MEF756" s="554"/>
      <c r="MEG756" s="554"/>
      <c r="MEH756" s="554"/>
      <c r="MEI756" s="554"/>
      <c r="MEJ756" s="554"/>
      <c r="MEK756" s="554"/>
      <c r="MEL756" s="554"/>
      <c r="MEM756" s="554"/>
      <c r="MEN756" s="554"/>
      <c r="MEO756" s="554"/>
      <c r="MEP756" s="554"/>
      <c r="MEQ756" s="554"/>
      <c r="MER756" s="554"/>
      <c r="MES756" s="554"/>
      <c r="MET756" s="554"/>
      <c r="MEU756" s="554"/>
      <c r="MEV756" s="554"/>
      <c r="MEW756" s="554"/>
      <c r="MEX756" s="554"/>
      <c r="MEY756" s="554"/>
      <c r="MEZ756" s="554"/>
      <c r="MFA756" s="554"/>
      <c r="MFB756" s="554"/>
      <c r="MFC756" s="554"/>
      <c r="MFD756" s="554"/>
      <c r="MFE756" s="554"/>
      <c r="MFF756" s="554"/>
      <c r="MFG756" s="554"/>
      <c r="MFH756" s="554"/>
      <c r="MFI756" s="554"/>
      <c r="MFJ756" s="554"/>
      <c r="MFK756" s="554"/>
      <c r="MFL756" s="554"/>
      <c r="MFM756" s="554"/>
      <c r="MFN756" s="554"/>
      <c r="MFO756" s="554"/>
      <c r="MFP756" s="554"/>
      <c r="MFQ756" s="554"/>
      <c r="MFR756" s="554"/>
      <c r="MFS756" s="554"/>
      <c r="MFT756" s="554"/>
      <c r="MFU756" s="554"/>
      <c r="MFV756" s="554"/>
      <c r="MFW756" s="554"/>
      <c r="MFX756" s="554"/>
      <c r="MFY756" s="554"/>
      <c r="MFZ756" s="554"/>
      <c r="MGA756" s="554"/>
      <c r="MGB756" s="554"/>
      <c r="MGC756" s="554"/>
      <c r="MGD756" s="554"/>
      <c r="MGE756" s="554"/>
      <c r="MGF756" s="554"/>
      <c r="MGG756" s="554"/>
      <c r="MGH756" s="554"/>
      <c r="MGI756" s="554"/>
      <c r="MGJ756" s="554"/>
      <c r="MGK756" s="554"/>
      <c r="MGL756" s="554"/>
      <c r="MGM756" s="554"/>
      <c r="MGN756" s="554"/>
      <c r="MGO756" s="554"/>
      <c r="MGP756" s="554"/>
      <c r="MGQ756" s="554"/>
      <c r="MGR756" s="554"/>
      <c r="MGS756" s="554"/>
      <c r="MGT756" s="554"/>
      <c r="MGU756" s="554"/>
      <c r="MGV756" s="554"/>
      <c r="MGW756" s="554"/>
      <c r="MGX756" s="554"/>
      <c r="MGY756" s="554"/>
      <c r="MGZ756" s="554"/>
      <c r="MHA756" s="554"/>
      <c r="MHB756" s="554"/>
      <c r="MHC756" s="554"/>
      <c r="MHD756" s="554"/>
      <c r="MHE756" s="554"/>
      <c r="MHF756" s="554"/>
      <c r="MHG756" s="554"/>
      <c r="MHH756" s="554"/>
      <c r="MHI756" s="554"/>
      <c r="MHJ756" s="554"/>
      <c r="MHK756" s="554"/>
      <c r="MHL756" s="554"/>
      <c r="MHM756" s="554"/>
      <c r="MHN756" s="554"/>
      <c r="MHO756" s="554"/>
      <c r="MHP756" s="554"/>
      <c r="MHQ756" s="554"/>
      <c r="MHR756" s="554"/>
      <c r="MHS756" s="554"/>
      <c r="MHT756" s="554"/>
      <c r="MHU756" s="554"/>
      <c r="MHV756" s="554"/>
      <c r="MHW756" s="554"/>
      <c r="MHX756" s="554"/>
      <c r="MHY756" s="554"/>
      <c r="MHZ756" s="554"/>
      <c r="MIA756" s="554"/>
      <c r="MIB756" s="554"/>
      <c r="MIC756" s="554"/>
      <c r="MID756" s="554"/>
      <c r="MIE756" s="554"/>
      <c r="MIF756" s="554"/>
      <c r="MIG756" s="554"/>
      <c r="MIH756" s="554"/>
      <c r="MII756" s="554"/>
      <c r="MIJ756" s="554"/>
      <c r="MIK756" s="554"/>
      <c r="MIL756" s="554"/>
      <c r="MIM756" s="554"/>
      <c r="MIN756" s="554"/>
      <c r="MIO756" s="554"/>
      <c r="MIP756" s="554"/>
      <c r="MIQ756" s="554"/>
      <c r="MIR756" s="554"/>
      <c r="MIS756" s="554"/>
      <c r="MIT756" s="554"/>
      <c r="MIU756" s="554"/>
      <c r="MIV756" s="554"/>
      <c r="MIW756" s="554"/>
      <c r="MIX756" s="554"/>
      <c r="MIY756" s="554"/>
      <c r="MIZ756" s="554"/>
      <c r="MJA756" s="554"/>
      <c r="MJB756" s="554"/>
      <c r="MJC756" s="554"/>
      <c r="MJD756" s="554"/>
      <c r="MJE756" s="554"/>
      <c r="MJF756" s="554"/>
      <c r="MJG756" s="554"/>
      <c r="MJH756" s="554"/>
      <c r="MJI756" s="554"/>
      <c r="MJJ756" s="554"/>
      <c r="MJK756" s="554"/>
      <c r="MJL756" s="554"/>
      <c r="MJM756" s="554"/>
      <c r="MJN756" s="554"/>
      <c r="MJO756" s="554"/>
      <c r="MJP756" s="554"/>
      <c r="MJQ756" s="554"/>
      <c r="MJR756" s="554"/>
      <c r="MJS756" s="554"/>
      <c r="MJT756" s="554"/>
      <c r="MJU756" s="554"/>
      <c r="MJV756" s="554"/>
      <c r="MJW756" s="554"/>
      <c r="MJX756" s="554"/>
      <c r="MJY756" s="554"/>
      <c r="MJZ756" s="554"/>
      <c r="MKA756" s="554"/>
      <c r="MKB756" s="554"/>
      <c r="MKC756" s="554"/>
      <c r="MKD756" s="554"/>
      <c r="MKE756" s="554"/>
      <c r="MKF756" s="554"/>
      <c r="MKG756" s="554"/>
      <c r="MKH756" s="554"/>
      <c r="MKI756" s="554"/>
      <c r="MKJ756" s="554"/>
      <c r="MKK756" s="554"/>
      <c r="MKL756" s="554"/>
      <c r="MKM756" s="554"/>
      <c r="MKN756" s="554"/>
      <c r="MKO756" s="554"/>
      <c r="MKP756" s="554"/>
      <c r="MKQ756" s="554"/>
      <c r="MKR756" s="554"/>
      <c r="MKS756" s="554"/>
      <c r="MKT756" s="554"/>
      <c r="MKU756" s="554"/>
      <c r="MKV756" s="554"/>
      <c r="MKW756" s="554"/>
      <c r="MKX756" s="554"/>
      <c r="MKY756" s="554"/>
      <c r="MKZ756" s="554"/>
      <c r="MLA756" s="554"/>
      <c r="MLB756" s="554"/>
      <c r="MLC756" s="554"/>
      <c r="MLD756" s="554"/>
      <c r="MLE756" s="554"/>
      <c r="MLF756" s="554"/>
      <c r="MLG756" s="554"/>
      <c r="MLH756" s="554"/>
      <c r="MLI756" s="554"/>
      <c r="MLJ756" s="554"/>
      <c r="MLK756" s="554"/>
      <c r="MLL756" s="554"/>
      <c r="MLM756" s="554"/>
      <c r="MLN756" s="554"/>
      <c r="MLO756" s="554"/>
      <c r="MLP756" s="554"/>
      <c r="MLQ756" s="554"/>
      <c r="MLR756" s="554"/>
      <c r="MLS756" s="554"/>
      <c r="MLT756" s="554"/>
      <c r="MLU756" s="554"/>
      <c r="MLV756" s="554"/>
      <c r="MLW756" s="554"/>
      <c r="MLX756" s="554"/>
      <c r="MLY756" s="554"/>
      <c r="MLZ756" s="554"/>
      <c r="MMA756" s="554"/>
      <c r="MMB756" s="554"/>
      <c r="MMC756" s="554"/>
      <c r="MMD756" s="554"/>
      <c r="MME756" s="554"/>
      <c r="MMF756" s="554"/>
      <c r="MMG756" s="554"/>
      <c r="MMH756" s="554"/>
      <c r="MMI756" s="554"/>
      <c r="MMJ756" s="554"/>
      <c r="MMK756" s="554"/>
      <c r="MML756" s="554"/>
      <c r="MMM756" s="554"/>
      <c r="MMN756" s="554"/>
      <c r="MMO756" s="554"/>
      <c r="MMP756" s="554"/>
      <c r="MMQ756" s="554"/>
      <c r="MMR756" s="554"/>
      <c r="MMS756" s="554"/>
      <c r="MMT756" s="554"/>
      <c r="MMU756" s="554"/>
      <c r="MMV756" s="554"/>
      <c r="MMW756" s="554"/>
      <c r="MMX756" s="554"/>
      <c r="MMY756" s="554"/>
      <c r="MMZ756" s="554"/>
      <c r="MNA756" s="554"/>
      <c r="MNB756" s="554"/>
      <c r="MNC756" s="554"/>
      <c r="MND756" s="554"/>
      <c r="MNE756" s="554"/>
      <c r="MNF756" s="554"/>
      <c r="MNG756" s="554"/>
      <c r="MNH756" s="554"/>
      <c r="MNI756" s="554"/>
      <c r="MNJ756" s="554"/>
      <c r="MNK756" s="554"/>
      <c r="MNL756" s="554"/>
      <c r="MNM756" s="554"/>
      <c r="MNN756" s="554"/>
      <c r="MNO756" s="554"/>
      <c r="MNP756" s="554"/>
      <c r="MNQ756" s="554"/>
      <c r="MNR756" s="554"/>
      <c r="MNS756" s="554"/>
      <c r="MNT756" s="554"/>
      <c r="MNU756" s="554"/>
      <c r="MNV756" s="554"/>
      <c r="MNW756" s="554"/>
      <c r="MNX756" s="554"/>
      <c r="MNY756" s="554"/>
      <c r="MNZ756" s="554"/>
      <c r="MOA756" s="554"/>
      <c r="MOB756" s="554"/>
      <c r="MOC756" s="554"/>
      <c r="MOD756" s="554"/>
      <c r="MOE756" s="554"/>
      <c r="MOF756" s="554"/>
      <c r="MOG756" s="554"/>
      <c r="MOH756" s="554"/>
      <c r="MOI756" s="554"/>
      <c r="MOJ756" s="554"/>
      <c r="MOK756" s="554"/>
      <c r="MOL756" s="554"/>
      <c r="MOM756" s="554"/>
      <c r="MON756" s="554"/>
      <c r="MOO756" s="554"/>
      <c r="MOP756" s="554"/>
      <c r="MOQ756" s="554"/>
      <c r="MOR756" s="554"/>
      <c r="MOS756" s="554"/>
      <c r="MOT756" s="554"/>
      <c r="MOU756" s="554"/>
      <c r="MOV756" s="554"/>
      <c r="MOW756" s="554"/>
      <c r="MOX756" s="554"/>
      <c r="MOY756" s="554"/>
      <c r="MOZ756" s="554"/>
      <c r="MPA756" s="554"/>
      <c r="MPB756" s="554"/>
      <c r="MPC756" s="554"/>
      <c r="MPD756" s="554"/>
      <c r="MPE756" s="554"/>
      <c r="MPF756" s="554"/>
      <c r="MPG756" s="554"/>
      <c r="MPH756" s="554"/>
      <c r="MPI756" s="554"/>
      <c r="MPJ756" s="554"/>
      <c r="MPK756" s="554"/>
      <c r="MPL756" s="554"/>
      <c r="MPM756" s="554"/>
      <c r="MPN756" s="554"/>
      <c r="MPO756" s="554"/>
      <c r="MPP756" s="554"/>
      <c r="MPQ756" s="554"/>
      <c r="MPR756" s="554"/>
      <c r="MPS756" s="554"/>
      <c r="MPT756" s="554"/>
      <c r="MPU756" s="554"/>
      <c r="MPV756" s="554"/>
      <c r="MPW756" s="554"/>
      <c r="MPX756" s="554"/>
      <c r="MPY756" s="554"/>
      <c r="MPZ756" s="554"/>
      <c r="MQA756" s="554"/>
      <c r="MQB756" s="554"/>
      <c r="MQC756" s="554"/>
      <c r="MQD756" s="554"/>
      <c r="MQE756" s="554"/>
      <c r="MQF756" s="554"/>
      <c r="MQG756" s="554"/>
      <c r="MQH756" s="554"/>
      <c r="MQI756" s="554"/>
      <c r="MQJ756" s="554"/>
      <c r="MQK756" s="554"/>
      <c r="MQL756" s="554"/>
      <c r="MQM756" s="554"/>
      <c r="MQN756" s="554"/>
      <c r="MQO756" s="554"/>
      <c r="MQP756" s="554"/>
      <c r="MQQ756" s="554"/>
      <c r="MQR756" s="554"/>
      <c r="MQS756" s="554"/>
      <c r="MQT756" s="554"/>
      <c r="MQU756" s="554"/>
      <c r="MQV756" s="554"/>
      <c r="MQW756" s="554"/>
      <c r="MQX756" s="554"/>
      <c r="MQY756" s="554"/>
      <c r="MQZ756" s="554"/>
      <c r="MRA756" s="554"/>
      <c r="MRB756" s="554"/>
      <c r="MRC756" s="554"/>
      <c r="MRD756" s="554"/>
      <c r="MRE756" s="554"/>
      <c r="MRF756" s="554"/>
      <c r="MRG756" s="554"/>
      <c r="MRH756" s="554"/>
      <c r="MRI756" s="554"/>
      <c r="MRJ756" s="554"/>
      <c r="MRK756" s="554"/>
      <c r="MRL756" s="554"/>
      <c r="MRM756" s="554"/>
      <c r="MRN756" s="554"/>
      <c r="MRO756" s="554"/>
      <c r="MRP756" s="554"/>
      <c r="MRQ756" s="554"/>
      <c r="MRR756" s="554"/>
      <c r="MRS756" s="554"/>
      <c r="MRT756" s="554"/>
      <c r="MRU756" s="554"/>
      <c r="MRV756" s="554"/>
      <c r="MRW756" s="554"/>
      <c r="MRX756" s="554"/>
      <c r="MRY756" s="554"/>
      <c r="MRZ756" s="554"/>
      <c r="MSA756" s="554"/>
      <c r="MSB756" s="554"/>
      <c r="MSC756" s="554"/>
      <c r="MSD756" s="554"/>
      <c r="MSE756" s="554"/>
      <c r="MSF756" s="554"/>
      <c r="MSG756" s="554"/>
      <c r="MSH756" s="554"/>
      <c r="MSI756" s="554"/>
      <c r="MSJ756" s="554"/>
      <c r="MSK756" s="554"/>
      <c r="MSL756" s="554"/>
      <c r="MSM756" s="554"/>
      <c r="MSN756" s="554"/>
      <c r="MSO756" s="554"/>
      <c r="MSP756" s="554"/>
      <c r="MSQ756" s="554"/>
      <c r="MSR756" s="554"/>
      <c r="MSS756" s="554"/>
      <c r="MST756" s="554"/>
      <c r="MSU756" s="554"/>
      <c r="MSV756" s="554"/>
      <c r="MSW756" s="554"/>
      <c r="MSX756" s="554"/>
      <c r="MSY756" s="554"/>
      <c r="MSZ756" s="554"/>
      <c r="MTA756" s="554"/>
      <c r="MTB756" s="554"/>
      <c r="MTC756" s="554"/>
      <c r="MTD756" s="554"/>
      <c r="MTE756" s="554"/>
      <c r="MTF756" s="554"/>
      <c r="MTG756" s="554"/>
      <c r="MTH756" s="554"/>
      <c r="MTI756" s="554"/>
      <c r="MTJ756" s="554"/>
      <c r="MTK756" s="554"/>
      <c r="MTL756" s="554"/>
      <c r="MTM756" s="554"/>
      <c r="MTN756" s="554"/>
      <c r="MTO756" s="554"/>
      <c r="MTP756" s="554"/>
      <c r="MTQ756" s="554"/>
      <c r="MTR756" s="554"/>
      <c r="MTS756" s="554"/>
      <c r="MTT756" s="554"/>
      <c r="MTU756" s="554"/>
      <c r="MTV756" s="554"/>
      <c r="MTW756" s="554"/>
      <c r="MTX756" s="554"/>
      <c r="MTY756" s="554"/>
      <c r="MTZ756" s="554"/>
      <c r="MUA756" s="554"/>
      <c r="MUB756" s="554"/>
      <c r="MUC756" s="554"/>
      <c r="MUD756" s="554"/>
      <c r="MUE756" s="554"/>
      <c r="MUF756" s="554"/>
      <c r="MUG756" s="554"/>
      <c r="MUH756" s="554"/>
      <c r="MUI756" s="554"/>
      <c r="MUJ756" s="554"/>
      <c r="MUK756" s="554"/>
      <c r="MUL756" s="554"/>
      <c r="MUM756" s="554"/>
      <c r="MUN756" s="554"/>
      <c r="MUO756" s="554"/>
      <c r="MUP756" s="554"/>
      <c r="MUQ756" s="554"/>
      <c r="MUR756" s="554"/>
      <c r="MUS756" s="554"/>
      <c r="MUT756" s="554"/>
      <c r="MUU756" s="554"/>
      <c r="MUV756" s="554"/>
      <c r="MUW756" s="554"/>
      <c r="MUX756" s="554"/>
      <c r="MUY756" s="554"/>
      <c r="MUZ756" s="554"/>
      <c r="MVA756" s="554"/>
      <c r="MVB756" s="554"/>
      <c r="MVC756" s="554"/>
      <c r="MVD756" s="554"/>
      <c r="MVE756" s="554"/>
      <c r="MVF756" s="554"/>
      <c r="MVG756" s="554"/>
      <c r="MVH756" s="554"/>
      <c r="MVI756" s="554"/>
      <c r="MVJ756" s="554"/>
      <c r="MVK756" s="554"/>
      <c r="MVL756" s="554"/>
      <c r="MVM756" s="554"/>
      <c r="MVN756" s="554"/>
      <c r="MVO756" s="554"/>
      <c r="MVP756" s="554"/>
      <c r="MVQ756" s="554"/>
      <c r="MVR756" s="554"/>
      <c r="MVS756" s="554"/>
      <c r="MVT756" s="554"/>
      <c r="MVU756" s="554"/>
      <c r="MVV756" s="554"/>
      <c r="MVW756" s="554"/>
      <c r="MVX756" s="554"/>
      <c r="MVY756" s="554"/>
      <c r="MVZ756" s="554"/>
      <c r="MWA756" s="554"/>
      <c r="MWB756" s="554"/>
      <c r="MWC756" s="554"/>
      <c r="MWD756" s="554"/>
      <c r="MWE756" s="554"/>
      <c r="MWF756" s="554"/>
      <c r="MWG756" s="554"/>
      <c r="MWH756" s="554"/>
      <c r="MWI756" s="554"/>
      <c r="MWJ756" s="554"/>
      <c r="MWK756" s="554"/>
      <c r="MWL756" s="554"/>
      <c r="MWM756" s="554"/>
      <c r="MWN756" s="554"/>
      <c r="MWO756" s="554"/>
      <c r="MWP756" s="554"/>
      <c r="MWQ756" s="554"/>
      <c r="MWR756" s="554"/>
      <c r="MWS756" s="554"/>
      <c r="MWT756" s="554"/>
      <c r="MWU756" s="554"/>
      <c r="MWV756" s="554"/>
      <c r="MWW756" s="554"/>
      <c r="MWX756" s="554"/>
      <c r="MWY756" s="554"/>
      <c r="MWZ756" s="554"/>
      <c r="MXA756" s="554"/>
      <c r="MXB756" s="554"/>
      <c r="MXC756" s="554"/>
      <c r="MXD756" s="554"/>
      <c r="MXE756" s="554"/>
      <c r="MXF756" s="554"/>
      <c r="MXG756" s="554"/>
      <c r="MXH756" s="554"/>
      <c r="MXI756" s="554"/>
      <c r="MXJ756" s="554"/>
      <c r="MXK756" s="554"/>
      <c r="MXL756" s="554"/>
      <c r="MXM756" s="554"/>
      <c r="MXN756" s="554"/>
      <c r="MXO756" s="554"/>
      <c r="MXP756" s="554"/>
      <c r="MXQ756" s="554"/>
      <c r="MXR756" s="554"/>
      <c r="MXS756" s="554"/>
      <c r="MXT756" s="554"/>
      <c r="MXU756" s="554"/>
      <c r="MXV756" s="554"/>
      <c r="MXW756" s="554"/>
      <c r="MXX756" s="554"/>
      <c r="MXY756" s="554"/>
      <c r="MXZ756" s="554"/>
      <c r="MYA756" s="554"/>
      <c r="MYB756" s="554"/>
      <c r="MYC756" s="554"/>
      <c r="MYD756" s="554"/>
      <c r="MYE756" s="554"/>
      <c r="MYF756" s="554"/>
      <c r="MYG756" s="554"/>
      <c r="MYH756" s="554"/>
      <c r="MYI756" s="554"/>
      <c r="MYJ756" s="554"/>
      <c r="MYK756" s="554"/>
      <c r="MYL756" s="554"/>
      <c r="MYM756" s="554"/>
      <c r="MYN756" s="554"/>
      <c r="MYO756" s="554"/>
      <c r="MYP756" s="554"/>
      <c r="MYQ756" s="554"/>
      <c r="MYR756" s="554"/>
      <c r="MYS756" s="554"/>
      <c r="MYT756" s="554"/>
      <c r="MYU756" s="554"/>
      <c r="MYV756" s="554"/>
      <c r="MYW756" s="554"/>
      <c r="MYX756" s="554"/>
      <c r="MYY756" s="554"/>
      <c r="MYZ756" s="554"/>
      <c r="MZA756" s="554"/>
      <c r="MZB756" s="554"/>
      <c r="MZC756" s="554"/>
      <c r="MZD756" s="554"/>
      <c r="MZE756" s="554"/>
      <c r="MZF756" s="554"/>
      <c r="MZG756" s="554"/>
      <c r="MZH756" s="554"/>
      <c r="MZI756" s="554"/>
      <c r="MZJ756" s="554"/>
      <c r="MZK756" s="554"/>
      <c r="MZL756" s="554"/>
      <c r="MZM756" s="554"/>
      <c r="MZN756" s="554"/>
      <c r="MZO756" s="554"/>
      <c r="MZP756" s="554"/>
      <c r="MZQ756" s="554"/>
      <c r="MZR756" s="554"/>
      <c r="MZS756" s="554"/>
      <c r="MZT756" s="554"/>
      <c r="MZU756" s="554"/>
      <c r="MZV756" s="554"/>
      <c r="MZW756" s="554"/>
      <c r="MZX756" s="554"/>
      <c r="MZY756" s="554"/>
      <c r="MZZ756" s="554"/>
      <c r="NAA756" s="554"/>
      <c r="NAB756" s="554"/>
      <c r="NAC756" s="554"/>
      <c r="NAD756" s="554"/>
      <c r="NAE756" s="554"/>
      <c r="NAF756" s="554"/>
      <c r="NAG756" s="554"/>
      <c r="NAH756" s="554"/>
      <c r="NAI756" s="554"/>
      <c r="NAJ756" s="554"/>
      <c r="NAK756" s="554"/>
      <c r="NAL756" s="554"/>
      <c r="NAM756" s="554"/>
      <c r="NAN756" s="554"/>
      <c r="NAO756" s="554"/>
      <c r="NAP756" s="554"/>
      <c r="NAQ756" s="554"/>
      <c r="NAR756" s="554"/>
      <c r="NAS756" s="554"/>
      <c r="NAT756" s="554"/>
      <c r="NAU756" s="554"/>
      <c r="NAV756" s="554"/>
      <c r="NAW756" s="554"/>
      <c r="NAX756" s="554"/>
      <c r="NAY756" s="554"/>
      <c r="NAZ756" s="554"/>
      <c r="NBA756" s="554"/>
      <c r="NBB756" s="554"/>
      <c r="NBC756" s="554"/>
      <c r="NBD756" s="554"/>
      <c r="NBE756" s="554"/>
      <c r="NBF756" s="554"/>
      <c r="NBG756" s="554"/>
      <c r="NBH756" s="554"/>
      <c r="NBI756" s="554"/>
      <c r="NBJ756" s="554"/>
      <c r="NBK756" s="554"/>
      <c r="NBL756" s="554"/>
      <c r="NBM756" s="554"/>
      <c r="NBN756" s="554"/>
      <c r="NBO756" s="554"/>
      <c r="NBP756" s="554"/>
      <c r="NBQ756" s="554"/>
      <c r="NBR756" s="554"/>
      <c r="NBS756" s="554"/>
      <c r="NBT756" s="554"/>
      <c r="NBU756" s="554"/>
      <c r="NBV756" s="554"/>
      <c r="NBW756" s="554"/>
      <c r="NBX756" s="554"/>
      <c r="NBY756" s="554"/>
      <c r="NBZ756" s="554"/>
      <c r="NCA756" s="554"/>
      <c r="NCB756" s="554"/>
      <c r="NCC756" s="554"/>
      <c r="NCD756" s="554"/>
      <c r="NCE756" s="554"/>
      <c r="NCF756" s="554"/>
      <c r="NCG756" s="554"/>
      <c r="NCH756" s="554"/>
      <c r="NCI756" s="554"/>
      <c r="NCJ756" s="554"/>
      <c r="NCK756" s="554"/>
      <c r="NCL756" s="554"/>
      <c r="NCM756" s="554"/>
      <c r="NCN756" s="554"/>
      <c r="NCO756" s="554"/>
      <c r="NCP756" s="554"/>
      <c r="NCQ756" s="554"/>
      <c r="NCR756" s="554"/>
      <c r="NCS756" s="554"/>
      <c r="NCT756" s="554"/>
      <c r="NCU756" s="554"/>
      <c r="NCV756" s="554"/>
      <c r="NCW756" s="554"/>
      <c r="NCX756" s="554"/>
      <c r="NCY756" s="554"/>
      <c r="NCZ756" s="554"/>
      <c r="NDA756" s="554"/>
      <c r="NDB756" s="554"/>
      <c r="NDC756" s="554"/>
      <c r="NDD756" s="554"/>
      <c r="NDE756" s="554"/>
      <c r="NDF756" s="554"/>
      <c r="NDG756" s="554"/>
      <c r="NDH756" s="554"/>
      <c r="NDI756" s="554"/>
      <c r="NDJ756" s="554"/>
      <c r="NDK756" s="554"/>
      <c r="NDL756" s="554"/>
      <c r="NDM756" s="554"/>
      <c r="NDN756" s="554"/>
      <c r="NDO756" s="554"/>
      <c r="NDP756" s="554"/>
      <c r="NDQ756" s="554"/>
      <c r="NDR756" s="554"/>
      <c r="NDS756" s="554"/>
      <c r="NDT756" s="554"/>
      <c r="NDU756" s="554"/>
      <c r="NDV756" s="554"/>
      <c r="NDW756" s="554"/>
      <c r="NDX756" s="554"/>
      <c r="NDY756" s="554"/>
      <c r="NDZ756" s="554"/>
      <c r="NEA756" s="554"/>
      <c r="NEB756" s="554"/>
      <c r="NEC756" s="554"/>
      <c r="NED756" s="554"/>
      <c r="NEE756" s="554"/>
      <c r="NEF756" s="554"/>
      <c r="NEG756" s="554"/>
      <c r="NEH756" s="554"/>
      <c r="NEI756" s="554"/>
      <c r="NEJ756" s="554"/>
      <c r="NEK756" s="554"/>
      <c r="NEL756" s="554"/>
      <c r="NEM756" s="554"/>
      <c r="NEN756" s="554"/>
      <c r="NEO756" s="554"/>
      <c r="NEP756" s="554"/>
      <c r="NEQ756" s="554"/>
      <c r="NER756" s="554"/>
      <c r="NES756" s="554"/>
      <c r="NET756" s="554"/>
      <c r="NEU756" s="554"/>
      <c r="NEV756" s="554"/>
      <c r="NEW756" s="554"/>
      <c r="NEX756" s="554"/>
      <c r="NEY756" s="554"/>
      <c r="NEZ756" s="554"/>
      <c r="NFA756" s="554"/>
      <c r="NFB756" s="554"/>
      <c r="NFC756" s="554"/>
      <c r="NFD756" s="554"/>
      <c r="NFE756" s="554"/>
      <c r="NFF756" s="554"/>
      <c r="NFG756" s="554"/>
      <c r="NFH756" s="554"/>
      <c r="NFI756" s="554"/>
      <c r="NFJ756" s="554"/>
      <c r="NFK756" s="554"/>
      <c r="NFL756" s="554"/>
      <c r="NFM756" s="554"/>
      <c r="NFN756" s="554"/>
      <c r="NFO756" s="554"/>
      <c r="NFP756" s="554"/>
      <c r="NFQ756" s="554"/>
      <c r="NFR756" s="554"/>
      <c r="NFS756" s="554"/>
      <c r="NFT756" s="554"/>
      <c r="NFU756" s="554"/>
      <c r="NFV756" s="554"/>
      <c r="NFW756" s="554"/>
      <c r="NFX756" s="554"/>
      <c r="NFY756" s="554"/>
      <c r="NFZ756" s="554"/>
      <c r="NGA756" s="554"/>
      <c r="NGB756" s="554"/>
      <c r="NGC756" s="554"/>
      <c r="NGD756" s="554"/>
      <c r="NGE756" s="554"/>
      <c r="NGF756" s="554"/>
      <c r="NGG756" s="554"/>
      <c r="NGH756" s="554"/>
      <c r="NGI756" s="554"/>
      <c r="NGJ756" s="554"/>
      <c r="NGK756" s="554"/>
      <c r="NGL756" s="554"/>
      <c r="NGM756" s="554"/>
      <c r="NGN756" s="554"/>
      <c r="NGO756" s="554"/>
      <c r="NGP756" s="554"/>
      <c r="NGQ756" s="554"/>
      <c r="NGR756" s="554"/>
      <c r="NGS756" s="554"/>
      <c r="NGT756" s="554"/>
      <c r="NGU756" s="554"/>
      <c r="NGV756" s="554"/>
      <c r="NGW756" s="554"/>
      <c r="NGX756" s="554"/>
      <c r="NGY756" s="554"/>
      <c r="NGZ756" s="554"/>
      <c r="NHA756" s="554"/>
      <c r="NHB756" s="554"/>
      <c r="NHC756" s="554"/>
      <c r="NHD756" s="554"/>
      <c r="NHE756" s="554"/>
      <c r="NHF756" s="554"/>
      <c r="NHG756" s="554"/>
      <c r="NHH756" s="554"/>
      <c r="NHI756" s="554"/>
      <c r="NHJ756" s="554"/>
      <c r="NHK756" s="554"/>
      <c r="NHL756" s="554"/>
      <c r="NHM756" s="554"/>
      <c r="NHN756" s="554"/>
      <c r="NHO756" s="554"/>
      <c r="NHP756" s="554"/>
      <c r="NHQ756" s="554"/>
      <c r="NHR756" s="554"/>
      <c r="NHS756" s="554"/>
      <c r="NHT756" s="554"/>
      <c r="NHU756" s="554"/>
      <c r="NHV756" s="554"/>
      <c r="NHW756" s="554"/>
      <c r="NHX756" s="554"/>
      <c r="NHY756" s="554"/>
      <c r="NHZ756" s="554"/>
      <c r="NIA756" s="554"/>
      <c r="NIB756" s="554"/>
      <c r="NIC756" s="554"/>
      <c r="NID756" s="554"/>
      <c r="NIE756" s="554"/>
      <c r="NIF756" s="554"/>
      <c r="NIG756" s="554"/>
      <c r="NIH756" s="554"/>
      <c r="NII756" s="554"/>
      <c r="NIJ756" s="554"/>
      <c r="NIK756" s="554"/>
      <c r="NIL756" s="554"/>
      <c r="NIM756" s="554"/>
      <c r="NIN756" s="554"/>
      <c r="NIO756" s="554"/>
      <c r="NIP756" s="554"/>
      <c r="NIQ756" s="554"/>
      <c r="NIR756" s="554"/>
      <c r="NIS756" s="554"/>
      <c r="NIT756" s="554"/>
      <c r="NIU756" s="554"/>
      <c r="NIV756" s="554"/>
      <c r="NIW756" s="554"/>
      <c r="NIX756" s="554"/>
      <c r="NIY756" s="554"/>
      <c r="NIZ756" s="554"/>
      <c r="NJA756" s="554"/>
      <c r="NJB756" s="554"/>
      <c r="NJC756" s="554"/>
      <c r="NJD756" s="554"/>
      <c r="NJE756" s="554"/>
      <c r="NJF756" s="554"/>
      <c r="NJG756" s="554"/>
      <c r="NJH756" s="554"/>
      <c r="NJI756" s="554"/>
      <c r="NJJ756" s="554"/>
      <c r="NJK756" s="554"/>
      <c r="NJL756" s="554"/>
      <c r="NJM756" s="554"/>
      <c r="NJN756" s="554"/>
      <c r="NJO756" s="554"/>
      <c r="NJP756" s="554"/>
      <c r="NJQ756" s="554"/>
      <c r="NJR756" s="554"/>
      <c r="NJS756" s="554"/>
      <c r="NJT756" s="554"/>
      <c r="NJU756" s="554"/>
      <c r="NJV756" s="554"/>
      <c r="NJW756" s="554"/>
      <c r="NJX756" s="554"/>
      <c r="NJY756" s="554"/>
      <c r="NJZ756" s="554"/>
      <c r="NKA756" s="554"/>
      <c r="NKB756" s="554"/>
      <c r="NKC756" s="554"/>
      <c r="NKD756" s="554"/>
      <c r="NKE756" s="554"/>
      <c r="NKF756" s="554"/>
      <c r="NKG756" s="554"/>
      <c r="NKH756" s="554"/>
      <c r="NKI756" s="554"/>
      <c r="NKJ756" s="554"/>
      <c r="NKK756" s="554"/>
      <c r="NKL756" s="554"/>
      <c r="NKM756" s="554"/>
      <c r="NKN756" s="554"/>
      <c r="NKO756" s="554"/>
      <c r="NKP756" s="554"/>
      <c r="NKQ756" s="554"/>
      <c r="NKR756" s="554"/>
      <c r="NKS756" s="554"/>
      <c r="NKT756" s="554"/>
      <c r="NKU756" s="554"/>
      <c r="NKV756" s="554"/>
      <c r="NKW756" s="554"/>
      <c r="NKX756" s="554"/>
      <c r="NKY756" s="554"/>
      <c r="NKZ756" s="554"/>
      <c r="NLA756" s="554"/>
      <c r="NLB756" s="554"/>
      <c r="NLC756" s="554"/>
      <c r="NLD756" s="554"/>
      <c r="NLE756" s="554"/>
      <c r="NLF756" s="554"/>
      <c r="NLG756" s="554"/>
      <c r="NLH756" s="554"/>
      <c r="NLI756" s="554"/>
      <c r="NLJ756" s="554"/>
      <c r="NLK756" s="554"/>
      <c r="NLL756" s="554"/>
      <c r="NLM756" s="554"/>
      <c r="NLN756" s="554"/>
      <c r="NLO756" s="554"/>
      <c r="NLP756" s="554"/>
      <c r="NLQ756" s="554"/>
      <c r="NLR756" s="554"/>
      <c r="NLS756" s="554"/>
      <c r="NLT756" s="554"/>
      <c r="NLU756" s="554"/>
      <c r="NLV756" s="554"/>
      <c r="NLW756" s="554"/>
      <c r="NLX756" s="554"/>
      <c r="NLY756" s="554"/>
      <c r="NLZ756" s="554"/>
      <c r="NMA756" s="554"/>
      <c r="NMB756" s="554"/>
      <c r="NMC756" s="554"/>
      <c r="NMD756" s="554"/>
      <c r="NME756" s="554"/>
      <c r="NMF756" s="554"/>
      <c r="NMG756" s="554"/>
      <c r="NMH756" s="554"/>
      <c r="NMI756" s="554"/>
      <c r="NMJ756" s="554"/>
      <c r="NMK756" s="554"/>
      <c r="NML756" s="554"/>
      <c r="NMM756" s="554"/>
      <c r="NMN756" s="554"/>
      <c r="NMO756" s="554"/>
      <c r="NMP756" s="554"/>
      <c r="NMQ756" s="554"/>
      <c r="NMR756" s="554"/>
      <c r="NMS756" s="554"/>
      <c r="NMT756" s="554"/>
      <c r="NMU756" s="554"/>
      <c r="NMV756" s="554"/>
      <c r="NMW756" s="554"/>
      <c r="NMX756" s="554"/>
      <c r="NMY756" s="554"/>
      <c r="NMZ756" s="554"/>
      <c r="NNA756" s="554"/>
      <c r="NNB756" s="554"/>
      <c r="NNC756" s="554"/>
      <c r="NND756" s="554"/>
      <c r="NNE756" s="554"/>
      <c r="NNF756" s="554"/>
      <c r="NNG756" s="554"/>
      <c r="NNH756" s="554"/>
      <c r="NNI756" s="554"/>
      <c r="NNJ756" s="554"/>
      <c r="NNK756" s="554"/>
      <c r="NNL756" s="554"/>
      <c r="NNM756" s="554"/>
      <c r="NNN756" s="554"/>
      <c r="NNO756" s="554"/>
      <c r="NNP756" s="554"/>
      <c r="NNQ756" s="554"/>
      <c r="NNR756" s="554"/>
      <c r="NNS756" s="554"/>
      <c r="NNT756" s="554"/>
      <c r="NNU756" s="554"/>
      <c r="NNV756" s="554"/>
      <c r="NNW756" s="554"/>
      <c r="NNX756" s="554"/>
      <c r="NNY756" s="554"/>
      <c r="NNZ756" s="554"/>
      <c r="NOA756" s="554"/>
      <c r="NOB756" s="554"/>
      <c r="NOC756" s="554"/>
      <c r="NOD756" s="554"/>
      <c r="NOE756" s="554"/>
      <c r="NOF756" s="554"/>
      <c r="NOG756" s="554"/>
      <c r="NOH756" s="554"/>
      <c r="NOI756" s="554"/>
      <c r="NOJ756" s="554"/>
      <c r="NOK756" s="554"/>
      <c r="NOL756" s="554"/>
      <c r="NOM756" s="554"/>
      <c r="NON756" s="554"/>
      <c r="NOO756" s="554"/>
      <c r="NOP756" s="554"/>
      <c r="NOQ756" s="554"/>
      <c r="NOR756" s="554"/>
      <c r="NOS756" s="554"/>
      <c r="NOT756" s="554"/>
      <c r="NOU756" s="554"/>
      <c r="NOV756" s="554"/>
      <c r="NOW756" s="554"/>
      <c r="NOX756" s="554"/>
      <c r="NOY756" s="554"/>
      <c r="NOZ756" s="554"/>
      <c r="NPA756" s="554"/>
      <c r="NPB756" s="554"/>
      <c r="NPC756" s="554"/>
      <c r="NPD756" s="554"/>
      <c r="NPE756" s="554"/>
      <c r="NPF756" s="554"/>
      <c r="NPG756" s="554"/>
      <c r="NPH756" s="554"/>
      <c r="NPI756" s="554"/>
      <c r="NPJ756" s="554"/>
      <c r="NPK756" s="554"/>
      <c r="NPL756" s="554"/>
      <c r="NPM756" s="554"/>
      <c r="NPN756" s="554"/>
      <c r="NPO756" s="554"/>
      <c r="NPP756" s="554"/>
      <c r="NPQ756" s="554"/>
      <c r="NPR756" s="554"/>
      <c r="NPS756" s="554"/>
      <c r="NPT756" s="554"/>
      <c r="NPU756" s="554"/>
      <c r="NPV756" s="554"/>
      <c r="NPW756" s="554"/>
      <c r="NPX756" s="554"/>
      <c r="NPY756" s="554"/>
      <c r="NPZ756" s="554"/>
      <c r="NQA756" s="554"/>
      <c r="NQB756" s="554"/>
      <c r="NQC756" s="554"/>
      <c r="NQD756" s="554"/>
      <c r="NQE756" s="554"/>
      <c r="NQF756" s="554"/>
      <c r="NQG756" s="554"/>
      <c r="NQH756" s="554"/>
      <c r="NQI756" s="554"/>
      <c r="NQJ756" s="554"/>
      <c r="NQK756" s="554"/>
      <c r="NQL756" s="554"/>
      <c r="NQM756" s="554"/>
      <c r="NQN756" s="554"/>
      <c r="NQO756" s="554"/>
      <c r="NQP756" s="554"/>
      <c r="NQQ756" s="554"/>
      <c r="NQR756" s="554"/>
      <c r="NQS756" s="554"/>
      <c r="NQT756" s="554"/>
      <c r="NQU756" s="554"/>
      <c r="NQV756" s="554"/>
      <c r="NQW756" s="554"/>
      <c r="NQX756" s="554"/>
      <c r="NQY756" s="554"/>
      <c r="NQZ756" s="554"/>
      <c r="NRA756" s="554"/>
      <c r="NRB756" s="554"/>
      <c r="NRC756" s="554"/>
      <c r="NRD756" s="554"/>
      <c r="NRE756" s="554"/>
      <c r="NRF756" s="554"/>
      <c r="NRG756" s="554"/>
      <c r="NRH756" s="554"/>
      <c r="NRI756" s="554"/>
      <c r="NRJ756" s="554"/>
      <c r="NRK756" s="554"/>
      <c r="NRL756" s="554"/>
      <c r="NRM756" s="554"/>
      <c r="NRN756" s="554"/>
      <c r="NRO756" s="554"/>
      <c r="NRP756" s="554"/>
      <c r="NRQ756" s="554"/>
      <c r="NRR756" s="554"/>
      <c r="NRS756" s="554"/>
      <c r="NRT756" s="554"/>
      <c r="NRU756" s="554"/>
      <c r="NRV756" s="554"/>
      <c r="NRW756" s="554"/>
      <c r="NRX756" s="554"/>
      <c r="NRY756" s="554"/>
      <c r="NRZ756" s="554"/>
      <c r="NSA756" s="554"/>
      <c r="NSB756" s="554"/>
      <c r="NSC756" s="554"/>
      <c r="NSD756" s="554"/>
      <c r="NSE756" s="554"/>
      <c r="NSF756" s="554"/>
      <c r="NSG756" s="554"/>
      <c r="NSH756" s="554"/>
      <c r="NSI756" s="554"/>
      <c r="NSJ756" s="554"/>
      <c r="NSK756" s="554"/>
      <c r="NSL756" s="554"/>
      <c r="NSM756" s="554"/>
      <c r="NSN756" s="554"/>
      <c r="NSO756" s="554"/>
      <c r="NSP756" s="554"/>
      <c r="NSQ756" s="554"/>
      <c r="NSR756" s="554"/>
      <c r="NSS756" s="554"/>
      <c r="NST756" s="554"/>
      <c r="NSU756" s="554"/>
      <c r="NSV756" s="554"/>
      <c r="NSW756" s="554"/>
      <c r="NSX756" s="554"/>
      <c r="NSY756" s="554"/>
      <c r="NSZ756" s="554"/>
      <c r="NTA756" s="554"/>
      <c r="NTB756" s="554"/>
      <c r="NTC756" s="554"/>
      <c r="NTD756" s="554"/>
      <c r="NTE756" s="554"/>
      <c r="NTF756" s="554"/>
      <c r="NTG756" s="554"/>
      <c r="NTH756" s="554"/>
      <c r="NTI756" s="554"/>
      <c r="NTJ756" s="554"/>
      <c r="NTK756" s="554"/>
      <c r="NTL756" s="554"/>
      <c r="NTM756" s="554"/>
      <c r="NTN756" s="554"/>
      <c r="NTO756" s="554"/>
      <c r="NTP756" s="554"/>
      <c r="NTQ756" s="554"/>
      <c r="NTR756" s="554"/>
      <c r="NTS756" s="554"/>
      <c r="NTT756" s="554"/>
      <c r="NTU756" s="554"/>
      <c r="NTV756" s="554"/>
      <c r="NTW756" s="554"/>
      <c r="NTX756" s="554"/>
      <c r="NTY756" s="554"/>
      <c r="NTZ756" s="554"/>
      <c r="NUA756" s="554"/>
      <c r="NUB756" s="554"/>
      <c r="NUC756" s="554"/>
      <c r="NUD756" s="554"/>
      <c r="NUE756" s="554"/>
      <c r="NUF756" s="554"/>
      <c r="NUG756" s="554"/>
      <c r="NUH756" s="554"/>
      <c r="NUI756" s="554"/>
      <c r="NUJ756" s="554"/>
      <c r="NUK756" s="554"/>
      <c r="NUL756" s="554"/>
      <c r="NUM756" s="554"/>
      <c r="NUN756" s="554"/>
      <c r="NUO756" s="554"/>
      <c r="NUP756" s="554"/>
      <c r="NUQ756" s="554"/>
      <c r="NUR756" s="554"/>
      <c r="NUS756" s="554"/>
      <c r="NUT756" s="554"/>
      <c r="NUU756" s="554"/>
      <c r="NUV756" s="554"/>
      <c r="NUW756" s="554"/>
      <c r="NUX756" s="554"/>
      <c r="NUY756" s="554"/>
      <c r="NUZ756" s="554"/>
      <c r="NVA756" s="554"/>
      <c r="NVB756" s="554"/>
      <c r="NVC756" s="554"/>
      <c r="NVD756" s="554"/>
      <c r="NVE756" s="554"/>
      <c r="NVF756" s="554"/>
      <c r="NVG756" s="554"/>
      <c r="NVH756" s="554"/>
      <c r="NVI756" s="554"/>
      <c r="NVJ756" s="554"/>
      <c r="NVK756" s="554"/>
      <c r="NVL756" s="554"/>
      <c r="NVM756" s="554"/>
      <c r="NVN756" s="554"/>
      <c r="NVO756" s="554"/>
      <c r="NVP756" s="554"/>
      <c r="NVQ756" s="554"/>
      <c r="NVR756" s="554"/>
      <c r="NVS756" s="554"/>
      <c r="NVT756" s="554"/>
      <c r="NVU756" s="554"/>
      <c r="NVV756" s="554"/>
      <c r="NVW756" s="554"/>
      <c r="NVX756" s="554"/>
      <c r="NVY756" s="554"/>
      <c r="NVZ756" s="554"/>
      <c r="NWA756" s="554"/>
      <c r="NWB756" s="554"/>
      <c r="NWC756" s="554"/>
      <c r="NWD756" s="554"/>
      <c r="NWE756" s="554"/>
      <c r="NWF756" s="554"/>
      <c r="NWG756" s="554"/>
      <c r="NWH756" s="554"/>
      <c r="NWI756" s="554"/>
      <c r="NWJ756" s="554"/>
      <c r="NWK756" s="554"/>
      <c r="NWL756" s="554"/>
      <c r="NWM756" s="554"/>
      <c r="NWN756" s="554"/>
      <c r="NWO756" s="554"/>
      <c r="NWP756" s="554"/>
      <c r="NWQ756" s="554"/>
      <c r="NWR756" s="554"/>
      <c r="NWS756" s="554"/>
      <c r="NWT756" s="554"/>
      <c r="NWU756" s="554"/>
      <c r="NWV756" s="554"/>
      <c r="NWW756" s="554"/>
      <c r="NWX756" s="554"/>
      <c r="NWY756" s="554"/>
      <c r="NWZ756" s="554"/>
      <c r="NXA756" s="554"/>
      <c r="NXB756" s="554"/>
      <c r="NXC756" s="554"/>
      <c r="NXD756" s="554"/>
      <c r="NXE756" s="554"/>
      <c r="NXF756" s="554"/>
      <c r="NXG756" s="554"/>
      <c r="NXH756" s="554"/>
      <c r="NXI756" s="554"/>
      <c r="NXJ756" s="554"/>
      <c r="NXK756" s="554"/>
      <c r="NXL756" s="554"/>
      <c r="NXM756" s="554"/>
      <c r="NXN756" s="554"/>
      <c r="NXO756" s="554"/>
      <c r="NXP756" s="554"/>
      <c r="NXQ756" s="554"/>
      <c r="NXR756" s="554"/>
      <c r="NXS756" s="554"/>
      <c r="NXT756" s="554"/>
      <c r="NXU756" s="554"/>
      <c r="NXV756" s="554"/>
      <c r="NXW756" s="554"/>
      <c r="NXX756" s="554"/>
      <c r="NXY756" s="554"/>
      <c r="NXZ756" s="554"/>
      <c r="NYA756" s="554"/>
      <c r="NYB756" s="554"/>
      <c r="NYC756" s="554"/>
      <c r="NYD756" s="554"/>
      <c r="NYE756" s="554"/>
      <c r="NYF756" s="554"/>
      <c r="NYG756" s="554"/>
      <c r="NYH756" s="554"/>
      <c r="NYI756" s="554"/>
      <c r="NYJ756" s="554"/>
      <c r="NYK756" s="554"/>
      <c r="NYL756" s="554"/>
      <c r="NYM756" s="554"/>
      <c r="NYN756" s="554"/>
      <c r="NYO756" s="554"/>
      <c r="NYP756" s="554"/>
      <c r="NYQ756" s="554"/>
      <c r="NYR756" s="554"/>
      <c r="NYS756" s="554"/>
      <c r="NYT756" s="554"/>
      <c r="NYU756" s="554"/>
      <c r="NYV756" s="554"/>
      <c r="NYW756" s="554"/>
      <c r="NYX756" s="554"/>
      <c r="NYY756" s="554"/>
      <c r="NYZ756" s="554"/>
      <c r="NZA756" s="554"/>
      <c r="NZB756" s="554"/>
      <c r="NZC756" s="554"/>
      <c r="NZD756" s="554"/>
      <c r="NZE756" s="554"/>
      <c r="NZF756" s="554"/>
      <c r="NZG756" s="554"/>
      <c r="NZH756" s="554"/>
      <c r="NZI756" s="554"/>
      <c r="NZJ756" s="554"/>
      <c r="NZK756" s="554"/>
      <c r="NZL756" s="554"/>
      <c r="NZM756" s="554"/>
      <c r="NZN756" s="554"/>
      <c r="NZO756" s="554"/>
      <c r="NZP756" s="554"/>
      <c r="NZQ756" s="554"/>
      <c r="NZR756" s="554"/>
      <c r="NZS756" s="554"/>
      <c r="NZT756" s="554"/>
      <c r="NZU756" s="554"/>
      <c r="NZV756" s="554"/>
      <c r="NZW756" s="554"/>
      <c r="NZX756" s="554"/>
      <c r="NZY756" s="554"/>
      <c r="NZZ756" s="554"/>
      <c r="OAA756" s="554"/>
      <c r="OAB756" s="554"/>
      <c r="OAC756" s="554"/>
      <c r="OAD756" s="554"/>
      <c r="OAE756" s="554"/>
      <c r="OAF756" s="554"/>
      <c r="OAG756" s="554"/>
      <c r="OAH756" s="554"/>
      <c r="OAI756" s="554"/>
      <c r="OAJ756" s="554"/>
      <c r="OAK756" s="554"/>
      <c r="OAL756" s="554"/>
      <c r="OAM756" s="554"/>
      <c r="OAN756" s="554"/>
      <c r="OAO756" s="554"/>
      <c r="OAP756" s="554"/>
      <c r="OAQ756" s="554"/>
      <c r="OAR756" s="554"/>
      <c r="OAS756" s="554"/>
      <c r="OAT756" s="554"/>
      <c r="OAU756" s="554"/>
      <c r="OAV756" s="554"/>
      <c r="OAW756" s="554"/>
      <c r="OAX756" s="554"/>
      <c r="OAY756" s="554"/>
      <c r="OAZ756" s="554"/>
      <c r="OBA756" s="554"/>
      <c r="OBB756" s="554"/>
      <c r="OBC756" s="554"/>
      <c r="OBD756" s="554"/>
      <c r="OBE756" s="554"/>
      <c r="OBF756" s="554"/>
      <c r="OBG756" s="554"/>
      <c r="OBH756" s="554"/>
      <c r="OBI756" s="554"/>
      <c r="OBJ756" s="554"/>
      <c r="OBK756" s="554"/>
      <c r="OBL756" s="554"/>
      <c r="OBM756" s="554"/>
      <c r="OBN756" s="554"/>
      <c r="OBO756" s="554"/>
      <c r="OBP756" s="554"/>
      <c r="OBQ756" s="554"/>
      <c r="OBR756" s="554"/>
      <c r="OBS756" s="554"/>
      <c r="OBT756" s="554"/>
      <c r="OBU756" s="554"/>
      <c r="OBV756" s="554"/>
      <c r="OBW756" s="554"/>
      <c r="OBX756" s="554"/>
      <c r="OBY756" s="554"/>
      <c r="OBZ756" s="554"/>
      <c r="OCA756" s="554"/>
      <c r="OCB756" s="554"/>
      <c r="OCC756" s="554"/>
      <c r="OCD756" s="554"/>
      <c r="OCE756" s="554"/>
      <c r="OCF756" s="554"/>
      <c r="OCG756" s="554"/>
      <c r="OCH756" s="554"/>
      <c r="OCI756" s="554"/>
      <c r="OCJ756" s="554"/>
      <c r="OCK756" s="554"/>
      <c r="OCL756" s="554"/>
      <c r="OCM756" s="554"/>
      <c r="OCN756" s="554"/>
      <c r="OCO756" s="554"/>
      <c r="OCP756" s="554"/>
      <c r="OCQ756" s="554"/>
      <c r="OCR756" s="554"/>
      <c r="OCS756" s="554"/>
      <c r="OCT756" s="554"/>
      <c r="OCU756" s="554"/>
      <c r="OCV756" s="554"/>
      <c r="OCW756" s="554"/>
      <c r="OCX756" s="554"/>
      <c r="OCY756" s="554"/>
      <c r="OCZ756" s="554"/>
      <c r="ODA756" s="554"/>
      <c r="ODB756" s="554"/>
      <c r="ODC756" s="554"/>
      <c r="ODD756" s="554"/>
      <c r="ODE756" s="554"/>
      <c r="ODF756" s="554"/>
      <c r="ODG756" s="554"/>
      <c r="ODH756" s="554"/>
      <c r="ODI756" s="554"/>
      <c r="ODJ756" s="554"/>
      <c r="ODK756" s="554"/>
      <c r="ODL756" s="554"/>
      <c r="ODM756" s="554"/>
      <c r="ODN756" s="554"/>
      <c r="ODO756" s="554"/>
      <c r="ODP756" s="554"/>
      <c r="ODQ756" s="554"/>
      <c r="ODR756" s="554"/>
      <c r="ODS756" s="554"/>
      <c r="ODT756" s="554"/>
      <c r="ODU756" s="554"/>
      <c r="ODV756" s="554"/>
      <c r="ODW756" s="554"/>
      <c r="ODX756" s="554"/>
      <c r="ODY756" s="554"/>
      <c r="ODZ756" s="554"/>
      <c r="OEA756" s="554"/>
      <c r="OEB756" s="554"/>
      <c r="OEC756" s="554"/>
      <c r="OED756" s="554"/>
      <c r="OEE756" s="554"/>
      <c r="OEF756" s="554"/>
      <c r="OEG756" s="554"/>
      <c r="OEH756" s="554"/>
      <c r="OEI756" s="554"/>
      <c r="OEJ756" s="554"/>
      <c r="OEK756" s="554"/>
      <c r="OEL756" s="554"/>
      <c r="OEM756" s="554"/>
      <c r="OEN756" s="554"/>
      <c r="OEO756" s="554"/>
      <c r="OEP756" s="554"/>
      <c r="OEQ756" s="554"/>
      <c r="OER756" s="554"/>
      <c r="OES756" s="554"/>
      <c r="OET756" s="554"/>
      <c r="OEU756" s="554"/>
      <c r="OEV756" s="554"/>
      <c r="OEW756" s="554"/>
      <c r="OEX756" s="554"/>
      <c r="OEY756" s="554"/>
      <c r="OEZ756" s="554"/>
      <c r="OFA756" s="554"/>
      <c r="OFB756" s="554"/>
      <c r="OFC756" s="554"/>
      <c r="OFD756" s="554"/>
      <c r="OFE756" s="554"/>
      <c r="OFF756" s="554"/>
      <c r="OFG756" s="554"/>
      <c r="OFH756" s="554"/>
      <c r="OFI756" s="554"/>
      <c r="OFJ756" s="554"/>
      <c r="OFK756" s="554"/>
      <c r="OFL756" s="554"/>
      <c r="OFM756" s="554"/>
      <c r="OFN756" s="554"/>
      <c r="OFO756" s="554"/>
      <c r="OFP756" s="554"/>
      <c r="OFQ756" s="554"/>
      <c r="OFR756" s="554"/>
      <c r="OFS756" s="554"/>
      <c r="OFT756" s="554"/>
      <c r="OFU756" s="554"/>
      <c r="OFV756" s="554"/>
      <c r="OFW756" s="554"/>
      <c r="OFX756" s="554"/>
      <c r="OFY756" s="554"/>
      <c r="OFZ756" s="554"/>
      <c r="OGA756" s="554"/>
      <c r="OGB756" s="554"/>
      <c r="OGC756" s="554"/>
      <c r="OGD756" s="554"/>
      <c r="OGE756" s="554"/>
      <c r="OGF756" s="554"/>
      <c r="OGG756" s="554"/>
      <c r="OGH756" s="554"/>
      <c r="OGI756" s="554"/>
      <c r="OGJ756" s="554"/>
      <c r="OGK756" s="554"/>
      <c r="OGL756" s="554"/>
      <c r="OGM756" s="554"/>
      <c r="OGN756" s="554"/>
      <c r="OGO756" s="554"/>
      <c r="OGP756" s="554"/>
      <c r="OGQ756" s="554"/>
      <c r="OGR756" s="554"/>
      <c r="OGS756" s="554"/>
      <c r="OGT756" s="554"/>
      <c r="OGU756" s="554"/>
      <c r="OGV756" s="554"/>
      <c r="OGW756" s="554"/>
      <c r="OGX756" s="554"/>
      <c r="OGY756" s="554"/>
      <c r="OGZ756" s="554"/>
      <c r="OHA756" s="554"/>
      <c r="OHB756" s="554"/>
      <c r="OHC756" s="554"/>
      <c r="OHD756" s="554"/>
      <c r="OHE756" s="554"/>
      <c r="OHF756" s="554"/>
      <c r="OHG756" s="554"/>
      <c r="OHH756" s="554"/>
      <c r="OHI756" s="554"/>
      <c r="OHJ756" s="554"/>
      <c r="OHK756" s="554"/>
      <c r="OHL756" s="554"/>
      <c r="OHM756" s="554"/>
      <c r="OHN756" s="554"/>
      <c r="OHO756" s="554"/>
      <c r="OHP756" s="554"/>
      <c r="OHQ756" s="554"/>
      <c r="OHR756" s="554"/>
      <c r="OHS756" s="554"/>
      <c r="OHT756" s="554"/>
      <c r="OHU756" s="554"/>
      <c r="OHV756" s="554"/>
      <c r="OHW756" s="554"/>
      <c r="OHX756" s="554"/>
      <c r="OHY756" s="554"/>
      <c r="OHZ756" s="554"/>
      <c r="OIA756" s="554"/>
      <c r="OIB756" s="554"/>
      <c r="OIC756" s="554"/>
      <c r="OID756" s="554"/>
      <c r="OIE756" s="554"/>
      <c r="OIF756" s="554"/>
      <c r="OIG756" s="554"/>
      <c r="OIH756" s="554"/>
      <c r="OII756" s="554"/>
      <c r="OIJ756" s="554"/>
      <c r="OIK756" s="554"/>
      <c r="OIL756" s="554"/>
      <c r="OIM756" s="554"/>
      <c r="OIN756" s="554"/>
      <c r="OIO756" s="554"/>
      <c r="OIP756" s="554"/>
      <c r="OIQ756" s="554"/>
      <c r="OIR756" s="554"/>
      <c r="OIS756" s="554"/>
      <c r="OIT756" s="554"/>
      <c r="OIU756" s="554"/>
      <c r="OIV756" s="554"/>
      <c r="OIW756" s="554"/>
      <c r="OIX756" s="554"/>
      <c r="OIY756" s="554"/>
      <c r="OIZ756" s="554"/>
      <c r="OJA756" s="554"/>
      <c r="OJB756" s="554"/>
      <c r="OJC756" s="554"/>
      <c r="OJD756" s="554"/>
      <c r="OJE756" s="554"/>
      <c r="OJF756" s="554"/>
      <c r="OJG756" s="554"/>
      <c r="OJH756" s="554"/>
      <c r="OJI756" s="554"/>
      <c r="OJJ756" s="554"/>
      <c r="OJK756" s="554"/>
      <c r="OJL756" s="554"/>
      <c r="OJM756" s="554"/>
      <c r="OJN756" s="554"/>
      <c r="OJO756" s="554"/>
      <c r="OJP756" s="554"/>
      <c r="OJQ756" s="554"/>
      <c r="OJR756" s="554"/>
      <c r="OJS756" s="554"/>
      <c r="OJT756" s="554"/>
      <c r="OJU756" s="554"/>
      <c r="OJV756" s="554"/>
      <c r="OJW756" s="554"/>
      <c r="OJX756" s="554"/>
      <c r="OJY756" s="554"/>
      <c r="OJZ756" s="554"/>
      <c r="OKA756" s="554"/>
      <c r="OKB756" s="554"/>
      <c r="OKC756" s="554"/>
      <c r="OKD756" s="554"/>
      <c r="OKE756" s="554"/>
      <c r="OKF756" s="554"/>
      <c r="OKG756" s="554"/>
      <c r="OKH756" s="554"/>
      <c r="OKI756" s="554"/>
      <c r="OKJ756" s="554"/>
      <c r="OKK756" s="554"/>
      <c r="OKL756" s="554"/>
      <c r="OKM756" s="554"/>
      <c r="OKN756" s="554"/>
      <c r="OKO756" s="554"/>
      <c r="OKP756" s="554"/>
      <c r="OKQ756" s="554"/>
      <c r="OKR756" s="554"/>
      <c r="OKS756" s="554"/>
      <c r="OKT756" s="554"/>
      <c r="OKU756" s="554"/>
      <c r="OKV756" s="554"/>
      <c r="OKW756" s="554"/>
      <c r="OKX756" s="554"/>
      <c r="OKY756" s="554"/>
      <c r="OKZ756" s="554"/>
      <c r="OLA756" s="554"/>
      <c r="OLB756" s="554"/>
      <c r="OLC756" s="554"/>
      <c r="OLD756" s="554"/>
      <c r="OLE756" s="554"/>
      <c r="OLF756" s="554"/>
      <c r="OLG756" s="554"/>
      <c r="OLH756" s="554"/>
      <c r="OLI756" s="554"/>
      <c r="OLJ756" s="554"/>
      <c r="OLK756" s="554"/>
      <c r="OLL756" s="554"/>
      <c r="OLM756" s="554"/>
      <c r="OLN756" s="554"/>
      <c r="OLO756" s="554"/>
      <c r="OLP756" s="554"/>
      <c r="OLQ756" s="554"/>
      <c r="OLR756" s="554"/>
      <c r="OLS756" s="554"/>
      <c r="OLT756" s="554"/>
      <c r="OLU756" s="554"/>
      <c r="OLV756" s="554"/>
      <c r="OLW756" s="554"/>
      <c r="OLX756" s="554"/>
      <c r="OLY756" s="554"/>
      <c r="OLZ756" s="554"/>
      <c r="OMA756" s="554"/>
      <c r="OMB756" s="554"/>
      <c r="OMC756" s="554"/>
      <c r="OMD756" s="554"/>
      <c r="OME756" s="554"/>
      <c r="OMF756" s="554"/>
      <c r="OMG756" s="554"/>
      <c r="OMH756" s="554"/>
      <c r="OMI756" s="554"/>
      <c r="OMJ756" s="554"/>
      <c r="OMK756" s="554"/>
      <c r="OML756" s="554"/>
      <c r="OMM756" s="554"/>
      <c r="OMN756" s="554"/>
      <c r="OMO756" s="554"/>
      <c r="OMP756" s="554"/>
      <c r="OMQ756" s="554"/>
      <c r="OMR756" s="554"/>
      <c r="OMS756" s="554"/>
      <c r="OMT756" s="554"/>
      <c r="OMU756" s="554"/>
      <c r="OMV756" s="554"/>
      <c r="OMW756" s="554"/>
      <c r="OMX756" s="554"/>
      <c r="OMY756" s="554"/>
      <c r="OMZ756" s="554"/>
      <c r="ONA756" s="554"/>
      <c r="ONB756" s="554"/>
      <c r="ONC756" s="554"/>
      <c r="OND756" s="554"/>
      <c r="ONE756" s="554"/>
      <c r="ONF756" s="554"/>
      <c r="ONG756" s="554"/>
      <c r="ONH756" s="554"/>
      <c r="ONI756" s="554"/>
      <c r="ONJ756" s="554"/>
      <c r="ONK756" s="554"/>
      <c r="ONL756" s="554"/>
      <c r="ONM756" s="554"/>
      <c r="ONN756" s="554"/>
      <c r="ONO756" s="554"/>
      <c r="ONP756" s="554"/>
      <c r="ONQ756" s="554"/>
      <c r="ONR756" s="554"/>
      <c r="ONS756" s="554"/>
      <c r="ONT756" s="554"/>
      <c r="ONU756" s="554"/>
      <c r="ONV756" s="554"/>
      <c r="ONW756" s="554"/>
      <c r="ONX756" s="554"/>
      <c r="ONY756" s="554"/>
      <c r="ONZ756" s="554"/>
      <c r="OOA756" s="554"/>
      <c r="OOB756" s="554"/>
      <c r="OOC756" s="554"/>
      <c r="OOD756" s="554"/>
      <c r="OOE756" s="554"/>
      <c r="OOF756" s="554"/>
      <c r="OOG756" s="554"/>
      <c r="OOH756" s="554"/>
      <c r="OOI756" s="554"/>
      <c r="OOJ756" s="554"/>
      <c r="OOK756" s="554"/>
      <c r="OOL756" s="554"/>
      <c r="OOM756" s="554"/>
      <c r="OON756" s="554"/>
      <c r="OOO756" s="554"/>
      <c r="OOP756" s="554"/>
      <c r="OOQ756" s="554"/>
      <c r="OOR756" s="554"/>
      <c r="OOS756" s="554"/>
      <c r="OOT756" s="554"/>
      <c r="OOU756" s="554"/>
      <c r="OOV756" s="554"/>
      <c r="OOW756" s="554"/>
      <c r="OOX756" s="554"/>
      <c r="OOY756" s="554"/>
      <c r="OOZ756" s="554"/>
      <c r="OPA756" s="554"/>
      <c r="OPB756" s="554"/>
      <c r="OPC756" s="554"/>
      <c r="OPD756" s="554"/>
      <c r="OPE756" s="554"/>
      <c r="OPF756" s="554"/>
      <c r="OPG756" s="554"/>
      <c r="OPH756" s="554"/>
      <c r="OPI756" s="554"/>
      <c r="OPJ756" s="554"/>
      <c r="OPK756" s="554"/>
      <c r="OPL756" s="554"/>
      <c r="OPM756" s="554"/>
      <c r="OPN756" s="554"/>
      <c r="OPO756" s="554"/>
      <c r="OPP756" s="554"/>
      <c r="OPQ756" s="554"/>
      <c r="OPR756" s="554"/>
      <c r="OPS756" s="554"/>
      <c r="OPT756" s="554"/>
      <c r="OPU756" s="554"/>
      <c r="OPV756" s="554"/>
      <c r="OPW756" s="554"/>
      <c r="OPX756" s="554"/>
      <c r="OPY756" s="554"/>
      <c r="OPZ756" s="554"/>
      <c r="OQA756" s="554"/>
      <c r="OQB756" s="554"/>
      <c r="OQC756" s="554"/>
      <c r="OQD756" s="554"/>
      <c r="OQE756" s="554"/>
      <c r="OQF756" s="554"/>
      <c r="OQG756" s="554"/>
      <c r="OQH756" s="554"/>
      <c r="OQI756" s="554"/>
      <c r="OQJ756" s="554"/>
      <c r="OQK756" s="554"/>
      <c r="OQL756" s="554"/>
      <c r="OQM756" s="554"/>
      <c r="OQN756" s="554"/>
      <c r="OQO756" s="554"/>
      <c r="OQP756" s="554"/>
      <c r="OQQ756" s="554"/>
      <c r="OQR756" s="554"/>
      <c r="OQS756" s="554"/>
      <c r="OQT756" s="554"/>
      <c r="OQU756" s="554"/>
      <c r="OQV756" s="554"/>
      <c r="OQW756" s="554"/>
      <c r="OQX756" s="554"/>
      <c r="OQY756" s="554"/>
      <c r="OQZ756" s="554"/>
      <c r="ORA756" s="554"/>
      <c r="ORB756" s="554"/>
      <c r="ORC756" s="554"/>
      <c r="ORD756" s="554"/>
      <c r="ORE756" s="554"/>
      <c r="ORF756" s="554"/>
      <c r="ORG756" s="554"/>
      <c r="ORH756" s="554"/>
      <c r="ORI756" s="554"/>
      <c r="ORJ756" s="554"/>
      <c r="ORK756" s="554"/>
      <c r="ORL756" s="554"/>
      <c r="ORM756" s="554"/>
      <c r="ORN756" s="554"/>
      <c r="ORO756" s="554"/>
      <c r="ORP756" s="554"/>
      <c r="ORQ756" s="554"/>
      <c r="ORR756" s="554"/>
      <c r="ORS756" s="554"/>
      <c r="ORT756" s="554"/>
      <c r="ORU756" s="554"/>
      <c r="ORV756" s="554"/>
      <c r="ORW756" s="554"/>
      <c r="ORX756" s="554"/>
      <c r="ORY756" s="554"/>
      <c r="ORZ756" s="554"/>
      <c r="OSA756" s="554"/>
      <c r="OSB756" s="554"/>
      <c r="OSC756" s="554"/>
      <c r="OSD756" s="554"/>
      <c r="OSE756" s="554"/>
      <c r="OSF756" s="554"/>
      <c r="OSG756" s="554"/>
      <c r="OSH756" s="554"/>
      <c r="OSI756" s="554"/>
      <c r="OSJ756" s="554"/>
      <c r="OSK756" s="554"/>
      <c r="OSL756" s="554"/>
      <c r="OSM756" s="554"/>
      <c r="OSN756" s="554"/>
      <c r="OSO756" s="554"/>
      <c r="OSP756" s="554"/>
      <c r="OSQ756" s="554"/>
      <c r="OSR756" s="554"/>
      <c r="OSS756" s="554"/>
      <c r="OST756" s="554"/>
      <c r="OSU756" s="554"/>
      <c r="OSV756" s="554"/>
      <c r="OSW756" s="554"/>
      <c r="OSX756" s="554"/>
      <c r="OSY756" s="554"/>
      <c r="OSZ756" s="554"/>
      <c r="OTA756" s="554"/>
      <c r="OTB756" s="554"/>
      <c r="OTC756" s="554"/>
      <c r="OTD756" s="554"/>
      <c r="OTE756" s="554"/>
      <c r="OTF756" s="554"/>
      <c r="OTG756" s="554"/>
      <c r="OTH756" s="554"/>
      <c r="OTI756" s="554"/>
      <c r="OTJ756" s="554"/>
      <c r="OTK756" s="554"/>
      <c r="OTL756" s="554"/>
      <c r="OTM756" s="554"/>
      <c r="OTN756" s="554"/>
      <c r="OTO756" s="554"/>
      <c r="OTP756" s="554"/>
      <c r="OTQ756" s="554"/>
      <c r="OTR756" s="554"/>
      <c r="OTS756" s="554"/>
      <c r="OTT756" s="554"/>
      <c r="OTU756" s="554"/>
      <c r="OTV756" s="554"/>
      <c r="OTW756" s="554"/>
      <c r="OTX756" s="554"/>
      <c r="OTY756" s="554"/>
      <c r="OTZ756" s="554"/>
      <c r="OUA756" s="554"/>
      <c r="OUB756" s="554"/>
      <c r="OUC756" s="554"/>
      <c r="OUD756" s="554"/>
      <c r="OUE756" s="554"/>
      <c r="OUF756" s="554"/>
      <c r="OUG756" s="554"/>
      <c r="OUH756" s="554"/>
      <c r="OUI756" s="554"/>
      <c r="OUJ756" s="554"/>
      <c r="OUK756" s="554"/>
      <c r="OUL756" s="554"/>
      <c r="OUM756" s="554"/>
      <c r="OUN756" s="554"/>
      <c r="OUO756" s="554"/>
      <c r="OUP756" s="554"/>
      <c r="OUQ756" s="554"/>
      <c r="OUR756" s="554"/>
      <c r="OUS756" s="554"/>
      <c r="OUT756" s="554"/>
      <c r="OUU756" s="554"/>
      <c r="OUV756" s="554"/>
      <c r="OUW756" s="554"/>
      <c r="OUX756" s="554"/>
      <c r="OUY756" s="554"/>
      <c r="OUZ756" s="554"/>
      <c r="OVA756" s="554"/>
      <c r="OVB756" s="554"/>
      <c r="OVC756" s="554"/>
      <c r="OVD756" s="554"/>
      <c r="OVE756" s="554"/>
      <c r="OVF756" s="554"/>
      <c r="OVG756" s="554"/>
      <c r="OVH756" s="554"/>
      <c r="OVI756" s="554"/>
      <c r="OVJ756" s="554"/>
      <c r="OVK756" s="554"/>
      <c r="OVL756" s="554"/>
      <c r="OVM756" s="554"/>
      <c r="OVN756" s="554"/>
      <c r="OVO756" s="554"/>
      <c r="OVP756" s="554"/>
      <c r="OVQ756" s="554"/>
      <c r="OVR756" s="554"/>
      <c r="OVS756" s="554"/>
      <c r="OVT756" s="554"/>
      <c r="OVU756" s="554"/>
      <c r="OVV756" s="554"/>
      <c r="OVW756" s="554"/>
      <c r="OVX756" s="554"/>
      <c r="OVY756" s="554"/>
      <c r="OVZ756" s="554"/>
      <c r="OWA756" s="554"/>
      <c r="OWB756" s="554"/>
      <c r="OWC756" s="554"/>
      <c r="OWD756" s="554"/>
      <c r="OWE756" s="554"/>
      <c r="OWF756" s="554"/>
      <c r="OWG756" s="554"/>
      <c r="OWH756" s="554"/>
      <c r="OWI756" s="554"/>
      <c r="OWJ756" s="554"/>
      <c r="OWK756" s="554"/>
      <c r="OWL756" s="554"/>
      <c r="OWM756" s="554"/>
      <c r="OWN756" s="554"/>
      <c r="OWO756" s="554"/>
      <c r="OWP756" s="554"/>
      <c r="OWQ756" s="554"/>
      <c r="OWR756" s="554"/>
      <c r="OWS756" s="554"/>
      <c r="OWT756" s="554"/>
      <c r="OWU756" s="554"/>
      <c r="OWV756" s="554"/>
      <c r="OWW756" s="554"/>
      <c r="OWX756" s="554"/>
      <c r="OWY756" s="554"/>
      <c r="OWZ756" s="554"/>
      <c r="OXA756" s="554"/>
      <c r="OXB756" s="554"/>
      <c r="OXC756" s="554"/>
      <c r="OXD756" s="554"/>
      <c r="OXE756" s="554"/>
      <c r="OXF756" s="554"/>
      <c r="OXG756" s="554"/>
      <c r="OXH756" s="554"/>
      <c r="OXI756" s="554"/>
      <c r="OXJ756" s="554"/>
      <c r="OXK756" s="554"/>
      <c r="OXL756" s="554"/>
      <c r="OXM756" s="554"/>
      <c r="OXN756" s="554"/>
      <c r="OXO756" s="554"/>
      <c r="OXP756" s="554"/>
      <c r="OXQ756" s="554"/>
      <c r="OXR756" s="554"/>
      <c r="OXS756" s="554"/>
      <c r="OXT756" s="554"/>
      <c r="OXU756" s="554"/>
      <c r="OXV756" s="554"/>
      <c r="OXW756" s="554"/>
      <c r="OXX756" s="554"/>
      <c r="OXY756" s="554"/>
      <c r="OXZ756" s="554"/>
      <c r="OYA756" s="554"/>
      <c r="OYB756" s="554"/>
      <c r="OYC756" s="554"/>
      <c r="OYD756" s="554"/>
      <c r="OYE756" s="554"/>
      <c r="OYF756" s="554"/>
      <c r="OYG756" s="554"/>
      <c r="OYH756" s="554"/>
      <c r="OYI756" s="554"/>
      <c r="OYJ756" s="554"/>
      <c r="OYK756" s="554"/>
      <c r="OYL756" s="554"/>
      <c r="OYM756" s="554"/>
      <c r="OYN756" s="554"/>
      <c r="OYO756" s="554"/>
      <c r="OYP756" s="554"/>
      <c r="OYQ756" s="554"/>
      <c r="OYR756" s="554"/>
      <c r="OYS756" s="554"/>
      <c r="OYT756" s="554"/>
      <c r="OYU756" s="554"/>
      <c r="OYV756" s="554"/>
      <c r="OYW756" s="554"/>
      <c r="OYX756" s="554"/>
      <c r="OYY756" s="554"/>
      <c r="OYZ756" s="554"/>
      <c r="OZA756" s="554"/>
      <c r="OZB756" s="554"/>
      <c r="OZC756" s="554"/>
      <c r="OZD756" s="554"/>
      <c r="OZE756" s="554"/>
      <c r="OZF756" s="554"/>
      <c r="OZG756" s="554"/>
      <c r="OZH756" s="554"/>
      <c r="OZI756" s="554"/>
      <c r="OZJ756" s="554"/>
      <c r="OZK756" s="554"/>
      <c r="OZL756" s="554"/>
      <c r="OZM756" s="554"/>
      <c r="OZN756" s="554"/>
      <c r="OZO756" s="554"/>
      <c r="OZP756" s="554"/>
      <c r="OZQ756" s="554"/>
      <c r="OZR756" s="554"/>
      <c r="OZS756" s="554"/>
      <c r="OZT756" s="554"/>
      <c r="OZU756" s="554"/>
      <c r="OZV756" s="554"/>
      <c r="OZW756" s="554"/>
      <c r="OZX756" s="554"/>
      <c r="OZY756" s="554"/>
      <c r="OZZ756" s="554"/>
      <c r="PAA756" s="554"/>
      <c r="PAB756" s="554"/>
      <c r="PAC756" s="554"/>
      <c r="PAD756" s="554"/>
      <c r="PAE756" s="554"/>
      <c r="PAF756" s="554"/>
      <c r="PAG756" s="554"/>
      <c r="PAH756" s="554"/>
      <c r="PAI756" s="554"/>
      <c r="PAJ756" s="554"/>
      <c r="PAK756" s="554"/>
      <c r="PAL756" s="554"/>
      <c r="PAM756" s="554"/>
      <c r="PAN756" s="554"/>
      <c r="PAO756" s="554"/>
      <c r="PAP756" s="554"/>
      <c r="PAQ756" s="554"/>
      <c r="PAR756" s="554"/>
      <c r="PAS756" s="554"/>
      <c r="PAT756" s="554"/>
      <c r="PAU756" s="554"/>
      <c r="PAV756" s="554"/>
      <c r="PAW756" s="554"/>
      <c r="PAX756" s="554"/>
      <c r="PAY756" s="554"/>
      <c r="PAZ756" s="554"/>
      <c r="PBA756" s="554"/>
      <c r="PBB756" s="554"/>
      <c r="PBC756" s="554"/>
      <c r="PBD756" s="554"/>
      <c r="PBE756" s="554"/>
      <c r="PBF756" s="554"/>
      <c r="PBG756" s="554"/>
      <c r="PBH756" s="554"/>
      <c r="PBI756" s="554"/>
      <c r="PBJ756" s="554"/>
      <c r="PBK756" s="554"/>
      <c r="PBL756" s="554"/>
      <c r="PBM756" s="554"/>
      <c r="PBN756" s="554"/>
      <c r="PBO756" s="554"/>
      <c r="PBP756" s="554"/>
      <c r="PBQ756" s="554"/>
      <c r="PBR756" s="554"/>
      <c r="PBS756" s="554"/>
      <c r="PBT756" s="554"/>
      <c r="PBU756" s="554"/>
      <c r="PBV756" s="554"/>
      <c r="PBW756" s="554"/>
      <c r="PBX756" s="554"/>
      <c r="PBY756" s="554"/>
      <c r="PBZ756" s="554"/>
      <c r="PCA756" s="554"/>
      <c r="PCB756" s="554"/>
      <c r="PCC756" s="554"/>
      <c r="PCD756" s="554"/>
      <c r="PCE756" s="554"/>
      <c r="PCF756" s="554"/>
      <c r="PCG756" s="554"/>
      <c r="PCH756" s="554"/>
      <c r="PCI756" s="554"/>
      <c r="PCJ756" s="554"/>
      <c r="PCK756" s="554"/>
      <c r="PCL756" s="554"/>
      <c r="PCM756" s="554"/>
      <c r="PCN756" s="554"/>
      <c r="PCO756" s="554"/>
      <c r="PCP756" s="554"/>
      <c r="PCQ756" s="554"/>
      <c r="PCR756" s="554"/>
      <c r="PCS756" s="554"/>
      <c r="PCT756" s="554"/>
      <c r="PCU756" s="554"/>
      <c r="PCV756" s="554"/>
      <c r="PCW756" s="554"/>
      <c r="PCX756" s="554"/>
      <c r="PCY756" s="554"/>
      <c r="PCZ756" s="554"/>
      <c r="PDA756" s="554"/>
      <c r="PDB756" s="554"/>
      <c r="PDC756" s="554"/>
      <c r="PDD756" s="554"/>
      <c r="PDE756" s="554"/>
      <c r="PDF756" s="554"/>
      <c r="PDG756" s="554"/>
      <c r="PDH756" s="554"/>
      <c r="PDI756" s="554"/>
      <c r="PDJ756" s="554"/>
      <c r="PDK756" s="554"/>
      <c r="PDL756" s="554"/>
      <c r="PDM756" s="554"/>
      <c r="PDN756" s="554"/>
      <c r="PDO756" s="554"/>
      <c r="PDP756" s="554"/>
      <c r="PDQ756" s="554"/>
      <c r="PDR756" s="554"/>
      <c r="PDS756" s="554"/>
      <c r="PDT756" s="554"/>
      <c r="PDU756" s="554"/>
      <c r="PDV756" s="554"/>
      <c r="PDW756" s="554"/>
      <c r="PDX756" s="554"/>
      <c r="PDY756" s="554"/>
      <c r="PDZ756" s="554"/>
      <c r="PEA756" s="554"/>
      <c r="PEB756" s="554"/>
      <c r="PEC756" s="554"/>
      <c r="PED756" s="554"/>
      <c r="PEE756" s="554"/>
      <c r="PEF756" s="554"/>
      <c r="PEG756" s="554"/>
      <c r="PEH756" s="554"/>
      <c r="PEI756" s="554"/>
      <c r="PEJ756" s="554"/>
      <c r="PEK756" s="554"/>
      <c r="PEL756" s="554"/>
      <c r="PEM756" s="554"/>
      <c r="PEN756" s="554"/>
      <c r="PEO756" s="554"/>
      <c r="PEP756" s="554"/>
      <c r="PEQ756" s="554"/>
      <c r="PER756" s="554"/>
      <c r="PES756" s="554"/>
      <c r="PET756" s="554"/>
      <c r="PEU756" s="554"/>
      <c r="PEV756" s="554"/>
      <c r="PEW756" s="554"/>
      <c r="PEX756" s="554"/>
      <c r="PEY756" s="554"/>
      <c r="PEZ756" s="554"/>
      <c r="PFA756" s="554"/>
      <c r="PFB756" s="554"/>
      <c r="PFC756" s="554"/>
      <c r="PFD756" s="554"/>
      <c r="PFE756" s="554"/>
      <c r="PFF756" s="554"/>
      <c r="PFG756" s="554"/>
      <c r="PFH756" s="554"/>
      <c r="PFI756" s="554"/>
      <c r="PFJ756" s="554"/>
      <c r="PFK756" s="554"/>
      <c r="PFL756" s="554"/>
      <c r="PFM756" s="554"/>
      <c r="PFN756" s="554"/>
      <c r="PFO756" s="554"/>
      <c r="PFP756" s="554"/>
      <c r="PFQ756" s="554"/>
      <c r="PFR756" s="554"/>
      <c r="PFS756" s="554"/>
      <c r="PFT756" s="554"/>
      <c r="PFU756" s="554"/>
      <c r="PFV756" s="554"/>
      <c r="PFW756" s="554"/>
      <c r="PFX756" s="554"/>
      <c r="PFY756" s="554"/>
      <c r="PFZ756" s="554"/>
      <c r="PGA756" s="554"/>
      <c r="PGB756" s="554"/>
      <c r="PGC756" s="554"/>
      <c r="PGD756" s="554"/>
      <c r="PGE756" s="554"/>
      <c r="PGF756" s="554"/>
      <c r="PGG756" s="554"/>
      <c r="PGH756" s="554"/>
      <c r="PGI756" s="554"/>
      <c r="PGJ756" s="554"/>
      <c r="PGK756" s="554"/>
      <c r="PGL756" s="554"/>
      <c r="PGM756" s="554"/>
      <c r="PGN756" s="554"/>
      <c r="PGO756" s="554"/>
      <c r="PGP756" s="554"/>
      <c r="PGQ756" s="554"/>
      <c r="PGR756" s="554"/>
      <c r="PGS756" s="554"/>
      <c r="PGT756" s="554"/>
      <c r="PGU756" s="554"/>
      <c r="PGV756" s="554"/>
      <c r="PGW756" s="554"/>
      <c r="PGX756" s="554"/>
      <c r="PGY756" s="554"/>
      <c r="PGZ756" s="554"/>
      <c r="PHA756" s="554"/>
      <c r="PHB756" s="554"/>
      <c r="PHC756" s="554"/>
      <c r="PHD756" s="554"/>
      <c r="PHE756" s="554"/>
      <c r="PHF756" s="554"/>
      <c r="PHG756" s="554"/>
      <c r="PHH756" s="554"/>
      <c r="PHI756" s="554"/>
      <c r="PHJ756" s="554"/>
      <c r="PHK756" s="554"/>
      <c r="PHL756" s="554"/>
      <c r="PHM756" s="554"/>
      <c r="PHN756" s="554"/>
      <c r="PHO756" s="554"/>
      <c r="PHP756" s="554"/>
      <c r="PHQ756" s="554"/>
      <c r="PHR756" s="554"/>
      <c r="PHS756" s="554"/>
      <c r="PHT756" s="554"/>
      <c r="PHU756" s="554"/>
      <c r="PHV756" s="554"/>
      <c r="PHW756" s="554"/>
      <c r="PHX756" s="554"/>
      <c r="PHY756" s="554"/>
      <c r="PHZ756" s="554"/>
      <c r="PIA756" s="554"/>
      <c r="PIB756" s="554"/>
      <c r="PIC756" s="554"/>
      <c r="PID756" s="554"/>
      <c r="PIE756" s="554"/>
      <c r="PIF756" s="554"/>
      <c r="PIG756" s="554"/>
      <c r="PIH756" s="554"/>
      <c r="PII756" s="554"/>
      <c r="PIJ756" s="554"/>
      <c r="PIK756" s="554"/>
      <c r="PIL756" s="554"/>
      <c r="PIM756" s="554"/>
      <c r="PIN756" s="554"/>
      <c r="PIO756" s="554"/>
      <c r="PIP756" s="554"/>
      <c r="PIQ756" s="554"/>
      <c r="PIR756" s="554"/>
      <c r="PIS756" s="554"/>
      <c r="PIT756" s="554"/>
      <c r="PIU756" s="554"/>
      <c r="PIV756" s="554"/>
      <c r="PIW756" s="554"/>
      <c r="PIX756" s="554"/>
      <c r="PIY756" s="554"/>
      <c r="PIZ756" s="554"/>
      <c r="PJA756" s="554"/>
      <c r="PJB756" s="554"/>
      <c r="PJC756" s="554"/>
      <c r="PJD756" s="554"/>
      <c r="PJE756" s="554"/>
      <c r="PJF756" s="554"/>
      <c r="PJG756" s="554"/>
      <c r="PJH756" s="554"/>
      <c r="PJI756" s="554"/>
      <c r="PJJ756" s="554"/>
      <c r="PJK756" s="554"/>
      <c r="PJL756" s="554"/>
      <c r="PJM756" s="554"/>
      <c r="PJN756" s="554"/>
      <c r="PJO756" s="554"/>
      <c r="PJP756" s="554"/>
      <c r="PJQ756" s="554"/>
      <c r="PJR756" s="554"/>
      <c r="PJS756" s="554"/>
      <c r="PJT756" s="554"/>
      <c r="PJU756" s="554"/>
      <c r="PJV756" s="554"/>
      <c r="PJW756" s="554"/>
      <c r="PJX756" s="554"/>
      <c r="PJY756" s="554"/>
      <c r="PJZ756" s="554"/>
      <c r="PKA756" s="554"/>
      <c r="PKB756" s="554"/>
      <c r="PKC756" s="554"/>
      <c r="PKD756" s="554"/>
      <c r="PKE756" s="554"/>
      <c r="PKF756" s="554"/>
      <c r="PKG756" s="554"/>
      <c r="PKH756" s="554"/>
      <c r="PKI756" s="554"/>
      <c r="PKJ756" s="554"/>
      <c r="PKK756" s="554"/>
      <c r="PKL756" s="554"/>
      <c r="PKM756" s="554"/>
      <c r="PKN756" s="554"/>
      <c r="PKO756" s="554"/>
      <c r="PKP756" s="554"/>
      <c r="PKQ756" s="554"/>
      <c r="PKR756" s="554"/>
      <c r="PKS756" s="554"/>
      <c r="PKT756" s="554"/>
      <c r="PKU756" s="554"/>
      <c r="PKV756" s="554"/>
      <c r="PKW756" s="554"/>
      <c r="PKX756" s="554"/>
      <c r="PKY756" s="554"/>
      <c r="PKZ756" s="554"/>
      <c r="PLA756" s="554"/>
      <c r="PLB756" s="554"/>
      <c r="PLC756" s="554"/>
      <c r="PLD756" s="554"/>
      <c r="PLE756" s="554"/>
      <c r="PLF756" s="554"/>
      <c r="PLG756" s="554"/>
      <c r="PLH756" s="554"/>
      <c r="PLI756" s="554"/>
      <c r="PLJ756" s="554"/>
      <c r="PLK756" s="554"/>
      <c r="PLL756" s="554"/>
      <c r="PLM756" s="554"/>
      <c r="PLN756" s="554"/>
      <c r="PLO756" s="554"/>
      <c r="PLP756" s="554"/>
      <c r="PLQ756" s="554"/>
      <c r="PLR756" s="554"/>
      <c r="PLS756" s="554"/>
      <c r="PLT756" s="554"/>
      <c r="PLU756" s="554"/>
      <c r="PLV756" s="554"/>
      <c r="PLW756" s="554"/>
      <c r="PLX756" s="554"/>
      <c r="PLY756" s="554"/>
      <c r="PLZ756" s="554"/>
      <c r="PMA756" s="554"/>
      <c r="PMB756" s="554"/>
      <c r="PMC756" s="554"/>
      <c r="PMD756" s="554"/>
      <c r="PME756" s="554"/>
      <c r="PMF756" s="554"/>
      <c r="PMG756" s="554"/>
      <c r="PMH756" s="554"/>
      <c r="PMI756" s="554"/>
      <c r="PMJ756" s="554"/>
      <c r="PMK756" s="554"/>
      <c r="PML756" s="554"/>
      <c r="PMM756" s="554"/>
      <c r="PMN756" s="554"/>
      <c r="PMO756" s="554"/>
      <c r="PMP756" s="554"/>
      <c r="PMQ756" s="554"/>
      <c r="PMR756" s="554"/>
      <c r="PMS756" s="554"/>
      <c r="PMT756" s="554"/>
      <c r="PMU756" s="554"/>
      <c r="PMV756" s="554"/>
      <c r="PMW756" s="554"/>
      <c r="PMX756" s="554"/>
      <c r="PMY756" s="554"/>
      <c r="PMZ756" s="554"/>
      <c r="PNA756" s="554"/>
      <c r="PNB756" s="554"/>
      <c r="PNC756" s="554"/>
      <c r="PND756" s="554"/>
      <c r="PNE756" s="554"/>
      <c r="PNF756" s="554"/>
      <c r="PNG756" s="554"/>
      <c r="PNH756" s="554"/>
      <c r="PNI756" s="554"/>
      <c r="PNJ756" s="554"/>
      <c r="PNK756" s="554"/>
      <c r="PNL756" s="554"/>
      <c r="PNM756" s="554"/>
      <c r="PNN756" s="554"/>
      <c r="PNO756" s="554"/>
      <c r="PNP756" s="554"/>
      <c r="PNQ756" s="554"/>
      <c r="PNR756" s="554"/>
      <c r="PNS756" s="554"/>
      <c r="PNT756" s="554"/>
      <c r="PNU756" s="554"/>
      <c r="PNV756" s="554"/>
      <c r="PNW756" s="554"/>
      <c r="PNX756" s="554"/>
      <c r="PNY756" s="554"/>
      <c r="PNZ756" s="554"/>
      <c r="POA756" s="554"/>
      <c r="POB756" s="554"/>
      <c r="POC756" s="554"/>
      <c r="POD756" s="554"/>
      <c r="POE756" s="554"/>
      <c r="POF756" s="554"/>
      <c r="POG756" s="554"/>
      <c r="POH756" s="554"/>
      <c r="POI756" s="554"/>
      <c r="POJ756" s="554"/>
      <c r="POK756" s="554"/>
      <c r="POL756" s="554"/>
      <c r="POM756" s="554"/>
      <c r="PON756" s="554"/>
      <c r="POO756" s="554"/>
      <c r="POP756" s="554"/>
      <c r="POQ756" s="554"/>
      <c r="POR756" s="554"/>
      <c r="POS756" s="554"/>
      <c r="POT756" s="554"/>
      <c r="POU756" s="554"/>
      <c r="POV756" s="554"/>
      <c r="POW756" s="554"/>
      <c r="POX756" s="554"/>
      <c r="POY756" s="554"/>
      <c r="POZ756" s="554"/>
      <c r="PPA756" s="554"/>
      <c r="PPB756" s="554"/>
      <c r="PPC756" s="554"/>
      <c r="PPD756" s="554"/>
      <c r="PPE756" s="554"/>
      <c r="PPF756" s="554"/>
      <c r="PPG756" s="554"/>
      <c r="PPH756" s="554"/>
      <c r="PPI756" s="554"/>
      <c r="PPJ756" s="554"/>
      <c r="PPK756" s="554"/>
      <c r="PPL756" s="554"/>
      <c r="PPM756" s="554"/>
      <c r="PPN756" s="554"/>
      <c r="PPO756" s="554"/>
      <c r="PPP756" s="554"/>
      <c r="PPQ756" s="554"/>
      <c r="PPR756" s="554"/>
      <c r="PPS756" s="554"/>
      <c r="PPT756" s="554"/>
      <c r="PPU756" s="554"/>
      <c r="PPV756" s="554"/>
      <c r="PPW756" s="554"/>
      <c r="PPX756" s="554"/>
      <c r="PPY756" s="554"/>
      <c r="PPZ756" s="554"/>
      <c r="PQA756" s="554"/>
      <c r="PQB756" s="554"/>
      <c r="PQC756" s="554"/>
      <c r="PQD756" s="554"/>
      <c r="PQE756" s="554"/>
      <c r="PQF756" s="554"/>
      <c r="PQG756" s="554"/>
      <c r="PQH756" s="554"/>
      <c r="PQI756" s="554"/>
      <c r="PQJ756" s="554"/>
      <c r="PQK756" s="554"/>
      <c r="PQL756" s="554"/>
      <c r="PQM756" s="554"/>
      <c r="PQN756" s="554"/>
      <c r="PQO756" s="554"/>
      <c r="PQP756" s="554"/>
      <c r="PQQ756" s="554"/>
      <c r="PQR756" s="554"/>
      <c r="PQS756" s="554"/>
      <c r="PQT756" s="554"/>
      <c r="PQU756" s="554"/>
      <c r="PQV756" s="554"/>
      <c r="PQW756" s="554"/>
      <c r="PQX756" s="554"/>
      <c r="PQY756" s="554"/>
      <c r="PQZ756" s="554"/>
      <c r="PRA756" s="554"/>
      <c r="PRB756" s="554"/>
      <c r="PRC756" s="554"/>
      <c r="PRD756" s="554"/>
      <c r="PRE756" s="554"/>
      <c r="PRF756" s="554"/>
      <c r="PRG756" s="554"/>
      <c r="PRH756" s="554"/>
      <c r="PRI756" s="554"/>
      <c r="PRJ756" s="554"/>
      <c r="PRK756" s="554"/>
      <c r="PRL756" s="554"/>
      <c r="PRM756" s="554"/>
      <c r="PRN756" s="554"/>
      <c r="PRO756" s="554"/>
      <c r="PRP756" s="554"/>
      <c r="PRQ756" s="554"/>
      <c r="PRR756" s="554"/>
      <c r="PRS756" s="554"/>
      <c r="PRT756" s="554"/>
      <c r="PRU756" s="554"/>
      <c r="PRV756" s="554"/>
      <c r="PRW756" s="554"/>
      <c r="PRX756" s="554"/>
      <c r="PRY756" s="554"/>
      <c r="PRZ756" s="554"/>
      <c r="PSA756" s="554"/>
      <c r="PSB756" s="554"/>
      <c r="PSC756" s="554"/>
      <c r="PSD756" s="554"/>
      <c r="PSE756" s="554"/>
      <c r="PSF756" s="554"/>
      <c r="PSG756" s="554"/>
      <c r="PSH756" s="554"/>
      <c r="PSI756" s="554"/>
      <c r="PSJ756" s="554"/>
      <c r="PSK756" s="554"/>
      <c r="PSL756" s="554"/>
      <c r="PSM756" s="554"/>
      <c r="PSN756" s="554"/>
      <c r="PSO756" s="554"/>
      <c r="PSP756" s="554"/>
      <c r="PSQ756" s="554"/>
      <c r="PSR756" s="554"/>
      <c r="PSS756" s="554"/>
      <c r="PST756" s="554"/>
      <c r="PSU756" s="554"/>
      <c r="PSV756" s="554"/>
      <c r="PSW756" s="554"/>
      <c r="PSX756" s="554"/>
      <c r="PSY756" s="554"/>
      <c r="PSZ756" s="554"/>
      <c r="PTA756" s="554"/>
      <c r="PTB756" s="554"/>
      <c r="PTC756" s="554"/>
      <c r="PTD756" s="554"/>
      <c r="PTE756" s="554"/>
      <c r="PTF756" s="554"/>
      <c r="PTG756" s="554"/>
      <c r="PTH756" s="554"/>
      <c r="PTI756" s="554"/>
      <c r="PTJ756" s="554"/>
      <c r="PTK756" s="554"/>
      <c r="PTL756" s="554"/>
      <c r="PTM756" s="554"/>
      <c r="PTN756" s="554"/>
      <c r="PTO756" s="554"/>
      <c r="PTP756" s="554"/>
      <c r="PTQ756" s="554"/>
      <c r="PTR756" s="554"/>
      <c r="PTS756" s="554"/>
      <c r="PTT756" s="554"/>
      <c r="PTU756" s="554"/>
      <c r="PTV756" s="554"/>
      <c r="PTW756" s="554"/>
      <c r="PTX756" s="554"/>
      <c r="PTY756" s="554"/>
      <c r="PTZ756" s="554"/>
      <c r="PUA756" s="554"/>
      <c r="PUB756" s="554"/>
      <c r="PUC756" s="554"/>
      <c r="PUD756" s="554"/>
      <c r="PUE756" s="554"/>
      <c r="PUF756" s="554"/>
      <c r="PUG756" s="554"/>
      <c r="PUH756" s="554"/>
      <c r="PUI756" s="554"/>
      <c r="PUJ756" s="554"/>
      <c r="PUK756" s="554"/>
      <c r="PUL756" s="554"/>
      <c r="PUM756" s="554"/>
      <c r="PUN756" s="554"/>
      <c r="PUO756" s="554"/>
      <c r="PUP756" s="554"/>
      <c r="PUQ756" s="554"/>
      <c r="PUR756" s="554"/>
      <c r="PUS756" s="554"/>
      <c r="PUT756" s="554"/>
      <c r="PUU756" s="554"/>
      <c r="PUV756" s="554"/>
      <c r="PUW756" s="554"/>
      <c r="PUX756" s="554"/>
      <c r="PUY756" s="554"/>
      <c r="PUZ756" s="554"/>
      <c r="PVA756" s="554"/>
      <c r="PVB756" s="554"/>
      <c r="PVC756" s="554"/>
      <c r="PVD756" s="554"/>
      <c r="PVE756" s="554"/>
      <c r="PVF756" s="554"/>
      <c r="PVG756" s="554"/>
      <c r="PVH756" s="554"/>
      <c r="PVI756" s="554"/>
      <c r="PVJ756" s="554"/>
      <c r="PVK756" s="554"/>
      <c r="PVL756" s="554"/>
      <c r="PVM756" s="554"/>
      <c r="PVN756" s="554"/>
      <c r="PVO756" s="554"/>
      <c r="PVP756" s="554"/>
      <c r="PVQ756" s="554"/>
      <c r="PVR756" s="554"/>
      <c r="PVS756" s="554"/>
      <c r="PVT756" s="554"/>
      <c r="PVU756" s="554"/>
      <c r="PVV756" s="554"/>
      <c r="PVW756" s="554"/>
      <c r="PVX756" s="554"/>
      <c r="PVY756" s="554"/>
      <c r="PVZ756" s="554"/>
      <c r="PWA756" s="554"/>
      <c r="PWB756" s="554"/>
      <c r="PWC756" s="554"/>
      <c r="PWD756" s="554"/>
      <c r="PWE756" s="554"/>
      <c r="PWF756" s="554"/>
      <c r="PWG756" s="554"/>
      <c r="PWH756" s="554"/>
      <c r="PWI756" s="554"/>
      <c r="PWJ756" s="554"/>
      <c r="PWK756" s="554"/>
      <c r="PWL756" s="554"/>
      <c r="PWM756" s="554"/>
      <c r="PWN756" s="554"/>
      <c r="PWO756" s="554"/>
      <c r="PWP756" s="554"/>
      <c r="PWQ756" s="554"/>
      <c r="PWR756" s="554"/>
      <c r="PWS756" s="554"/>
      <c r="PWT756" s="554"/>
      <c r="PWU756" s="554"/>
      <c r="PWV756" s="554"/>
      <c r="PWW756" s="554"/>
      <c r="PWX756" s="554"/>
      <c r="PWY756" s="554"/>
      <c r="PWZ756" s="554"/>
      <c r="PXA756" s="554"/>
      <c r="PXB756" s="554"/>
      <c r="PXC756" s="554"/>
      <c r="PXD756" s="554"/>
      <c r="PXE756" s="554"/>
      <c r="PXF756" s="554"/>
      <c r="PXG756" s="554"/>
      <c r="PXH756" s="554"/>
      <c r="PXI756" s="554"/>
      <c r="PXJ756" s="554"/>
      <c r="PXK756" s="554"/>
      <c r="PXL756" s="554"/>
      <c r="PXM756" s="554"/>
      <c r="PXN756" s="554"/>
      <c r="PXO756" s="554"/>
      <c r="PXP756" s="554"/>
      <c r="PXQ756" s="554"/>
      <c r="PXR756" s="554"/>
      <c r="PXS756" s="554"/>
      <c r="PXT756" s="554"/>
      <c r="PXU756" s="554"/>
      <c r="PXV756" s="554"/>
      <c r="PXW756" s="554"/>
      <c r="PXX756" s="554"/>
      <c r="PXY756" s="554"/>
      <c r="PXZ756" s="554"/>
      <c r="PYA756" s="554"/>
      <c r="PYB756" s="554"/>
      <c r="PYC756" s="554"/>
      <c r="PYD756" s="554"/>
      <c r="PYE756" s="554"/>
      <c r="PYF756" s="554"/>
      <c r="PYG756" s="554"/>
      <c r="PYH756" s="554"/>
      <c r="PYI756" s="554"/>
      <c r="PYJ756" s="554"/>
      <c r="PYK756" s="554"/>
      <c r="PYL756" s="554"/>
      <c r="PYM756" s="554"/>
      <c r="PYN756" s="554"/>
      <c r="PYO756" s="554"/>
      <c r="PYP756" s="554"/>
      <c r="PYQ756" s="554"/>
      <c r="PYR756" s="554"/>
      <c r="PYS756" s="554"/>
      <c r="PYT756" s="554"/>
      <c r="PYU756" s="554"/>
      <c r="PYV756" s="554"/>
      <c r="PYW756" s="554"/>
      <c r="PYX756" s="554"/>
      <c r="PYY756" s="554"/>
      <c r="PYZ756" s="554"/>
      <c r="PZA756" s="554"/>
      <c r="PZB756" s="554"/>
      <c r="PZC756" s="554"/>
      <c r="PZD756" s="554"/>
      <c r="PZE756" s="554"/>
      <c r="PZF756" s="554"/>
      <c r="PZG756" s="554"/>
      <c r="PZH756" s="554"/>
      <c r="PZI756" s="554"/>
      <c r="PZJ756" s="554"/>
      <c r="PZK756" s="554"/>
      <c r="PZL756" s="554"/>
      <c r="PZM756" s="554"/>
      <c r="PZN756" s="554"/>
      <c r="PZO756" s="554"/>
      <c r="PZP756" s="554"/>
      <c r="PZQ756" s="554"/>
      <c r="PZR756" s="554"/>
      <c r="PZS756" s="554"/>
      <c r="PZT756" s="554"/>
      <c r="PZU756" s="554"/>
      <c r="PZV756" s="554"/>
      <c r="PZW756" s="554"/>
      <c r="PZX756" s="554"/>
      <c r="PZY756" s="554"/>
      <c r="PZZ756" s="554"/>
      <c r="QAA756" s="554"/>
      <c r="QAB756" s="554"/>
      <c r="QAC756" s="554"/>
      <c r="QAD756" s="554"/>
      <c r="QAE756" s="554"/>
      <c r="QAF756" s="554"/>
      <c r="QAG756" s="554"/>
      <c r="QAH756" s="554"/>
      <c r="QAI756" s="554"/>
      <c r="QAJ756" s="554"/>
      <c r="QAK756" s="554"/>
      <c r="QAL756" s="554"/>
      <c r="QAM756" s="554"/>
      <c r="QAN756" s="554"/>
      <c r="QAO756" s="554"/>
      <c r="QAP756" s="554"/>
      <c r="QAQ756" s="554"/>
      <c r="QAR756" s="554"/>
      <c r="QAS756" s="554"/>
      <c r="QAT756" s="554"/>
      <c r="QAU756" s="554"/>
      <c r="QAV756" s="554"/>
      <c r="QAW756" s="554"/>
      <c r="QAX756" s="554"/>
      <c r="QAY756" s="554"/>
      <c r="QAZ756" s="554"/>
      <c r="QBA756" s="554"/>
      <c r="QBB756" s="554"/>
      <c r="QBC756" s="554"/>
      <c r="QBD756" s="554"/>
      <c r="QBE756" s="554"/>
      <c r="QBF756" s="554"/>
      <c r="QBG756" s="554"/>
      <c r="QBH756" s="554"/>
      <c r="QBI756" s="554"/>
      <c r="QBJ756" s="554"/>
      <c r="QBK756" s="554"/>
      <c r="QBL756" s="554"/>
      <c r="QBM756" s="554"/>
      <c r="QBN756" s="554"/>
      <c r="QBO756" s="554"/>
      <c r="QBP756" s="554"/>
      <c r="QBQ756" s="554"/>
      <c r="QBR756" s="554"/>
      <c r="QBS756" s="554"/>
      <c r="QBT756" s="554"/>
      <c r="QBU756" s="554"/>
      <c r="QBV756" s="554"/>
      <c r="QBW756" s="554"/>
      <c r="QBX756" s="554"/>
      <c r="QBY756" s="554"/>
      <c r="QBZ756" s="554"/>
      <c r="QCA756" s="554"/>
      <c r="QCB756" s="554"/>
      <c r="QCC756" s="554"/>
      <c r="QCD756" s="554"/>
      <c r="QCE756" s="554"/>
      <c r="QCF756" s="554"/>
      <c r="QCG756" s="554"/>
      <c r="QCH756" s="554"/>
      <c r="QCI756" s="554"/>
      <c r="QCJ756" s="554"/>
      <c r="QCK756" s="554"/>
      <c r="QCL756" s="554"/>
      <c r="QCM756" s="554"/>
      <c r="QCN756" s="554"/>
      <c r="QCO756" s="554"/>
      <c r="QCP756" s="554"/>
      <c r="QCQ756" s="554"/>
      <c r="QCR756" s="554"/>
      <c r="QCS756" s="554"/>
      <c r="QCT756" s="554"/>
      <c r="QCU756" s="554"/>
      <c r="QCV756" s="554"/>
      <c r="QCW756" s="554"/>
      <c r="QCX756" s="554"/>
      <c r="QCY756" s="554"/>
      <c r="QCZ756" s="554"/>
      <c r="QDA756" s="554"/>
      <c r="QDB756" s="554"/>
      <c r="QDC756" s="554"/>
      <c r="QDD756" s="554"/>
      <c r="QDE756" s="554"/>
      <c r="QDF756" s="554"/>
      <c r="QDG756" s="554"/>
      <c r="QDH756" s="554"/>
      <c r="QDI756" s="554"/>
      <c r="QDJ756" s="554"/>
      <c r="QDK756" s="554"/>
      <c r="QDL756" s="554"/>
      <c r="QDM756" s="554"/>
      <c r="QDN756" s="554"/>
      <c r="QDO756" s="554"/>
      <c r="QDP756" s="554"/>
      <c r="QDQ756" s="554"/>
      <c r="QDR756" s="554"/>
      <c r="QDS756" s="554"/>
      <c r="QDT756" s="554"/>
      <c r="QDU756" s="554"/>
      <c r="QDV756" s="554"/>
      <c r="QDW756" s="554"/>
      <c r="QDX756" s="554"/>
      <c r="QDY756" s="554"/>
      <c r="QDZ756" s="554"/>
      <c r="QEA756" s="554"/>
      <c r="QEB756" s="554"/>
      <c r="QEC756" s="554"/>
      <c r="QED756" s="554"/>
      <c r="QEE756" s="554"/>
      <c r="QEF756" s="554"/>
      <c r="QEG756" s="554"/>
      <c r="QEH756" s="554"/>
      <c r="QEI756" s="554"/>
      <c r="QEJ756" s="554"/>
      <c r="QEK756" s="554"/>
      <c r="QEL756" s="554"/>
      <c r="QEM756" s="554"/>
      <c r="QEN756" s="554"/>
      <c r="QEO756" s="554"/>
      <c r="QEP756" s="554"/>
      <c r="QEQ756" s="554"/>
      <c r="QER756" s="554"/>
      <c r="QES756" s="554"/>
      <c r="QET756" s="554"/>
      <c r="QEU756" s="554"/>
      <c r="QEV756" s="554"/>
      <c r="QEW756" s="554"/>
      <c r="QEX756" s="554"/>
      <c r="QEY756" s="554"/>
      <c r="QEZ756" s="554"/>
      <c r="QFA756" s="554"/>
      <c r="QFB756" s="554"/>
      <c r="QFC756" s="554"/>
      <c r="QFD756" s="554"/>
      <c r="QFE756" s="554"/>
      <c r="QFF756" s="554"/>
      <c r="QFG756" s="554"/>
      <c r="QFH756" s="554"/>
      <c r="QFI756" s="554"/>
      <c r="QFJ756" s="554"/>
      <c r="QFK756" s="554"/>
      <c r="QFL756" s="554"/>
      <c r="QFM756" s="554"/>
      <c r="QFN756" s="554"/>
      <c r="QFO756" s="554"/>
      <c r="QFP756" s="554"/>
      <c r="QFQ756" s="554"/>
      <c r="QFR756" s="554"/>
      <c r="QFS756" s="554"/>
      <c r="QFT756" s="554"/>
      <c r="QFU756" s="554"/>
      <c r="QFV756" s="554"/>
      <c r="QFW756" s="554"/>
      <c r="QFX756" s="554"/>
      <c r="QFY756" s="554"/>
      <c r="QFZ756" s="554"/>
      <c r="QGA756" s="554"/>
      <c r="QGB756" s="554"/>
      <c r="QGC756" s="554"/>
      <c r="QGD756" s="554"/>
      <c r="QGE756" s="554"/>
      <c r="QGF756" s="554"/>
      <c r="QGG756" s="554"/>
      <c r="QGH756" s="554"/>
      <c r="QGI756" s="554"/>
      <c r="QGJ756" s="554"/>
      <c r="QGK756" s="554"/>
      <c r="QGL756" s="554"/>
      <c r="QGM756" s="554"/>
      <c r="QGN756" s="554"/>
      <c r="QGO756" s="554"/>
      <c r="QGP756" s="554"/>
      <c r="QGQ756" s="554"/>
      <c r="QGR756" s="554"/>
      <c r="QGS756" s="554"/>
      <c r="QGT756" s="554"/>
      <c r="QGU756" s="554"/>
      <c r="QGV756" s="554"/>
      <c r="QGW756" s="554"/>
      <c r="QGX756" s="554"/>
      <c r="QGY756" s="554"/>
      <c r="QGZ756" s="554"/>
      <c r="QHA756" s="554"/>
      <c r="QHB756" s="554"/>
      <c r="QHC756" s="554"/>
      <c r="QHD756" s="554"/>
      <c r="QHE756" s="554"/>
      <c r="QHF756" s="554"/>
      <c r="QHG756" s="554"/>
      <c r="QHH756" s="554"/>
      <c r="QHI756" s="554"/>
      <c r="QHJ756" s="554"/>
      <c r="QHK756" s="554"/>
      <c r="QHL756" s="554"/>
      <c r="QHM756" s="554"/>
      <c r="QHN756" s="554"/>
      <c r="QHO756" s="554"/>
      <c r="QHP756" s="554"/>
      <c r="QHQ756" s="554"/>
      <c r="QHR756" s="554"/>
      <c r="QHS756" s="554"/>
      <c r="QHT756" s="554"/>
      <c r="QHU756" s="554"/>
      <c r="QHV756" s="554"/>
      <c r="QHW756" s="554"/>
      <c r="QHX756" s="554"/>
      <c r="QHY756" s="554"/>
      <c r="QHZ756" s="554"/>
      <c r="QIA756" s="554"/>
      <c r="QIB756" s="554"/>
      <c r="QIC756" s="554"/>
      <c r="QID756" s="554"/>
      <c r="QIE756" s="554"/>
      <c r="QIF756" s="554"/>
      <c r="QIG756" s="554"/>
      <c r="QIH756" s="554"/>
      <c r="QII756" s="554"/>
      <c r="QIJ756" s="554"/>
      <c r="QIK756" s="554"/>
      <c r="QIL756" s="554"/>
      <c r="QIM756" s="554"/>
      <c r="QIN756" s="554"/>
      <c r="QIO756" s="554"/>
      <c r="QIP756" s="554"/>
      <c r="QIQ756" s="554"/>
      <c r="QIR756" s="554"/>
      <c r="QIS756" s="554"/>
      <c r="QIT756" s="554"/>
      <c r="QIU756" s="554"/>
      <c r="QIV756" s="554"/>
      <c r="QIW756" s="554"/>
      <c r="QIX756" s="554"/>
      <c r="QIY756" s="554"/>
      <c r="QIZ756" s="554"/>
      <c r="QJA756" s="554"/>
      <c r="QJB756" s="554"/>
      <c r="QJC756" s="554"/>
      <c r="QJD756" s="554"/>
      <c r="QJE756" s="554"/>
      <c r="QJF756" s="554"/>
      <c r="QJG756" s="554"/>
      <c r="QJH756" s="554"/>
      <c r="QJI756" s="554"/>
      <c r="QJJ756" s="554"/>
      <c r="QJK756" s="554"/>
      <c r="QJL756" s="554"/>
      <c r="QJM756" s="554"/>
      <c r="QJN756" s="554"/>
      <c r="QJO756" s="554"/>
      <c r="QJP756" s="554"/>
      <c r="QJQ756" s="554"/>
      <c r="QJR756" s="554"/>
      <c r="QJS756" s="554"/>
      <c r="QJT756" s="554"/>
      <c r="QJU756" s="554"/>
      <c r="QJV756" s="554"/>
      <c r="QJW756" s="554"/>
      <c r="QJX756" s="554"/>
      <c r="QJY756" s="554"/>
      <c r="QJZ756" s="554"/>
      <c r="QKA756" s="554"/>
      <c r="QKB756" s="554"/>
      <c r="QKC756" s="554"/>
      <c r="QKD756" s="554"/>
      <c r="QKE756" s="554"/>
      <c r="QKF756" s="554"/>
      <c r="QKG756" s="554"/>
      <c r="QKH756" s="554"/>
      <c r="QKI756" s="554"/>
      <c r="QKJ756" s="554"/>
      <c r="QKK756" s="554"/>
      <c r="QKL756" s="554"/>
      <c r="QKM756" s="554"/>
      <c r="QKN756" s="554"/>
      <c r="QKO756" s="554"/>
      <c r="QKP756" s="554"/>
      <c r="QKQ756" s="554"/>
      <c r="QKR756" s="554"/>
      <c r="QKS756" s="554"/>
      <c r="QKT756" s="554"/>
      <c r="QKU756" s="554"/>
      <c r="QKV756" s="554"/>
      <c r="QKW756" s="554"/>
      <c r="QKX756" s="554"/>
      <c r="QKY756" s="554"/>
      <c r="QKZ756" s="554"/>
      <c r="QLA756" s="554"/>
      <c r="QLB756" s="554"/>
      <c r="QLC756" s="554"/>
      <c r="QLD756" s="554"/>
      <c r="QLE756" s="554"/>
      <c r="QLF756" s="554"/>
      <c r="QLG756" s="554"/>
      <c r="QLH756" s="554"/>
      <c r="QLI756" s="554"/>
      <c r="QLJ756" s="554"/>
      <c r="QLK756" s="554"/>
      <c r="QLL756" s="554"/>
      <c r="QLM756" s="554"/>
      <c r="QLN756" s="554"/>
      <c r="QLO756" s="554"/>
      <c r="QLP756" s="554"/>
      <c r="QLQ756" s="554"/>
      <c r="QLR756" s="554"/>
      <c r="QLS756" s="554"/>
      <c r="QLT756" s="554"/>
      <c r="QLU756" s="554"/>
      <c r="QLV756" s="554"/>
      <c r="QLW756" s="554"/>
      <c r="QLX756" s="554"/>
      <c r="QLY756" s="554"/>
      <c r="QLZ756" s="554"/>
      <c r="QMA756" s="554"/>
      <c r="QMB756" s="554"/>
      <c r="QMC756" s="554"/>
      <c r="QMD756" s="554"/>
      <c r="QME756" s="554"/>
      <c r="QMF756" s="554"/>
      <c r="QMG756" s="554"/>
      <c r="QMH756" s="554"/>
      <c r="QMI756" s="554"/>
      <c r="QMJ756" s="554"/>
      <c r="QMK756" s="554"/>
      <c r="QML756" s="554"/>
      <c r="QMM756" s="554"/>
      <c r="QMN756" s="554"/>
      <c r="QMO756" s="554"/>
      <c r="QMP756" s="554"/>
      <c r="QMQ756" s="554"/>
      <c r="QMR756" s="554"/>
      <c r="QMS756" s="554"/>
      <c r="QMT756" s="554"/>
      <c r="QMU756" s="554"/>
      <c r="QMV756" s="554"/>
      <c r="QMW756" s="554"/>
      <c r="QMX756" s="554"/>
      <c r="QMY756" s="554"/>
      <c r="QMZ756" s="554"/>
      <c r="QNA756" s="554"/>
      <c r="QNB756" s="554"/>
      <c r="QNC756" s="554"/>
      <c r="QND756" s="554"/>
      <c r="QNE756" s="554"/>
      <c r="QNF756" s="554"/>
      <c r="QNG756" s="554"/>
      <c r="QNH756" s="554"/>
      <c r="QNI756" s="554"/>
      <c r="QNJ756" s="554"/>
      <c r="QNK756" s="554"/>
      <c r="QNL756" s="554"/>
      <c r="QNM756" s="554"/>
      <c r="QNN756" s="554"/>
      <c r="QNO756" s="554"/>
      <c r="QNP756" s="554"/>
      <c r="QNQ756" s="554"/>
      <c r="QNR756" s="554"/>
      <c r="QNS756" s="554"/>
      <c r="QNT756" s="554"/>
      <c r="QNU756" s="554"/>
      <c r="QNV756" s="554"/>
      <c r="QNW756" s="554"/>
      <c r="QNX756" s="554"/>
      <c r="QNY756" s="554"/>
      <c r="QNZ756" s="554"/>
      <c r="QOA756" s="554"/>
      <c r="QOB756" s="554"/>
      <c r="QOC756" s="554"/>
      <c r="QOD756" s="554"/>
      <c r="QOE756" s="554"/>
      <c r="QOF756" s="554"/>
      <c r="QOG756" s="554"/>
      <c r="QOH756" s="554"/>
      <c r="QOI756" s="554"/>
      <c r="QOJ756" s="554"/>
      <c r="QOK756" s="554"/>
      <c r="QOL756" s="554"/>
      <c r="QOM756" s="554"/>
      <c r="QON756" s="554"/>
      <c r="QOO756" s="554"/>
      <c r="QOP756" s="554"/>
      <c r="QOQ756" s="554"/>
      <c r="QOR756" s="554"/>
      <c r="QOS756" s="554"/>
      <c r="QOT756" s="554"/>
      <c r="QOU756" s="554"/>
      <c r="QOV756" s="554"/>
      <c r="QOW756" s="554"/>
      <c r="QOX756" s="554"/>
      <c r="QOY756" s="554"/>
      <c r="QOZ756" s="554"/>
      <c r="QPA756" s="554"/>
      <c r="QPB756" s="554"/>
      <c r="QPC756" s="554"/>
      <c r="QPD756" s="554"/>
      <c r="QPE756" s="554"/>
      <c r="QPF756" s="554"/>
      <c r="QPG756" s="554"/>
      <c r="QPH756" s="554"/>
      <c r="QPI756" s="554"/>
      <c r="QPJ756" s="554"/>
      <c r="QPK756" s="554"/>
      <c r="QPL756" s="554"/>
      <c r="QPM756" s="554"/>
      <c r="QPN756" s="554"/>
      <c r="QPO756" s="554"/>
      <c r="QPP756" s="554"/>
      <c r="QPQ756" s="554"/>
      <c r="QPR756" s="554"/>
      <c r="QPS756" s="554"/>
      <c r="QPT756" s="554"/>
      <c r="QPU756" s="554"/>
      <c r="QPV756" s="554"/>
      <c r="QPW756" s="554"/>
      <c r="QPX756" s="554"/>
      <c r="QPY756" s="554"/>
      <c r="QPZ756" s="554"/>
      <c r="QQA756" s="554"/>
      <c r="QQB756" s="554"/>
      <c r="QQC756" s="554"/>
      <c r="QQD756" s="554"/>
      <c r="QQE756" s="554"/>
      <c r="QQF756" s="554"/>
      <c r="QQG756" s="554"/>
      <c r="QQH756" s="554"/>
      <c r="QQI756" s="554"/>
      <c r="QQJ756" s="554"/>
      <c r="QQK756" s="554"/>
      <c r="QQL756" s="554"/>
      <c r="QQM756" s="554"/>
      <c r="QQN756" s="554"/>
      <c r="QQO756" s="554"/>
      <c r="QQP756" s="554"/>
      <c r="QQQ756" s="554"/>
      <c r="QQR756" s="554"/>
      <c r="QQS756" s="554"/>
      <c r="QQT756" s="554"/>
      <c r="QQU756" s="554"/>
      <c r="QQV756" s="554"/>
      <c r="QQW756" s="554"/>
      <c r="QQX756" s="554"/>
      <c r="QQY756" s="554"/>
      <c r="QQZ756" s="554"/>
      <c r="QRA756" s="554"/>
      <c r="QRB756" s="554"/>
      <c r="QRC756" s="554"/>
      <c r="QRD756" s="554"/>
      <c r="QRE756" s="554"/>
      <c r="QRF756" s="554"/>
      <c r="QRG756" s="554"/>
      <c r="QRH756" s="554"/>
      <c r="QRI756" s="554"/>
      <c r="QRJ756" s="554"/>
      <c r="QRK756" s="554"/>
      <c r="QRL756" s="554"/>
      <c r="QRM756" s="554"/>
      <c r="QRN756" s="554"/>
      <c r="QRO756" s="554"/>
      <c r="QRP756" s="554"/>
      <c r="QRQ756" s="554"/>
      <c r="QRR756" s="554"/>
      <c r="QRS756" s="554"/>
      <c r="QRT756" s="554"/>
      <c r="QRU756" s="554"/>
      <c r="QRV756" s="554"/>
      <c r="QRW756" s="554"/>
      <c r="QRX756" s="554"/>
      <c r="QRY756" s="554"/>
      <c r="QRZ756" s="554"/>
      <c r="QSA756" s="554"/>
      <c r="QSB756" s="554"/>
      <c r="QSC756" s="554"/>
      <c r="QSD756" s="554"/>
      <c r="QSE756" s="554"/>
      <c r="QSF756" s="554"/>
      <c r="QSG756" s="554"/>
      <c r="QSH756" s="554"/>
      <c r="QSI756" s="554"/>
      <c r="QSJ756" s="554"/>
      <c r="QSK756" s="554"/>
      <c r="QSL756" s="554"/>
      <c r="QSM756" s="554"/>
      <c r="QSN756" s="554"/>
      <c r="QSO756" s="554"/>
      <c r="QSP756" s="554"/>
      <c r="QSQ756" s="554"/>
      <c r="QSR756" s="554"/>
      <c r="QSS756" s="554"/>
      <c r="QST756" s="554"/>
      <c r="QSU756" s="554"/>
      <c r="QSV756" s="554"/>
      <c r="QSW756" s="554"/>
      <c r="QSX756" s="554"/>
      <c r="QSY756" s="554"/>
      <c r="QSZ756" s="554"/>
      <c r="QTA756" s="554"/>
      <c r="QTB756" s="554"/>
      <c r="QTC756" s="554"/>
      <c r="QTD756" s="554"/>
      <c r="QTE756" s="554"/>
      <c r="QTF756" s="554"/>
      <c r="QTG756" s="554"/>
      <c r="QTH756" s="554"/>
      <c r="QTI756" s="554"/>
      <c r="QTJ756" s="554"/>
      <c r="QTK756" s="554"/>
      <c r="QTL756" s="554"/>
      <c r="QTM756" s="554"/>
      <c r="QTN756" s="554"/>
      <c r="QTO756" s="554"/>
      <c r="QTP756" s="554"/>
      <c r="QTQ756" s="554"/>
      <c r="QTR756" s="554"/>
      <c r="QTS756" s="554"/>
      <c r="QTT756" s="554"/>
      <c r="QTU756" s="554"/>
      <c r="QTV756" s="554"/>
      <c r="QTW756" s="554"/>
      <c r="QTX756" s="554"/>
      <c r="QTY756" s="554"/>
      <c r="QTZ756" s="554"/>
      <c r="QUA756" s="554"/>
      <c r="QUB756" s="554"/>
      <c r="QUC756" s="554"/>
      <c r="QUD756" s="554"/>
      <c r="QUE756" s="554"/>
      <c r="QUF756" s="554"/>
      <c r="QUG756" s="554"/>
      <c r="QUH756" s="554"/>
      <c r="QUI756" s="554"/>
      <c r="QUJ756" s="554"/>
      <c r="QUK756" s="554"/>
      <c r="QUL756" s="554"/>
      <c r="QUM756" s="554"/>
      <c r="QUN756" s="554"/>
      <c r="QUO756" s="554"/>
      <c r="QUP756" s="554"/>
      <c r="QUQ756" s="554"/>
      <c r="QUR756" s="554"/>
      <c r="QUS756" s="554"/>
      <c r="QUT756" s="554"/>
      <c r="QUU756" s="554"/>
      <c r="QUV756" s="554"/>
      <c r="QUW756" s="554"/>
      <c r="QUX756" s="554"/>
      <c r="QUY756" s="554"/>
      <c r="QUZ756" s="554"/>
      <c r="QVA756" s="554"/>
      <c r="QVB756" s="554"/>
      <c r="QVC756" s="554"/>
      <c r="QVD756" s="554"/>
      <c r="QVE756" s="554"/>
      <c r="QVF756" s="554"/>
      <c r="QVG756" s="554"/>
      <c r="QVH756" s="554"/>
      <c r="QVI756" s="554"/>
      <c r="QVJ756" s="554"/>
      <c r="QVK756" s="554"/>
      <c r="QVL756" s="554"/>
      <c r="QVM756" s="554"/>
      <c r="QVN756" s="554"/>
      <c r="QVO756" s="554"/>
      <c r="QVP756" s="554"/>
      <c r="QVQ756" s="554"/>
      <c r="QVR756" s="554"/>
      <c r="QVS756" s="554"/>
      <c r="QVT756" s="554"/>
      <c r="QVU756" s="554"/>
      <c r="QVV756" s="554"/>
      <c r="QVW756" s="554"/>
      <c r="QVX756" s="554"/>
      <c r="QVY756" s="554"/>
      <c r="QVZ756" s="554"/>
      <c r="QWA756" s="554"/>
      <c r="QWB756" s="554"/>
      <c r="QWC756" s="554"/>
      <c r="QWD756" s="554"/>
      <c r="QWE756" s="554"/>
      <c r="QWF756" s="554"/>
      <c r="QWG756" s="554"/>
      <c r="QWH756" s="554"/>
      <c r="QWI756" s="554"/>
      <c r="QWJ756" s="554"/>
      <c r="QWK756" s="554"/>
      <c r="QWL756" s="554"/>
      <c r="QWM756" s="554"/>
      <c r="QWN756" s="554"/>
      <c r="QWO756" s="554"/>
      <c r="QWP756" s="554"/>
      <c r="QWQ756" s="554"/>
      <c r="QWR756" s="554"/>
      <c r="QWS756" s="554"/>
      <c r="QWT756" s="554"/>
      <c r="QWU756" s="554"/>
      <c r="QWV756" s="554"/>
      <c r="QWW756" s="554"/>
      <c r="QWX756" s="554"/>
      <c r="QWY756" s="554"/>
      <c r="QWZ756" s="554"/>
      <c r="QXA756" s="554"/>
      <c r="QXB756" s="554"/>
      <c r="QXC756" s="554"/>
      <c r="QXD756" s="554"/>
      <c r="QXE756" s="554"/>
      <c r="QXF756" s="554"/>
      <c r="QXG756" s="554"/>
      <c r="QXH756" s="554"/>
      <c r="QXI756" s="554"/>
      <c r="QXJ756" s="554"/>
      <c r="QXK756" s="554"/>
      <c r="QXL756" s="554"/>
      <c r="QXM756" s="554"/>
      <c r="QXN756" s="554"/>
      <c r="QXO756" s="554"/>
      <c r="QXP756" s="554"/>
      <c r="QXQ756" s="554"/>
      <c r="QXR756" s="554"/>
      <c r="QXS756" s="554"/>
      <c r="QXT756" s="554"/>
      <c r="QXU756" s="554"/>
      <c r="QXV756" s="554"/>
      <c r="QXW756" s="554"/>
      <c r="QXX756" s="554"/>
      <c r="QXY756" s="554"/>
      <c r="QXZ756" s="554"/>
      <c r="QYA756" s="554"/>
      <c r="QYB756" s="554"/>
      <c r="QYC756" s="554"/>
      <c r="QYD756" s="554"/>
      <c r="QYE756" s="554"/>
      <c r="QYF756" s="554"/>
      <c r="QYG756" s="554"/>
      <c r="QYH756" s="554"/>
      <c r="QYI756" s="554"/>
      <c r="QYJ756" s="554"/>
      <c r="QYK756" s="554"/>
      <c r="QYL756" s="554"/>
      <c r="QYM756" s="554"/>
      <c r="QYN756" s="554"/>
      <c r="QYO756" s="554"/>
      <c r="QYP756" s="554"/>
      <c r="QYQ756" s="554"/>
      <c r="QYR756" s="554"/>
      <c r="QYS756" s="554"/>
      <c r="QYT756" s="554"/>
      <c r="QYU756" s="554"/>
      <c r="QYV756" s="554"/>
      <c r="QYW756" s="554"/>
      <c r="QYX756" s="554"/>
      <c r="QYY756" s="554"/>
      <c r="QYZ756" s="554"/>
      <c r="QZA756" s="554"/>
      <c r="QZB756" s="554"/>
      <c r="QZC756" s="554"/>
      <c r="QZD756" s="554"/>
      <c r="QZE756" s="554"/>
      <c r="QZF756" s="554"/>
      <c r="QZG756" s="554"/>
      <c r="QZH756" s="554"/>
      <c r="QZI756" s="554"/>
      <c r="QZJ756" s="554"/>
      <c r="QZK756" s="554"/>
      <c r="QZL756" s="554"/>
      <c r="QZM756" s="554"/>
      <c r="QZN756" s="554"/>
      <c r="QZO756" s="554"/>
      <c r="QZP756" s="554"/>
      <c r="QZQ756" s="554"/>
      <c r="QZR756" s="554"/>
      <c r="QZS756" s="554"/>
      <c r="QZT756" s="554"/>
      <c r="QZU756" s="554"/>
      <c r="QZV756" s="554"/>
      <c r="QZW756" s="554"/>
      <c r="QZX756" s="554"/>
      <c r="QZY756" s="554"/>
      <c r="QZZ756" s="554"/>
      <c r="RAA756" s="554"/>
      <c r="RAB756" s="554"/>
      <c r="RAC756" s="554"/>
      <c r="RAD756" s="554"/>
      <c r="RAE756" s="554"/>
      <c r="RAF756" s="554"/>
      <c r="RAG756" s="554"/>
      <c r="RAH756" s="554"/>
      <c r="RAI756" s="554"/>
      <c r="RAJ756" s="554"/>
      <c r="RAK756" s="554"/>
      <c r="RAL756" s="554"/>
      <c r="RAM756" s="554"/>
      <c r="RAN756" s="554"/>
      <c r="RAO756" s="554"/>
      <c r="RAP756" s="554"/>
      <c r="RAQ756" s="554"/>
      <c r="RAR756" s="554"/>
      <c r="RAS756" s="554"/>
      <c r="RAT756" s="554"/>
      <c r="RAU756" s="554"/>
      <c r="RAV756" s="554"/>
      <c r="RAW756" s="554"/>
      <c r="RAX756" s="554"/>
      <c r="RAY756" s="554"/>
      <c r="RAZ756" s="554"/>
      <c r="RBA756" s="554"/>
      <c r="RBB756" s="554"/>
      <c r="RBC756" s="554"/>
      <c r="RBD756" s="554"/>
      <c r="RBE756" s="554"/>
      <c r="RBF756" s="554"/>
      <c r="RBG756" s="554"/>
      <c r="RBH756" s="554"/>
      <c r="RBI756" s="554"/>
      <c r="RBJ756" s="554"/>
      <c r="RBK756" s="554"/>
      <c r="RBL756" s="554"/>
      <c r="RBM756" s="554"/>
      <c r="RBN756" s="554"/>
      <c r="RBO756" s="554"/>
      <c r="RBP756" s="554"/>
      <c r="RBQ756" s="554"/>
      <c r="RBR756" s="554"/>
      <c r="RBS756" s="554"/>
      <c r="RBT756" s="554"/>
      <c r="RBU756" s="554"/>
      <c r="RBV756" s="554"/>
      <c r="RBW756" s="554"/>
      <c r="RBX756" s="554"/>
      <c r="RBY756" s="554"/>
      <c r="RBZ756" s="554"/>
      <c r="RCA756" s="554"/>
      <c r="RCB756" s="554"/>
      <c r="RCC756" s="554"/>
      <c r="RCD756" s="554"/>
      <c r="RCE756" s="554"/>
      <c r="RCF756" s="554"/>
      <c r="RCG756" s="554"/>
      <c r="RCH756" s="554"/>
      <c r="RCI756" s="554"/>
      <c r="RCJ756" s="554"/>
      <c r="RCK756" s="554"/>
      <c r="RCL756" s="554"/>
      <c r="RCM756" s="554"/>
      <c r="RCN756" s="554"/>
      <c r="RCO756" s="554"/>
      <c r="RCP756" s="554"/>
      <c r="RCQ756" s="554"/>
      <c r="RCR756" s="554"/>
      <c r="RCS756" s="554"/>
      <c r="RCT756" s="554"/>
      <c r="RCU756" s="554"/>
      <c r="RCV756" s="554"/>
      <c r="RCW756" s="554"/>
      <c r="RCX756" s="554"/>
      <c r="RCY756" s="554"/>
      <c r="RCZ756" s="554"/>
      <c r="RDA756" s="554"/>
      <c r="RDB756" s="554"/>
      <c r="RDC756" s="554"/>
      <c r="RDD756" s="554"/>
      <c r="RDE756" s="554"/>
      <c r="RDF756" s="554"/>
      <c r="RDG756" s="554"/>
      <c r="RDH756" s="554"/>
      <c r="RDI756" s="554"/>
      <c r="RDJ756" s="554"/>
      <c r="RDK756" s="554"/>
      <c r="RDL756" s="554"/>
      <c r="RDM756" s="554"/>
      <c r="RDN756" s="554"/>
      <c r="RDO756" s="554"/>
      <c r="RDP756" s="554"/>
      <c r="RDQ756" s="554"/>
      <c r="RDR756" s="554"/>
      <c r="RDS756" s="554"/>
      <c r="RDT756" s="554"/>
      <c r="RDU756" s="554"/>
      <c r="RDV756" s="554"/>
      <c r="RDW756" s="554"/>
      <c r="RDX756" s="554"/>
      <c r="RDY756" s="554"/>
      <c r="RDZ756" s="554"/>
      <c r="REA756" s="554"/>
      <c r="REB756" s="554"/>
      <c r="REC756" s="554"/>
      <c r="RED756" s="554"/>
      <c r="REE756" s="554"/>
      <c r="REF756" s="554"/>
      <c r="REG756" s="554"/>
      <c r="REH756" s="554"/>
      <c r="REI756" s="554"/>
      <c r="REJ756" s="554"/>
      <c r="REK756" s="554"/>
      <c r="REL756" s="554"/>
      <c r="REM756" s="554"/>
      <c r="REN756" s="554"/>
      <c r="REO756" s="554"/>
      <c r="REP756" s="554"/>
      <c r="REQ756" s="554"/>
      <c r="RER756" s="554"/>
      <c r="RES756" s="554"/>
      <c r="RET756" s="554"/>
      <c r="REU756" s="554"/>
      <c r="REV756" s="554"/>
      <c r="REW756" s="554"/>
      <c r="REX756" s="554"/>
      <c r="REY756" s="554"/>
      <c r="REZ756" s="554"/>
      <c r="RFA756" s="554"/>
      <c r="RFB756" s="554"/>
      <c r="RFC756" s="554"/>
      <c r="RFD756" s="554"/>
      <c r="RFE756" s="554"/>
      <c r="RFF756" s="554"/>
      <c r="RFG756" s="554"/>
      <c r="RFH756" s="554"/>
      <c r="RFI756" s="554"/>
      <c r="RFJ756" s="554"/>
      <c r="RFK756" s="554"/>
      <c r="RFL756" s="554"/>
      <c r="RFM756" s="554"/>
      <c r="RFN756" s="554"/>
      <c r="RFO756" s="554"/>
      <c r="RFP756" s="554"/>
      <c r="RFQ756" s="554"/>
      <c r="RFR756" s="554"/>
      <c r="RFS756" s="554"/>
      <c r="RFT756" s="554"/>
      <c r="RFU756" s="554"/>
      <c r="RFV756" s="554"/>
      <c r="RFW756" s="554"/>
      <c r="RFX756" s="554"/>
      <c r="RFY756" s="554"/>
      <c r="RFZ756" s="554"/>
      <c r="RGA756" s="554"/>
      <c r="RGB756" s="554"/>
      <c r="RGC756" s="554"/>
      <c r="RGD756" s="554"/>
      <c r="RGE756" s="554"/>
      <c r="RGF756" s="554"/>
      <c r="RGG756" s="554"/>
      <c r="RGH756" s="554"/>
      <c r="RGI756" s="554"/>
      <c r="RGJ756" s="554"/>
      <c r="RGK756" s="554"/>
      <c r="RGL756" s="554"/>
      <c r="RGM756" s="554"/>
      <c r="RGN756" s="554"/>
      <c r="RGO756" s="554"/>
      <c r="RGP756" s="554"/>
      <c r="RGQ756" s="554"/>
      <c r="RGR756" s="554"/>
      <c r="RGS756" s="554"/>
      <c r="RGT756" s="554"/>
      <c r="RGU756" s="554"/>
      <c r="RGV756" s="554"/>
      <c r="RGW756" s="554"/>
      <c r="RGX756" s="554"/>
      <c r="RGY756" s="554"/>
      <c r="RGZ756" s="554"/>
      <c r="RHA756" s="554"/>
      <c r="RHB756" s="554"/>
      <c r="RHC756" s="554"/>
      <c r="RHD756" s="554"/>
      <c r="RHE756" s="554"/>
      <c r="RHF756" s="554"/>
      <c r="RHG756" s="554"/>
      <c r="RHH756" s="554"/>
      <c r="RHI756" s="554"/>
      <c r="RHJ756" s="554"/>
      <c r="RHK756" s="554"/>
      <c r="RHL756" s="554"/>
      <c r="RHM756" s="554"/>
      <c r="RHN756" s="554"/>
      <c r="RHO756" s="554"/>
      <c r="RHP756" s="554"/>
      <c r="RHQ756" s="554"/>
      <c r="RHR756" s="554"/>
      <c r="RHS756" s="554"/>
      <c r="RHT756" s="554"/>
      <c r="RHU756" s="554"/>
      <c r="RHV756" s="554"/>
      <c r="RHW756" s="554"/>
      <c r="RHX756" s="554"/>
      <c r="RHY756" s="554"/>
      <c r="RHZ756" s="554"/>
      <c r="RIA756" s="554"/>
      <c r="RIB756" s="554"/>
      <c r="RIC756" s="554"/>
      <c r="RID756" s="554"/>
      <c r="RIE756" s="554"/>
      <c r="RIF756" s="554"/>
      <c r="RIG756" s="554"/>
      <c r="RIH756" s="554"/>
      <c r="RII756" s="554"/>
      <c r="RIJ756" s="554"/>
      <c r="RIK756" s="554"/>
      <c r="RIL756" s="554"/>
      <c r="RIM756" s="554"/>
      <c r="RIN756" s="554"/>
      <c r="RIO756" s="554"/>
      <c r="RIP756" s="554"/>
      <c r="RIQ756" s="554"/>
      <c r="RIR756" s="554"/>
      <c r="RIS756" s="554"/>
      <c r="RIT756" s="554"/>
      <c r="RIU756" s="554"/>
      <c r="RIV756" s="554"/>
      <c r="RIW756" s="554"/>
      <c r="RIX756" s="554"/>
      <c r="RIY756" s="554"/>
      <c r="RIZ756" s="554"/>
      <c r="RJA756" s="554"/>
      <c r="RJB756" s="554"/>
      <c r="RJC756" s="554"/>
      <c r="RJD756" s="554"/>
      <c r="RJE756" s="554"/>
      <c r="RJF756" s="554"/>
      <c r="RJG756" s="554"/>
      <c r="RJH756" s="554"/>
      <c r="RJI756" s="554"/>
      <c r="RJJ756" s="554"/>
      <c r="RJK756" s="554"/>
      <c r="RJL756" s="554"/>
      <c r="RJM756" s="554"/>
      <c r="RJN756" s="554"/>
      <c r="RJO756" s="554"/>
      <c r="RJP756" s="554"/>
      <c r="RJQ756" s="554"/>
      <c r="RJR756" s="554"/>
      <c r="RJS756" s="554"/>
      <c r="RJT756" s="554"/>
      <c r="RJU756" s="554"/>
      <c r="RJV756" s="554"/>
      <c r="RJW756" s="554"/>
      <c r="RJX756" s="554"/>
      <c r="RJY756" s="554"/>
      <c r="RJZ756" s="554"/>
      <c r="RKA756" s="554"/>
      <c r="RKB756" s="554"/>
      <c r="RKC756" s="554"/>
      <c r="RKD756" s="554"/>
      <c r="RKE756" s="554"/>
      <c r="RKF756" s="554"/>
      <c r="RKG756" s="554"/>
      <c r="RKH756" s="554"/>
      <c r="RKI756" s="554"/>
      <c r="RKJ756" s="554"/>
      <c r="RKK756" s="554"/>
      <c r="RKL756" s="554"/>
      <c r="RKM756" s="554"/>
      <c r="RKN756" s="554"/>
      <c r="RKO756" s="554"/>
      <c r="RKP756" s="554"/>
      <c r="RKQ756" s="554"/>
      <c r="RKR756" s="554"/>
      <c r="RKS756" s="554"/>
      <c r="RKT756" s="554"/>
      <c r="RKU756" s="554"/>
      <c r="RKV756" s="554"/>
      <c r="RKW756" s="554"/>
      <c r="RKX756" s="554"/>
      <c r="RKY756" s="554"/>
      <c r="RKZ756" s="554"/>
      <c r="RLA756" s="554"/>
      <c r="RLB756" s="554"/>
      <c r="RLC756" s="554"/>
      <c r="RLD756" s="554"/>
      <c r="RLE756" s="554"/>
      <c r="RLF756" s="554"/>
      <c r="RLG756" s="554"/>
      <c r="RLH756" s="554"/>
      <c r="RLI756" s="554"/>
      <c r="RLJ756" s="554"/>
      <c r="RLK756" s="554"/>
      <c r="RLL756" s="554"/>
      <c r="RLM756" s="554"/>
      <c r="RLN756" s="554"/>
      <c r="RLO756" s="554"/>
      <c r="RLP756" s="554"/>
      <c r="RLQ756" s="554"/>
      <c r="RLR756" s="554"/>
      <c r="RLS756" s="554"/>
      <c r="RLT756" s="554"/>
      <c r="RLU756" s="554"/>
      <c r="RLV756" s="554"/>
      <c r="RLW756" s="554"/>
      <c r="RLX756" s="554"/>
      <c r="RLY756" s="554"/>
      <c r="RLZ756" s="554"/>
      <c r="RMA756" s="554"/>
      <c r="RMB756" s="554"/>
      <c r="RMC756" s="554"/>
      <c r="RMD756" s="554"/>
      <c r="RME756" s="554"/>
      <c r="RMF756" s="554"/>
      <c r="RMG756" s="554"/>
      <c r="RMH756" s="554"/>
      <c r="RMI756" s="554"/>
      <c r="RMJ756" s="554"/>
      <c r="RMK756" s="554"/>
      <c r="RML756" s="554"/>
      <c r="RMM756" s="554"/>
      <c r="RMN756" s="554"/>
      <c r="RMO756" s="554"/>
      <c r="RMP756" s="554"/>
      <c r="RMQ756" s="554"/>
      <c r="RMR756" s="554"/>
      <c r="RMS756" s="554"/>
      <c r="RMT756" s="554"/>
      <c r="RMU756" s="554"/>
      <c r="RMV756" s="554"/>
      <c r="RMW756" s="554"/>
      <c r="RMX756" s="554"/>
      <c r="RMY756" s="554"/>
      <c r="RMZ756" s="554"/>
      <c r="RNA756" s="554"/>
      <c r="RNB756" s="554"/>
      <c r="RNC756" s="554"/>
      <c r="RND756" s="554"/>
      <c r="RNE756" s="554"/>
      <c r="RNF756" s="554"/>
      <c r="RNG756" s="554"/>
      <c r="RNH756" s="554"/>
      <c r="RNI756" s="554"/>
      <c r="RNJ756" s="554"/>
      <c r="RNK756" s="554"/>
      <c r="RNL756" s="554"/>
      <c r="RNM756" s="554"/>
      <c r="RNN756" s="554"/>
      <c r="RNO756" s="554"/>
      <c r="RNP756" s="554"/>
      <c r="RNQ756" s="554"/>
      <c r="RNR756" s="554"/>
      <c r="RNS756" s="554"/>
      <c r="RNT756" s="554"/>
      <c r="RNU756" s="554"/>
      <c r="RNV756" s="554"/>
      <c r="RNW756" s="554"/>
      <c r="RNX756" s="554"/>
      <c r="RNY756" s="554"/>
      <c r="RNZ756" s="554"/>
      <c r="ROA756" s="554"/>
      <c r="ROB756" s="554"/>
      <c r="ROC756" s="554"/>
      <c r="ROD756" s="554"/>
      <c r="ROE756" s="554"/>
      <c r="ROF756" s="554"/>
      <c r="ROG756" s="554"/>
      <c r="ROH756" s="554"/>
      <c r="ROI756" s="554"/>
      <c r="ROJ756" s="554"/>
      <c r="ROK756" s="554"/>
      <c r="ROL756" s="554"/>
      <c r="ROM756" s="554"/>
      <c r="RON756" s="554"/>
      <c r="ROO756" s="554"/>
      <c r="ROP756" s="554"/>
      <c r="ROQ756" s="554"/>
      <c r="ROR756" s="554"/>
      <c r="ROS756" s="554"/>
      <c r="ROT756" s="554"/>
      <c r="ROU756" s="554"/>
      <c r="ROV756" s="554"/>
      <c r="ROW756" s="554"/>
      <c r="ROX756" s="554"/>
      <c r="ROY756" s="554"/>
      <c r="ROZ756" s="554"/>
      <c r="RPA756" s="554"/>
      <c r="RPB756" s="554"/>
      <c r="RPC756" s="554"/>
      <c r="RPD756" s="554"/>
      <c r="RPE756" s="554"/>
      <c r="RPF756" s="554"/>
      <c r="RPG756" s="554"/>
      <c r="RPH756" s="554"/>
      <c r="RPI756" s="554"/>
      <c r="RPJ756" s="554"/>
      <c r="RPK756" s="554"/>
      <c r="RPL756" s="554"/>
      <c r="RPM756" s="554"/>
      <c r="RPN756" s="554"/>
      <c r="RPO756" s="554"/>
      <c r="RPP756" s="554"/>
      <c r="RPQ756" s="554"/>
      <c r="RPR756" s="554"/>
      <c r="RPS756" s="554"/>
      <c r="RPT756" s="554"/>
      <c r="RPU756" s="554"/>
      <c r="RPV756" s="554"/>
      <c r="RPW756" s="554"/>
      <c r="RPX756" s="554"/>
      <c r="RPY756" s="554"/>
      <c r="RPZ756" s="554"/>
      <c r="RQA756" s="554"/>
      <c r="RQB756" s="554"/>
      <c r="RQC756" s="554"/>
      <c r="RQD756" s="554"/>
      <c r="RQE756" s="554"/>
      <c r="RQF756" s="554"/>
      <c r="RQG756" s="554"/>
      <c r="RQH756" s="554"/>
      <c r="RQI756" s="554"/>
      <c r="RQJ756" s="554"/>
      <c r="RQK756" s="554"/>
      <c r="RQL756" s="554"/>
      <c r="RQM756" s="554"/>
      <c r="RQN756" s="554"/>
      <c r="RQO756" s="554"/>
      <c r="RQP756" s="554"/>
      <c r="RQQ756" s="554"/>
      <c r="RQR756" s="554"/>
      <c r="RQS756" s="554"/>
      <c r="RQT756" s="554"/>
      <c r="RQU756" s="554"/>
      <c r="RQV756" s="554"/>
      <c r="RQW756" s="554"/>
      <c r="RQX756" s="554"/>
      <c r="RQY756" s="554"/>
      <c r="RQZ756" s="554"/>
      <c r="RRA756" s="554"/>
      <c r="RRB756" s="554"/>
      <c r="RRC756" s="554"/>
      <c r="RRD756" s="554"/>
      <c r="RRE756" s="554"/>
      <c r="RRF756" s="554"/>
      <c r="RRG756" s="554"/>
      <c r="RRH756" s="554"/>
      <c r="RRI756" s="554"/>
      <c r="RRJ756" s="554"/>
      <c r="RRK756" s="554"/>
      <c r="RRL756" s="554"/>
      <c r="RRM756" s="554"/>
      <c r="RRN756" s="554"/>
      <c r="RRO756" s="554"/>
      <c r="RRP756" s="554"/>
      <c r="RRQ756" s="554"/>
      <c r="RRR756" s="554"/>
      <c r="RRS756" s="554"/>
      <c r="RRT756" s="554"/>
      <c r="RRU756" s="554"/>
      <c r="RRV756" s="554"/>
      <c r="RRW756" s="554"/>
      <c r="RRX756" s="554"/>
      <c r="RRY756" s="554"/>
      <c r="RRZ756" s="554"/>
      <c r="RSA756" s="554"/>
      <c r="RSB756" s="554"/>
      <c r="RSC756" s="554"/>
      <c r="RSD756" s="554"/>
      <c r="RSE756" s="554"/>
      <c r="RSF756" s="554"/>
      <c r="RSG756" s="554"/>
      <c r="RSH756" s="554"/>
      <c r="RSI756" s="554"/>
      <c r="RSJ756" s="554"/>
      <c r="RSK756" s="554"/>
      <c r="RSL756" s="554"/>
      <c r="RSM756" s="554"/>
      <c r="RSN756" s="554"/>
      <c r="RSO756" s="554"/>
      <c r="RSP756" s="554"/>
      <c r="RSQ756" s="554"/>
      <c r="RSR756" s="554"/>
      <c r="RSS756" s="554"/>
      <c r="RST756" s="554"/>
      <c r="RSU756" s="554"/>
      <c r="RSV756" s="554"/>
      <c r="RSW756" s="554"/>
      <c r="RSX756" s="554"/>
      <c r="RSY756" s="554"/>
      <c r="RSZ756" s="554"/>
      <c r="RTA756" s="554"/>
      <c r="RTB756" s="554"/>
      <c r="RTC756" s="554"/>
      <c r="RTD756" s="554"/>
      <c r="RTE756" s="554"/>
      <c r="RTF756" s="554"/>
      <c r="RTG756" s="554"/>
      <c r="RTH756" s="554"/>
      <c r="RTI756" s="554"/>
      <c r="RTJ756" s="554"/>
      <c r="RTK756" s="554"/>
      <c r="RTL756" s="554"/>
      <c r="RTM756" s="554"/>
      <c r="RTN756" s="554"/>
      <c r="RTO756" s="554"/>
      <c r="RTP756" s="554"/>
      <c r="RTQ756" s="554"/>
      <c r="RTR756" s="554"/>
      <c r="RTS756" s="554"/>
      <c r="RTT756" s="554"/>
      <c r="RTU756" s="554"/>
      <c r="RTV756" s="554"/>
      <c r="RTW756" s="554"/>
      <c r="RTX756" s="554"/>
      <c r="RTY756" s="554"/>
      <c r="RTZ756" s="554"/>
      <c r="RUA756" s="554"/>
      <c r="RUB756" s="554"/>
      <c r="RUC756" s="554"/>
      <c r="RUD756" s="554"/>
      <c r="RUE756" s="554"/>
      <c r="RUF756" s="554"/>
      <c r="RUG756" s="554"/>
      <c r="RUH756" s="554"/>
      <c r="RUI756" s="554"/>
      <c r="RUJ756" s="554"/>
      <c r="RUK756" s="554"/>
      <c r="RUL756" s="554"/>
      <c r="RUM756" s="554"/>
      <c r="RUN756" s="554"/>
      <c r="RUO756" s="554"/>
      <c r="RUP756" s="554"/>
      <c r="RUQ756" s="554"/>
      <c r="RUR756" s="554"/>
      <c r="RUS756" s="554"/>
      <c r="RUT756" s="554"/>
      <c r="RUU756" s="554"/>
      <c r="RUV756" s="554"/>
      <c r="RUW756" s="554"/>
      <c r="RUX756" s="554"/>
      <c r="RUY756" s="554"/>
      <c r="RUZ756" s="554"/>
      <c r="RVA756" s="554"/>
      <c r="RVB756" s="554"/>
      <c r="RVC756" s="554"/>
      <c r="RVD756" s="554"/>
      <c r="RVE756" s="554"/>
      <c r="RVF756" s="554"/>
      <c r="RVG756" s="554"/>
      <c r="RVH756" s="554"/>
      <c r="RVI756" s="554"/>
      <c r="RVJ756" s="554"/>
      <c r="RVK756" s="554"/>
      <c r="RVL756" s="554"/>
      <c r="RVM756" s="554"/>
      <c r="RVN756" s="554"/>
      <c r="RVO756" s="554"/>
      <c r="RVP756" s="554"/>
      <c r="RVQ756" s="554"/>
      <c r="RVR756" s="554"/>
      <c r="RVS756" s="554"/>
      <c r="RVT756" s="554"/>
      <c r="RVU756" s="554"/>
      <c r="RVV756" s="554"/>
      <c r="RVW756" s="554"/>
      <c r="RVX756" s="554"/>
      <c r="RVY756" s="554"/>
      <c r="RVZ756" s="554"/>
      <c r="RWA756" s="554"/>
      <c r="RWB756" s="554"/>
      <c r="RWC756" s="554"/>
      <c r="RWD756" s="554"/>
      <c r="RWE756" s="554"/>
      <c r="RWF756" s="554"/>
      <c r="RWG756" s="554"/>
      <c r="RWH756" s="554"/>
      <c r="RWI756" s="554"/>
      <c r="RWJ756" s="554"/>
      <c r="RWK756" s="554"/>
      <c r="RWL756" s="554"/>
      <c r="RWM756" s="554"/>
      <c r="RWN756" s="554"/>
      <c r="RWO756" s="554"/>
      <c r="RWP756" s="554"/>
      <c r="RWQ756" s="554"/>
      <c r="RWR756" s="554"/>
      <c r="RWS756" s="554"/>
      <c r="RWT756" s="554"/>
      <c r="RWU756" s="554"/>
      <c r="RWV756" s="554"/>
      <c r="RWW756" s="554"/>
      <c r="RWX756" s="554"/>
      <c r="RWY756" s="554"/>
      <c r="RWZ756" s="554"/>
      <c r="RXA756" s="554"/>
      <c r="RXB756" s="554"/>
      <c r="RXC756" s="554"/>
      <c r="RXD756" s="554"/>
      <c r="RXE756" s="554"/>
      <c r="RXF756" s="554"/>
      <c r="RXG756" s="554"/>
      <c r="RXH756" s="554"/>
      <c r="RXI756" s="554"/>
      <c r="RXJ756" s="554"/>
      <c r="RXK756" s="554"/>
      <c r="RXL756" s="554"/>
      <c r="RXM756" s="554"/>
      <c r="RXN756" s="554"/>
      <c r="RXO756" s="554"/>
      <c r="RXP756" s="554"/>
      <c r="RXQ756" s="554"/>
      <c r="RXR756" s="554"/>
      <c r="RXS756" s="554"/>
      <c r="RXT756" s="554"/>
      <c r="RXU756" s="554"/>
      <c r="RXV756" s="554"/>
      <c r="RXW756" s="554"/>
      <c r="RXX756" s="554"/>
      <c r="RXY756" s="554"/>
      <c r="RXZ756" s="554"/>
      <c r="RYA756" s="554"/>
      <c r="RYB756" s="554"/>
      <c r="RYC756" s="554"/>
      <c r="RYD756" s="554"/>
      <c r="RYE756" s="554"/>
      <c r="RYF756" s="554"/>
      <c r="RYG756" s="554"/>
      <c r="RYH756" s="554"/>
      <c r="RYI756" s="554"/>
      <c r="RYJ756" s="554"/>
      <c r="RYK756" s="554"/>
      <c r="RYL756" s="554"/>
      <c r="RYM756" s="554"/>
      <c r="RYN756" s="554"/>
      <c r="RYO756" s="554"/>
      <c r="RYP756" s="554"/>
      <c r="RYQ756" s="554"/>
      <c r="RYR756" s="554"/>
      <c r="RYS756" s="554"/>
      <c r="RYT756" s="554"/>
      <c r="RYU756" s="554"/>
      <c r="RYV756" s="554"/>
      <c r="RYW756" s="554"/>
      <c r="RYX756" s="554"/>
      <c r="RYY756" s="554"/>
      <c r="RYZ756" s="554"/>
      <c r="RZA756" s="554"/>
      <c r="RZB756" s="554"/>
      <c r="RZC756" s="554"/>
      <c r="RZD756" s="554"/>
      <c r="RZE756" s="554"/>
      <c r="RZF756" s="554"/>
      <c r="RZG756" s="554"/>
      <c r="RZH756" s="554"/>
      <c r="RZI756" s="554"/>
      <c r="RZJ756" s="554"/>
      <c r="RZK756" s="554"/>
      <c r="RZL756" s="554"/>
      <c r="RZM756" s="554"/>
      <c r="RZN756" s="554"/>
      <c r="RZO756" s="554"/>
      <c r="RZP756" s="554"/>
      <c r="RZQ756" s="554"/>
      <c r="RZR756" s="554"/>
      <c r="RZS756" s="554"/>
      <c r="RZT756" s="554"/>
      <c r="RZU756" s="554"/>
      <c r="RZV756" s="554"/>
      <c r="RZW756" s="554"/>
      <c r="RZX756" s="554"/>
      <c r="RZY756" s="554"/>
      <c r="RZZ756" s="554"/>
      <c r="SAA756" s="554"/>
      <c r="SAB756" s="554"/>
      <c r="SAC756" s="554"/>
      <c r="SAD756" s="554"/>
      <c r="SAE756" s="554"/>
      <c r="SAF756" s="554"/>
      <c r="SAG756" s="554"/>
      <c r="SAH756" s="554"/>
      <c r="SAI756" s="554"/>
      <c r="SAJ756" s="554"/>
      <c r="SAK756" s="554"/>
      <c r="SAL756" s="554"/>
      <c r="SAM756" s="554"/>
      <c r="SAN756" s="554"/>
      <c r="SAO756" s="554"/>
      <c r="SAP756" s="554"/>
      <c r="SAQ756" s="554"/>
      <c r="SAR756" s="554"/>
      <c r="SAS756" s="554"/>
      <c r="SAT756" s="554"/>
      <c r="SAU756" s="554"/>
      <c r="SAV756" s="554"/>
      <c r="SAW756" s="554"/>
      <c r="SAX756" s="554"/>
      <c r="SAY756" s="554"/>
      <c r="SAZ756" s="554"/>
      <c r="SBA756" s="554"/>
      <c r="SBB756" s="554"/>
      <c r="SBC756" s="554"/>
      <c r="SBD756" s="554"/>
      <c r="SBE756" s="554"/>
      <c r="SBF756" s="554"/>
      <c r="SBG756" s="554"/>
      <c r="SBH756" s="554"/>
      <c r="SBI756" s="554"/>
      <c r="SBJ756" s="554"/>
      <c r="SBK756" s="554"/>
      <c r="SBL756" s="554"/>
      <c r="SBM756" s="554"/>
      <c r="SBN756" s="554"/>
      <c r="SBO756" s="554"/>
      <c r="SBP756" s="554"/>
      <c r="SBQ756" s="554"/>
      <c r="SBR756" s="554"/>
      <c r="SBS756" s="554"/>
      <c r="SBT756" s="554"/>
      <c r="SBU756" s="554"/>
      <c r="SBV756" s="554"/>
      <c r="SBW756" s="554"/>
      <c r="SBX756" s="554"/>
      <c r="SBY756" s="554"/>
      <c r="SBZ756" s="554"/>
      <c r="SCA756" s="554"/>
      <c r="SCB756" s="554"/>
      <c r="SCC756" s="554"/>
      <c r="SCD756" s="554"/>
      <c r="SCE756" s="554"/>
      <c r="SCF756" s="554"/>
      <c r="SCG756" s="554"/>
      <c r="SCH756" s="554"/>
      <c r="SCI756" s="554"/>
      <c r="SCJ756" s="554"/>
      <c r="SCK756" s="554"/>
      <c r="SCL756" s="554"/>
      <c r="SCM756" s="554"/>
      <c r="SCN756" s="554"/>
      <c r="SCO756" s="554"/>
      <c r="SCP756" s="554"/>
      <c r="SCQ756" s="554"/>
      <c r="SCR756" s="554"/>
      <c r="SCS756" s="554"/>
      <c r="SCT756" s="554"/>
      <c r="SCU756" s="554"/>
      <c r="SCV756" s="554"/>
      <c r="SCW756" s="554"/>
      <c r="SCX756" s="554"/>
      <c r="SCY756" s="554"/>
      <c r="SCZ756" s="554"/>
      <c r="SDA756" s="554"/>
      <c r="SDB756" s="554"/>
      <c r="SDC756" s="554"/>
      <c r="SDD756" s="554"/>
      <c r="SDE756" s="554"/>
      <c r="SDF756" s="554"/>
      <c r="SDG756" s="554"/>
      <c r="SDH756" s="554"/>
      <c r="SDI756" s="554"/>
      <c r="SDJ756" s="554"/>
      <c r="SDK756" s="554"/>
      <c r="SDL756" s="554"/>
      <c r="SDM756" s="554"/>
      <c r="SDN756" s="554"/>
      <c r="SDO756" s="554"/>
      <c r="SDP756" s="554"/>
      <c r="SDQ756" s="554"/>
      <c r="SDR756" s="554"/>
      <c r="SDS756" s="554"/>
      <c r="SDT756" s="554"/>
      <c r="SDU756" s="554"/>
      <c r="SDV756" s="554"/>
      <c r="SDW756" s="554"/>
      <c r="SDX756" s="554"/>
      <c r="SDY756" s="554"/>
      <c r="SDZ756" s="554"/>
      <c r="SEA756" s="554"/>
      <c r="SEB756" s="554"/>
      <c r="SEC756" s="554"/>
      <c r="SED756" s="554"/>
      <c r="SEE756" s="554"/>
      <c r="SEF756" s="554"/>
      <c r="SEG756" s="554"/>
      <c r="SEH756" s="554"/>
      <c r="SEI756" s="554"/>
      <c r="SEJ756" s="554"/>
      <c r="SEK756" s="554"/>
      <c r="SEL756" s="554"/>
      <c r="SEM756" s="554"/>
      <c r="SEN756" s="554"/>
      <c r="SEO756" s="554"/>
      <c r="SEP756" s="554"/>
      <c r="SEQ756" s="554"/>
      <c r="SER756" s="554"/>
      <c r="SES756" s="554"/>
      <c r="SET756" s="554"/>
      <c r="SEU756" s="554"/>
      <c r="SEV756" s="554"/>
      <c r="SEW756" s="554"/>
      <c r="SEX756" s="554"/>
      <c r="SEY756" s="554"/>
      <c r="SEZ756" s="554"/>
      <c r="SFA756" s="554"/>
      <c r="SFB756" s="554"/>
      <c r="SFC756" s="554"/>
      <c r="SFD756" s="554"/>
      <c r="SFE756" s="554"/>
      <c r="SFF756" s="554"/>
      <c r="SFG756" s="554"/>
      <c r="SFH756" s="554"/>
      <c r="SFI756" s="554"/>
      <c r="SFJ756" s="554"/>
      <c r="SFK756" s="554"/>
      <c r="SFL756" s="554"/>
      <c r="SFM756" s="554"/>
      <c r="SFN756" s="554"/>
      <c r="SFO756" s="554"/>
      <c r="SFP756" s="554"/>
      <c r="SFQ756" s="554"/>
      <c r="SFR756" s="554"/>
      <c r="SFS756" s="554"/>
      <c r="SFT756" s="554"/>
      <c r="SFU756" s="554"/>
      <c r="SFV756" s="554"/>
      <c r="SFW756" s="554"/>
      <c r="SFX756" s="554"/>
      <c r="SFY756" s="554"/>
      <c r="SFZ756" s="554"/>
      <c r="SGA756" s="554"/>
      <c r="SGB756" s="554"/>
      <c r="SGC756" s="554"/>
      <c r="SGD756" s="554"/>
      <c r="SGE756" s="554"/>
      <c r="SGF756" s="554"/>
      <c r="SGG756" s="554"/>
      <c r="SGH756" s="554"/>
      <c r="SGI756" s="554"/>
      <c r="SGJ756" s="554"/>
      <c r="SGK756" s="554"/>
      <c r="SGL756" s="554"/>
      <c r="SGM756" s="554"/>
      <c r="SGN756" s="554"/>
      <c r="SGO756" s="554"/>
      <c r="SGP756" s="554"/>
      <c r="SGQ756" s="554"/>
      <c r="SGR756" s="554"/>
      <c r="SGS756" s="554"/>
      <c r="SGT756" s="554"/>
      <c r="SGU756" s="554"/>
      <c r="SGV756" s="554"/>
      <c r="SGW756" s="554"/>
      <c r="SGX756" s="554"/>
      <c r="SGY756" s="554"/>
      <c r="SGZ756" s="554"/>
      <c r="SHA756" s="554"/>
      <c r="SHB756" s="554"/>
      <c r="SHC756" s="554"/>
      <c r="SHD756" s="554"/>
      <c r="SHE756" s="554"/>
      <c r="SHF756" s="554"/>
      <c r="SHG756" s="554"/>
      <c r="SHH756" s="554"/>
      <c r="SHI756" s="554"/>
      <c r="SHJ756" s="554"/>
      <c r="SHK756" s="554"/>
      <c r="SHL756" s="554"/>
      <c r="SHM756" s="554"/>
      <c r="SHN756" s="554"/>
      <c r="SHO756" s="554"/>
      <c r="SHP756" s="554"/>
      <c r="SHQ756" s="554"/>
      <c r="SHR756" s="554"/>
      <c r="SHS756" s="554"/>
      <c r="SHT756" s="554"/>
      <c r="SHU756" s="554"/>
      <c r="SHV756" s="554"/>
      <c r="SHW756" s="554"/>
      <c r="SHX756" s="554"/>
      <c r="SHY756" s="554"/>
      <c r="SHZ756" s="554"/>
      <c r="SIA756" s="554"/>
      <c r="SIB756" s="554"/>
      <c r="SIC756" s="554"/>
      <c r="SID756" s="554"/>
      <c r="SIE756" s="554"/>
      <c r="SIF756" s="554"/>
      <c r="SIG756" s="554"/>
      <c r="SIH756" s="554"/>
      <c r="SII756" s="554"/>
      <c r="SIJ756" s="554"/>
      <c r="SIK756" s="554"/>
      <c r="SIL756" s="554"/>
      <c r="SIM756" s="554"/>
      <c r="SIN756" s="554"/>
      <c r="SIO756" s="554"/>
      <c r="SIP756" s="554"/>
      <c r="SIQ756" s="554"/>
      <c r="SIR756" s="554"/>
      <c r="SIS756" s="554"/>
      <c r="SIT756" s="554"/>
      <c r="SIU756" s="554"/>
      <c r="SIV756" s="554"/>
      <c r="SIW756" s="554"/>
      <c r="SIX756" s="554"/>
      <c r="SIY756" s="554"/>
      <c r="SIZ756" s="554"/>
      <c r="SJA756" s="554"/>
      <c r="SJB756" s="554"/>
      <c r="SJC756" s="554"/>
      <c r="SJD756" s="554"/>
      <c r="SJE756" s="554"/>
      <c r="SJF756" s="554"/>
      <c r="SJG756" s="554"/>
      <c r="SJH756" s="554"/>
      <c r="SJI756" s="554"/>
      <c r="SJJ756" s="554"/>
      <c r="SJK756" s="554"/>
      <c r="SJL756" s="554"/>
      <c r="SJM756" s="554"/>
      <c r="SJN756" s="554"/>
      <c r="SJO756" s="554"/>
      <c r="SJP756" s="554"/>
      <c r="SJQ756" s="554"/>
      <c r="SJR756" s="554"/>
      <c r="SJS756" s="554"/>
      <c r="SJT756" s="554"/>
      <c r="SJU756" s="554"/>
      <c r="SJV756" s="554"/>
      <c r="SJW756" s="554"/>
      <c r="SJX756" s="554"/>
      <c r="SJY756" s="554"/>
      <c r="SJZ756" s="554"/>
      <c r="SKA756" s="554"/>
      <c r="SKB756" s="554"/>
      <c r="SKC756" s="554"/>
      <c r="SKD756" s="554"/>
      <c r="SKE756" s="554"/>
      <c r="SKF756" s="554"/>
      <c r="SKG756" s="554"/>
      <c r="SKH756" s="554"/>
      <c r="SKI756" s="554"/>
      <c r="SKJ756" s="554"/>
      <c r="SKK756" s="554"/>
      <c r="SKL756" s="554"/>
      <c r="SKM756" s="554"/>
      <c r="SKN756" s="554"/>
      <c r="SKO756" s="554"/>
      <c r="SKP756" s="554"/>
      <c r="SKQ756" s="554"/>
      <c r="SKR756" s="554"/>
      <c r="SKS756" s="554"/>
      <c r="SKT756" s="554"/>
      <c r="SKU756" s="554"/>
      <c r="SKV756" s="554"/>
      <c r="SKW756" s="554"/>
      <c r="SKX756" s="554"/>
      <c r="SKY756" s="554"/>
      <c r="SKZ756" s="554"/>
      <c r="SLA756" s="554"/>
      <c r="SLB756" s="554"/>
      <c r="SLC756" s="554"/>
      <c r="SLD756" s="554"/>
      <c r="SLE756" s="554"/>
      <c r="SLF756" s="554"/>
      <c r="SLG756" s="554"/>
      <c r="SLH756" s="554"/>
      <c r="SLI756" s="554"/>
      <c r="SLJ756" s="554"/>
      <c r="SLK756" s="554"/>
      <c r="SLL756" s="554"/>
      <c r="SLM756" s="554"/>
      <c r="SLN756" s="554"/>
      <c r="SLO756" s="554"/>
      <c r="SLP756" s="554"/>
      <c r="SLQ756" s="554"/>
      <c r="SLR756" s="554"/>
      <c r="SLS756" s="554"/>
      <c r="SLT756" s="554"/>
      <c r="SLU756" s="554"/>
      <c r="SLV756" s="554"/>
      <c r="SLW756" s="554"/>
      <c r="SLX756" s="554"/>
      <c r="SLY756" s="554"/>
      <c r="SLZ756" s="554"/>
      <c r="SMA756" s="554"/>
      <c r="SMB756" s="554"/>
      <c r="SMC756" s="554"/>
      <c r="SMD756" s="554"/>
      <c r="SME756" s="554"/>
      <c r="SMF756" s="554"/>
      <c r="SMG756" s="554"/>
      <c r="SMH756" s="554"/>
      <c r="SMI756" s="554"/>
      <c r="SMJ756" s="554"/>
      <c r="SMK756" s="554"/>
      <c r="SML756" s="554"/>
      <c r="SMM756" s="554"/>
      <c r="SMN756" s="554"/>
      <c r="SMO756" s="554"/>
      <c r="SMP756" s="554"/>
      <c r="SMQ756" s="554"/>
      <c r="SMR756" s="554"/>
      <c r="SMS756" s="554"/>
      <c r="SMT756" s="554"/>
      <c r="SMU756" s="554"/>
      <c r="SMV756" s="554"/>
      <c r="SMW756" s="554"/>
      <c r="SMX756" s="554"/>
      <c r="SMY756" s="554"/>
      <c r="SMZ756" s="554"/>
      <c r="SNA756" s="554"/>
      <c r="SNB756" s="554"/>
      <c r="SNC756" s="554"/>
      <c r="SND756" s="554"/>
      <c r="SNE756" s="554"/>
      <c r="SNF756" s="554"/>
      <c r="SNG756" s="554"/>
      <c r="SNH756" s="554"/>
      <c r="SNI756" s="554"/>
      <c r="SNJ756" s="554"/>
      <c r="SNK756" s="554"/>
      <c r="SNL756" s="554"/>
      <c r="SNM756" s="554"/>
      <c r="SNN756" s="554"/>
      <c r="SNO756" s="554"/>
      <c r="SNP756" s="554"/>
      <c r="SNQ756" s="554"/>
      <c r="SNR756" s="554"/>
      <c r="SNS756" s="554"/>
      <c r="SNT756" s="554"/>
      <c r="SNU756" s="554"/>
      <c r="SNV756" s="554"/>
      <c r="SNW756" s="554"/>
      <c r="SNX756" s="554"/>
      <c r="SNY756" s="554"/>
      <c r="SNZ756" s="554"/>
      <c r="SOA756" s="554"/>
      <c r="SOB756" s="554"/>
      <c r="SOC756" s="554"/>
      <c r="SOD756" s="554"/>
      <c r="SOE756" s="554"/>
      <c r="SOF756" s="554"/>
      <c r="SOG756" s="554"/>
      <c r="SOH756" s="554"/>
      <c r="SOI756" s="554"/>
      <c r="SOJ756" s="554"/>
      <c r="SOK756" s="554"/>
      <c r="SOL756" s="554"/>
      <c r="SOM756" s="554"/>
      <c r="SON756" s="554"/>
      <c r="SOO756" s="554"/>
      <c r="SOP756" s="554"/>
      <c r="SOQ756" s="554"/>
      <c r="SOR756" s="554"/>
      <c r="SOS756" s="554"/>
      <c r="SOT756" s="554"/>
      <c r="SOU756" s="554"/>
      <c r="SOV756" s="554"/>
      <c r="SOW756" s="554"/>
      <c r="SOX756" s="554"/>
      <c r="SOY756" s="554"/>
      <c r="SOZ756" s="554"/>
      <c r="SPA756" s="554"/>
      <c r="SPB756" s="554"/>
      <c r="SPC756" s="554"/>
      <c r="SPD756" s="554"/>
      <c r="SPE756" s="554"/>
      <c r="SPF756" s="554"/>
      <c r="SPG756" s="554"/>
      <c r="SPH756" s="554"/>
      <c r="SPI756" s="554"/>
      <c r="SPJ756" s="554"/>
      <c r="SPK756" s="554"/>
      <c r="SPL756" s="554"/>
      <c r="SPM756" s="554"/>
      <c r="SPN756" s="554"/>
      <c r="SPO756" s="554"/>
      <c r="SPP756" s="554"/>
      <c r="SPQ756" s="554"/>
      <c r="SPR756" s="554"/>
      <c r="SPS756" s="554"/>
      <c r="SPT756" s="554"/>
      <c r="SPU756" s="554"/>
      <c r="SPV756" s="554"/>
      <c r="SPW756" s="554"/>
      <c r="SPX756" s="554"/>
      <c r="SPY756" s="554"/>
      <c r="SPZ756" s="554"/>
      <c r="SQA756" s="554"/>
      <c r="SQB756" s="554"/>
      <c r="SQC756" s="554"/>
      <c r="SQD756" s="554"/>
      <c r="SQE756" s="554"/>
      <c r="SQF756" s="554"/>
      <c r="SQG756" s="554"/>
      <c r="SQH756" s="554"/>
      <c r="SQI756" s="554"/>
      <c r="SQJ756" s="554"/>
      <c r="SQK756" s="554"/>
      <c r="SQL756" s="554"/>
      <c r="SQM756" s="554"/>
      <c r="SQN756" s="554"/>
      <c r="SQO756" s="554"/>
      <c r="SQP756" s="554"/>
      <c r="SQQ756" s="554"/>
      <c r="SQR756" s="554"/>
      <c r="SQS756" s="554"/>
      <c r="SQT756" s="554"/>
      <c r="SQU756" s="554"/>
      <c r="SQV756" s="554"/>
      <c r="SQW756" s="554"/>
      <c r="SQX756" s="554"/>
      <c r="SQY756" s="554"/>
      <c r="SQZ756" s="554"/>
      <c r="SRA756" s="554"/>
      <c r="SRB756" s="554"/>
      <c r="SRC756" s="554"/>
      <c r="SRD756" s="554"/>
      <c r="SRE756" s="554"/>
      <c r="SRF756" s="554"/>
      <c r="SRG756" s="554"/>
      <c r="SRH756" s="554"/>
      <c r="SRI756" s="554"/>
      <c r="SRJ756" s="554"/>
      <c r="SRK756" s="554"/>
      <c r="SRL756" s="554"/>
      <c r="SRM756" s="554"/>
      <c r="SRN756" s="554"/>
      <c r="SRO756" s="554"/>
      <c r="SRP756" s="554"/>
      <c r="SRQ756" s="554"/>
      <c r="SRR756" s="554"/>
      <c r="SRS756" s="554"/>
      <c r="SRT756" s="554"/>
      <c r="SRU756" s="554"/>
      <c r="SRV756" s="554"/>
      <c r="SRW756" s="554"/>
      <c r="SRX756" s="554"/>
      <c r="SRY756" s="554"/>
      <c r="SRZ756" s="554"/>
      <c r="SSA756" s="554"/>
      <c r="SSB756" s="554"/>
      <c r="SSC756" s="554"/>
      <c r="SSD756" s="554"/>
      <c r="SSE756" s="554"/>
      <c r="SSF756" s="554"/>
      <c r="SSG756" s="554"/>
      <c r="SSH756" s="554"/>
      <c r="SSI756" s="554"/>
      <c r="SSJ756" s="554"/>
      <c r="SSK756" s="554"/>
      <c r="SSL756" s="554"/>
      <c r="SSM756" s="554"/>
      <c r="SSN756" s="554"/>
      <c r="SSO756" s="554"/>
      <c r="SSP756" s="554"/>
      <c r="SSQ756" s="554"/>
      <c r="SSR756" s="554"/>
      <c r="SSS756" s="554"/>
      <c r="SST756" s="554"/>
      <c r="SSU756" s="554"/>
      <c r="SSV756" s="554"/>
      <c r="SSW756" s="554"/>
      <c r="SSX756" s="554"/>
      <c r="SSY756" s="554"/>
      <c r="SSZ756" s="554"/>
      <c r="STA756" s="554"/>
      <c r="STB756" s="554"/>
      <c r="STC756" s="554"/>
      <c r="STD756" s="554"/>
      <c r="STE756" s="554"/>
      <c r="STF756" s="554"/>
      <c r="STG756" s="554"/>
      <c r="STH756" s="554"/>
      <c r="STI756" s="554"/>
      <c r="STJ756" s="554"/>
      <c r="STK756" s="554"/>
      <c r="STL756" s="554"/>
      <c r="STM756" s="554"/>
      <c r="STN756" s="554"/>
      <c r="STO756" s="554"/>
      <c r="STP756" s="554"/>
      <c r="STQ756" s="554"/>
      <c r="STR756" s="554"/>
      <c r="STS756" s="554"/>
      <c r="STT756" s="554"/>
      <c r="STU756" s="554"/>
      <c r="STV756" s="554"/>
      <c r="STW756" s="554"/>
      <c r="STX756" s="554"/>
      <c r="STY756" s="554"/>
      <c r="STZ756" s="554"/>
      <c r="SUA756" s="554"/>
      <c r="SUB756" s="554"/>
      <c r="SUC756" s="554"/>
      <c r="SUD756" s="554"/>
      <c r="SUE756" s="554"/>
      <c r="SUF756" s="554"/>
      <c r="SUG756" s="554"/>
      <c r="SUH756" s="554"/>
      <c r="SUI756" s="554"/>
      <c r="SUJ756" s="554"/>
      <c r="SUK756" s="554"/>
      <c r="SUL756" s="554"/>
      <c r="SUM756" s="554"/>
      <c r="SUN756" s="554"/>
      <c r="SUO756" s="554"/>
      <c r="SUP756" s="554"/>
      <c r="SUQ756" s="554"/>
      <c r="SUR756" s="554"/>
      <c r="SUS756" s="554"/>
      <c r="SUT756" s="554"/>
      <c r="SUU756" s="554"/>
      <c r="SUV756" s="554"/>
      <c r="SUW756" s="554"/>
      <c r="SUX756" s="554"/>
      <c r="SUY756" s="554"/>
      <c r="SUZ756" s="554"/>
      <c r="SVA756" s="554"/>
      <c r="SVB756" s="554"/>
      <c r="SVC756" s="554"/>
      <c r="SVD756" s="554"/>
      <c r="SVE756" s="554"/>
      <c r="SVF756" s="554"/>
      <c r="SVG756" s="554"/>
      <c r="SVH756" s="554"/>
      <c r="SVI756" s="554"/>
      <c r="SVJ756" s="554"/>
      <c r="SVK756" s="554"/>
      <c r="SVL756" s="554"/>
      <c r="SVM756" s="554"/>
      <c r="SVN756" s="554"/>
      <c r="SVO756" s="554"/>
      <c r="SVP756" s="554"/>
      <c r="SVQ756" s="554"/>
      <c r="SVR756" s="554"/>
      <c r="SVS756" s="554"/>
      <c r="SVT756" s="554"/>
      <c r="SVU756" s="554"/>
      <c r="SVV756" s="554"/>
      <c r="SVW756" s="554"/>
      <c r="SVX756" s="554"/>
      <c r="SVY756" s="554"/>
      <c r="SVZ756" s="554"/>
      <c r="SWA756" s="554"/>
      <c r="SWB756" s="554"/>
      <c r="SWC756" s="554"/>
      <c r="SWD756" s="554"/>
      <c r="SWE756" s="554"/>
      <c r="SWF756" s="554"/>
      <c r="SWG756" s="554"/>
      <c r="SWH756" s="554"/>
      <c r="SWI756" s="554"/>
      <c r="SWJ756" s="554"/>
      <c r="SWK756" s="554"/>
      <c r="SWL756" s="554"/>
      <c r="SWM756" s="554"/>
      <c r="SWN756" s="554"/>
      <c r="SWO756" s="554"/>
      <c r="SWP756" s="554"/>
      <c r="SWQ756" s="554"/>
      <c r="SWR756" s="554"/>
      <c r="SWS756" s="554"/>
      <c r="SWT756" s="554"/>
      <c r="SWU756" s="554"/>
      <c r="SWV756" s="554"/>
      <c r="SWW756" s="554"/>
      <c r="SWX756" s="554"/>
      <c r="SWY756" s="554"/>
      <c r="SWZ756" s="554"/>
      <c r="SXA756" s="554"/>
      <c r="SXB756" s="554"/>
      <c r="SXC756" s="554"/>
      <c r="SXD756" s="554"/>
      <c r="SXE756" s="554"/>
      <c r="SXF756" s="554"/>
      <c r="SXG756" s="554"/>
      <c r="SXH756" s="554"/>
      <c r="SXI756" s="554"/>
      <c r="SXJ756" s="554"/>
      <c r="SXK756" s="554"/>
      <c r="SXL756" s="554"/>
      <c r="SXM756" s="554"/>
      <c r="SXN756" s="554"/>
      <c r="SXO756" s="554"/>
      <c r="SXP756" s="554"/>
      <c r="SXQ756" s="554"/>
      <c r="SXR756" s="554"/>
      <c r="SXS756" s="554"/>
      <c r="SXT756" s="554"/>
      <c r="SXU756" s="554"/>
      <c r="SXV756" s="554"/>
      <c r="SXW756" s="554"/>
      <c r="SXX756" s="554"/>
      <c r="SXY756" s="554"/>
      <c r="SXZ756" s="554"/>
      <c r="SYA756" s="554"/>
      <c r="SYB756" s="554"/>
      <c r="SYC756" s="554"/>
      <c r="SYD756" s="554"/>
      <c r="SYE756" s="554"/>
      <c r="SYF756" s="554"/>
      <c r="SYG756" s="554"/>
      <c r="SYH756" s="554"/>
      <c r="SYI756" s="554"/>
      <c r="SYJ756" s="554"/>
      <c r="SYK756" s="554"/>
      <c r="SYL756" s="554"/>
      <c r="SYM756" s="554"/>
      <c r="SYN756" s="554"/>
      <c r="SYO756" s="554"/>
      <c r="SYP756" s="554"/>
      <c r="SYQ756" s="554"/>
      <c r="SYR756" s="554"/>
      <c r="SYS756" s="554"/>
      <c r="SYT756" s="554"/>
      <c r="SYU756" s="554"/>
      <c r="SYV756" s="554"/>
      <c r="SYW756" s="554"/>
      <c r="SYX756" s="554"/>
      <c r="SYY756" s="554"/>
      <c r="SYZ756" s="554"/>
      <c r="SZA756" s="554"/>
      <c r="SZB756" s="554"/>
      <c r="SZC756" s="554"/>
      <c r="SZD756" s="554"/>
      <c r="SZE756" s="554"/>
      <c r="SZF756" s="554"/>
      <c r="SZG756" s="554"/>
      <c r="SZH756" s="554"/>
      <c r="SZI756" s="554"/>
      <c r="SZJ756" s="554"/>
      <c r="SZK756" s="554"/>
      <c r="SZL756" s="554"/>
      <c r="SZM756" s="554"/>
      <c r="SZN756" s="554"/>
      <c r="SZO756" s="554"/>
      <c r="SZP756" s="554"/>
      <c r="SZQ756" s="554"/>
      <c r="SZR756" s="554"/>
      <c r="SZS756" s="554"/>
      <c r="SZT756" s="554"/>
      <c r="SZU756" s="554"/>
      <c r="SZV756" s="554"/>
      <c r="SZW756" s="554"/>
      <c r="SZX756" s="554"/>
      <c r="SZY756" s="554"/>
      <c r="SZZ756" s="554"/>
      <c r="TAA756" s="554"/>
      <c r="TAB756" s="554"/>
      <c r="TAC756" s="554"/>
      <c r="TAD756" s="554"/>
      <c r="TAE756" s="554"/>
      <c r="TAF756" s="554"/>
      <c r="TAG756" s="554"/>
      <c r="TAH756" s="554"/>
      <c r="TAI756" s="554"/>
      <c r="TAJ756" s="554"/>
      <c r="TAK756" s="554"/>
      <c r="TAL756" s="554"/>
      <c r="TAM756" s="554"/>
      <c r="TAN756" s="554"/>
      <c r="TAO756" s="554"/>
      <c r="TAP756" s="554"/>
      <c r="TAQ756" s="554"/>
      <c r="TAR756" s="554"/>
      <c r="TAS756" s="554"/>
      <c r="TAT756" s="554"/>
      <c r="TAU756" s="554"/>
      <c r="TAV756" s="554"/>
      <c r="TAW756" s="554"/>
      <c r="TAX756" s="554"/>
      <c r="TAY756" s="554"/>
      <c r="TAZ756" s="554"/>
      <c r="TBA756" s="554"/>
      <c r="TBB756" s="554"/>
      <c r="TBC756" s="554"/>
      <c r="TBD756" s="554"/>
      <c r="TBE756" s="554"/>
      <c r="TBF756" s="554"/>
      <c r="TBG756" s="554"/>
    </row>
    <row r="757" spans="1:13579" x14ac:dyDescent="0.2">
      <c r="A757" s="563" t="s">
        <v>3125</v>
      </c>
      <c r="B757" s="563"/>
      <c r="C757" s="563"/>
      <c r="D757" s="563"/>
      <c r="E757" s="563"/>
      <c r="F757" s="563"/>
      <c r="G757" s="563"/>
      <c r="H757" s="563"/>
      <c r="I757" s="563"/>
      <c r="J757" s="563"/>
      <c r="K757" s="563"/>
      <c r="L757" s="563"/>
      <c r="M757" s="563"/>
      <c r="N757" s="563"/>
      <c r="O757" s="563"/>
      <c r="P757" s="563"/>
      <c r="Q757" s="563"/>
      <c r="R757" s="563"/>
      <c r="S757" s="563"/>
      <c r="T757" s="563"/>
      <c r="U757" s="563"/>
      <c r="V757" s="563"/>
      <c r="W757" s="563"/>
      <c r="X757" s="563"/>
      <c r="Y757" s="563"/>
      <c r="Z757" s="563"/>
      <c r="AA757" s="563"/>
      <c r="AB757" s="563"/>
      <c r="AC757" s="563"/>
      <c r="AD757" s="563"/>
    </row>
  </sheetData>
  <mergeCells count="720">
    <mergeCell ref="A757:AD757"/>
    <mergeCell ref="A1:AD1"/>
    <mergeCell ref="A4:C6"/>
    <mergeCell ref="D4:O4"/>
    <mergeCell ref="P4:AA4"/>
    <mergeCell ref="AB4:AD5"/>
    <mergeCell ref="D5:I5"/>
    <mergeCell ref="J5:O5"/>
    <mergeCell ref="P5:U5"/>
    <mergeCell ref="V5:AA5"/>
    <mergeCell ref="A2:AD2"/>
    <mergeCell ref="A39:C39"/>
    <mergeCell ref="A40:A43"/>
    <mergeCell ref="A44:C44"/>
    <mergeCell ref="A45:A49"/>
    <mergeCell ref="B45:B47"/>
    <mergeCell ref="B48:B49"/>
    <mergeCell ref="A7:C7"/>
    <mergeCell ref="A8:A38"/>
    <mergeCell ref="B8:B14"/>
    <mergeCell ref="B15:B23"/>
    <mergeCell ref="B25:B32"/>
    <mergeCell ref="B34:B37"/>
    <mergeCell ref="A58:A60"/>
    <mergeCell ref="B59:B60"/>
    <mergeCell ref="A61:C61"/>
    <mergeCell ref="A62:A71"/>
    <mergeCell ref="B62:B63"/>
    <mergeCell ref="B64:B71"/>
    <mergeCell ref="A50:C50"/>
    <mergeCell ref="A51:A53"/>
    <mergeCell ref="B52:B53"/>
    <mergeCell ref="A54:C54"/>
    <mergeCell ref="A55:A56"/>
    <mergeCell ref="A57:C57"/>
    <mergeCell ref="A72:C72"/>
    <mergeCell ref="A73:A74"/>
    <mergeCell ref="A75:C75"/>
    <mergeCell ref="A76:A101"/>
    <mergeCell ref="B76:B78"/>
    <mergeCell ref="B80:B82"/>
    <mergeCell ref="B83:B84"/>
    <mergeCell ref="B85:B86"/>
    <mergeCell ref="B87:B89"/>
    <mergeCell ref="B90:B92"/>
    <mergeCell ref="A111:C111"/>
    <mergeCell ref="A112:A132"/>
    <mergeCell ref="B112:B118"/>
    <mergeCell ref="B119:B124"/>
    <mergeCell ref="B126:B132"/>
    <mergeCell ref="A133:C133"/>
    <mergeCell ref="B93:B99"/>
    <mergeCell ref="B100:B101"/>
    <mergeCell ref="A102:C102"/>
    <mergeCell ref="A103:A109"/>
    <mergeCell ref="B103:B109"/>
    <mergeCell ref="A110:C110"/>
    <mergeCell ref="A150:C150"/>
    <mergeCell ref="A151:A157"/>
    <mergeCell ref="B152:B157"/>
    <mergeCell ref="A158:C158"/>
    <mergeCell ref="A159:A165"/>
    <mergeCell ref="B159:B160"/>
    <mergeCell ref="B161:B165"/>
    <mergeCell ref="A134:A143"/>
    <mergeCell ref="B134:B140"/>
    <mergeCell ref="B142:B143"/>
    <mergeCell ref="A144:C144"/>
    <mergeCell ref="A145:A149"/>
    <mergeCell ref="B145:B148"/>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98:C198"/>
    <mergeCell ref="A199:A204"/>
    <mergeCell ref="B199:B200"/>
    <mergeCell ref="B201:B204"/>
    <mergeCell ref="A205:C205"/>
    <mergeCell ref="A206:A230"/>
    <mergeCell ref="B206:B210"/>
    <mergeCell ref="B212:B213"/>
    <mergeCell ref="B214:B218"/>
    <mergeCell ref="B219:B221"/>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266:C266"/>
    <mergeCell ref="A267:A276"/>
    <mergeCell ref="B267:B268"/>
    <mergeCell ref="B272:B273"/>
    <mergeCell ref="A277:C277"/>
    <mergeCell ref="A278:A287"/>
    <mergeCell ref="B278:B279"/>
    <mergeCell ref="B281:B283"/>
    <mergeCell ref="B285:B286"/>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81:A390"/>
    <mergeCell ref="B381:B384"/>
    <mergeCell ref="B385:B387"/>
    <mergeCell ref="B388:B390"/>
    <mergeCell ref="A391:C391"/>
    <mergeCell ref="A392:A405"/>
    <mergeCell ref="B392:B394"/>
    <mergeCell ref="B395:B398"/>
    <mergeCell ref="B399:B403"/>
    <mergeCell ref="B404:B405"/>
    <mergeCell ref="A406:C406"/>
    <mergeCell ref="A407:A412"/>
    <mergeCell ref="B407:B408"/>
    <mergeCell ref="B410:B411"/>
    <mergeCell ref="A413:C413"/>
    <mergeCell ref="A414:A461"/>
    <mergeCell ref="B414:B422"/>
    <mergeCell ref="B423:B426"/>
    <mergeCell ref="B427:B435"/>
    <mergeCell ref="B436:B444"/>
    <mergeCell ref="B486:B494"/>
    <mergeCell ref="B495:B497"/>
    <mergeCell ref="B498:B499"/>
    <mergeCell ref="A500:C500"/>
    <mergeCell ref="A501:A512"/>
    <mergeCell ref="B503:B509"/>
    <mergeCell ref="B510:B511"/>
    <mergeCell ref="B445:B446"/>
    <mergeCell ref="B447:B453"/>
    <mergeCell ref="B454:B460"/>
    <mergeCell ref="A462:C462"/>
    <mergeCell ref="A463:A499"/>
    <mergeCell ref="B463:B464"/>
    <mergeCell ref="B465:B471"/>
    <mergeCell ref="B473:B475"/>
    <mergeCell ref="B476:B480"/>
    <mergeCell ref="B481:B485"/>
    <mergeCell ref="A530:C530"/>
    <mergeCell ref="A531:A537"/>
    <mergeCell ref="B531:B532"/>
    <mergeCell ref="B533:B537"/>
    <mergeCell ref="A538:C538"/>
    <mergeCell ref="A539:A540"/>
    <mergeCell ref="A517:C517"/>
    <mergeCell ref="A518:A525"/>
    <mergeCell ref="B518:B522"/>
    <mergeCell ref="A526:C526"/>
    <mergeCell ref="A527:A529"/>
    <mergeCell ref="B528:B529"/>
    <mergeCell ref="A552:A558"/>
    <mergeCell ref="B552:B556"/>
    <mergeCell ref="B557:B558"/>
    <mergeCell ref="A559:C559"/>
    <mergeCell ref="A560:A564"/>
    <mergeCell ref="B560:B563"/>
    <mergeCell ref="A541:C541"/>
    <mergeCell ref="A542:A545"/>
    <mergeCell ref="A546:C546"/>
    <mergeCell ref="A547:A550"/>
    <mergeCell ref="B548:B549"/>
    <mergeCell ref="A551:C551"/>
    <mergeCell ref="A578:C578"/>
    <mergeCell ref="A579:A582"/>
    <mergeCell ref="B579:B580"/>
    <mergeCell ref="B581:B582"/>
    <mergeCell ref="A583:C583"/>
    <mergeCell ref="A584:A590"/>
    <mergeCell ref="B584:B585"/>
    <mergeCell ref="B588:B590"/>
    <mergeCell ref="A565:C565"/>
    <mergeCell ref="A566:A567"/>
    <mergeCell ref="A568:C568"/>
    <mergeCell ref="A569:A572"/>
    <mergeCell ref="A573:C573"/>
    <mergeCell ref="A574:A577"/>
    <mergeCell ref="B574:B577"/>
    <mergeCell ref="A604:C604"/>
    <mergeCell ref="A605:A608"/>
    <mergeCell ref="B607:B608"/>
    <mergeCell ref="A609:C609"/>
    <mergeCell ref="A610:A612"/>
    <mergeCell ref="B610:B611"/>
    <mergeCell ref="A591:C591"/>
    <mergeCell ref="A592:A595"/>
    <mergeCell ref="B592:B593"/>
    <mergeCell ref="A596:C596"/>
    <mergeCell ref="A597:A603"/>
    <mergeCell ref="B597:B599"/>
    <mergeCell ref="B600:B602"/>
    <mergeCell ref="A621:C621"/>
    <mergeCell ref="A622:A624"/>
    <mergeCell ref="B622:B623"/>
    <mergeCell ref="A625:C625"/>
    <mergeCell ref="A626:A628"/>
    <mergeCell ref="B626:B627"/>
    <mergeCell ref="A613:C613"/>
    <mergeCell ref="A614:A616"/>
    <mergeCell ref="B615:B616"/>
    <mergeCell ref="A617:C617"/>
    <mergeCell ref="A618:A620"/>
    <mergeCell ref="B618:B619"/>
    <mergeCell ref="A648:C648"/>
    <mergeCell ref="A649:A651"/>
    <mergeCell ref="A652:C652"/>
    <mergeCell ref="A653:A655"/>
    <mergeCell ref="B653:B654"/>
    <mergeCell ref="A656:C656"/>
    <mergeCell ref="A629:C629"/>
    <mergeCell ref="A630:A633"/>
    <mergeCell ref="A634:C634"/>
    <mergeCell ref="A635:C635"/>
    <mergeCell ref="A636:A647"/>
    <mergeCell ref="B636:B637"/>
    <mergeCell ref="B638:B640"/>
    <mergeCell ref="B641:B646"/>
    <mergeCell ref="A674:C674"/>
    <mergeCell ref="A675:A677"/>
    <mergeCell ref="B675:B676"/>
    <mergeCell ref="A678:C678"/>
    <mergeCell ref="A679:A689"/>
    <mergeCell ref="B681:B682"/>
    <mergeCell ref="B683:B684"/>
    <mergeCell ref="B685:B688"/>
    <mergeCell ref="A657:A659"/>
    <mergeCell ref="A660:C660"/>
    <mergeCell ref="A661:A665"/>
    <mergeCell ref="B662:B664"/>
    <mergeCell ref="A666:C666"/>
    <mergeCell ref="A667:A673"/>
    <mergeCell ref="B667:B668"/>
    <mergeCell ref="B671:B673"/>
    <mergeCell ref="A702:A704"/>
    <mergeCell ref="B703:B704"/>
    <mergeCell ref="A705:C705"/>
    <mergeCell ref="A706:A709"/>
    <mergeCell ref="B706:B709"/>
    <mergeCell ref="A710:C710"/>
    <mergeCell ref="A690:C690"/>
    <mergeCell ref="A691:A695"/>
    <mergeCell ref="B692:B694"/>
    <mergeCell ref="A696:C696"/>
    <mergeCell ref="A697:A700"/>
    <mergeCell ref="A701:C701"/>
    <mergeCell ref="A724:C724"/>
    <mergeCell ref="A725:A730"/>
    <mergeCell ref="B725:B726"/>
    <mergeCell ref="B728:B730"/>
    <mergeCell ref="A731:C731"/>
    <mergeCell ref="A732:A739"/>
    <mergeCell ref="B732:B733"/>
    <mergeCell ref="B734:B739"/>
    <mergeCell ref="A711:A714"/>
    <mergeCell ref="B711:B714"/>
    <mergeCell ref="A715:C715"/>
    <mergeCell ref="A716:C716"/>
    <mergeCell ref="A717:A723"/>
    <mergeCell ref="B717:B720"/>
    <mergeCell ref="B721:B723"/>
    <mergeCell ref="A752:C752"/>
    <mergeCell ref="A753:C753"/>
    <mergeCell ref="A754:AD754"/>
    <mergeCell ref="A756:AD756"/>
    <mergeCell ref="AE756:BM756"/>
    <mergeCell ref="A740:C740"/>
    <mergeCell ref="A741:A747"/>
    <mergeCell ref="B741:B747"/>
    <mergeCell ref="A748:C748"/>
    <mergeCell ref="A749:C749"/>
    <mergeCell ref="A750:A751"/>
    <mergeCell ref="A755:AD755"/>
    <mergeCell ref="JP756:KX756"/>
    <mergeCell ref="KY756:MG756"/>
    <mergeCell ref="MH756:NP756"/>
    <mergeCell ref="NQ756:OY756"/>
    <mergeCell ref="OZ756:QH756"/>
    <mergeCell ref="QI756:RQ756"/>
    <mergeCell ref="BN756:CV756"/>
    <mergeCell ref="CW756:EE756"/>
    <mergeCell ref="EF756:FN756"/>
    <mergeCell ref="FO756:GW756"/>
    <mergeCell ref="GX756:IF756"/>
    <mergeCell ref="IG756:JO756"/>
    <mergeCell ref="ZT756:ABB756"/>
    <mergeCell ref="ABC756:ACK756"/>
    <mergeCell ref="ACL756:ADT756"/>
    <mergeCell ref="ADU756:AFC756"/>
    <mergeCell ref="AFD756:AGL756"/>
    <mergeCell ref="AGM756:AHU756"/>
    <mergeCell ref="RR756:SZ756"/>
    <mergeCell ref="TA756:UI756"/>
    <mergeCell ref="UJ756:VR756"/>
    <mergeCell ref="VS756:XA756"/>
    <mergeCell ref="XB756:YJ756"/>
    <mergeCell ref="YK756:ZS756"/>
    <mergeCell ref="APX756:ARF756"/>
    <mergeCell ref="ARG756:ASO756"/>
    <mergeCell ref="ASP756:ATX756"/>
    <mergeCell ref="ATY756:AVG756"/>
    <mergeCell ref="AVH756:AWP756"/>
    <mergeCell ref="AWQ756:AXY756"/>
    <mergeCell ref="AHV756:AJD756"/>
    <mergeCell ref="AJE756:AKM756"/>
    <mergeCell ref="AKN756:ALV756"/>
    <mergeCell ref="ALW756:ANE756"/>
    <mergeCell ref="ANF756:AON756"/>
    <mergeCell ref="AOO756:APW756"/>
    <mergeCell ref="BGB756:BHJ756"/>
    <mergeCell ref="BHK756:BIS756"/>
    <mergeCell ref="BIT756:BKB756"/>
    <mergeCell ref="BKC756:BLK756"/>
    <mergeCell ref="BLL756:BMT756"/>
    <mergeCell ref="BMU756:BOC756"/>
    <mergeCell ref="AXZ756:AZH756"/>
    <mergeCell ref="AZI756:BAQ756"/>
    <mergeCell ref="BAR756:BBZ756"/>
    <mergeCell ref="BCA756:BDI756"/>
    <mergeCell ref="BDJ756:BER756"/>
    <mergeCell ref="BES756:BGA756"/>
    <mergeCell ref="BWF756:BXN756"/>
    <mergeCell ref="BXO756:BYW756"/>
    <mergeCell ref="BYX756:CAF756"/>
    <mergeCell ref="CAG756:CBO756"/>
    <mergeCell ref="CBP756:CCX756"/>
    <mergeCell ref="CCY756:CEG756"/>
    <mergeCell ref="BOD756:BPL756"/>
    <mergeCell ref="BPM756:BQU756"/>
    <mergeCell ref="BQV756:BSD756"/>
    <mergeCell ref="BSE756:BTM756"/>
    <mergeCell ref="BTN756:BUV756"/>
    <mergeCell ref="BUW756:BWE756"/>
    <mergeCell ref="CMJ756:CNR756"/>
    <mergeCell ref="CNS756:CPA756"/>
    <mergeCell ref="CPB756:CQJ756"/>
    <mergeCell ref="CQK756:CRS756"/>
    <mergeCell ref="CRT756:CTB756"/>
    <mergeCell ref="CTC756:CUK756"/>
    <mergeCell ref="CEH756:CFP756"/>
    <mergeCell ref="CFQ756:CGY756"/>
    <mergeCell ref="CGZ756:CIH756"/>
    <mergeCell ref="CII756:CJQ756"/>
    <mergeCell ref="CJR756:CKZ756"/>
    <mergeCell ref="CLA756:CMI756"/>
    <mergeCell ref="DCN756:DDV756"/>
    <mergeCell ref="DDW756:DFE756"/>
    <mergeCell ref="DFF756:DGN756"/>
    <mergeCell ref="DGO756:DHW756"/>
    <mergeCell ref="DHX756:DJF756"/>
    <mergeCell ref="DJG756:DKO756"/>
    <mergeCell ref="CUL756:CVT756"/>
    <mergeCell ref="CVU756:CXC756"/>
    <mergeCell ref="CXD756:CYL756"/>
    <mergeCell ref="CYM756:CZU756"/>
    <mergeCell ref="CZV756:DBD756"/>
    <mergeCell ref="DBE756:DCM756"/>
    <mergeCell ref="DSR756:DTZ756"/>
    <mergeCell ref="DUA756:DVI756"/>
    <mergeCell ref="DVJ756:DWR756"/>
    <mergeCell ref="DWS756:DYA756"/>
    <mergeCell ref="DYB756:DZJ756"/>
    <mergeCell ref="DZK756:EAS756"/>
    <mergeCell ref="DKP756:DLX756"/>
    <mergeCell ref="DLY756:DNG756"/>
    <mergeCell ref="DNH756:DOP756"/>
    <mergeCell ref="DOQ756:DPY756"/>
    <mergeCell ref="DPZ756:DRH756"/>
    <mergeCell ref="DRI756:DSQ756"/>
    <mergeCell ref="EIV756:EKD756"/>
    <mergeCell ref="EKE756:ELM756"/>
    <mergeCell ref="ELN756:EMV756"/>
    <mergeCell ref="EMW756:EOE756"/>
    <mergeCell ref="EOF756:EPN756"/>
    <mergeCell ref="EPO756:EQW756"/>
    <mergeCell ref="EAT756:ECB756"/>
    <mergeCell ref="ECC756:EDK756"/>
    <mergeCell ref="EDL756:EET756"/>
    <mergeCell ref="EEU756:EGC756"/>
    <mergeCell ref="EGD756:EHL756"/>
    <mergeCell ref="EHM756:EIU756"/>
    <mergeCell ref="EYZ756:FAH756"/>
    <mergeCell ref="FAI756:FBQ756"/>
    <mergeCell ref="FBR756:FCZ756"/>
    <mergeCell ref="FDA756:FEI756"/>
    <mergeCell ref="FEJ756:FFR756"/>
    <mergeCell ref="FFS756:FHA756"/>
    <mergeCell ref="EQX756:ESF756"/>
    <mergeCell ref="ESG756:ETO756"/>
    <mergeCell ref="ETP756:EUX756"/>
    <mergeCell ref="EUY756:EWG756"/>
    <mergeCell ref="EWH756:EXP756"/>
    <mergeCell ref="EXQ756:EYY756"/>
    <mergeCell ref="FPD756:FQL756"/>
    <mergeCell ref="FQM756:FRU756"/>
    <mergeCell ref="FRV756:FTD756"/>
    <mergeCell ref="FTE756:FUM756"/>
    <mergeCell ref="FUN756:FVV756"/>
    <mergeCell ref="FVW756:FXE756"/>
    <mergeCell ref="FHB756:FIJ756"/>
    <mergeCell ref="FIK756:FJS756"/>
    <mergeCell ref="FJT756:FLB756"/>
    <mergeCell ref="FLC756:FMK756"/>
    <mergeCell ref="FML756:FNT756"/>
    <mergeCell ref="FNU756:FPC756"/>
    <mergeCell ref="GFH756:GGP756"/>
    <mergeCell ref="GGQ756:GHY756"/>
    <mergeCell ref="GHZ756:GJH756"/>
    <mergeCell ref="GJI756:GKQ756"/>
    <mergeCell ref="GKR756:GLZ756"/>
    <mergeCell ref="GMA756:GNI756"/>
    <mergeCell ref="FXF756:FYN756"/>
    <mergeCell ref="FYO756:FZW756"/>
    <mergeCell ref="FZX756:GBF756"/>
    <mergeCell ref="GBG756:GCO756"/>
    <mergeCell ref="GCP756:GDX756"/>
    <mergeCell ref="GDY756:GFG756"/>
    <mergeCell ref="GVL756:GWT756"/>
    <mergeCell ref="GWU756:GYC756"/>
    <mergeCell ref="GYD756:GZL756"/>
    <mergeCell ref="GZM756:HAU756"/>
    <mergeCell ref="HAV756:HCD756"/>
    <mergeCell ref="HCE756:HDM756"/>
    <mergeCell ref="GNJ756:GOR756"/>
    <mergeCell ref="GOS756:GQA756"/>
    <mergeCell ref="GQB756:GRJ756"/>
    <mergeCell ref="GRK756:GSS756"/>
    <mergeCell ref="GST756:GUB756"/>
    <mergeCell ref="GUC756:GVK756"/>
    <mergeCell ref="HLP756:HMX756"/>
    <mergeCell ref="HMY756:HOG756"/>
    <mergeCell ref="HOH756:HPP756"/>
    <mergeCell ref="HPQ756:HQY756"/>
    <mergeCell ref="HQZ756:HSH756"/>
    <mergeCell ref="HSI756:HTQ756"/>
    <mergeCell ref="HDN756:HEV756"/>
    <mergeCell ref="HEW756:HGE756"/>
    <mergeCell ref="HGF756:HHN756"/>
    <mergeCell ref="HHO756:HIW756"/>
    <mergeCell ref="HIX756:HKF756"/>
    <mergeCell ref="HKG756:HLO756"/>
    <mergeCell ref="IBT756:IDB756"/>
    <mergeCell ref="IDC756:IEK756"/>
    <mergeCell ref="IEL756:IFT756"/>
    <mergeCell ref="IFU756:IHC756"/>
    <mergeCell ref="IHD756:IIL756"/>
    <mergeCell ref="IIM756:IJU756"/>
    <mergeCell ref="HTR756:HUZ756"/>
    <mergeCell ref="HVA756:HWI756"/>
    <mergeCell ref="HWJ756:HXR756"/>
    <mergeCell ref="HXS756:HZA756"/>
    <mergeCell ref="HZB756:IAJ756"/>
    <mergeCell ref="IAK756:IBS756"/>
    <mergeCell ref="IRX756:ITF756"/>
    <mergeCell ref="ITG756:IUO756"/>
    <mergeCell ref="IUP756:IVX756"/>
    <mergeCell ref="IVY756:IXG756"/>
    <mergeCell ref="IXH756:IYP756"/>
    <mergeCell ref="IYQ756:IZY756"/>
    <mergeCell ref="IJV756:ILD756"/>
    <mergeCell ref="ILE756:IMM756"/>
    <mergeCell ref="IMN756:INV756"/>
    <mergeCell ref="INW756:IPE756"/>
    <mergeCell ref="IPF756:IQN756"/>
    <mergeCell ref="IQO756:IRW756"/>
    <mergeCell ref="JIB756:JJJ756"/>
    <mergeCell ref="JJK756:JKS756"/>
    <mergeCell ref="JKT756:JMB756"/>
    <mergeCell ref="JMC756:JNK756"/>
    <mergeCell ref="JNL756:JOT756"/>
    <mergeCell ref="JOU756:JQC756"/>
    <mergeCell ref="IZZ756:JBH756"/>
    <mergeCell ref="JBI756:JCQ756"/>
    <mergeCell ref="JCR756:JDZ756"/>
    <mergeCell ref="JEA756:JFI756"/>
    <mergeCell ref="JFJ756:JGR756"/>
    <mergeCell ref="JGS756:JIA756"/>
    <mergeCell ref="JYF756:JZN756"/>
    <mergeCell ref="JZO756:KAW756"/>
    <mergeCell ref="KAX756:KCF756"/>
    <mergeCell ref="KCG756:KDO756"/>
    <mergeCell ref="KDP756:KEX756"/>
    <mergeCell ref="KEY756:KGG756"/>
    <mergeCell ref="JQD756:JRL756"/>
    <mergeCell ref="JRM756:JSU756"/>
    <mergeCell ref="JSV756:JUD756"/>
    <mergeCell ref="JUE756:JVM756"/>
    <mergeCell ref="JVN756:JWV756"/>
    <mergeCell ref="JWW756:JYE756"/>
    <mergeCell ref="KOJ756:KPR756"/>
    <mergeCell ref="KPS756:KRA756"/>
    <mergeCell ref="KRB756:KSJ756"/>
    <mergeCell ref="KSK756:KTS756"/>
    <mergeCell ref="KTT756:KVB756"/>
    <mergeCell ref="KVC756:KWK756"/>
    <mergeCell ref="KGH756:KHP756"/>
    <mergeCell ref="KHQ756:KIY756"/>
    <mergeCell ref="KIZ756:KKH756"/>
    <mergeCell ref="KKI756:KLQ756"/>
    <mergeCell ref="KLR756:KMZ756"/>
    <mergeCell ref="KNA756:KOI756"/>
    <mergeCell ref="LEN756:LFV756"/>
    <mergeCell ref="LFW756:LHE756"/>
    <mergeCell ref="LHF756:LIN756"/>
    <mergeCell ref="LIO756:LJW756"/>
    <mergeCell ref="LJX756:LLF756"/>
    <mergeCell ref="LLG756:LMO756"/>
    <mergeCell ref="KWL756:KXT756"/>
    <mergeCell ref="KXU756:KZC756"/>
    <mergeCell ref="KZD756:LAL756"/>
    <mergeCell ref="LAM756:LBU756"/>
    <mergeCell ref="LBV756:LDD756"/>
    <mergeCell ref="LDE756:LEM756"/>
    <mergeCell ref="LUR756:LVZ756"/>
    <mergeCell ref="LWA756:LXI756"/>
    <mergeCell ref="LXJ756:LYR756"/>
    <mergeCell ref="LYS756:MAA756"/>
    <mergeCell ref="MAB756:MBJ756"/>
    <mergeCell ref="MBK756:MCS756"/>
    <mergeCell ref="LMP756:LNX756"/>
    <mergeCell ref="LNY756:LPG756"/>
    <mergeCell ref="LPH756:LQP756"/>
    <mergeCell ref="LQQ756:LRY756"/>
    <mergeCell ref="LRZ756:LTH756"/>
    <mergeCell ref="LTI756:LUQ756"/>
    <mergeCell ref="MKV756:MMD756"/>
    <mergeCell ref="MME756:MNM756"/>
    <mergeCell ref="MNN756:MOV756"/>
    <mergeCell ref="MOW756:MQE756"/>
    <mergeCell ref="MQF756:MRN756"/>
    <mergeCell ref="MRO756:MSW756"/>
    <mergeCell ref="MCT756:MEB756"/>
    <mergeCell ref="MEC756:MFK756"/>
    <mergeCell ref="MFL756:MGT756"/>
    <mergeCell ref="MGU756:MIC756"/>
    <mergeCell ref="MID756:MJL756"/>
    <mergeCell ref="MJM756:MKU756"/>
    <mergeCell ref="NAZ756:NCH756"/>
    <mergeCell ref="NCI756:NDQ756"/>
    <mergeCell ref="NDR756:NEZ756"/>
    <mergeCell ref="NFA756:NGI756"/>
    <mergeCell ref="NGJ756:NHR756"/>
    <mergeCell ref="NHS756:NJA756"/>
    <mergeCell ref="MSX756:MUF756"/>
    <mergeCell ref="MUG756:MVO756"/>
    <mergeCell ref="MVP756:MWX756"/>
    <mergeCell ref="MWY756:MYG756"/>
    <mergeCell ref="MYH756:MZP756"/>
    <mergeCell ref="MZQ756:NAY756"/>
    <mergeCell ref="NRD756:NSL756"/>
    <mergeCell ref="NSM756:NTU756"/>
    <mergeCell ref="NTV756:NVD756"/>
    <mergeCell ref="NVE756:NWM756"/>
    <mergeCell ref="NWN756:NXV756"/>
    <mergeCell ref="NXW756:NZE756"/>
    <mergeCell ref="NJB756:NKJ756"/>
    <mergeCell ref="NKK756:NLS756"/>
    <mergeCell ref="NLT756:NNB756"/>
    <mergeCell ref="NNC756:NOK756"/>
    <mergeCell ref="NOL756:NPT756"/>
    <mergeCell ref="NPU756:NRC756"/>
    <mergeCell ref="OHH756:OIP756"/>
    <mergeCell ref="OIQ756:OJY756"/>
    <mergeCell ref="OJZ756:OLH756"/>
    <mergeCell ref="OLI756:OMQ756"/>
    <mergeCell ref="OMR756:ONZ756"/>
    <mergeCell ref="OOA756:OPI756"/>
    <mergeCell ref="NZF756:OAN756"/>
    <mergeCell ref="OAO756:OBW756"/>
    <mergeCell ref="OBX756:ODF756"/>
    <mergeCell ref="ODG756:OEO756"/>
    <mergeCell ref="OEP756:OFX756"/>
    <mergeCell ref="OFY756:OHG756"/>
    <mergeCell ref="OXL756:OYT756"/>
    <mergeCell ref="OYU756:PAC756"/>
    <mergeCell ref="PAD756:PBL756"/>
    <mergeCell ref="PBM756:PCU756"/>
    <mergeCell ref="PCV756:PED756"/>
    <mergeCell ref="PEE756:PFM756"/>
    <mergeCell ref="OPJ756:OQR756"/>
    <mergeCell ref="OQS756:OSA756"/>
    <mergeCell ref="OSB756:OTJ756"/>
    <mergeCell ref="OTK756:OUS756"/>
    <mergeCell ref="OUT756:OWB756"/>
    <mergeCell ref="OWC756:OXK756"/>
    <mergeCell ref="PNP756:POX756"/>
    <mergeCell ref="POY756:PQG756"/>
    <mergeCell ref="PQH756:PRP756"/>
    <mergeCell ref="PRQ756:PSY756"/>
    <mergeCell ref="PSZ756:PUH756"/>
    <mergeCell ref="PUI756:PVQ756"/>
    <mergeCell ref="PFN756:PGV756"/>
    <mergeCell ref="PGW756:PIE756"/>
    <mergeCell ref="PIF756:PJN756"/>
    <mergeCell ref="PJO756:PKW756"/>
    <mergeCell ref="PKX756:PMF756"/>
    <mergeCell ref="PMG756:PNO756"/>
    <mergeCell ref="QDT756:QFB756"/>
    <mergeCell ref="QFC756:QGK756"/>
    <mergeCell ref="QGL756:QHT756"/>
    <mergeCell ref="QHU756:QJC756"/>
    <mergeCell ref="QJD756:QKL756"/>
    <mergeCell ref="QKM756:QLU756"/>
    <mergeCell ref="PVR756:PWZ756"/>
    <mergeCell ref="PXA756:PYI756"/>
    <mergeCell ref="PYJ756:PZR756"/>
    <mergeCell ref="PZS756:QBA756"/>
    <mergeCell ref="QBB756:QCJ756"/>
    <mergeCell ref="QCK756:QDS756"/>
    <mergeCell ref="QTX756:QVF756"/>
    <mergeCell ref="QVG756:QWO756"/>
    <mergeCell ref="QWP756:QXX756"/>
    <mergeCell ref="QXY756:QZG756"/>
    <mergeCell ref="QZH756:RAP756"/>
    <mergeCell ref="RAQ756:RBY756"/>
    <mergeCell ref="QLV756:QND756"/>
    <mergeCell ref="QNE756:QOM756"/>
    <mergeCell ref="QON756:QPV756"/>
    <mergeCell ref="QPW756:QRE756"/>
    <mergeCell ref="QRF756:QSN756"/>
    <mergeCell ref="QSO756:QTW756"/>
    <mergeCell ref="RKB756:RLJ756"/>
    <mergeCell ref="RLK756:RMS756"/>
    <mergeCell ref="RMT756:ROB756"/>
    <mergeCell ref="ROC756:RPK756"/>
    <mergeCell ref="RPL756:RQT756"/>
    <mergeCell ref="RQU756:RSC756"/>
    <mergeCell ref="RBZ756:RDH756"/>
    <mergeCell ref="RDI756:REQ756"/>
    <mergeCell ref="RER756:RFZ756"/>
    <mergeCell ref="RGA756:RHI756"/>
    <mergeCell ref="RHJ756:RIR756"/>
    <mergeCell ref="RIS756:RKA756"/>
    <mergeCell ref="SBO756:SCW756"/>
    <mergeCell ref="SCX756:SEF756"/>
    <mergeCell ref="SEG756:SFO756"/>
    <mergeCell ref="SFP756:SGX756"/>
    <mergeCell ref="SGY756:SIG756"/>
    <mergeCell ref="RSD756:RTL756"/>
    <mergeCell ref="RTM756:RUU756"/>
    <mergeCell ref="RUV756:RWD756"/>
    <mergeCell ref="RWE756:RXM756"/>
    <mergeCell ref="RXN756:RYV756"/>
    <mergeCell ref="RYW756:SAE756"/>
    <mergeCell ref="V515:AA515"/>
    <mergeCell ref="SYL756:SZT756"/>
    <mergeCell ref="SZU756:TBC756"/>
    <mergeCell ref="TBD756:TBG756"/>
    <mergeCell ref="A514:C516"/>
    <mergeCell ref="D514:O514"/>
    <mergeCell ref="P514:AA514"/>
    <mergeCell ref="AB514:AD515"/>
    <mergeCell ref="D515:I515"/>
    <mergeCell ref="J515:O515"/>
    <mergeCell ref="P515:U515"/>
    <mergeCell ref="SQJ756:SRR756"/>
    <mergeCell ref="SRS756:STA756"/>
    <mergeCell ref="STB756:SUJ756"/>
    <mergeCell ref="SUK756:SVS756"/>
    <mergeCell ref="SVT756:SXB756"/>
    <mergeCell ref="SXC756:SYK756"/>
    <mergeCell ref="SIH756:SJP756"/>
    <mergeCell ref="SJQ756:SKY756"/>
    <mergeCell ref="SKZ756:SMH756"/>
    <mergeCell ref="SMI756:SNQ756"/>
    <mergeCell ref="SNR756:SOZ756"/>
    <mergeCell ref="SPA756:SQI756"/>
    <mergeCell ref="SAF756:SBN756"/>
  </mergeCells>
  <printOptions horizontalCentered="1" verticalCentered="1"/>
  <pageMargins left="0.25" right="0" top="0" bottom="0" header="0" footer="0"/>
  <pageSetup paperSize="9" scale="55" orientation="landscape" r:id="rId1"/>
  <rowBreaks count="1" manualBreakCount="1">
    <brk id="512" max="29" man="1"/>
  </rowBreaks>
  <ignoredErrors>
    <ignoredError sqref="D6:G6 U6:Y6 O6:S6 I6:M6" numberStoredAsText="1"/>
    <ignoredError sqref="D731:H749 D710:H730 D629:H709 D368:H500 J368:N500 V368:Z500 P368:T500 P356:T367 V356:Z367 J356:N367 D356:H367 D314:Z317 D334:N355 P334:Z355 D102:H313 D318:H332 J328:T332 D333:H333 J333:N333 P333:T333 V333:Z333 V318:Z332 J318:N327 P318:T327" formulaRange="1"/>
    <ignoredError sqref="J629:AA629 I368:I500 U368:U500 O368:O500 AA368:AD500 AA367:AD367 O356:O367 U356:U367 I356:I367 O333:O355 AA314:AD332 AA333:AD355 AA356:AD366 I102:Z313 AA102:AD313 I333 I318:I332 U318:U332 U333 O318:O327 J710:AB748" formula="1" formulaRange="1"/>
    <ignoredError sqref="I750:AD752 I617:AD628 I526:AD616 I630:AD709 I629 AB629:AD629 I39:AD101 I749:AD749 I710:I748 AC710:AD74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4"/>
  <sheetViews>
    <sheetView showGridLines="0" zoomScaleNormal="100" workbookViewId="0">
      <selection activeCell="A2" sqref="A2:L2"/>
    </sheetView>
  </sheetViews>
  <sheetFormatPr defaultRowHeight="11.25" outlineLevelRow="1" x14ac:dyDescent="0.2"/>
  <cols>
    <col min="1" max="1" width="14" style="2" customWidth="1"/>
    <col min="2" max="2" width="9.42578125" style="2" customWidth="1"/>
    <col min="3" max="3" width="22.5703125" style="2" customWidth="1"/>
    <col min="4" max="12" width="9.28515625" style="3" customWidth="1"/>
    <col min="13" max="16384" width="9.140625" style="2"/>
  </cols>
  <sheetData>
    <row r="1" spans="1:12" ht="38.25" customHeight="1" x14ac:dyDescent="0.2">
      <c r="A1" s="576" t="s">
        <v>2984</v>
      </c>
      <c r="B1" s="576"/>
      <c r="C1" s="576"/>
      <c r="D1" s="576"/>
      <c r="E1" s="576"/>
      <c r="F1" s="576"/>
      <c r="G1" s="576"/>
      <c r="H1" s="576"/>
      <c r="I1" s="576"/>
      <c r="J1" s="576"/>
      <c r="K1" s="576"/>
      <c r="L1" s="576"/>
    </row>
    <row r="2" spans="1:12" ht="38.25" customHeight="1" x14ac:dyDescent="0.2">
      <c r="A2" s="572" t="s">
        <v>2985</v>
      </c>
      <c r="B2" s="572"/>
      <c r="C2" s="572"/>
      <c r="D2" s="572"/>
      <c r="E2" s="572"/>
      <c r="F2" s="572"/>
      <c r="G2" s="572"/>
      <c r="H2" s="572"/>
      <c r="I2" s="572"/>
      <c r="J2" s="572"/>
      <c r="K2" s="572"/>
      <c r="L2" s="572"/>
    </row>
    <row r="3" spans="1:12" ht="18.75" customHeight="1" x14ac:dyDescent="0.2">
      <c r="A3" s="306"/>
      <c r="B3" s="306"/>
      <c r="C3" s="306"/>
      <c r="D3" s="307"/>
      <c r="E3" s="307"/>
      <c r="F3" s="307"/>
      <c r="G3" s="307"/>
      <c r="H3" s="307"/>
      <c r="I3" s="307"/>
      <c r="J3" s="307"/>
      <c r="K3" s="307"/>
      <c r="L3" s="308" t="s">
        <v>3003</v>
      </c>
    </row>
    <row r="4" spans="1:12" ht="30" customHeight="1" x14ac:dyDescent="0.2">
      <c r="A4" s="512" t="s">
        <v>2913</v>
      </c>
      <c r="B4" s="512"/>
      <c r="C4" s="512"/>
      <c r="D4" s="573" t="s">
        <v>2914</v>
      </c>
      <c r="E4" s="573"/>
      <c r="F4" s="573"/>
      <c r="G4" s="573" t="s">
        <v>2915</v>
      </c>
      <c r="H4" s="573"/>
      <c r="I4" s="573"/>
      <c r="J4" s="574" t="s">
        <v>2916</v>
      </c>
      <c r="K4" s="574"/>
      <c r="L4" s="574"/>
    </row>
    <row r="5" spans="1:12" ht="30" customHeight="1" x14ac:dyDescent="0.2">
      <c r="A5" s="513"/>
      <c r="B5" s="513"/>
      <c r="C5" s="513"/>
      <c r="D5" s="573"/>
      <c r="E5" s="573"/>
      <c r="F5" s="573"/>
      <c r="G5" s="573"/>
      <c r="H5" s="573"/>
      <c r="I5" s="573"/>
      <c r="J5" s="575"/>
      <c r="K5" s="575"/>
      <c r="L5" s="575"/>
    </row>
    <row r="6" spans="1:12" ht="30" customHeight="1" x14ac:dyDescent="0.2">
      <c r="A6" s="514"/>
      <c r="B6" s="514"/>
      <c r="C6" s="514"/>
      <c r="D6" s="309" t="s">
        <v>2917</v>
      </c>
      <c r="E6" s="309" t="s">
        <v>2918</v>
      </c>
      <c r="F6" s="309" t="s">
        <v>2919</v>
      </c>
      <c r="G6" s="309" t="s">
        <v>2917</v>
      </c>
      <c r="H6" s="309" t="s">
        <v>2918</v>
      </c>
      <c r="I6" s="309" t="s">
        <v>2919</v>
      </c>
      <c r="J6" s="309" t="s">
        <v>2917</v>
      </c>
      <c r="K6" s="310" t="s">
        <v>2918</v>
      </c>
      <c r="L6" s="310" t="s">
        <v>2919</v>
      </c>
    </row>
    <row r="7" spans="1:12" ht="21" customHeight="1" x14ac:dyDescent="0.2">
      <c r="A7" s="559" t="s">
        <v>1</v>
      </c>
      <c r="B7" s="559"/>
      <c r="C7" s="559"/>
      <c r="D7" s="311">
        <f t="shared" ref="D7:L7" si="0">SUM(D8:D38)</f>
        <v>0</v>
      </c>
      <c r="E7" s="311">
        <f t="shared" si="0"/>
        <v>0</v>
      </c>
      <c r="F7" s="312">
        <f t="shared" si="0"/>
        <v>0</v>
      </c>
      <c r="G7" s="311">
        <f t="shared" si="0"/>
        <v>0</v>
      </c>
      <c r="H7" s="311">
        <f t="shared" si="0"/>
        <v>0</v>
      </c>
      <c r="I7" s="312">
        <f t="shared" si="0"/>
        <v>0</v>
      </c>
      <c r="J7" s="312">
        <f t="shared" si="0"/>
        <v>0</v>
      </c>
      <c r="K7" s="312">
        <f t="shared" si="0"/>
        <v>0</v>
      </c>
      <c r="L7" s="312">
        <f t="shared" si="0"/>
        <v>0</v>
      </c>
    </row>
    <row r="8" spans="1:12" ht="17.25" hidden="1" customHeight="1" outlineLevel="1" x14ac:dyDescent="0.2">
      <c r="A8" s="562" t="s">
        <v>1</v>
      </c>
      <c r="B8" s="562" t="s">
        <v>2</v>
      </c>
      <c r="C8" s="313" t="s">
        <v>3</v>
      </c>
      <c r="D8" s="314">
        <v>0</v>
      </c>
      <c r="E8" s="314">
        <v>0</v>
      </c>
      <c r="F8" s="315">
        <f>+E8+D8</f>
        <v>0</v>
      </c>
      <c r="G8" s="314">
        <v>0</v>
      </c>
      <c r="H8" s="314">
        <v>0</v>
      </c>
      <c r="I8" s="315">
        <f>+H8+G8</f>
        <v>0</v>
      </c>
      <c r="J8" s="315">
        <f>+D8+G8</f>
        <v>0</v>
      </c>
      <c r="K8" s="315">
        <f>+E8+H8</f>
        <v>0</v>
      </c>
      <c r="L8" s="315">
        <f>+K8+J8</f>
        <v>0</v>
      </c>
    </row>
    <row r="9" spans="1:12" ht="17.25" hidden="1" customHeight="1" outlineLevel="1" x14ac:dyDescent="0.2">
      <c r="A9" s="562"/>
      <c r="B9" s="562"/>
      <c r="C9" s="313" t="s">
        <v>4</v>
      </c>
      <c r="D9" s="314">
        <v>0</v>
      </c>
      <c r="E9" s="314">
        <v>0</v>
      </c>
      <c r="F9" s="315">
        <f t="shared" ref="F9:F80" si="1">+E9+D9</f>
        <v>0</v>
      </c>
      <c r="G9" s="314">
        <v>0</v>
      </c>
      <c r="H9" s="314">
        <v>0</v>
      </c>
      <c r="I9" s="315">
        <f t="shared" ref="I9:I80" si="2">+H9+G9</f>
        <v>0</v>
      </c>
      <c r="J9" s="315">
        <f t="shared" ref="J9:K80" si="3">+D9+G9</f>
        <v>0</v>
      </c>
      <c r="K9" s="315">
        <f t="shared" si="3"/>
        <v>0</v>
      </c>
      <c r="L9" s="315">
        <f t="shared" ref="L9:L80" si="4">+K9+J9</f>
        <v>0</v>
      </c>
    </row>
    <row r="10" spans="1:12" ht="17.25" hidden="1" customHeight="1" outlineLevel="1" x14ac:dyDescent="0.2">
      <c r="A10" s="562"/>
      <c r="B10" s="562"/>
      <c r="C10" s="313" t="s">
        <v>5</v>
      </c>
      <c r="D10" s="314">
        <v>0</v>
      </c>
      <c r="E10" s="314">
        <v>0</v>
      </c>
      <c r="F10" s="315">
        <f t="shared" si="1"/>
        <v>0</v>
      </c>
      <c r="G10" s="314">
        <v>0</v>
      </c>
      <c r="H10" s="314">
        <v>0</v>
      </c>
      <c r="I10" s="315">
        <f t="shared" si="2"/>
        <v>0</v>
      </c>
      <c r="J10" s="315">
        <f t="shared" si="3"/>
        <v>0</v>
      </c>
      <c r="K10" s="315">
        <f t="shared" si="3"/>
        <v>0</v>
      </c>
      <c r="L10" s="315">
        <f t="shared" si="4"/>
        <v>0</v>
      </c>
    </row>
    <row r="11" spans="1:12" ht="17.25" hidden="1" customHeight="1" outlineLevel="1" x14ac:dyDescent="0.2">
      <c r="A11" s="562"/>
      <c r="B11" s="562"/>
      <c r="C11" s="313" t="s">
        <v>6</v>
      </c>
      <c r="D11" s="314">
        <v>0</v>
      </c>
      <c r="E11" s="314">
        <v>0</v>
      </c>
      <c r="F11" s="315">
        <f t="shared" si="1"/>
        <v>0</v>
      </c>
      <c r="G11" s="314">
        <v>0</v>
      </c>
      <c r="H11" s="314">
        <v>0</v>
      </c>
      <c r="I11" s="315">
        <f t="shared" si="2"/>
        <v>0</v>
      </c>
      <c r="J11" s="315">
        <f t="shared" si="3"/>
        <v>0</v>
      </c>
      <c r="K11" s="315">
        <f t="shared" si="3"/>
        <v>0</v>
      </c>
      <c r="L11" s="315">
        <f t="shared" si="4"/>
        <v>0</v>
      </c>
    </row>
    <row r="12" spans="1:12" ht="17.25" hidden="1" customHeight="1" outlineLevel="1" x14ac:dyDescent="0.2">
      <c r="A12" s="562"/>
      <c r="B12" s="562"/>
      <c r="C12" s="313" t="s">
        <v>7</v>
      </c>
      <c r="D12" s="314">
        <v>0</v>
      </c>
      <c r="E12" s="314">
        <v>0</v>
      </c>
      <c r="F12" s="315">
        <f t="shared" si="1"/>
        <v>0</v>
      </c>
      <c r="G12" s="314">
        <v>0</v>
      </c>
      <c r="H12" s="314">
        <v>0</v>
      </c>
      <c r="I12" s="315">
        <f t="shared" si="2"/>
        <v>0</v>
      </c>
      <c r="J12" s="315">
        <f t="shared" si="3"/>
        <v>0</v>
      </c>
      <c r="K12" s="315">
        <f t="shared" si="3"/>
        <v>0</v>
      </c>
      <c r="L12" s="315">
        <f t="shared" si="4"/>
        <v>0</v>
      </c>
    </row>
    <row r="13" spans="1:12" ht="17.25" hidden="1" customHeight="1" outlineLevel="1" x14ac:dyDescent="0.2">
      <c r="A13" s="562"/>
      <c r="B13" s="562"/>
      <c r="C13" s="313" t="s">
        <v>8</v>
      </c>
      <c r="D13" s="314">
        <v>0</v>
      </c>
      <c r="E13" s="314">
        <v>0</v>
      </c>
      <c r="F13" s="315">
        <f t="shared" si="1"/>
        <v>0</v>
      </c>
      <c r="G13" s="314">
        <v>0</v>
      </c>
      <c r="H13" s="314">
        <v>0</v>
      </c>
      <c r="I13" s="315">
        <f t="shared" si="2"/>
        <v>0</v>
      </c>
      <c r="J13" s="315">
        <f t="shared" si="3"/>
        <v>0</v>
      </c>
      <c r="K13" s="315">
        <f t="shared" si="3"/>
        <v>0</v>
      </c>
      <c r="L13" s="315">
        <f t="shared" si="4"/>
        <v>0</v>
      </c>
    </row>
    <row r="14" spans="1:12" ht="17.25" hidden="1" customHeight="1" outlineLevel="1" x14ac:dyDescent="0.2">
      <c r="A14" s="562"/>
      <c r="B14" s="562"/>
      <c r="C14" s="313" t="s">
        <v>9</v>
      </c>
      <c r="D14" s="314">
        <v>0</v>
      </c>
      <c r="E14" s="314">
        <v>0</v>
      </c>
      <c r="F14" s="315">
        <f t="shared" si="1"/>
        <v>0</v>
      </c>
      <c r="G14" s="314">
        <v>0</v>
      </c>
      <c r="H14" s="314">
        <v>0</v>
      </c>
      <c r="I14" s="315">
        <f t="shared" si="2"/>
        <v>0</v>
      </c>
      <c r="J14" s="315">
        <f t="shared" si="3"/>
        <v>0</v>
      </c>
      <c r="K14" s="315">
        <f t="shared" si="3"/>
        <v>0</v>
      </c>
      <c r="L14" s="315">
        <f t="shared" si="4"/>
        <v>0</v>
      </c>
    </row>
    <row r="15" spans="1:12" ht="17.25" hidden="1" customHeight="1" outlineLevel="1" x14ac:dyDescent="0.2">
      <c r="A15" s="562"/>
      <c r="B15" s="562" t="s">
        <v>10</v>
      </c>
      <c r="C15" s="313" t="s">
        <v>11</v>
      </c>
      <c r="D15" s="314">
        <v>0</v>
      </c>
      <c r="E15" s="314">
        <v>0</v>
      </c>
      <c r="F15" s="315">
        <f t="shared" si="1"/>
        <v>0</v>
      </c>
      <c r="G15" s="314">
        <v>0</v>
      </c>
      <c r="H15" s="314">
        <v>0</v>
      </c>
      <c r="I15" s="315">
        <f t="shared" si="2"/>
        <v>0</v>
      </c>
      <c r="J15" s="315">
        <f t="shared" si="3"/>
        <v>0</v>
      </c>
      <c r="K15" s="315">
        <f t="shared" si="3"/>
        <v>0</v>
      </c>
      <c r="L15" s="315">
        <f t="shared" si="4"/>
        <v>0</v>
      </c>
    </row>
    <row r="16" spans="1:12" ht="17.25" hidden="1" customHeight="1" outlineLevel="1" x14ac:dyDescent="0.2">
      <c r="A16" s="562"/>
      <c r="B16" s="562"/>
      <c r="C16" s="313" t="s">
        <v>12</v>
      </c>
      <c r="D16" s="314">
        <v>0</v>
      </c>
      <c r="E16" s="314">
        <v>0</v>
      </c>
      <c r="F16" s="315">
        <f t="shared" si="1"/>
        <v>0</v>
      </c>
      <c r="G16" s="314">
        <v>0</v>
      </c>
      <c r="H16" s="314">
        <v>0</v>
      </c>
      <c r="I16" s="315">
        <f t="shared" si="2"/>
        <v>0</v>
      </c>
      <c r="J16" s="315">
        <f t="shared" si="3"/>
        <v>0</v>
      </c>
      <c r="K16" s="315">
        <f t="shared" si="3"/>
        <v>0</v>
      </c>
      <c r="L16" s="315">
        <f t="shared" si="4"/>
        <v>0</v>
      </c>
    </row>
    <row r="17" spans="1:12" ht="17.25" hidden="1" customHeight="1" outlineLevel="1" x14ac:dyDescent="0.2">
      <c r="A17" s="562"/>
      <c r="B17" s="562"/>
      <c r="C17" s="313" t="s">
        <v>13</v>
      </c>
      <c r="D17" s="314">
        <v>0</v>
      </c>
      <c r="E17" s="314">
        <v>0</v>
      </c>
      <c r="F17" s="315">
        <f t="shared" si="1"/>
        <v>0</v>
      </c>
      <c r="G17" s="314">
        <v>0</v>
      </c>
      <c r="H17" s="314">
        <v>0</v>
      </c>
      <c r="I17" s="315">
        <f t="shared" si="2"/>
        <v>0</v>
      </c>
      <c r="J17" s="315">
        <f t="shared" si="3"/>
        <v>0</v>
      </c>
      <c r="K17" s="315">
        <f t="shared" si="3"/>
        <v>0</v>
      </c>
      <c r="L17" s="315">
        <f t="shared" si="4"/>
        <v>0</v>
      </c>
    </row>
    <row r="18" spans="1:12" ht="17.25" hidden="1" customHeight="1" outlineLevel="1" x14ac:dyDescent="0.2">
      <c r="A18" s="562"/>
      <c r="B18" s="562"/>
      <c r="C18" s="313" t="s">
        <v>14</v>
      </c>
      <c r="D18" s="314">
        <v>0</v>
      </c>
      <c r="E18" s="314">
        <v>0</v>
      </c>
      <c r="F18" s="315">
        <f t="shared" si="1"/>
        <v>0</v>
      </c>
      <c r="G18" s="314">
        <v>0</v>
      </c>
      <c r="H18" s="314">
        <v>0</v>
      </c>
      <c r="I18" s="315">
        <f t="shared" si="2"/>
        <v>0</v>
      </c>
      <c r="J18" s="315">
        <f t="shared" si="3"/>
        <v>0</v>
      </c>
      <c r="K18" s="315">
        <f t="shared" si="3"/>
        <v>0</v>
      </c>
      <c r="L18" s="315">
        <f t="shared" si="4"/>
        <v>0</v>
      </c>
    </row>
    <row r="19" spans="1:12" ht="17.25" hidden="1" customHeight="1" outlineLevel="1" x14ac:dyDescent="0.2">
      <c r="A19" s="562"/>
      <c r="B19" s="562"/>
      <c r="C19" s="313" t="s">
        <v>15</v>
      </c>
      <c r="D19" s="314">
        <v>0</v>
      </c>
      <c r="E19" s="314">
        <v>0</v>
      </c>
      <c r="F19" s="315">
        <f t="shared" si="1"/>
        <v>0</v>
      </c>
      <c r="G19" s="314">
        <v>0</v>
      </c>
      <c r="H19" s="314">
        <v>0</v>
      </c>
      <c r="I19" s="315">
        <f t="shared" si="2"/>
        <v>0</v>
      </c>
      <c r="J19" s="315">
        <f t="shared" si="3"/>
        <v>0</v>
      </c>
      <c r="K19" s="315">
        <f t="shared" si="3"/>
        <v>0</v>
      </c>
      <c r="L19" s="315">
        <f t="shared" si="4"/>
        <v>0</v>
      </c>
    </row>
    <row r="20" spans="1:12" ht="17.25" hidden="1" customHeight="1" outlineLevel="1" x14ac:dyDescent="0.2">
      <c r="A20" s="562"/>
      <c r="B20" s="562"/>
      <c r="C20" s="313" t="s">
        <v>16</v>
      </c>
      <c r="D20" s="314">
        <v>0</v>
      </c>
      <c r="E20" s="314">
        <v>0</v>
      </c>
      <c r="F20" s="315">
        <f t="shared" si="1"/>
        <v>0</v>
      </c>
      <c r="G20" s="314">
        <v>0</v>
      </c>
      <c r="H20" s="314">
        <v>0</v>
      </c>
      <c r="I20" s="315">
        <f t="shared" si="2"/>
        <v>0</v>
      </c>
      <c r="J20" s="315">
        <f t="shared" si="3"/>
        <v>0</v>
      </c>
      <c r="K20" s="315">
        <f t="shared" si="3"/>
        <v>0</v>
      </c>
      <c r="L20" s="315">
        <f t="shared" si="4"/>
        <v>0</v>
      </c>
    </row>
    <row r="21" spans="1:12" ht="17.25" hidden="1" customHeight="1" outlineLevel="1" x14ac:dyDescent="0.2">
      <c r="A21" s="562"/>
      <c r="B21" s="562"/>
      <c r="C21" s="313" t="s">
        <v>17</v>
      </c>
      <c r="D21" s="314">
        <v>0</v>
      </c>
      <c r="E21" s="314">
        <v>0</v>
      </c>
      <c r="F21" s="315">
        <f t="shared" si="1"/>
        <v>0</v>
      </c>
      <c r="G21" s="314">
        <v>0</v>
      </c>
      <c r="H21" s="314">
        <v>0</v>
      </c>
      <c r="I21" s="315">
        <f t="shared" si="2"/>
        <v>0</v>
      </c>
      <c r="J21" s="315">
        <f t="shared" si="3"/>
        <v>0</v>
      </c>
      <c r="K21" s="315">
        <f t="shared" si="3"/>
        <v>0</v>
      </c>
      <c r="L21" s="315">
        <f t="shared" si="4"/>
        <v>0</v>
      </c>
    </row>
    <row r="22" spans="1:12" ht="17.25" hidden="1" customHeight="1" outlineLevel="1" x14ac:dyDescent="0.2">
      <c r="A22" s="562"/>
      <c r="B22" s="562"/>
      <c r="C22" s="313" t="s">
        <v>18</v>
      </c>
      <c r="D22" s="314">
        <v>0</v>
      </c>
      <c r="E22" s="314">
        <v>0</v>
      </c>
      <c r="F22" s="315">
        <f t="shared" si="1"/>
        <v>0</v>
      </c>
      <c r="G22" s="314">
        <v>0</v>
      </c>
      <c r="H22" s="314">
        <v>0</v>
      </c>
      <c r="I22" s="315">
        <f t="shared" si="2"/>
        <v>0</v>
      </c>
      <c r="J22" s="315">
        <f t="shared" si="3"/>
        <v>0</v>
      </c>
      <c r="K22" s="315">
        <f t="shared" si="3"/>
        <v>0</v>
      </c>
      <c r="L22" s="315">
        <f t="shared" si="4"/>
        <v>0</v>
      </c>
    </row>
    <row r="23" spans="1:12" ht="17.25" hidden="1" customHeight="1" outlineLevel="1" x14ac:dyDescent="0.2">
      <c r="A23" s="562"/>
      <c r="B23" s="562"/>
      <c r="C23" s="313" t="s">
        <v>19</v>
      </c>
      <c r="D23" s="314">
        <v>0</v>
      </c>
      <c r="E23" s="314">
        <v>0</v>
      </c>
      <c r="F23" s="315">
        <f t="shared" si="1"/>
        <v>0</v>
      </c>
      <c r="G23" s="314">
        <v>0</v>
      </c>
      <c r="H23" s="314">
        <v>0</v>
      </c>
      <c r="I23" s="315">
        <f t="shared" si="2"/>
        <v>0</v>
      </c>
      <c r="J23" s="315">
        <f t="shared" si="3"/>
        <v>0</v>
      </c>
      <c r="K23" s="315">
        <f t="shared" si="3"/>
        <v>0</v>
      </c>
      <c r="L23" s="315">
        <f t="shared" si="4"/>
        <v>0</v>
      </c>
    </row>
    <row r="24" spans="1:12" ht="17.25" hidden="1" customHeight="1" outlineLevel="1" x14ac:dyDescent="0.2">
      <c r="A24" s="562"/>
      <c r="B24" s="313" t="s">
        <v>20</v>
      </c>
      <c r="C24" s="313" t="s">
        <v>21</v>
      </c>
      <c r="D24" s="314">
        <v>0</v>
      </c>
      <c r="E24" s="314">
        <v>0</v>
      </c>
      <c r="F24" s="315">
        <f t="shared" si="1"/>
        <v>0</v>
      </c>
      <c r="G24" s="314">
        <v>0</v>
      </c>
      <c r="H24" s="314">
        <v>0</v>
      </c>
      <c r="I24" s="315">
        <f t="shared" si="2"/>
        <v>0</v>
      </c>
      <c r="J24" s="315">
        <f t="shared" si="3"/>
        <v>0</v>
      </c>
      <c r="K24" s="315">
        <f t="shared" si="3"/>
        <v>0</v>
      </c>
      <c r="L24" s="315">
        <f t="shared" si="4"/>
        <v>0</v>
      </c>
    </row>
    <row r="25" spans="1:12" ht="17.25" hidden="1" customHeight="1" outlineLevel="1" x14ac:dyDescent="0.2">
      <c r="A25" s="562"/>
      <c r="B25" s="562" t="s">
        <v>22</v>
      </c>
      <c r="C25" s="313" t="s">
        <v>23</v>
      </c>
      <c r="D25" s="314">
        <v>0</v>
      </c>
      <c r="E25" s="314">
        <v>0</v>
      </c>
      <c r="F25" s="315">
        <f t="shared" si="1"/>
        <v>0</v>
      </c>
      <c r="G25" s="314">
        <v>0</v>
      </c>
      <c r="H25" s="314">
        <v>0</v>
      </c>
      <c r="I25" s="315">
        <f t="shared" si="2"/>
        <v>0</v>
      </c>
      <c r="J25" s="315">
        <f t="shared" si="3"/>
        <v>0</v>
      </c>
      <c r="K25" s="315">
        <f t="shared" si="3"/>
        <v>0</v>
      </c>
      <c r="L25" s="315">
        <f t="shared" si="4"/>
        <v>0</v>
      </c>
    </row>
    <row r="26" spans="1:12" ht="17.25" hidden="1" customHeight="1" outlineLevel="1" x14ac:dyDescent="0.2">
      <c r="A26" s="562"/>
      <c r="B26" s="562"/>
      <c r="C26" s="313" t="s">
        <v>24</v>
      </c>
      <c r="D26" s="314">
        <v>0</v>
      </c>
      <c r="E26" s="314">
        <v>0</v>
      </c>
      <c r="F26" s="315">
        <f t="shared" si="1"/>
        <v>0</v>
      </c>
      <c r="G26" s="314">
        <v>0</v>
      </c>
      <c r="H26" s="314">
        <v>0</v>
      </c>
      <c r="I26" s="315">
        <f t="shared" si="2"/>
        <v>0</v>
      </c>
      <c r="J26" s="315">
        <f t="shared" si="3"/>
        <v>0</v>
      </c>
      <c r="K26" s="315">
        <f t="shared" si="3"/>
        <v>0</v>
      </c>
      <c r="L26" s="315">
        <f t="shared" si="4"/>
        <v>0</v>
      </c>
    </row>
    <row r="27" spans="1:12" ht="17.25" hidden="1" customHeight="1" outlineLevel="1" x14ac:dyDescent="0.2">
      <c r="A27" s="562"/>
      <c r="B27" s="562"/>
      <c r="C27" s="313" t="s">
        <v>25</v>
      </c>
      <c r="D27" s="314">
        <v>0</v>
      </c>
      <c r="E27" s="314">
        <v>0</v>
      </c>
      <c r="F27" s="315">
        <f t="shared" si="1"/>
        <v>0</v>
      </c>
      <c r="G27" s="314">
        <v>0</v>
      </c>
      <c r="H27" s="314">
        <v>0</v>
      </c>
      <c r="I27" s="315">
        <f t="shared" si="2"/>
        <v>0</v>
      </c>
      <c r="J27" s="315">
        <f t="shared" si="3"/>
        <v>0</v>
      </c>
      <c r="K27" s="315">
        <f t="shared" si="3"/>
        <v>0</v>
      </c>
      <c r="L27" s="315">
        <f t="shared" si="4"/>
        <v>0</v>
      </c>
    </row>
    <row r="28" spans="1:12" ht="17.25" hidden="1" customHeight="1" outlineLevel="1" x14ac:dyDescent="0.2">
      <c r="A28" s="562"/>
      <c r="B28" s="562"/>
      <c r="C28" s="313" t="s">
        <v>26</v>
      </c>
      <c r="D28" s="314">
        <v>0</v>
      </c>
      <c r="E28" s="314">
        <v>0</v>
      </c>
      <c r="F28" s="315">
        <f t="shared" si="1"/>
        <v>0</v>
      </c>
      <c r="G28" s="314">
        <v>0</v>
      </c>
      <c r="H28" s="314">
        <v>0</v>
      </c>
      <c r="I28" s="315">
        <f t="shared" si="2"/>
        <v>0</v>
      </c>
      <c r="J28" s="315">
        <f t="shared" si="3"/>
        <v>0</v>
      </c>
      <c r="K28" s="315">
        <f t="shared" si="3"/>
        <v>0</v>
      </c>
      <c r="L28" s="315">
        <f t="shared" si="4"/>
        <v>0</v>
      </c>
    </row>
    <row r="29" spans="1:12" ht="17.25" hidden="1" customHeight="1" outlineLevel="1" x14ac:dyDescent="0.2">
      <c r="A29" s="562"/>
      <c r="B29" s="562"/>
      <c r="C29" s="313" t="s">
        <v>27</v>
      </c>
      <c r="D29" s="314">
        <v>0</v>
      </c>
      <c r="E29" s="314">
        <v>0</v>
      </c>
      <c r="F29" s="315">
        <f t="shared" si="1"/>
        <v>0</v>
      </c>
      <c r="G29" s="314">
        <v>0</v>
      </c>
      <c r="H29" s="314">
        <v>0</v>
      </c>
      <c r="I29" s="315">
        <f t="shared" si="2"/>
        <v>0</v>
      </c>
      <c r="J29" s="315">
        <f t="shared" si="3"/>
        <v>0</v>
      </c>
      <c r="K29" s="315">
        <f t="shared" si="3"/>
        <v>0</v>
      </c>
      <c r="L29" s="315">
        <f t="shared" si="4"/>
        <v>0</v>
      </c>
    </row>
    <row r="30" spans="1:12" ht="17.25" hidden="1" customHeight="1" outlineLevel="1" x14ac:dyDescent="0.2">
      <c r="A30" s="562"/>
      <c r="B30" s="562"/>
      <c r="C30" s="313" t="s">
        <v>28</v>
      </c>
      <c r="D30" s="314">
        <v>0</v>
      </c>
      <c r="E30" s="314">
        <v>0</v>
      </c>
      <c r="F30" s="315">
        <f t="shared" si="1"/>
        <v>0</v>
      </c>
      <c r="G30" s="314">
        <v>0</v>
      </c>
      <c r="H30" s="314">
        <v>0</v>
      </c>
      <c r="I30" s="315">
        <f t="shared" si="2"/>
        <v>0</v>
      </c>
      <c r="J30" s="315">
        <f t="shared" si="3"/>
        <v>0</v>
      </c>
      <c r="K30" s="315">
        <f t="shared" si="3"/>
        <v>0</v>
      </c>
      <c r="L30" s="315">
        <f t="shared" si="4"/>
        <v>0</v>
      </c>
    </row>
    <row r="31" spans="1:12" ht="17.25" hidden="1" customHeight="1" outlineLevel="1" x14ac:dyDescent="0.2">
      <c r="A31" s="562"/>
      <c r="B31" s="562"/>
      <c r="C31" s="313" t="s">
        <v>29</v>
      </c>
      <c r="D31" s="314">
        <v>0</v>
      </c>
      <c r="E31" s="314">
        <v>0</v>
      </c>
      <c r="F31" s="315">
        <f t="shared" si="1"/>
        <v>0</v>
      </c>
      <c r="G31" s="314">
        <v>0</v>
      </c>
      <c r="H31" s="314">
        <v>0</v>
      </c>
      <c r="I31" s="315">
        <f t="shared" si="2"/>
        <v>0</v>
      </c>
      <c r="J31" s="315">
        <f t="shared" si="3"/>
        <v>0</v>
      </c>
      <c r="K31" s="315">
        <f t="shared" si="3"/>
        <v>0</v>
      </c>
      <c r="L31" s="315">
        <f t="shared" si="4"/>
        <v>0</v>
      </c>
    </row>
    <row r="32" spans="1:12" ht="17.25" hidden="1" customHeight="1" outlineLevel="1" x14ac:dyDescent="0.2">
      <c r="A32" s="562"/>
      <c r="B32" s="562"/>
      <c r="C32" s="313" t="s">
        <v>30</v>
      </c>
      <c r="D32" s="314">
        <v>0</v>
      </c>
      <c r="E32" s="314">
        <v>0</v>
      </c>
      <c r="F32" s="315">
        <f t="shared" si="1"/>
        <v>0</v>
      </c>
      <c r="G32" s="314">
        <v>0</v>
      </c>
      <c r="H32" s="314">
        <v>0</v>
      </c>
      <c r="I32" s="315">
        <f t="shared" si="2"/>
        <v>0</v>
      </c>
      <c r="J32" s="315">
        <f t="shared" si="3"/>
        <v>0</v>
      </c>
      <c r="K32" s="315">
        <f t="shared" si="3"/>
        <v>0</v>
      </c>
      <c r="L32" s="315">
        <f t="shared" si="4"/>
        <v>0</v>
      </c>
    </row>
    <row r="33" spans="1:12" ht="17.25" hidden="1" customHeight="1" outlineLevel="1" x14ac:dyDescent="0.2">
      <c r="A33" s="562"/>
      <c r="B33" s="313" t="s">
        <v>31</v>
      </c>
      <c r="C33" s="313" t="s">
        <v>32</v>
      </c>
      <c r="D33" s="314">
        <v>0</v>
      </c>
      <c r="E33" s="314">
        <v>0</v>
      </c>
      <c r="F33" s="315">
        <f t="shared" si="1"/>
        <v>0</v>
      </c>
      <c r="G33" s="314">
        <v>0</v>
      </c>
      <c r="H33" s="314">
        <v>0</v>
      </c>
      <c r="I33" s="315">
        <f t="shared" si="2"/>
        <v>0</v>
      </c>
      <c r="J33" s="315">
        <f t="shared" si="3"/>
        <v>0</v>
      </c>
      <c r="K33" s="315">
        <f t="shared" si="3"/>
        <v>0</v>
      </c>
      <c r="L33" s="315">
        <f t="shared" si="4"/>
        <v>0</v>
      </c>
    </row>
    <row r="34" spans="1:12" ht="17.25" hidden="1" customHeight="1" outlineLevel="1" x14ac:dyDescent="0.2">
      <c r="A34" s="562"/>
      <c r="B34" s="562" t="s">
        <v>33</v>
      </c>
      <c r="C34" s="313" t="s">
        <v>34</v>
      </c>
      <c r="D34" s="314">
        <v>0</v>
      </c>
      <c r="E34" s="314">
        <v>0</v>
      </c>
      <c r="F34" s="315">
        <f t="shared" si="1"/>
        <v>0</v>
      </c>
      <c r="G34" s="314">
        <v>0</v>
      </c>
      <c r="H34" s="314">
        <v>0</v>
      </c>
      <c r="I34" s="315">
        <f t="shared" si="2"/>
        <v>0</v>
      </c>
      <c r="J34" s="315">
        <f t="shared" si="3"/>
        <v>0</v>
      </c>
      <c r="K34" s="315">
        <f t="shared" si="3"/>
        <v>0</v>
      </c>
      <c r="L34" s="315">
        <f t="shared" si="4"/>
        <v>0</v>
      </c>
    </row>
    <row r="35" spans="1:12" ht="17.25" hidden="1" customHeight="1" outlineLevel="1" x14ac:dyDescent="0.2">
      <c r="A35" s="562"/>
      <c r="B35" s="562"/>
      <c r="C35" s="313" t="s">
        <v>35</v>
      </c>
      <c r="D35" s="314">
        <v>0</v>
      </c>
      <c r="E35" s="314">
        <v>0</v>
      </c>
      <c r="F35" s="315">
        <f t="shared" si="1"/>
        <v>0</v>
      </c>
      <c r="G35" s="314">
        <v>0</v>
      </c>
      <c r="H35" s="314">
        <v>0</v>
      </c>
      <c r="I35" s="315">
        <f t="shared" si="2"/>
        <v>0</v>
      </c>
      <c r="J35" s="315">
        <f t="shared" si="3"/>
        <v>0</v>
      </c>
      <c r="K35" s="315">
        <f t="shared" si="3"/>
        <v>0</v>
      </c>
      <c r="L35" s="315">
        <f t="shared" si="4"/>
        <v>0</v>
      </c>
    </row>
    <row r="36" spans="1:12" ht="17.25" hidden="1" customHeight="1" outlineLevel="1" x14ac:dyDescent="0.2">
      <c r="A36" s="562"/>
      <c r="B36" s="562"/>
      <c r="C36" s="313" t="s">
        <v>36</v>
      </c>
      <c r="D36" s="314">
        <v>0</v>
      </c>
      <c r="E36" s="314">
        <v>0</v>
      </c>
      <c r="F36" s="315">
        <f t="shared" si="1"/>
        <v>0</v>
      </c>
      <c r="G36" s="314">
        <v>0</v>
      </c>
      <c r="H36" s="314">
        <v>0</v>
      </c>
      <c r="I36" s="315">
        <f t="shared" si="2"/>
        <v>0</v>
      </c>
      <c r="J36" s="315">
        <f t="shared" si="3"/>
        <v>0</v>
      </c>
      <c r="K36" s="315">
        <f t="shared" si="3"/>
        <v>0</v>
      </c>
      <c r="L36" s="315">
        <f t="shared" si="4"/>
        <v>0</v>
      </c>
    </row>
    <row r="37" spans="1:12" ht="17.25" hidden="1" customHeight="1" outlineLevel="1" x14ac:dyDescent="0.2">
      <c r="A37" s="562"/>
      <c r="B37" s="562"/>
      <c r="C37" s="313" t="s">
        <v>37</v>
      </c>
      <c r="D37" s="314">
        <v>0</v>
      </c>
      <c r="E37" s="314">
        <v>0</v>
      </c>
      <c r="F37" s="315">
        <f t="shared" si="1"/>
        <v>0</v>
      </c>
      <c r="G37" s="314">
        <v>0</v>
      </c>
      <c r="H37" s="314">
        <v>0</v>
      </c>
      <c r="I37" s="315">
        <f t="shared" si="2"/>
        <v>0</v>
      </c>
      <c r="J37" s="315">
        <f t="shared" si="3"/>
        <v>0</v>
      </c>
      <c r="K37" s="315">
        <f t="shared" si="3"/>
        <v>0</v>
      </c>
      <c r="L37" s="315">
        <f t="shared" si="4"/>
        <v>0</v>
      </c>
    </row>
    <row r="38" spans="1:12" ht="17.25" hidden="1" customHeight="1" outlineLevel="1" x14ac:dyDescent="0.2">
      <c r="A38" s="562"/>
      <c r="B38" s="313" t="s">
        <v>38</v>
      </c>
      <c r="C38" s="313" t="s">
        <v>39</v>
      </c>
      <c r="D38" s="314">
        <v>0</v>
      </c>
      <c r="E38" s="314">
        <v>0</v>
      </c>
      <c r="F38" s="315">
        <f t="shared" si="1"/>
        <v>0</v>
      </c>
      <c r="G38" s="314">
        <v>0</v>
      </c>
      <c r="H38" s="314">
        <v>0</v>
      </c>
      <c r="I38" s="315">
        <f t="shared" si="2"/>
        <v>0</v>
      </c>
      <c r="J38" s="315">
        <f t="shared" si="3"/>
        <v>0</v>
      </c>
      <c r="K38" s="315">
        <f t="shared" si="3"/>
        <v>0</v>
      </c>
      <c r="L38" s="315">
        <f t="shared" si="4"/>
        <v>0</v>
      </c>
    </row>
    <row r="39" spans="1:12" ht="17.25" customHeight="1" collapsed="1" x14ac:dyDescent="0.2">
      <c r="A39" s="559" t="s">
        <v>40</v>
      </c>
      <c r="B39" s="559"/>
      <c r="C39" s="559"/>
      <c r="D39" s="311">
        <f t="shared" ref="D39:L39" si="5">SUM(D40:D43)</f>
        <v>0</v>
      </c>
      <c r="E39" s="311">
        <f t="shared" si="5"/>
        <v>0</v>
      </c>
      <c r="F39" s="312">
        <f t="shared" si="5"/>
        <v>0</v>
      </c>
      <c r="G39" s="311">
        <f t="shared" si="5"/>
        <v>0</v>
      </c>
      <c r="H39" s="311">
        <f t="shared" si="5"/>
        <v>0</v>
      </c>
      <c r="I39" s="312">
        <f t="shared" si="5"/>
        <v>0</v>
      </c>
      <c r="J39" s="312">
        <f t="shared" si="5"/>
        <v>0</v>
      </c>
      <c r="K39" s="312">
        <f t="shared" si="5"/>
        <v>0</v>
      </c>
      <c r="L39" s="312">
        <f t="shared" si="5"/>
        <v>0</v>
      </c>
    </row>
    <row r="40" spans="1:12" ht="17.25" hidden="1" customHeight="1" outlineLevel="1" x14ac:dyDescent="0.2">
      <c r="A40" s="562" t="s">
        <v>40</v>
      </c>
      <c r="B40" s="313" t="s">
        <v>41</v>
      </c>
      <c r="C40" s="313" t="s">
        <v>42</v>
      </c>
      <c r="D40" s="314">
        <v>0</v>
      </c>
      <c r="E40" s="314">
        <v>0</v>
      </c>
      <c r="F40" s="315">
        <f t="shared" si="1"/>
        <v>0</v>
      </c>
      <c r="G40" s="314">
        <v>0</v>
      </c>
      <c r="H40" s="314">
        <v>0</v>
      </c>
      <c r="I40" s="315">
        <f t="shared" si="2"/>
        <v>0</v>
      </c>
      <c r="J40" s="315">
        <f t="shared" si="3"/>
        <v>0</v>
      </c>
      <c r="K40" s="315">
        <f t="shared" si="3"/>
        <v>0</v>
      </c>
      <c r="L40" s="315">
        <f t="shared" si="4"/>
        <v>0</v>
      </c>
    </row>
    <row r="41" spans="1:12" ht="17.25" hidden="1" customHeight="1" outlineLevel="1" x14ac:dyDescent="0.2">
      <c r="A41" s="562"/>
      <c r="B41" s="313" t="s">
        <v>43</v>
      </c>
      <c r="C41" s="313" t="s">
        <v>44</v>
      </c>
      <c r="D41" s="314">
        <v>0</v>
      </c>
      <c r="E41" s="314">
        <v>0</v>
      </c>
      <c r="F41" s="315">
        <f t="shared" si="1"/>
        <v>0</v>
      </c>
      <c r="G41" s="314">
        <v>0</v>
      </c>
      <c r="H41" s="314">
        <v>0</v>
      </c>
      <c r="I41" s="315">
        <f t="shared" si="2"/>
        <v>0</v>
      </c>
      <c r="J41" s="315">
        <f t="shared" si="3"/>
        <v>0</v>
      </c>
      <c r="K41" s="315">
        <f t="shared" si="3"/>
        <v>0</v>
      </c>
      <c r="L41" s="315">
        <f t="shared" si="4"/>
        <v>0</v>
      </c>
    </row>
    <row r="42" spans="1:12" ht="17.25" hidden="1" customHeight="1" outlineLevel="1" x14ac:dyDescent="0.2">
      <c r="A42" s="562"/>
      <c r="B42" s="313" t="s">
        <v>45</v>
      </c>
      <c r="C42" s="313" t="s">
        <v>46</v>
      </c>
      <c r="D42" s="314">
        <v>0</v>
      </c>
      <c r="E42" s="314">
        <v>0</v>
      </c>
      <c r="F42" s="315">
        <f t="shared" si="1"/>
        <v>0</v>
      </c>
      <c r="G42" s="314">
        <v>0</v>
      </c>
      <c r="H42" s="314">
        <v>0</v>
      </c>
      <c r="I42" s="315">
        <f t="shared" si="2"/>
        <v>0</v>
      </c>
      <c r="J42" s="315">
        <f t="shared" si="3"/>
        <v>0</v>
      </c>
      <c r="K42" s="315">
        <f t="shared" si="3"/>
        <v>0</v>
      </c>
      <c r="L42" s="315">
        <f t="shared" si="4"/>
        <v>0</v>
      </c>
    </row>
    <row r="43" spans="1:12" ht="17.25" hidden="1" customHeight="1" outlineLevel="1" x14ac:dyDescent="0.2">
      <c r="A43" s="562"/>
      <c r="B43" s="313" t="s">
        <v>47</v>
      </c>
      <c r="C43" s="313" t="s">
        <v>48</v>
      </c>
      <c r="D43" s="314">
        <v>0</v>
      </c>
      <c r="E43" s="314">
        <v>0</v>
      </c>
      <c r="F43" s="315">
        <f t="shared" si="1"/>
        <v>0</v>
      </c>
      <c r="G43" s="314">
        <v>0</v>
      </c>
      <c r="H43" s="314">
        <v>0</v>
      </c>
      <c r="I43" s="315">
        <f t="shared" si="2"/>
        <v>0</v>
      </c>
      <c r="J43" s="315">
        <f t="shared" si="3"/>
        <v>0</v>
      </c>
      <c r="K43" s="315">
        <f t="shared" si="3"/>
        <v>0</v>
      </c>
      <c r="L43" s="315">
        <f t="shared" si="4"/>
        <v>0</v>
      </c>
    </row>
    <row r="44" spans="1:12" ht="17.25" customHeight="1" collapsed="1" x14ac:dyDescent="0.2">
      <c r="A44" s="559" t="s">
        <v>49</v>
      </c>
      <c r="B44" s="559"/>
      <c r="C44" s="559"/>
      <c r="D44" s="311">
        <f t="shared" ref="D44:L44" si="6">SUM(D45:D49)</f>
        <v>0</v>
      </c>
      <c r="E44" s="311">
        <f t="shared" si="6"/>
        <v>0</v>
      </c>
      <c r="F44" s="312">
        <f t="shared" si="6"/>
        <v>0</v>
      </c>
      <c r="G44" s="311">
        <f t="shared" si="6"/>
        <v>0</v>
      </c>
      <c r="H44" s="311">
        <f t="shared" si="6"/>
        <v>0</v>
      </c>
      <c r="I44" s="312">
        <f t="shared" si="6"/>
        <v>0</v>
      </c>
      <c r="J44" s="312">
        <f t="shared" si="6"/>
        <v>0</v>
      </c>
      <c r="K44" s="312">
        <f t="shared" si="6"/>
        <v>0</v>
      </c>
      <c r="L44" s="312">
        <f t="shared" si="6"/>
        <v>0</v>
      </c>
    </row>
    <row r="45" spans="1:12" ht="17.25" hidden="1" customHeight="1" outlineLevel="1" x14ac:dyDescent="0.2">
      <c r="A45" s="562" t="s">
        <v>49</v>
      </c>
      <c r="B45" s="562" t="s">
        <v>50</v>
      </c>
      <c r="C45" s="313" t="s">
        <v>51</v>
      </c>
      <c r="D45" s="314">
        <v>0</v>
      </c>
      <c r="E45" s="314">
        <v>0</v>
      </c>
      <c r="F45" s="315">
        <f t="shared" si="1"/>
        <v>0</v>
      </c>
      <c r="G45" s="314">
        <v>0</v>
      </c>
      <c r="H45" s="314">
        <v>0</v>
      </c>
      <c r="I45" s="315">
        <f t="shared" si="2"/>
        <v>0</v>
      </c>
      <c r="J45" s="315">
        <f t="shared" si="3"/>
        <v>0</v>
      </c>
      <c r="K45" s="315">
        <f t="shared" si="3"/>
        <v>0</v>
      </c>
      <c r="L45" s="315">
        <f t="shared" si="4"/>
        <v>0</v>
      </c>
    </row>
    <row r="46" spans="1:12" ht="17.25" hidden="1" customHeight="1" outlineLevel="1" x14ac:dyDescent="0.2">
      <c r="A46" s="562"/>
      <c r="B46" s="562"/>
      <c r="C46" s="313" t="s">
        <v>52</v>
      </c>
      <c r="D46" s="314">
        <v>0</v>
      </c>
      <c r="E46" s="314">
        <v>0</v>
      </c>
      <c r="F46" s="315">
        <f t="shared" si="1"/>
        <v>0</v>
      </c>
      <c r="G46" s="314">
        <v>0</v>
      </c>
      <c r="H46" s="314">
        <v>0</v>
      </c>
      <c r="I46" s="315">
        <f t="shared" si="2"/>
        <v>0</v>
      </c>
      <c r="J46" s="315">
        <f t="shared" si="3"/>
        <v>0</v>
      </c>
      <c r="K46" s="315">
        <f t="shared" si="3"/>
        <v>0</v>
      </c>
      <c r="L46" s="315">
        <f t="shared" si="4"/>
        <v>0</v>
      </c>
    </row>
    <row r="47" spans="1:12" ht="17.25" hidden="1" customHeight="1" outlineLevel="1" x14ac:dyDescent="0.2">
      <c r="A47" s="562"/>
      <c r="B47" s="562"/>
      <c r="C47" s="313" t="s">
        <v>53</v>
      </c>
      <c r="D47" s="314">
        <v>0</v>
      </c>
      <c r="E47" s="314">
        <v>0</v>
      </c>
      <c r="F47" s="315">
        <f t="shared" si="1"/>
        <v>0</v>
      </c>
      <c r="G47" s="314">
        <v>0</v>
      </c>
      <c r="H47" s="314">
        <v>0</v>
      </c>
      <c r="I47" s="315">
        <f t="shared" si="2"/>
        <v>0</v>
      </c>
      <c r="J47" s="315">
        <f t="shared" si="3"/>
        <v>0</v>
      </c>
      <c r="K47" s="315">
        <f t="shared" si="3"/>
        <v>0</v>
      </c>
      <c r="L47" s="315">
        <f t="shared" si="4"/>
        <v>0</v>
      </c>
    </row>
    <row r="48" spans="1:12" ht="17.25" hidden="1" customHeight="1" outlineLevel="1" x14ac:dyDescent="0.2">
      <c r="A48" s="562"/>
      <c r="B48" s="562" t="s">
        <v>54</v>
      </c>
      <c r="C48" s="313" t="s">
        <v>55</v>
      </c>
      <c r="D48" s="314">
        <v>0</v>
      </c>
      <c r="E48" s="314">
        <v>0</v>
      </c>
      <c r="F48" s="315">
        <f t="shared" si="1"/>
        <v>0</v>
      </c>
      <c r="G48" s="314">
        <v>0</v>
      </c>
      <c r="H48" s="314">
        <v>0</v>
      </c>
      <c r="I48" s="315">
        <f t="shared" si="2"/>
        <v>0</v>
      </c>
      <c r="J48" s="315">
        <f t="shared" si="3"/>
        <v>0</v>
      </c>
      <c r="K48" s="315">
        <f t="shared" si="3"/>
        <v>0</v>
      </c>
      <c r="L48" s="315">
        <f t="shared" si="4"/>
        <v>0</v>
      </c>
    </row>
    <row r="49" spans="1:12" ht="17.25" hidden="1" customHeight="1" outlineLevel="1" x14ac:dyDescent="0.2">
      <c r="A49" s="562"/>
      <c r="B49" s="562"/>
      <c r="C49" s="313" t="s">
        <v>56</v>
      </c>
      <c r="D49" s="314">
        <v>0</v>
      </c>
      <c r="E49" s="314">
        <v>0</v>
      </c>
      <c r="F49" s="315">
        <f t="shared" si="1"/>
        <v>0</v>
      </c>
      <c r="G49" s="314">
        <v>0</v>
      </c>
      <c r="H49" s="314">
        <v>0</v>
      </c>
      <c r="I49" s="315">
        <f t="shared" si="2"/>
        <v>0</v>
      </c>
      <c r="J49" s="315">
        <f t="shared" si="3"/>
        <v>0</v>
      </c>
      <c r="K49" s="315">
        <f t="shared" si="3"/>
        <v>0</v>
      </c>
      <c r="L49" s="315">
        <f t="shared" si="4"/>
        <v>0</v>
      </c>
    </row>
    <row r="50" spans="1:12" ht="17.25" customHeight="1" collapsed="1" x14ac:dyDescent="0.2">
      <c r="A50" s="559" t="s">
        <v>57</v>
      </c>
      <c r="B50" s="559"/>
      <c r="C50" s="559"/>
      <c r="D50" s="311">
        <f t="shared" ref="D50:L50" si="7">SUM(D51:D53)</f>
        <v>1</v>
      </c>
      <c r="E50" s="311">
        <f t="shared" si="7"/>
        <v>0</v>
      </c>
      <c r="F50" s="312">
        <f t="shared" si="7"/>
        <v>1</v>
      </c>
      <c r="G50" s="311">
        <f t="shared" si="7"/>
        <v>0</v>
      </c>
      <c r="H50" s="311">
        <f t="shared" si="7"/>
        <v>0</v>
      </c>
      <c r="I50" s="312">
        <f t="shared" si="7"/>
        <v>0</v>
      </c>
      <c r="J50" s="312">
        <f t="shared" si="7"/>
        <v>1</v>
      </c>
      <c r="K50" s="312">
        <f t="shared" si="7"/>
        <v>0</v>
      </c>
      <c r="L50" s="312">
        <f t="shared" si="7"/>
        <v>1</v>
      </c>
    </row>
    <row r="51" spans="1:12" ht="17.25" hidden="1" customHeight="1" outlineLevel="1" x14ac:dyDescent="0.2">
      <c r="A51" s="562" t="s">
        <v>57</v>
      </c>
      <c r="B51" s="313" t="s">
        <v>58</v>
      </c>
      <c r="C51" s="313" t="s">
        <v>59</v>
      </c>
      <c r="D51" s="314">
        <v>1</v>
      </c>
      <c r="E51" s="314">
        <v>0</v>
      </c>
      <c r="F51" s="315">
        <f t="shared" si="1"/>
        <v>1</v>
      </c>
      <c r="G51" s="314">
        <v>0</v>
      </c>
      <c r="H51" s="314">
        <v>0</v>
      </c>
      <c r="I51" s="315">
        <f t="shared" si="2"/>
        <v>0</v>
      </c>
      <c r="J51" s="315">
        <f t="shared" si="3"/>
        <v>1</v>
      </c>
      <c r="K51" s="315">
        <f t="shared" si="3"/>
        <v>0</v>
      </c>
      <c r="L51" s="315">
        <f t="shared" si="4"/>
        <v>1</v>
      </c>
    </row>
    <row r="52" spans="1:12" ht="17.25" hidden="1" customHeight="1" outlineLevel="1" x14ac:dyDescent="0.2">
      <c r="A52" s="562"/>
      <c r="B52" s="562" t="s">
        <v>60</v>
      </c>
      <c r="C52" s="313" t="s">
        <v>61</v>
      </c>
      <c r="D52" s="314">
        <v>0</v>
      </c>
      <c r="E52" s="314">
        <v>0</v>
      </c>
      <c r="F52" s="315">
        <f t="shared" si="1"/>
        <v>0</v>
      </c>
      <c r="G52" s="314">
        <v>0</v>
      </c>
      <c r="H52" s="314">
        <v>0</v>
      </c>
      <c r="I52" s="315">
        <f t="shared" si="2"/>
        <v>0</v>
      </c>
      <c r="J52" s="315">
        <f t="shared" si="3"/>
        <v>0</v>
      </c>
      <c r="K52" s="315">
        <f t="shared" si="3"/>
        <v>0</v>
      </c>
      <c r="L52" s="315">
        <f t="shared" si="4"/>
        <v>0</v>
      </c>
    </row>
    <row r="53" spans="1:12" ht="17.25" hidden="1" customHeight="1" outlineLevel="1" x14ac:dyDescent="0.2">
      <c r="A53" s="562"/>
      <c r="B53" s="562"/>
      <c r="C53" s="313" t="s">
        <v>62</v>
      </c>
      <c r="D53" s="314">
        <v>0</v>
      </c>
      <c r="E53" s="314">
        <v>0</v>
      </c>
      <c r="F53" s="315">
        <f t="shared" si="1"/>
        <v>0</v>
      </c>
      <c r="G53" s="314">
        <v>0</v>
      </c>
      <c r="H53" s="314">
        <v>0</v>
      </c>
      <c r="I53" s="315">
        <f t="shared" si="2"/>
        <v>0</v>
      </c>
      <c r="J53" s="315">
        <f t="shared" si="3"/>
        <v>0</v>
      </c>
      <c r="K53" s="315">
        <f t="shared" si="3"/>
        <v>0</v>
      </c>
      <c r="L53" s="315">
        <f t="shared" si="4"/>
        <v>0</v>
      </c>
    </row>
    <row r="54" spans="1:12" ht="17.25" customHeight="1" collapsed="1" x14ac:dyDescent="0.2">
      <c r="A54" s="559" t="s">
        <v>63</v>
      </c>
      <c r="B54" s="559"/>
      <c r="C54" s="559"/>
      <c r="D54" s="311">
        <f t="shared" ref="D54:L54" si="8">SUM(D55:D56)</f>
        <v>0</v>
      </c>
      <c r="E54" s="311">
        <f t="shared" si="8"/>
        <v>0</v>
      </c>
      <c r="F54" s="312">
        <f t="shared" si="8"/>
        <v>0</v>
      </c>
      <c r="G54" s="311">
        <f t="shared" si="8"/>
        <v>0</v>
      </c>
      <c r="H54" s="311">
        <f t="shared" si="8"/>
        <v>0</v>
      </c>
      <c r="I54" s="312">
        <f t="shared" si="8"/>
        <v>0</v>
      </c>
      <c r="J54" s="312">
        <f t="shared" si="8"/>
        <v>0</v>
      </c>
      <c r="K54" s="312">
        <f t="shared" si="8"/>
        <v>0</v>
      </c>
      <c r="L54" s="312">
        <f t="shared" si="8"/>
        <v>0</v>
      </c>
    </row>
    <row r="55" spans="1:12" ht="17.25" hidden="1" customHeight="1" outlineLevel="1" x14ac:dyDescent="0.2">
      <c r="A55" s="562" t="s">
        <v>63</v>
      </c>
      <c r="B55" s="313" t="s">
        <v>64</v>
      </c>
      <c r="C55" s="313" t="s">
        <v>65</v>
      </c>
      <c r="D55" s="314">
        <v>0</v>
      </c>
      <c r="E55" s="314">
        <v>0</v>
      </c>
      <c r="F55" s="315">
        <f t="shared" si="1"/>
        <v>0</v>
      </c>
      <c r="G55" s="314">
        <v>0</v>
      </c>
      <c r="H55" s="314">
        <v>0</v>
      </c>
      <c r="I55" s="315">
        <f t="shared" si="2"/>
        <v>0</v>
      </c>
      <c r="J55" s="315">
        <f t="shared" si="3"/>
        <v>0</v>
      </c>
      <c r="K55" s="315">
        <f t="shared" si="3"/>
        <v>0</v>
      </c>
      <c r="L55" s="315">
        <f t="shared" si="4"/>
        <v>0</v>
      </c>
    </row>
    <row r="56" spans="1:12" ht="17.25" hidden="1" customHeight="1" outlineLevel="1" x14ac:dyDescent="0.2">
      <c r="A56" s="562"/>
      <c r="B56" s="313" t="s">
        <v>66</v>
      </c>
      <c r="C56" s="313" t="s">
        <v>67</v>
      </c>
      <c r="D56" s="314">
        <v>0</v>
      </c>
      <c r="E56" s="314">
        <v>0</v>
      </c>
      <c r="F56" s="315">
        <f t="shared" si="1"/>
        <v>0</v>
      </c>
      <c r="G56" s="314">
        <v>0</v>
      </c>
      <c r="H56" s="314">
        <v>0</v>
      </c>
      <c r="I56" s="315">
        <f t="shared" si="2"/>
        <v>0</v>
      </c>
      <c r="J56" s="315">
        <f t="shared" si="3"/>
        <v>0</v>
      </c>
      <c r="K56" s="315">
        <f t="shared" si="3"/>
        <v>0</v>
      </c>
      <c r="L56" s="315">
        <f t="shared" si="4"/>
        <v>0</v>
      </c>
    </row>
    <row r="57" spans="1:12" ht="17.25" customHeight="1" collapsed="1" x14ac:dyDescent="0.2">
      <c r="A57" s="559" t="s">
        <v>68</v>
      </c>
      <c r="B57" s="559"/>
      <c r="C57" s="559"/>
      <c r="D57" s="311">
        <f t="shared" ref="D57:L57" si="9">SUM(D58:D60)</f>
        <v>0</v>
      </c>
      <c r="E57" s="311">
        <f t="shared" si="9"/>
        <v>0</v>
      </c>
      <c r="F57" s="312">
        <f t="shared" si="9"/>
        <v>0</v>
      </c>
      <c r="G57" s="311">
        <f t="shared" si="9"/>
        <v>0</v>
      </c>
      <c r="H57" s="311">
        <f t="shared" si="9"/>
        <v>0</v>
      </c>
      <c r="I57" s="312">
        <f t="shared" si="9"/>
        <v>0</v>
      </c>
      <c r="J57" s="312">
        <f t="shared" si="9"/>
        <v>0</v>
      </c>
      <c r="K57" s="312">
        <f t="shared" si="9"/>
        <v>0</v>
      </c>
      <c r="L57" s="312">
        <f t="shared" si="9"/>
        <v>0</v>
      </c>
    </row>
    <row r="58" spans="1:12" ht="17.25" hidden="1" customHeight="1" outlineLevel="1" x14ac:dyDescent="0.2">
      <c r="A58" s="562" t="s">
        <v>68</v>
      </c>
      <c r="B58" s="313" t="s">
        <v>69</v>
      </c>
      <c r="C58" s="313" t="s">
        <v>70</v>
      </c>
      <c r="D58" s="314">
        <v>0</v>
      </c>
      <c r="E58" s="314">
        <v>0</v>
      </c>
      <c r="F58" s="315">
        <f t="shared" si="1"/>
        <v>0</v>
      </c>
      <c r="G58" s="314">
        <v>0</v>
      </c>
      <c r="H58" s="314">
        <v>0</v>
      </c>
      <c r="I58" s="315">
        <f t="shared" si="2"/>
        <v>0</v>
      </c>
      <c r="J58" s="315">
        <f t="shared" si="3"/>
        <v>0</v>
      </c>
      <c r="K58" s="315">
        <f t="shared" si="3"/>
        <v>0</v>
      </c>
      <c r="L58" s="315">
        <f t="shared" si="4"/>
        <v>0</v>
      </c>
    </row>
    <row r="59" spans="1:12" ht="17.25" hidden="1" customHeight="1" outlineLevel="1" x14ac:dyDescent="0.2">
      <c r="A59" s="562"/>
      <c r="B59" s="562" t="s">
        <v>71</v>
      </c>
      <c r="C59" s="313" t="s">
        <v>72</v>
      </c>
      <c r="D59" s="314">
        <v>0</v>
      </c>
      <c r="E59" s="314">
        <v>0</v>
      </c>
      <c r="F59" s="315">
        <f t="shared" si="1"/>
        <v>0</v>
      </c>
      <c r="G59" s="314">
        <v>0</v>
      </c>
      <c r="H59" s="314">
        <v>0</v>
      </c>
      <c r="I59" s="315">
        <f t="shared" si="2"/>
        <v>0</v>
      </c>
      <c r="J59" s="315">
        <f t="shared" si="3"/>
        <v>0</v>
      </c>
      <c r="K59" s="315">
        <f t="shared" si="3"/>
        <v>0</v>
      </c>
      <c r="L59" s="315">
        <f t="shared" si="4"/>
        <v>0</v>
      </c>
    </row>
    <row r="60" spans="1:12" ht="17.25" hidden="1" customHeight="1" outlineLevel="1" x14ac:dyDescent="0.2">
      <c r="A60" s="562"/>
      <c r="B60" s="562"/>
      <c r="C60" s="313" t="s">
        <v>73</v>
      </c>
      <c r="D60" s="314">
        <v>0</v>
      </c>
      <c r="E60" s="314">
        <v>0</v>
      </c>
      <c r="F60" s="315">
        <f t="shared" si="1"/>
        <v>0</v>
      </c>
      <c r="G60" s="314">
        <v>0</v>
      </c>
      <c r="H60" s="314">
        <v>0</v>
      </c>
      <c r="I60" s="315">
        <f t="shared" si="2"/>
        <v>0</v>
      </c>
      <c r="J60" s="315">
        <f t="shared" si="3"/>
        <v>0</v>
      </c>
      <c r="K60" s="315">
        <f t="shared" si="3"/>
        <v>0</v>
      </c>
      <c r="L60" s="315">
        <f t="shared" si="4"/>
        <v>0</v>
      </c>
    </row>
    <row r="61" spans="1:12" ht="17.25" customHeight="1" collapsed="1" x14ac:dyDescent="0.2">
      <c r="A61" s="559" t="s">
        <v>74</v>
      </c>
      <c r="B61" s="559"/>
      <c r="C61" s="559"/>
      <c r="D61" s="311">
        <f t="shared" ref="D61:L61" si="10">SUM(D62:D71)</f>
        <v>0</v>
      </c>
      <c r="E61" s="311">
        <f t="shared" si="10"/>
        <v>0</v>
      </c>
      <c r="F61" s="312">
        <f t="shared" si="10"/>
        <v>0</v>
      </c>
      <c r="G61" s="311">
        <f t="shared" si="10"/>
        <v>0</v>
      </c>
      <c r="H61" s="311">
        <f t="shared" si="10"/>
        <v>0</v>
      </c>
      <c r="I61" s="312">
        <f t="shared" si="10"/>
        <v>0</v>
      </c>
      <c r="J61" s="312">
        <f t="shared" si="10"/>
        <v>0</v>
      </c>
      <c r="K61" s="312">
        <f t="shared" si="10"/>
        <v>0</v>
      </c>
      <c r="L61" s="312">
        <f t="shared" si="10"/>
        <v>0</v>
      </c>
    </row>
    <row r="62" spans="1:12" ht="17.25" hidden="1" customHeight="1" outlineLevel="1" x14ac:dyDescent="0.2">
      <c r="A62" s="562" t="s">
        <v>74</v>
      </c>
      <c r="B62" s="562" t="s">
        <v>75</v>
      </c>
      <c r="C62" s="313" t="s">
        <v>76</v>
      </c>
      <c r="D62" s="314">
        <v>0</v>
      </c>
      <c r="E62" s="314">
        <v>0</v>
      </c>
      <c r="F62" s="315">
        <f t="shared" si="1"/>
        <v>0</v>
      </c>
      <c r="G62" s="314">
        <v>0</v>
      </c>
      <c r="H62" s="314">
        <v>0</v>
      </c>
      <c r="I62" s="315">
        <f t="shared" si="2"/>
        <v>0</v>
      </c>
      <c r="J62" s="315">
        <f t="shared" si="3"/>
        <v>0</v>
      </c>
      <c r="K62" s="315">
        <f t="shared" si="3"/>
        <v>0</v>
      </c>
      <c r="L62" s="315">
        <f t="shared" si="4"/>
        <v>0</v>
      </c>
    </row>
    <row r="63" spans="1:12" ht="17.25" hidden="1" customHeight="1" outlineLevel="1" x14ac:dyDescent="0.2">
      <c r="A63" s="562"/>
      <c r="B63" s="562"/>
      <c r="C63" s="313" t="s">
        <v>77</v>
      </c>
      <c r="D63" s="314">
        <v>0</v>
      </c>
      <c r="E63" s="314">
        <v>0</v>
      </c>
      <c r="F63" s="315">
        <f t="shared" si="1"/>
        <v>0</v>
      </c>
      <c r="G63" s="314">
        <v>0</v>
      </c>
      <c r="H63" s="314">
        <v>0</v>
      </c>
      <c r="I63" s="315">
        <f t="shared" si="2"/>
        <v>0</v>
      </c>
      <c r="J63" s="315">
        <f t="shared" si="3"/>
        <v>0</v>
      </c>
      <c r="K63" s="315">
        <f t="shared" si="3"/>
        <v>0</v>
      </c>
      <c r="L63" s="315">
        <f t="shared" si="4"/>
        <v>0</v>
      </c>
    </row>
    <row r="64" spans="1:12" ht="17.25" hidden="1" customHeight="1" outlineLevel="1" x14ac:dyDescent="0.2">
      <c r="A64" s="562"/>
      <c r="B64" s="562" t="s">
        <v>78</v>
      </c>
      <c r="C64" s="313" t="s">
        <v>79</v>
      </c>
      <c r="D64" s="314">
        <v>0</v>
      </c>
      <c r="E64" s="314">
        <v>0</v>
      </c>
      <c r="F64" s="315">
        <f t="shared" si="1"/>
        <v>0</v>
      </c>
      <c r="G64" s="314">
        <v>0</v>
      </c>
      <c r="H64" s="314">
        <v>0</v>
      </c>
      <c r="I64" s="315">
        <f t="shared" si="2"/>
        <v>0</v>
      </c>
      <c r="J64" s="315">
        <f t="shared" si="3"/>
        <v>0</v>
      </c>
      <c r="K64" s="315">
        <f t="shared" si="3"/>
        <v>0</v>
      </c>
      <c r="L64" s="315">
        <f t="shared" si="4"/>
        <v>0</v>
      </c>
    </row>
    <row r="65" spans="1:12" ht="17.25" hidden="1" customHeight="1" outlineLevel="1" x14ac:dyDescent="0.2">
      <c r="A65" s="562"/>
      <c r="B65" s="562"/>
      <c r="C65" s="313" t="s">
        <v>80</v>
      </c>
      <c r="D65" s="314">
        <v>0</v>
      </c>
      <c r="E65" s="314">
        <v>0</v>
      </c>
      <c r="F65" s="315">
        <f t="shared" si="1"/>
        <v>0</v>
      </c>
      <c r="G65" s="314">
        <v>0</v>
      </c>
      <c r="H65" s="314">
        <v>0</v>
      </c>
      <c r="I65" s="315">
        <f t="shared" si="2"/>
        <v>0</v>
      </c>
      <c r="J65" s="315">
        <f t="shared" si="3"/>
        <v>0</v>
      </c>
      <c r="K65" s="315">
        <f t="shared" si="3"/>
        <v>0</v>
      </c>
      <c r="L65" s="315">
        <f t="shared" si="4"/>
        <v>0</v>
      </c>
    </row>
    <row r="66" spans="1:12" ht="17.25" hidden="1" customHeight="1" outlineLevel="1" x14ac:dyDescent="0.2">
      <c r="A66" s="562"/>
      <c r="B66" s="562"/>
      <c r="C66" s="313" t="s">
        <v>81</v>
      </c>
      <c r="D66" s="314">
        <v>0</v>
      </c>
      <c r="E66" s="314">
        <v>0</v>
      </c>
      <c r="F66" s="315">
        <f t="shared" si="1"/>
        <v>0</v>
      </c>
      <c r="G66" s="314">
        <v>0</v>
      </c>
      <c r="H66" s="314">
        <v>0</v>
      </c>
      <c r="I66" s="315">
        <f t="shared" si="2"/>
        <v>0</v>
      </c>
      <c r="J66" s="315">
        <f t="shared" si="3"/>
        <v>0</v>
      </c>
      <c r="K66" s="315">
        <f t="shared" si="3"/>
        <v>0</v>
      </c>
      <c r="L66" s="315">
        <f t="shared" si="4"/>
        <v>0</v>
      </c>
    </row>
    <row r="67" spans="1:12" ht="17.25" hidden="1" customHeight="1" outlineLevel="1" x14ac:dyDescent="0.2">
      <c r="A67" s="562"/>
      <c r="B67" s="562"/>
      <c r="C67" s="313" t="s">
        <v>82</v>
      </c>
      <c r="D67" s="314">
        <v>0</v>
      </c>
      <c r="E67" s="314">
        <v>0</v>
      </c>
      <c r="F67" s="315">
        <f t="shared" si="1"/>
        <v>0</v>
      </c>
      <c r="G67" s="314">
        <v>0</v>
      </c>
      <c r="H67" s="314">
        <v>0</v>
      </c>
      <c r="I67" s="315">
        <f t="shared" si="2"/>
        <v>0</v>
      </c>
      <c r="J67" s="315">
        <f t="shared" si="3"/>
        <v>0</v>
      </c>
      <c r="K67" s="315">
        <f t="shared" si="3"/>
        <v>0</v>
      </c>
      <c r="L67" s="315">
        <f t="shared" si="4"/>
        <v>0</v>
      </c>
    </row>
    <row r="68" spans="1:12" ht="17.25" hidden="1" customHeight="1" outlineLevel="1" x14ac:dyDescent="0.2">
      <c r="A68" s="562"/>
      <c r="B68" s="562"/>
      <c r="C68" s="313" t="s">
        <v>83</v>
      </c>
      <c r="D68" s="314">
        <v>0</v>
      </c>
      <c r="E68" s="314">
        <v>0</v>
      </c>
      <c r="F68" s="315">
        <f t="shared" si="1"/>
        <v>0</v>
      </c>
      <c r="G68" s="314">
        <v>0</v>
      </c>
      <c r="H68" s="314">
        <v>0</v>
      </c>
      <c r="I68" s="315">
        <f t="shared" si="2"/>
        <v>0</v>
      </c>
      <c r="J68" s="315">
        <f t="shared" si="3"/>
        <v>0</v>
      </c>
      <c r="K68" s="315">
        <f t="shared" si="3"/>
        <v>0</v>
      </c>
      <c r="L68" s="315">
        <f t="shared" si="4"/>
        <v>0</v>
      </c>
    </row>
    <row r="69" spans="1:12" ht="17.25" hidden="1" customHeight="1" outlineLevel="1" x14ac:dyDescent="0.2">
      <c r="A69" s="562"/>
      <c r="B69" s="562"/>
      <c r="C69" s="313" t="s">
        <v>84</v>
      </c>
      <c r="D69" s="314">
        <v>0</v>
      </c>
      <c r="E69" s="314">
        <v>0</v>
      </c>
      <c r="F69" s="315">
        <f t="shared" si="1"/>
        <v>0</v>
      </c>
      <c r="G69" s="314">
        <v>0</v>
      </c>
      <c r="H69" s="314">
        <v>0</v>
      </c>
      <c r="I69" s="315">
        <f t="shared" si="2"/>
        <v>0</v>
      </c>
      <c r="J69" s="315">
        <f t="shared" si="3"/>
        <v>0</v>
      </c>
      <c r="K69" s="315">
        <f t="shared" si="3"/>
        <v>0</v>
      </c>
      <c r="L69" s="315">
        <f t="shared" si="4"/>
        <v>0</v>
      </c>
    </row>
    <row r="70" spans="1:12" ht="17.25" hidden="1" customHeight="1" outlineLevel="1" x14ac:dyDescent="0.2">
      <c r="A70" s="562"/>
      <c r="B70" s="562"/>
      <c r="C70" s="313" t="s">
        <v>85</v>
      </c>
      <c r="D70" s="314">
        <v>0</v>
      </c>
      <c r="E70" s="314">
        <v>0</v>
      </c>
      <c r="F70" s="315">
        <f t="shared" si="1"/>
        <v>0</v>
      </c>
      <c r="G70" s="314">
        <v>0</v>
      </c>
      <c r="H70" s="314">
        <v>0</v>
      </c>
      <c r="I70" s="315">
        <f t="shared" si="2"/>
        <v>0</v>
      </c>
      <c r="J70" s="315">
        <f t="shared" si="3"/>
        <v>0</v>
      </c>
      <c r="K70" s="315">
        <f t="shared" si="3"/>
        <v>0</v>
      </c>
      <c r="L70" s="315">
        <f t="shared" si="4"/>
        <v>0</v>
      </c>
    </row>
    <row r="71" spans="1:12" ht="17.25" hidden="1" customHeight="1" outlineLevel="1" x14ac:dyDescent="0.2">
      <c r="A71" s="562"/>
      <c r="B71" s="562"/>
      <c r="C71" s="313" t="s">
        <v>86</v>
      </c>
      <c r="D71" s="314">
        <v>0</v>
      </c>
      <c r="E71" s="314">
        <v>0</v>
      </c>
      <c r="F71" s="315">
        <f t="shared" si="1"/>
        <v>0</v>
      </c>
      <c r="G71" s="314">
        <v>0</v>
      </c>
      <c r="H71" s="314">
        <v>0</v>
      </c>
      <c r="I71" s="315">
        <f t="shared" si="2"/>
        <v>0</v>
      </c>
      <c r="J71" s="315">
        <f t="shared" si="3"/>
        <v>0</v>
      </c>
      <c r="K71" s="315">
        <f t="shared" si="3"/>
        <v>0</v>
      </c>
      <c r="L71" s="315">
        <f t="shared" si="4"/>
        <v>0</v>
      </c>
    </row>
    <row r="72" spans="1:12" ht="17.25" customHeight="1" collapsed="1" x14ac:dyDescent="0.2">
      <c r="A72" s="559" t="s">
        <v>87</v>
      </c>
      <c r="B72" s="559"/>
      <c r="C72" s="559"/>
      <c r="D72" s="311">
        <f t="shared" ref="D72:L72" si="11">SUM(D73:D74)</f>
        <v>0</v>
      </c>
      <c r="E72" s="311">
        <f t="shared" si="11"/>
        <v>0</v>
      </c>
      <c r="F72" s="312">
        <f t="shared" si="11"/>
        <v>0</v>
      </c>
      <c r="G72" s="311">
        <f t="shared" si="11"/>
        <v>0</v>
      </c>
      <c r="H72" s="311">
        <f t="shared" si="11"/>
        <v>0</v>
      </c>
      <c r="I72" s="312">
        <f t="shared" si="11"/>
        <v>0</v>
      </c>
      <c r="J72" s="312">
        <f t="shared" si="11"/>
        <v>0</v>
      </c>
      <c r="K72" s="312">
        <f t="shared" si="11"/>
        <v>0</v>
      </c>
      <c r="L72" s="312">
        <f t="shared" si="11"/>
        <v>0</v>
      </c>
    </row>
    <row r="73" spans="1:12" ht="17.25" hidden="1" customHeight="1" outlineLevel="1" x14ac:dyDescent="0.2">
      <c r="A73" s="562" t="s">
        <v>87</v>
      </c>
      <c r="B73" s="313" t="s">
        <v>88</v>
      </c>
      <c r="C73" s="313" t="s">
        <v>89</v>
      </c>
      <c r="D73" s="314">
        <v>0</v>
      </c>
      <c r="E73" s="314">
        <v>0</v>
      </c>
      <c r="F73" s="315">
        <f t="shared" si="1"/>
        <v>0</v>
      </c>
      <c r="G73" s="314">
        <v>0</v>
      </c>
      <c r="H73" s="314">
        <v>0</v>
      </c>
      <c r="I73" s="315">
        <f t="shared" si="2"/>
        <v>0</v>
      </c>
      <c r="J73" s="315">
        <f t="shared" si="3"/>
        <v>0</v>
      </c>
      <c r="K73" s="315">
        <f t="shared" si="3"/>
        <v>0</v>
      </c>
      <c r="L73" s="315">
        <f t="shared" si="4"/>
        <v>0</v>
      </c>
    </row>
    <row r="74" spans="1:12" ht="17.25" hidden="1" customHeight="1" outlineLevel="1" x14ac:dyDescent="0.2">
      <c r="A74" s="562"/>
      <c r="B74" s="313" t="s">
        <v>90</v>
      </c>
      <c r="C74" s="313" t="s">
        <v>91</v>
      </c>
      <c r="D74" s="314">
        <v>0</v>
      </c>
      <c r="E74" s="314">
        <v>0</v>
      </c>
      <c r="F74" s="315">
        <f t="shared" si="1"/>
        <v>0</v>
      </c>
      <c r="G74" s="314">
        <v>0</v>
      </c>
      <c r="H74" s="314">
        <v>0</v>
      </c>
      <c r="I74" s="315">
        <f t="shared" si="2"/>
        <v>0</v>
      </c>
      <c r="J74" s="315">
        <f t="shared" si="3"/>
        <v>0</v>
      </c>
      <c r="K74" s="315">
        <f t="shared" si="3"/>
        <v>0</v>
      </c>
      <c r="L74" s="315">
        <f t="shared" si="4"/>
        <v>0</v>
      </c>
    </row>
    <row r="75" spans="1:12" ht="17.25" customHeight="1" collapsed="1" x14ac:dyDescent="0.2">
      <c r="A75" s="559" t="s">
        <v>92</v>
      </c>
      <c r="B75" s="559"/>
      <c r="C75" s="559"/>
      <c r="D75" s="311">
        <f t="shared" ref="D75:L75" si="12">SUM(D76:D101)</f>
        <v>0</v>
      </c>
      <c r="E75" s="311">
        <f t="shared" si="12"/>
        <v>0</v>
      </c>
      <c r="F75" s="312">
        <f t="shared" si="12"/>
        <v>0</v>
      </c>
      <c r="G75" s="311">
        <f t="shared" si="12"/>
        <v>0</v>
      </c>
      <c r="H75" s="311">
        <f t="shared" si="12"/>
        <v>0</v>
      </c>
      <c r="I75" s="312">
        <f t="shared" si="12"/>
        <v>0</v>
      </c>
      <c r="J75" s="312">
        <f t="shared" si="12"/>
        <v>0</v>
      </c>
      <c r="K75" s="312">
        <f t="shared" si="12"/>
        <v>0</v>
      </c>
      <c r="L75" s="312">
        <f t="shared" si="12"/>
        <v>0</v>
      </c>
    </row>
    <row r="76" spans="1:12" ht="17.25" hidden="1" customHeight="1" outlineLevel="1" x14ac:dyDescent="0.2">
      <c r="A76" s="562" t="s">
        <v>92</v>
      </c>
      <c r="B76" s="562" t="s">
        <v>93</v>
      </c>
      <c r="C76" s="313" t="s">
        <v>94</v>
      </c>
      <c r="D76" s="314">
        <v>0</v>
      </c>
      <c r="E76" s="314">
        <v>0</v>
      </c>
      <c r="F76" s="315">
        <f t="shared" si="1"/>
        <v>0</v>
      </c>
      <c r="G76" s="314">
        <v>0</v>
      </c>
      <c r="H76" s="314">
        <v>0</v>
      </c>
      <c r="I76" s="315">
        <f t="shared" si="2"/>
        <v>0</v>
      </c>
      <c r="J76" s="315">
        <f t="shared" si="3"/>
        <v>0</v>
      </c>
      <c r="K76" s="315">
        <f t="shared" si="3"/>
        <v>0</v>
      </c>
      <c r="L76" s="315">
        <f t="shared" si="4"/>
        <v>0</v>
      </c>
    </row>
    <row r="77" spans="1:12" ht="17.25" hidden="1" customHeight="1" outlineLevel="1" x14ac:dyDescent="0.2">
      <c r="A77" s="562"/>
      <c r="B77" s="562"/>
      <c r="C77" s="313" t="s">
        <v>95</v>
      </c>
      <c r="D77" s="314">
        <v>0</v>
      </c>
      <c r="E77" s="314">
        <v>0</v>
      </c>
      <c r="F77" s="315">
        <f t="shared" si="1"/>
        <v>0</v>
      </c>
      <c r="G77" s="314">
        <v>0</v>
      </c>
      <c r="H77" s="314">
        <v>0</v>
      </c>
      <c r="I77" s="315">
        <f t="shared" si="2"/>
        <v>0</v>
      </c>
      <c r="J77" s="315">
        <f t="shared" si="3"/>
        <v>0</v>
      </c>
      <c r="K77" s="315">
        <f t="shared" si="3"/>
        <v>0</v>
      </c>
      <c r="L77" s="315">
        <f t="shared" si="4"/>
        <v>0</v>
      </c>
    </row>
    <row r="78" spans="1:12" ht="17.25" hidden="1" customHeight="1" outlineLevel="1" x14ac:dyDescent="0.2">
      <c r="A78" s="562"/>
      <c r="B78" s="562"/>
      <c r="C78" s="313" t="s">
        <v>96</v>
      </c>
      <c r="D78" s="314">
        <v>0</v>
      </c>
      <c r="E78" s="314">
        <v>0</v>
      </c>
      <c r="F78" s="315">
        <f t="shared" si="1"/>
        <v>0</v>
      </c>
      <c r="G78" s="314">
        <v>0</v>
      </c>
      <c r="H78" s="314">
        <v>0</v>
      </c>
      <c r="I78" s="315">
        <f t="shared" si="2"/>
        <v>0</v>
      </c>
      <c r="J78" s="315">
        <f t="shared" si="3"/>
        <v>0</v>
      </c>
      <c r="K78" s="315">
        <f t="shared" si="3"/>
        <v>0</v>
      </c>
      <c r="L78" s="315">
        <f t="shared" si="4"/>
        <v>0</v>
      </c>
    </row>
    <row r="79" spans="1:12" ht="17.25" hidden="1" customHeight="1" outlineLevel="1" x14ac:dyDescent="0.2">
      <c r="A79" s="562"/>
      <c r="B79" s="313" t="s">
        <v>97</v>
      </c>
      <c r="C79" s="313" t="s">
        <v>98</v>
      </c>
      <c r="D79" s="314">
        <v>0</v>
      </c>
      <c r="E79" s="314">
        <v>0</v>
      </c>
      <c r="F79" s="315">
        <f t="shared" si="1"/>
        <v>0</v>
      </c>
      <c r="G79" s="314">
        <v>0</v>
      </c>
      <c r="H79" s="314">
        <v>0</v>
      </c>
      <c r="I79" s="315">
        <f t="shared" si="2"/>
        <v>0</v>
      </c>
      <c r="J79" s="315">
        <f t="shared" si="3"/>
        <v>0</v>
      </c>
      <c r="K79" s="315">
        <f t="shared" si="3"/>
        <v>0</v>
      </c>
      <c r="L79" s="315">
        <f t="shared" si="4"/>
        <v>0</v>
      </c>
    </row>
    <row r="80" spans="1:12" ht="17.25" hidden="1" customHeight="1" outlineLevel="1" x14ac:dyDescent="0.2">
      <c r="A80" s="562"/>
      <c r="B80" s="562" t="s">
        <v>99</v>
      </c>
      <c r="C80" s="313" t="s">
        <v>100</v>
      </c>
      <c r="D80" s="314">
        <v>0</v>
      </c>
      <c r="E80" s="314">
        <v>0</v>
      </c>
      <c r="F80" s="315">
        <f t="shared" si="1"/>
        <v>0</v>
      </c>
      <c r="G80" s="314">
        <v>0</v>
      </c>
      <c r="H80" s="314">
        <v>0</v>
      </c>
      <c r="I80" s="315">
        <f t="shared" si="2"/>
        <v>0</v>
      </c>
      <c r="J80" s="315">
        <f t="shared" si="3"/>
        <v>0</v>
      </c>
      <c r="K80" s="315">
        <f t="shared" si="3"/>
        <v>0</v>
      </c>
      <c r="L80" s="315">
        <f t="shared" si="4"/>
        <v>0</v>
      </c>
    </row>
    <row r="81" spans="1:12" ht="17.25" hidden="1" customHeight="1" outlineLevel="1" x14ac:dyDescent="0.2">
      <c r="A81" s="562"/>
      <c r="B81" s="562"/>
      <c r="C81" s="313" t="s">
        <v>101</v>
      </c>
      <c r="D81" s="314">
        <v>0</v>
      </c>
      <c r="E81" s="314">
        <v>0</v>
      </c>
      <c r="F81" s="315">
        <f t="shared" ref="F81:F148" si="13">+E81+D81</f>
        <v>0</v>
      </c>
      <c r="G81" s="314">
        <v>0</v>
      </c>
      <c r="H81" s="314">
        <v>0</v>
      </c>
      <c r="I81" s="315">
        <f t="shared" ref="I81:I148" si="14">+H81+G81</f>
        <v>0</v>
      </c>
      <c r="J81" s="315">
        <f t="shared" ref="J81:K148" si="15">+D81+G81</f>
        <v>0</v>
      </c>
      <c r="K81" s="315">
        <f t="shared" si="15"/>
        <v>0</v>
      </c>
      <c r="L81" s="315">
        <f t="shared" ref="L81:L148" si="16">+K81+J81</f>
        <v>0</v>
      </c>
    </row>
    <row r="82" spans="1:12" ht="17.25" hidden="1" customHeight="1" outlineLevel="1" x14ac:dyDescent="0.2">
      <c r="A82" s="562"/>
      <c r="B82" s="562"/>
      <c r="C82" s="313" t="s">
        <v>102</v>
      </c>
      <c r="D82" s="314">
        <v>0</v>
      </c>
      <c r="E82" s="314">
        <v>0</v>
      </c>
      <c r="F82" s="315">
        <f t="shared" si="13"/>
        <v>0</v>
      </c>
      <c r="G82" s="314">
        <v>0</v>
      </c>
      <c r="H82" s="314">
        <v>0</v>
      </c>
      <c r="I82" s="315">
        <f t="shared" si="14"/>
        <v>0</v>
      </c>
      <c r="J82" s="315">
        <f t="shared" si="15"/>
        <v>0</v>
      </c>
      <c r="K82" s="315">
        <f t="shared" si="15"/>
        <v>0</v>
      </c>
      <c r="L82" s="315">
        <f t="shared" si="16"/>
        <v>0</v>
      </c>
    </row>
    <row r="83" spans="1:12" ht="17.25" hidden="1" customHeight="1" outlineLevel="1" x14ac:dyDescent="0.2">
      <c r="A83" s="562"/>
      <c r="B83" s="562" t="s">
        <v>103</v>
      </c>
      <c r="C83" s="313" t="s">
        <v>104</v>
      </c>
      <c r="D83" s="314">
        <v>0</v>
      </c>
      <c r="E83" s="314">
        <v>0</v>
      </c>
      <c r="F83" s="315">
        <f t="shared" si="13"/>
        <v>0</v>
      </c>
      <c r="G83" s="314">
        <v>0</v>
      </c>
      <c r="H83" s="314">
        <v>0</v>
      </c>
      <c r="I83" s="315">
        <f t="shared" si="14"/>
        <v>0</v>
      </c>
      <c r="J83" s="315">
        <f t="shared" si="15"/>
        <v>0</v>
      </c>
      <c r="K83" s="315">
        <f t="shared" si="15"/>
        <v>0</v>
      </c>
      <c r="L83" s="315">
        <f t="shared" si="16"/>
        <v>0</v>
      </c>
    </row>
    <row r="84" spans="1:12" ht="17.25" hidden="1" customHeight="1" outlineLevel="1" x14ac:dyDescent="0.2">
      <c r="A84" s="562"/>
      <c r="B84" s="562"/>
      <c r="C84" s="313" t="s">
        <v>105</v>
      </c>
      <c r="D84" s="314">
        <v>0</v>
      </c>
      <c r="E84" s="314">
        <v>0</v>
      </c>
      <c r="F84" s="315">
        <f t="shared" si="13"/>
        <v>0</v>
      </c>
      <c r="G84" s="314">
        <v>0</v>
      </c>
      <c r="H84" s="314">
        <v>0</v>
      </c>
      <c r="I84" s="315">
        <f t="shared" si="14"/>
        <v>0</v>
      </c>
      <c r="J84" s="315">
        <f t="shared" si="15"/>
        <v>0</v>
      </c>
      <c r="K84" s="315">
        <f t="shared" si="15"/>
        <v>0</v>
      </c>
      <c r="L84" s="315">
        <f t="shared" si="16"/>
        <v>0</v>
      </c>
    </row>
    <row r="85" spans="1:12" ht="17.25" hidden="1" customHeight="1" outlineLevel="1" x14ac:dyDescent="0.2">
      <c r="A85" s="562"/>
      <c r="B85" s="562" t="s">
        <v>106</v>
      </c>
      <c r="C85" s="313" t="s">
        <v>107</v>
      </c>
      <c r="D85" s="314">
        <v>0</v>
      </c>
      <c r="E85" s="314">
        <v>0</v>
      </c>
      <c r="F85" s="315">
        <f t="shared" si="13"/>
        <v>0</v>
      </c>
      <c r="G85" s="314">
        <v>0</v>
      </c>
      <c r="H85" s="314">
        <v>0</v>
      </c>
      <c r="I85" s="315">
        <f t="shared" si="14"/>
        <v>0</v>
      </c>
      <c r="J85" s="315">
        <f t="shared" si="15"/>
        <v>0</v>
      </c>
      <c r="K85" s="315">
        <f t="shared" si="15"/>
        <v>0</v>
      </c>
      <c r="L85" s="315">
        <f t="shared" si="16"/>
        <v>0</v>
      </c>
    </row>
    <row r="86" spans="1:12" ht="17.25" hidden="1" customHeight="1" outlineLevel="1" x14ac:dyDescent="0.2">
      <c r="A86" s="562"/>
      <c r="B86" s="562"/>
      <c r="C86" s="313" t="s">
        <v>108</v>
      </c>
      <c r="D86" s="314">
        <v>0</v>
      </c>
      <c r="E86" s="314">
        <v>0</v>
      </c>
      <c r="F86" s="315">
        <f t="shared" si="13"/>
        <v>0</v>
      </c>
      <c r="G86" s="314">
        <v>0</v>
      </c>
      <c r="H86" s="314">
        <v>0</v>
      </c>
      <c r="I86" s="315">
        <f t="shared" si="14"/>
        <v>0</v>
      </c>
      <c r="J86" s="315">
        <f t="shared" si="15"/>
        <v>0</v>
      </c>
      <c r="K86" s="315">
        <f t="shared" si="15"/>
        <v>0</v>
      </c>
      <c r="L86" s="315">
        <f t="shared" si="16"/>
        <v>0</v>
      </c>
    </row>
    <row r="87" spans="1:12" ht="17.25" hidden="1" customHeight="1" outlineLevel="1" x14ac:dyDescent="0.2">
      <c r="A87" s="562"/>
      <c r="B87" s="562" t="s">
        <v>109</v>
      </c>
      <c r="C87" s="313" t="s">
        <v>110</v>
      </c>
      <c r="D87" s="314">
        <v>0</v>
      </c>
      <c r="E87" s="314">
        <v>0</v>
      </c>
      <c r="F87" s="315">
        <f t="shared" si="13"/>
        <v>0</v>
      </c>
      <c r="G87" s="314">
        <v>0</v>
      </c>
      <c r="H87" s="314">
        <v>0</v>
      </c>
      <c r="I87" s="315">
        <f t="shared" si="14"/>
        <v>0</v>
      </c>
      <c r="J87" s="315">
        <f t="shared" si="15"/>
        <v>0</v>
      </c>
      <c r="K87" s="315">
        <f t="shared" si="15"/>
        <v>0</v>
      </c>
      <c r="L87" s="315">
        <f t="shared" si="16"/>
        <v>0</v>
      </c>
    </row>
    <row r="88" spans="1:12" ht="17.25" hidden="1" customHeight="1" outlineLevel="1" x14ac:dyDescent="0.2">
      <c r="A88" s="562"/>
      <c r="B88" s="562"/>
      <c r="C88" s="313" t="s">
        <v>111</v>
      </c>
      <c r="D88" s="314">
        <v>0</v>
      </c>
      <c r="E88" s="314">
        <v>0</v>
      </c>
      <c r="F88" s="315">
        <f t="shared" si="13"/>
        <v>0</v>
      </c>
      <c r="G88" s="314">
        <v>0</v>
      </c>
      <c r="H88" s="314">
        <v>0</v>
      </c>
      <c r="I88" s="315">
        <f t="shared" si="14"/>
        <v>0</v>
      </c>
      <c r="J88" s="315">
        <f t="shared" si="15"/>
        <v>0</v>
      </c>
      <c r="K88" s="315">
        <f t="shared" si="15"/>
        <v>0</v>
      </c>
      <c r="L88" s="315">
        <f t="shared" si="16"/>
        <v>0</v>
      </c>
    </row>
    <row r="89" spans="1:12" ht="17.25" hidden="1" customHeight="1" outlineLevel="1" x14ac:dyDescent="0.2">
      <c r="A89" s="562"/>
      <c r="B89" s="562"/>
      <c r="C89" s="313" t="s">
        <v>112</v>
      </c>
      <c r="D89" s="314">
        <v>0</v>
      </c>
      <c r="E89" s="314">
        <v>0</v>
      </c>
      <c r="F89" s="315">
        <f t="shared" si="13"/>
        <v>0</v>
      </c>
      <c r="G89" s="314">
        <v>0</v>
      </c>
      <c r="H89" s="314">
        <v>0</v>
      </c>
      <c r="I89" s="315">
        <f t="shared" si="14"/>
        <v>0</v>
      </c>
      <c r="J89" s="315">
        <f t="shared" si="15"/>
        <v>0</v>
      </c>
      <c r="K89" s="315">
        <f t="shared" si="15"/>
        <v>0</v>
      </c>
      <c r="L89" s="315">
        <f t="shared" si="16"/>
        <v>0</v>
      </c>
    </row>
    <row r="90" spans="1:12" ht="17.25" hidden="1" customHeight="1" outlineLevel="1" x14ac:dyDescent="0.2">
      <c r="A90" s="562"/>
      <c r="B90" s="562" t="s">
        <v>113</v>
      </c>
      <c r="C90" s="313" t="s">
        <v>114</v>
      </c>
      <c r="D90" s="314">
        <v>0</v>
      </c>
      <c r="E90" s="314">
        <v>0</v>
      </c>
      <c r="F90" s="315">
        <f t="shared" si="13"/>
        <v>0</v>
      </c>
      <c r="G90" s="314">
        <v>0</v>
      </c>
      <c r="H90" s="314">
        <v>0</v>
      </c>
      <c r="I90" s="315">
        <f t="shared" si="14"/>
        <v>0</v>
      </c>
      <c r="J90" s="315">
        <f t="shared" si="15"/>
        <v>0</v>
      </c>
      <c r="K90" s="315">
        <f t="shared" si="15"/>
        <v>0</v>
      </c>
      <c r="L90" s="315">
        <f t="shared" si="16"/>
        <v>0</v>
      </c>
    </row>
    <row r="91" spans="1:12" ht="17.25" hidden="1" customHeight="1" outlineLevel="1" x14ac:dyDescent="0.2">
      <c r="A91" s="562"/>
      <c r="B91" s="562"/>
      <c r="C91" s="313" t="s">
        <v>115</v>
      </c>
      <c r="D91" s="314">
        <v>0</v>
      </c>
      <c r="E91" s="314">
        <v>0</v>
      </c>
      <c r="F91" s="315">
        <f t="shared" si="13"/>
        <v>0</v>
      </c>
      <c r="G91" s="314">
        <v>0</v>
      </c>
      <c r="H91" s="314">
        <v>0</v>
      </c>
      <c r="I91" s="315">
        <f t="shared" si="14"/>
        <v>0</v>
      </c>
      <c r="J91" s="315">
        <f t="shared" si="15"/>
        <v>0</v>
      </c>
      <c r="K91" s="315">
        <f t="shared" si="15"/>
        <v>0</v>
      </c>
      <c r="L91" s="315">
        <f t="shared" si="16"/>
        <v>0</v>
      </c>
    </row>
    <row r="92" spans="1:12" ht="17.25" hidden="1" customHeight="1" outlineLevel="1" x14ac:dyDescent="0.2">
      <c r="A92" s="562"/>
      <c r="B92" s="562"/>
      <c r="C92" s="313" t="s">
        <v>116</v>
      </c>
      <c r="D92" s="314">
        <v>0</v>
      </c>
      <c r="E92" s="314">
        <v>0</v>
      </c>
      <c r="F92" s="315">
        <f t="shared" si="13"/>
        <v>0</v>
      </c>
      <c r="G92" s="314">
        <v>0</v>
      </c>
      <c r="H92" s="314">
        <v>0</v>
      </c>
      <c r="I92" s="315">
        <f t="shared" si="14"/>
        <v>0</v>
      </c>
      <c r="J92" s="315">
        <f t="shared" si="15"/>
        <v>0</v>
      </c>
      <c r="K92" s="315">
        <f t="shared" si="15"/>
        <v>0</v>
      </c>
      <c r="L92" s="315">
        <f t="shared" si="16"/>
        <v>0</v>
      </c>
    </row>
    <row r="93" spans="1:12" ht="17.25" hidden="1" customHeight="1" outlineLevel="1" x14ac:dyDescent="0.2">
      <c r="A93" s="562"/>
      <c r="B93" s="562" t="s">
        <v>117</v>
      </c>
      <c r="C93" s="313" t="s">
        <v>118</v>
      </c>
      <c r="D93" s="314">
        <v>0</v>
      </c>
      <c r="E93" s="314">
        <v>0</v>
      </c>
      <c r="F93" s="315">
        <f t="shared" si="13"/>
        <v>0</v>
      </c>
      <c r="G93" s="314">
        <v>0</v>
      </c>
      <c r="H93" s="314">
        <v>0</v>
      </c>
      <c r="I93" s="315">
        <f t="shared" si="14"/>
        <v>0</v>
      </c>
      <c r="J93" s="315">
        <f t="shared" si="15"/>
        <v>0</v>
      </c>
      <c r="K93" s="315">
        <f t="shared" si="15"/>
        <v>0</v>
      </c>
      <c r="L93" s="315">
        <f t="shared" si="16"/>
        <v>0</v>
      </c>
    </row>
    <row r="94" spans="1:12" ht="17.25" hidden="1" customHeight="1" outlineLevel="1" x14ac:dyDescent="0.2">
      <c r="A94" s="562"/>
      <c r="B94" s="562"/>
      <c r="C94" s="313" t="s">
        <v>119</v>
      </c>
      <c r="D94" s="314">
        <v>0</v>
      </c>
      <c r="E94" s="314">
        <v>0</v>
      </c>
      <c r="F94" s="315">
        <f t="shared" si="13"/>
        <v>0</v>
      </c>
      <c r="G94" s="314">
        <v>0</v>
      </c>
      <c r="H94" s="314">
        <v>0</v>
      </c>
      <c r="I94" s="315">
        <f t="shared" si="14"/>
        <v>0</v>
      </c>
      <c r="J94" s="315">
        <f t="shared" si="15"/>
        <v>0</v>
      </c>
      <c r="K94" s="315">
        <f t="shared" si="15"/>
        <v>0</v>
      </c>
      <c r="L94" s="315">
        <f t="shared" si="16"/>
        <v>0</v>
      </c>
    </row>
    <row r="95" spans="1:12" ht="17.25" hidden="1" customHeight="1" outlineLevel="1" x14ac:dyDescent="0.2">
      <c r="A95" s="562"/>
      <c r="B95" s="562"/>
      <c r="C95" s="313" t="s">
        <v>120</v>
      </c>
      <c r="D95" s="314">
        <v>0</v>
      </c>
      <c r="E95" s="314">
        <v>0</v>
      </c>
      <c r="F95" s="315">
        <f t="shared" si="13"/>
        <v>0</v>
      </c>
      <c r="G95" s="314">
        <v>0</v>
      </c>
      <c r="H95" s="314">
        <v>0</v>
      </c>
      <c r="I95" s="315">
        <f t="shared" si="14"/>
        <v>0</v>
      </c>
      <c r="J95" s="315">
        <f t="shared" si="15"/>
        <v>0</v>
      </c>
      <c r="K95" s="315">
        <f t="shared" si="15"/>
        <v>0</v>
      </c>
      <c r="L95" s="315">
        <f t="shared" si="16"/>
        <v>0</v>
      </c>
    </row>
    <row r="96" spans="1:12" ht="17.25" hidden="1" customHeight="1" outlineLevel="1" x14ac:dyDescent="0.2">
      <c r="A96" s="562"/>
      <c r="B96" s="562"/>
      <c r="C96" s="313" t="s">
        <v>121</v>
      </c>
      <c r="D96" s="314">
        <v>0</v>
      </c>
      <c r="E96" s="314">
        <v>0</v>
      </c>
      <c r="F96" s="315">
        <f t="shared" si="13"/>
        <v>0</v>
      </c>
      <c r="G96" s="314">
        <v>0</v>
      </c>
      <c r="H96" s="314">
        <v>0</v>
      </c>
      <c r="I96" s="315">
        <f t="shared" si="14"/>
        <v>0</v>
      </c>
      <c r="J96" s="315">
        <f t="shared" si="15"/>
        <v>0</v>
      </c>
      <c r="K96" s="315">
        <f t="shared" si="15"/>
        <v>0</v>
      </c>
      <c r="L96" s="315">
        <f t="shared" si="16"/>
        <v>0</v>
      </c>
    </row>
    <row r="97" spans="1:12" ht="17.25" hidden="1" customHeight="1" outlineLevel="1" x14ac:dyDescent="0.2">
      <c r="A97" s="562"/>
      <c r="B97" s="562"/>
      <c r="C97" s="313" t="s">
        <v>122</v>
      </c>
      <c r="D97" s="314">
        <v>0</v>
      </c>
      <c r="E97" s="314">
        <v>0</v>
      </c>
      <c r="F97" s="315">
        <f t="shared" si="13"/>
        <v>0</v>
      </c>
      <c r="G97" s="314">
        <v>0</v>
      </c>
      <c r="H97" s="314">
        <v>0</v>
      </c>
      <c r="I97" s="315">
        <f t="shared" si="14"/>
        <v>0</v>
      </c>
      <c r="J97" s="315">
        <f t="shared" si="15"/>
        <v>0</v>
      </c>
      <c r="K97" s="315">
        <f t="shared" si="15"/>
        <v>0</v>
      </c>
      <c r="L97" s="315">
        <f t="shared" si="16"/>
        <v>0</v>
      </c>
    </row>
    <row r="98" spans="1:12" ht="17.25" hidden="1" customHeight="1" outlineLevel="1" x14ac:dyDescent="0.2">
      <c r="A98" s="562"/>
      <c r="B98" s="562"/>
      <c r="C98" s="313" t="s">
        <v>123</v>
      </c>
      <c r="D98" s="314">
        <v>0</v>
      </c>
      <c r="E98" s="314">
        <v>0</v>
      </c>
      <c r="F98" s="315">
        <f t="shared" si="13"/>
        <v>0</v>
      </c>
      <c r="G98" s="314">
        <v>0</v>
      </c>
      <c r="H98" s="314">
        <v>0</v>
      </c>
      <c r="I98" s="315">
        <f t="shared" si="14"/>
        <v>0</v>
      </c>
      <c r="J98" s="315">
        <f t="shared" si="15"/>
        <v>0</v>
      </c>
      <c r="K98" s="315">
        <f t="shared" si="15"/>
        <v>0</v>
      </c>
      <c r="L98" s="315">
        <f t="shared" si="16"/>
        <v>0</v>
      </c>
    </row>
    <row r="99" spans="1:12" ht="17.25" hidden="1" customHeight="1" outlineLevel="1" x14ac:dyDescent="0.2">
      <c r="A99" s="562"/>
      <c r="B99" s="562"/>
      <c r="C99" s="313" t="s">
        <v>124</v>
      </c>
      <c r="D99" s="314">
        <v>0</v>
      </c>
      <c r="E99" s="314">
        <v>0</v>
      </c>
      <c r="F99" s="315">
        <f t="shared" si="13"/>
        <v>0</v>
      </c>
      <c r="G99" s="314">
        <v>0</v>
      </c>
      <c r="H99" s="314">
        <v>0</v>
      </c>
      <c r="I99" s="315">
        <f t="shared" si="14"/>
        <v>0</v>
      </c>
      <c r="J99" s="315">
        <f t="shared" si="15"/>
        <v>0</v>
      </c>
      <c r="K99" s="315">
        <f t="shared" si="15"/>
        <v>0</v>
      </c>
      <c r="L99" s="315">
        <f t="shared" si="16"/>
        <v>0</v>
      </c>
    </row>
    <row r="100" spans="1:12" ht="17.25" hidden="1" customHeight="1" outlineLevel="1" x14ac:dyDescent="0.2">
      <c r="A100" s="562"/>
      <c r="B100" s="562" t="s">
        <v>125</v>
      </c>
      <c r="C100" s="313" t="s">
        <v>126</v>
      </c>
      <c r="D100" s="314">
        <v>0</v>
      </c>
      <c r="E100" s="314">
        <v>0</v>
      </c>
      <c r="F100" s="315">
        <f t="shared" si="13"/>
        <v>0</v>
      </c>
      <c r="G100" s="314">
        <v>0</v>
      </c>
      <c r="H100" s="314">
        <v>0</v>
      </c>
      <c r="I100" s="315">
        <f t="shared" si="14"/>
        <v>0</v>
      </c>
      <c r="J100" s="315">
        <f t="shared" si="15"/>
        <v>0</v>
      </c>
      <c r="K100" s="315">
        <f t="shared" si="15"/>
        <v>0</v>
      </c>
      <c r="L100" s="315">
        <f t="shared" si="16"/>
        <v>0</v>
      </c>
    </row>
    <row r="101" spans="1:12" ht="17.25" hidden="1" customHeight="1" outlineLevel="1" x14ac:dyDescent="0.2">
      <c r="A101" s="562"/>
      <c r="B101" s="562"/>
      <c r="C101" s="313" t="s">
        <v>127</v>
      </c>
      <c r="D101" s="314">
        <v>0</v>
      </c>
      <c r="E101" s="314">
        <v>0</v>
      </c>
      <c r="F101" s="315">
        <f t="shared" si="13"/>
        <v>0</v>
      </c>
      <c r="G101" s="314">
        <v>0</v>
      </c>
      <c r="H101" s="314">
        <v>0</v>
      </c>
      <c r="I101" s="315">
        <f t="shared" si="14"/>
        <v>0</v>
      </c>
      <c r="J101" s="315">
        <f t="shared" si="15"/>
        <v>0</v>
      </c>
      <c r="K101" s="315">
        <f t="shared" si="15"/>
        <v>0</v>
      </c>
      <c r="L101" s="315">
        <f t="shared" si="16"/>
        <v>0</v>
      </c>
    </row>
    <row r="102" spans="1:12" ht="17.25" customHeight="1" collapsed="1" x14ac:dyDescent="0.2">
      <c r="A102" s="559" t="s">
        <v>128</v>
      </c>
      <c r="B102" s="559"/>
      <c r="C102" s="559"/>
      <c r="D102" s="311">
        <f t="shared" ref="D102:L102" si="17">SUM(D103:D109)</f>
        <v>0</v>
      </c>
      <c r="E102" s="311">
        <f t="shared" si="17"/>
        <v>0</v>
      </c>
      <c r="F102" s="312">
        <f t="shared" si="17"/>
        <v>0</v>
      </c>
      <c r="G102" s="311">
        <f t="shared" si="17"/>
        <v>0</v>
      </c>
      <c r="H102" s="311">
        <f t="shared" si="17"/>
        <v>0</v>
      </c>
      <c r="I102" s="312">
        <f t="shared" si="17"/>
        <v>0</v>
      </c>
      <c r="J102" s="312">
        <f t="shared" si="17"/>
        <v>0</v>
      </c>
      <c r="K102" s="312">
        <f t="shared" si="17"/>
        <v>0</v>
      </c>
      <c r="L102" s="312">
        <f t="shared" si="17"/>
        <v>0</v>
      </c>
    </row>
    <row r="103" spans="1:12" ht="17.25" hidden="1" customHeight="1" outlineLevel="1" x14ac:dyDescent="0.2">
      <c r="A103" s="562" t="s">
        <v>128</v>
      </c>
      <c r="B103" s="562" t="s">
        <v>129</v>
      </c>
      <c r="C103" s="313" t="s">
        <v>130</v>
      </c>
      <c r="D103" s="314">
        <v>0</v>
      </c>
      <c r="E103" s="314">
        <v>0</v>
      </c>
      <c r="F103" s="315">
        <f t="shared" si="13"/>
        <v>0</v>
      </c>
      <c r="G103" s="314">
        <v>0</v>
      </c>
      <c r="H103" s="314">
        <v>0</v>
      </c>
      <c r="I103" s="315">
        <f t="shared" si="14"/>
        <v>0</v>
      </c>
      <c r="J103" s="315">
        <f t="shared" si="15"/>
        <v>0</v>
      </c>
      <c r="K103" s="315">
        <f t="shared" si="15"/>
        <v>0</v>
      </c>
      <c r="L103" s="315">
        <f t="shared" si="16"/>
        <v>0</v>
      </c>
    </row>
    <row r="104" spans="1:12" ht="17.25" hidden="1" customHeight="1" outlineLevel="1" x14ac:dyDescent="0.2">
      <c r="A104" s="562"/>
      <c r="B104" s="562"/>
      <c r="C104" s="313" t="s">
        <v>131</v>
      </c>
      <c r="D104" s="314">
        <v>0</v>
      </c>
      <c r="E104" s="314">
        <v>0</v>
      </c>
      <c r="F104" s="315">
        <f t="shared" si="13"/>
        <v>0</v>
      </c>
      <c r="G104" s="314">
        <v>0</v>
      </c>
      <c r="H104" s="314">
        <v>0</v>
      </c>
      <c r="I104" s="315">
        <f t="shared" si="14"/>
        <v>0</v>
      </c>
      <c r="J104" s="315">
        <f t="shared" si="15"/>
        <v>0</v>
      </c>
      <c r="K104" s="315">
        <f t="shared" si="15"/>
        <v>0</v>
      </c>
      <c r="L104" s="315">
        <f t="shared" si="16"/>
        <v>0</v>
      </c>
    </row>
    <row r="105" spans="1:12" ht="17.25" hidden="1" customHeight="1" outlineLevel="1" x14ac:dyDescent="0.2">
      <c r="A105" s="562"/>
      <c r="B105" s="562"/>
      <c r="C105" s="313" t="s">
        <v>132</v>
      </c>
      <c r="D105" s="314">
        <v>0</v>
      </c>
      <c r="E105" s="314">
        <v>0</v>
      </c>
      <c r="F105" s="315">
        <f t="shared" si="13"/>
        <v>0</v>
      </c>
      <c r="G105" s="314">
        <v>0</v>
      </c>
      <c r="H105" s="314">
        <v>0</v>
      </c>
      <c r="I105" s="315">
        <f t="shared" si="14"/>
        <v>0</v>
      </c>
      <c r="J105" s="315">
        <f t="shared" si="15"/>
        <v>0</v>
      </c>
      <c r="K105" s="315">
        <f t="shared" si="15"/>
        <v>0</v>
      </c>
      <c r="L105" s="315">
        <f t="shared" si="16"/>
        <v>0</v>
      </c>
    </row>
    <row r="106" spans="1:12" ht="17.25" hidden="1" customHeight="1" outlineLevel="1" x14ac:dyDescent="0.2">
      <c r="A106" s="562"/>
      <c r="B106" s="562"/>
      <c r="C106" s="313" t="s">
        <v>133</v>
      </c>
      <c r="D106" s="314">
        <v>0</v>
      </c>
      <c r="E106" s="314">
        <v>0</v>
      </c>
      <c r="F106" s="315">
        <f t="shared" si="13"/>
        <v>0</v>
      </c>
      <c r="G106" s="314">
        <v>0</v>
      </c>
      <c r="H106" s="314">
        <v>0</v>
      </c>
      <c r="I106" s="315">
        <f t="shared" si="14"/>
        <v>0</v>
      </c>
      <c r="J106" s="315">
        <f t="shared" si="15"/>
        <v>0</v>
      </c>
      <c r="K106" s="315">
        <f t="shared" si="15"/>
        <v>0</v>
      </c>
      <c r="L106" s="315">
        <f t="shared" si="16"/>
        <v>0</v>
      </c>
    </row>
    <row r="107" spans="1:12" ht="17.25" hidden="1" customHeight="1" outlineLevel="1" x14ac:dyDescent="0.2">
      <c r="A107" s="562"/>
      <c r="B107" s="562"/>
      <c r="C107" s="313" t="s">
        <v>134</v>
      </c>
      <c r="D107" s="314">
        <v>0</v>
      </c>
      <c r="E107" s="314">
        <v>0</v>
      </c>
      <c r="F107" s="315">
        <f t="shared" si="13"/>
        <v>0</v>
      </c>
      <c r="G107" s="314">
        <v>0</v>
      </c>
      <c r="H107" s="314">
        <v>0</v>
      </c>
      <c r="I107" s="315">
        <f t="shared" si="14"/>
        <v>0</v>
      </c>
      <c r="J107" s="315">
        <f t="shared" si="15"/>
        <v>0</v>
      </c>
      <c r="K107" s="315">
        <f t="shared" si="15"/>
        <v>0</v>
      </c>
      <c r="L107" s="315">
        <f t="shared" si="16"/>
        <v>0</v>
      </c>
    </row>
    <row r="108" spans="1:12" ht="17.25" hidden="1" customHeight="1" outlineLevel="1" x14ac:dyDescent="0.2">
      <c r="A108" s="562"/>
      <c r="B108" s="562"/>
      <c r="C108" s="313" t="s">
        <v>135</v>
      </c>
      <c r="D108" s="314">
        <v>0</v>
      </c>
      <c r="E108" s="314">
        <v>0</v>
      </c>
      <c r="F108" s="315">
        <f t="shared" si="13"/>
        <v>0</v>
      </c>
      <c r="G108" s="314">
        <v>0</v>
      </c>
      <c r="H108" s="314">
        <v>0</v>
      </c>
      <c r="I108" s="315">
        <f t="shared" si="14"/>
        <v>0</v>
      </c>
      <c r="J108" s="315">
        <f t="shared" si="15"/>
        <v>0</v>
      </c>
      <c r="K108" s="315">
        <f t="shared" si="15"/>
        <v>0</v>
      </c>
      <c r="L108" s="315">
        <f t="shared" si="16"/>
        <v>0</v>
      </c>
    </row>
    <row r="109" spans="1:12" ht="17.25" hidden="1" customHeight="1" outlineLevel="1" x14ac:dyDescent="0.2">
      <c r="A109" s="562"/>
      <c r="B109" s="562"/>
      <c r="C109" s="313" t="s">
        <v>136</v>
      </c>
      <c r="D109" s="314">
        <v>0</v>
      </c>
      <c r="E109" s="314">
        <v>0</v>
      </c>
      <c r="F109" s="315">
        <f t="shared" si="13"/>
        <v>0</v>
      </c>
      <c r="G109" s="314">
        <v>0</v>
      </c>
      <c r="H109" s="314">
        <v>0</v>
      </c>
      <c r="I109" s="315">
        <f t="shared" si="14"/>
        <v>0</v>
      </c>
      <c r="J109" s="315">
        <f t="shared" si="15"/>
        <v>0</v>
      </c>
      <c r="K109" s="315">
        <f t="shared" si="15"/>
        <v>0</v>
      </c>
      <c r="L109" s="315">
        <f t="shared" si="16"/>
        <v>0</v>
      </c>
    </row>
    <row r="110" spans="1:12" ht="17.25" customHeight="1" collapsed="1" x14ac:dyDescent="0.2">
      <c r="A110" s="559" t="s">
        <v>137</v>
      </c>
      <c r="B110" s="559"/>
      <c r="C110" s="559"/>
      <c r="D110" s="311">
        <v>0</v>
      </c>
      <c r="E110" s="311">
        <v>0</v>
      </c>
      <c r="F110" s="312">
        <f t="shared" si="13"/>
        <v>0</v>
      </c>
      <c r="G110" s="311">
        <v>0</v>
      </c>
      <c r="H110" s="311">
        <v>0</v>
      </c>
      <c r="I110" s="312">
        <f t="shared" si="14"/>
        <v>0</v>
      </c>
      <c r="J110" s="312">
        <f t="shared" si="15"/>
        <v>0</v>
      </c>
      <c r="K110" s="312">
        <f t="shared" si="15"/>
        <v>0</v>
      </c>
      <c r="L110" s="312">
        <f t="shared" si="16"/>
        <v>0</v>
      </c>
    </row>
    <row r="111" spans="1:12" ht="17.25" customHeight="1" x14ac:dyDescent="0.2">
      <c r="A111" s="559" t="s">
        <v>138</v>
      </c>
      <c r="B111" s="559"/>
      <c r="C111" s="559"/>
      <c r="D111" s="311">
        <f t="shared" ref="D111:L111" si="18">SUM(D112:D132)</f>
        <v>0</v>
      </c>
      <c r="E111" s="311">
        <f t="shared" si="18"/>
        <v>0</v>
      </c>
      <c r="F111" s="312">
        <f t="shared" si="18"/>
        <v>0</v>
      </c>
      <c r="G111" s="311">
        <f t="shared" si="18"/>
        <v>0</v>
      </c>
      <c r="H111" s="311">
        <f t="shared" si="18"/>
        <v>0</v>
      </c>
      <c r="I111" s="312">
        <f t="shared" si="18"/>
        <v>0</v>
      </c>
      <c r="J111" s="312">
        <f t="shared" si="18"/>
        <v>0</v>
      </c>
      <c r="K111" s="312">
        <f t="shared" si="18"/>
        <v>0</v>
      </c>
      <c r="L111" s="312">
        <f t="shared" si="18"/>
        <v>0</v>
      </c>
    </row>
    <row r="112" spans="1:12" ht="17.25" hidden="1" customHeight="1" outlineLevel="1" x14ac:dyDescent="0.2">
      <c r="A112" s="562" t="s">
        <v>138</v>
      </c>
      <c r="B112" s="562" t="s">
        <v>139</v>
      </c>
      <c r="C112" s="313" t="s">
        <v>140</v>
      </c>
      <c r="D112" s="314">
        <v>0</v>
      </c>
      <c r="E112" s="314">
        <v>0</v>
      </c>
      <c r="F112" s="315">
        <f t="shared" si="13"/>
        <v>0</v>
      </c>
      <c r="G112" s="314">
        <v>0</v>
      </c>
      <c r="H112" s="314">
        <v>0</v>
      </c>
      <c r="I112" s="315">
        <f t="shared" si="14"/>
        <v>0</v>
      </c>
      <c r="J112" s="315">
        <f t="shared" si="15"/>
        <v>0</v>
      </c>
      <c r="K112" s="315">
        <f t="shared" si="15"/>
        <v>0</v>
      </c>
      <c r="L112" s="315">
        <f t="shared" si="16"/>
        <v>0</v>
      </c>
    </row>
    <row r="113" spans="1:12" ht="17.25" hidden="1" customHeight="1" outlineLevel="1" x14ac:dyDescent="0.2">
      <c r="A113" s="562"/>
      <c r="B113" s="562"/>
      <c r="C113" s="313" t="s">
        <v>141</v>
      </c>
      <c r="D113" s="314">
        <v>0</v>
      </c>
      <c r="E113" s="314">
        <v>0</v>
      </c>
      <c r="F113" s="315">
        <f t="shared" si="13"/>
        <v>0</v>
      </c>
      <c r="G113" s="314">
        <v>0</v>
      </c>
      <c r="H113" s="314">
        <v>0</v>
      </c>
      <c r="I113" s="315">
        <f t="shared" si="14"/>
        <v>0</v>
      </c>
      <c r="J113" s="315">
        <f t="shared" si="15"/>
        <v>0</v>
      </c>
      <c r="K113" s="315">
        <f t="shared" si="15"/>
        <v>0</v>
      </c>
      <c r="L113" s="315">
        <f t="shared" si="16"/>
        <v>0</v>
      </c>
    </row>
    <row r="114" spans="1:12" ht="17.25" hidden="1" customHeight="1" outlineLevel="1" x14ac:dyDescent="0.2">
      <c r="A114" s="562"/>
      <c r="B114" s="562"/>
      <c r="C114" s="313" t="s">
        <v>142</v>
      </c>
      <c r="D114" s="314">
        <v>0</v>
      </c>
      <c r="E114" s="314">
        <v>0</v>
      </c>
      <c r="F114" s="315">
        <f t="shared" si="13"/>
        <v>0</v>
      </c>
      <c r="G114" s="314">
        <v>0</v>
      </c>
      <c r="H114" s="314">
        <v>0</v>
      </c>
      <c r="I114" s="315">
        <f t="shared" si="14"/>
        <v>0</v>
      </c>
      <c r="J114" s="315">
        <f t="shared" si="15"/>
        <v>0</v>
      </c>
      <c r="K114" s="315">
        <f t="shared" si="15"/>
        <v>0</v>
      </c>
      <c r="L114" s="315">
        <f t="shared" si="16"/>
        <v>0</v>
      </c>
    </row>
    <row r="115" spans="1:12" ht="17.25" hidden="1" customHeight="1" outlineLevel="1" x14ac:dyDescent="0.2">
      <c r="A115" s="562"/>
      <c r="B115" s="562"/>
      <c r="C115" s="313" t="s">
        <v>143</v>
      </c>
      <c r="D115" s="314">
        <v>0</v>
      </c>
      <c r="E115" s="314">
        <v>0</v>
      </c>
      <c r="F115" s="315">
        <f t="shared" si="13"/>
        <v>0</v>
      </c>
      <c r="G115" s="314">
        <v>0</v>
      </c>
      <c r="H115" s="314">
        <v>0</v>
      </c>
      <c r="I115" s="315">
        <f t="shared" si="14"/>
        <v>0</v>
      </c>
      <c r="J115" s="315">
        <f t="shared" si="15"/>
        <v>0</v>
      </c>
      <c r="K115" s="315">
        <f t="shared" si="15"/>
        <v>0</v>
      </c>
      <c r="L115" s="315">
        <f t="shared" si="16"/>
        <v>0</v>
      </c>
    </row>
    <row r="116" spans="1:12" ht="17.25" hidden="1" customHeight="1" outlineLevel="1" x14ac:dyDescent="0.2">
      <c r="A116" s="562"/>
      <c r="B116" s="562"/>
      <c r="C116" s="313" t="s">
        <v>144</v>
      </c>
      <c r="D116" s="314">
        <v>0</v>
      </c>
      <c r="E116" s="314">
        <v>0</v>
      </c>
      <c r="F116" s="315">
        <f t="shared" si="13"/>
        <v>0</v>
      </c>
      <c r="G116" s="314">
        <v>0</v>
      </c>
      <c r="H116" s="314">
        <v>0</v>
      </c>
      <c r="I116" s="315">
        <f t="shared" si="14"/>
        <v>0</v>
      </c>
      <c r="J116" s="315">
        <f t="shared" si="15"/>
        <v>0</v>
      </c>
      <c r="K116" s="315">
        <f t="shared" si="15"/>
        <v>0</v>
      </c>
      <c r="L116" s="315">
        <f t="shared" si="16"/>
        <v>0</v>
      </c>
    </row>
    <row r="117" spans="1:12" ht="17.25" hidden="1" customHeight="1" outlineLevel="1" x14ac:dyDescent="0.2">
      <c r="A117" s="562"/>
      <c r="B117" s="562"/>
      <c r="C117" s="313" t="s">
        <v>145</v>
      </c>
      <c r="D117" s="314">
        <v>0</v>
      </c>
      <c r="E117" s="314">
        <v>0</v>
      </c>
      <c r="F117" s="315">
        <f t="shared" si="13"/>
        <v>0</v>
      </c>
      <c r="G117" s="314">
        <v>0</v>
      </c>
      <c r="H117" s="314">
        <v>0</v>
      </c>
      <c r="I117" s="315">
        <f t="shared" si="14"/>
        <v>0</v>
      </c>
      <c r="J117" s="315">
        <f t="shared" si="15"/>
        <v>0</v>
      </c>
      <c r="K117" s="315">
        <f t="shared" si="15"/>
        <v>0</v>
      </c>
      <c r="L117" s="315">
        <f t="shared" si="16"/>
        <v>0</v>
      </c>
    </row>
    <row r="118" spans="1:12" ht="17.25" hidden="1" customHeight="1" outlineLevel="1" x14ac:dyDescent="0.2">
      <c r="A118" s="562"/>
      <c r="B118" s="562"/>
      <c r="C118" s="313" t="s">
        <v>146</v>
      </c>
      <c r="D118" s="314">
        <v>0</v>
      </c>
      <c r="E118" s="314">
        <v>0</v>
      </c>
      <c r="F118" s="315">
        <f t="shared" si="13"/>
        <v>0</v>
      </c>
      <c r="G118" s="314">
        <v>0</v>
      </c>
      <c r="H118" s="314">
        <v>0</v>
      </c>
      <c r="I118" s="315">
        <f t="shared" si="14"/>
        <v>0</v>
      </c>
      <c r="J118" s="315">
        <f t="shared" si="15"/>
        <v>0</v>
      </c>
      <c r="K118" s="315">
        <f t="shared" si="15"/>
        <v>0</v>
      </c>
      <c r="L118" s="315">
        <f t="shared" si="16"/>
        <v>0</v>
      </c>
    </row>
    <row r="119" spans="1:12" ht="17.25" hidden="1" customHeight="1" outlineLevel="1" x14ac:dyDescent="0.2">
      <c r="A119" s="562"/>
      <c r="B119" s="562" t="s">
        <v>147</v>
      </c>
      <c r="C119" s="313" t="s">
        <v>148</v>
      </c>
      <c r="D119" s="314">
        <v>0</v>
      </c>
      <c r="E119" s="314">
        <v>0</v>
      </c>
      <c r="F119" s="315">
        <f t="shared" si="13"/>
        <v>0</v>
      </c>
      <c r="G119" s="314">
        <v>0</v>
      </c>
      <c r="H119" s="314">
        <v>0</v>
      </c>
      <c r="I119" s="315">
        <f t="shared" si="14"/>
        <v>0</v>
      </c>
      <c r="J119" s="315">
        <f t="shared" si="15"/>
        <v>0</v>
      </c>
      <c r="K119" s="315">
        <f t="shared" si="15"/>
        <v>0</v>
      </c>
      <c r="L119" s="315">
        <f t="shared" si="16"/>
        <v>0</v>
      </c>
    </row>
    <row r="120" spans="1:12" ht="17.25" hidden="1" customHeight="1" outlineLevel="1" x14ac:dyDescent="0.2">
      <c r="A120" s="562"/>
      <c r="B120" s="562"/>
      <c r="C120" s="313" t="s">
        <v>149</v>
      </c>
      <c r="D120" s="314">
        <v>0</v>
      </c>
      <c r="E120" s="314">
        <v>0</v>
      </c>
      <c r="F120" s="315">
        <f t="shared" si="13"/>
        <v>0</v>
      </c>
      <c r="G120" s="314">
        <v>0</v>
      </c>
      <c r="H120" s="314">
        <v>0</v>
      </c>
      <c r="I120" s="315">
        <f t="shared" si="14"/>
        <v>0</v>
      </c>
      <c r="J120" s="315">
        <f t="shared" si="15"/>
        <v>0</v>
      </c>
      <c r="K120" s="315">
        <f t="shared" si="15"/>
        <v>0</v>
      </c>
      <c r="L120" s="315">
        <f t="shared" si="16"/>
        <v>0</v>
      </c>
    </row>
    <row r="121" spans="1:12" ht="17.25" hidden="1" customHeight="1" outlineLevel="1" x14ac:dyDescent="0.2">
      <c r="A121" s="562"/>
      <c r="B121" s="562"/>
      <c r="C121" s="313" t="s">
        <v>150</v>
      </c>
      <c r="D121" s="314">
        <v>0</v>
      </c>
      <c r="E121" s="314">
        <v>0</v>
      </c>
      <c r="F121" s="315">
        <f t="shared" si="13"/>
        <v>0</v>
      </c>
      <c r="G121" s="314">
        <v>0</v>
      </c>
      <c r="H121" s="314">
        <v>0</v>
      </c>
      <c r="I121" s="315">
        <f t="shared" si="14"/>
        <v>0</v>
      </c>
      <c r="J121" s="315">
        <f t="shared" si="15"/>
        <v>0</v>
      </c>
      <c r="K121" s="315">
        <f t="shared" si="15"/>
        <v>0</v>
      </c>
      <c r="L121" s="315">
        <f t="shared" si="16"/>
        <v>0</v>
      </c>
    </row>
    <row r="122" spans="1:12" ht="17.25" hidden="1" customHeight="1" outlineLevel="1" x14ac:dyDescent="0.2">
      <c r="A122" s="562"/>
      <c r="B122" s="562"/>
      <c r="C122" s="313" t="s">
        <v>151</v>
      </c>
      <c r="D122" s="314">
        <v>0</v>
      </c>
      <c r="E122" s="314">
        <v>0</v>
      </c>
      <c r="F122" s="315">
        <f t="shared" si="13"/>
        <v>0</v>
      </c>
      <c r="G122" s="314">
        <v>0</v>
      </c>
      <c r="H122" s="314">
        <v>0</v>
      </c>
      <c r="I122" s="315">
        <f t="shared" si="14"/>
        <v>0</v>
      </c>
      <c r="J122" s="315">
        <f t="shared" si="15"/>
        <v>0</v>
      </c>
      <c r="K122" s="315">
        <f t="shared" si="15"/>
        <v>0</v>
      </c>
      <c r="L122" s="315">
        <f t="shared" si="16"/>
        <v>0</v>
      </c>
    </row>
    <row r="123" spans="1:12" ht="17.25" hidden="1" customHeight="1" outlineLevel="1" x14ac:dyDescent="0.2">
      <c r="A123" s="562"/>
      <c r="B123" s="562"/>
      <c r="C123" s="313" t="s">
        <v>152</v>
      </c>
      <c r="D123" s="314">
        <v>0</v>
      </c>
      <c r="E123" s="314">
        <v>0</v>
      </c>
      <c r="F123" s="315">
        <f t="shared" si="13"/>
        <v>0</v>
      </c>
      <c r="G123" s="314">
        <v>0</v>
      </c>
      <c r="H123" s="314">
        <v>0</v>
      </c>
      <c r="I123" s="315">
        <f t="shared" si="14"/>
        <v>0</v>
      </c>
      <c r="J123" s="315">
        <f t="shared" si="15"/>
        <v>0</v>
      </c>
      <c r="K123" s="315">
        <f t="shared" si="15"/>
        <v>0</v>
      </c>
      <c r="L123" s="315">
        <f t="shared" si="16"/>
        <v>0</v>
      </c>
    </row>
    <row r="124" spans="1:12" ht="17.25" hidden="1" customHeight="1" outlineLevel="1" x14ac:dyDescent="0.2">
      <c r="A124" s="562"/>
      <c r="B124" s="562"/>
      <c r="C124" s="313" t="s">
        <v>153</v>
      </c>
      <c r="D124" s="314">
        <v>0</v>
      </c>
      <c r="E124" s="314">
        <v>0</v>
      </c>
      <c r="F124" s="315">
        <f t="shared" si="13"/>
        <v>0</v>
      </c>
      <c r="G124" s="314">
        <v>0</v>
      </c>
      <c r="H124" s="314">
        <v>0</v>
      </c>
      <c r="I124" s="315">
        <f t="shared" si="14"/>
        <v>0</v>
      </c>
      <c r="J124" s="315">
        <f t="shared" si="15"/>
        <v>0</v>
      </c>
      <c r="K124" s="315">
        <f t="shared" si="15"/>
        <v>0</v>
      </c>
      <c r="L124" s="315">
        <f t="shared" si="16"/>
        <v>0</v>
      </c>
    </row>
    <row r="125" spans="1:12" ht="17.25" hidden="1" customHeight="1" outlineLevel="1" x14ac:dyDescent="0.2">
      <c r="A125" s="562"/>
      <c r="B125" s="313" t="s">
        <v>154</v>
      </c>
      <c r="C125" s="313" t="s">
        <v>155</v>
      </c>
      <c r="D125" s="314">
        <v>0</v>
      </c>
      <c r="E125" s="314">
        <v>0</v>
      </c>
      <c r="F125" s="315">
        <f t="shared" si="13"/>
        <v>0</v>
      </c>
      <c r="G125" s="314">
        <v>0</v>
      </c>
      <c r="H125" s="314">
        <v>0</v>
      </c>
      <c r="I125" s="315">
        <f t="shared" si="14"/>
        <v>0</v>
      </c>
      <c r="J125" s="315">
        <f t="shared" si="15"/>
        <v>0</v>
      </c>
      <c r="K125" s="315">
        <f t="shared" si="15"/>
        <v>0</v>
      </c>
      <c r="L125" s="315">
        <f t="shared" si="16"/>
        <v>0</v>
      </c>
    </row>
    <row r="126" spans="1:12" ht="17.25" hidden="1" customHeight="1" outlineLevel="1" x14ac:dyDescent="0.2">
      <c r="A126" s="562"/>
      <c r="B126" s="562" t="s">
        <v>156</v>
      </c>
      <c r="C126" s="313" t="s">
        <v>157</v>
      </c>
      <c r="D126" s="314">
        <v>0</v>
      </c>
      <c r="E126" s="314">
        <v>0</v>
      </c>
      <c r="F126" s="315">
        <f t="shared" si="13"/>
        <v>0</v>
      </c>
      <c r="G126" s="314">
        <v>0</v>
      </c>
      <c r="H126" s="314">
        <v>0</v>
      </c>
      <c r="I126" s="315">
        <f t="shared" si="14"/>
        <v>0</v>
      </c>
      <c r="J126" s="315">
        <f t="shared" si="15"/>
        <v>0</v>
      </c>
      <c r="K126" s="315">
        <f t="shared" si="15"/>
        <v>0</v>
      </c>
      <c r="L126" s="315">
        <f t="shared" si="16"/>
        <v>0</v>
      </c>
    </row>
    <row r="127" spans="1:12" ht="17.25" hidden="1" customHeight="1" outlineLevel="1" x14ac:dyDescent="0.2">
      <c r="A127" s="562"/>
      <c r="B127" s="562"/>
      <c r="C127" s="313" t="s">
        <v>158</v>
      </c>
      <c r="D127" s="314">
        <v>0</v>
      </c>
      <c r="E127" s="314">
        <v>0</v>
      </c>
      <c r="F127" s="315">
        <f t="shared" si="13"/>
        <v>0</v>
      </c>
      <c r="G127" s="314">
        <v>0</v>
      </c>
      <c r="H127" s="314">
        <v>0</v>
      </c>
      <c r="I127" s="315">
        <f t="shared" si="14"/>
        <v>0</v>
      </c>
      <c r="J127" s="315">
        <f t="shared" si="15"/>
        <v>0</v>
      </c>
      <c r="K127" s="315">
        <f t="shared" si="15"/>
        <v>0</v>
      </c>
      <c r="L127" s="315">
        <f t="shared" si="16"/>
        <v>0</v>
      </c>
    </row>
    <row r="128" spans="1:12" ht="17.25" hidden="1" customHeight="1" outlineLevel="1" x14ac:dyDescent="0.2">
      <c r="A128" s="562"/>
      <c r="B128" s="562"/>
      <c r="C128" s="313" t="s">
        <v>159</v>
      </c>
      <c r="D128" s="314">
        <v>0</v>
      </c>
      <c r="E128" s="314">
        <v>0</v>
      </c>
      <c r="F128" s="315">
        <f t="shared" si="13"/>
        <v>0</v>
      </c>
      <c r="G128" s="314">
        <v>0</v>
      </c>
      <c r="H128" s="314">
        <v>0</v>
      </c>
      <c r="I128" s="315">
        <f t="shared" si="14"/>
        <v>0</v>
      </c>
      <c r="J128" s="315">
        <f t="shared" si="15"/>
        <v>0</v>
      </c>
      <c r="K128" s="315">
        <f t="shared" si="15"/>
        <v>0</v>
      </c>
      <c r="L128" s="315">
        <f t="shared" si="16"/>
        <v>0</v>
      </c>
    </row>
    <row r="129" spans="1:12" ht="17.25" hidden="1" customHeight="1" outlineLevel="1" x14ac:dyDescent="0.2">
      <c r="A129" s="562"/>
      <c r="B129" s="562"/>
      <c r="C129" s="313" t="s">
        <v>160</v>
      </c>
      <c r="D129" s="314">
        <v>0</v>
      </c>
      <c r="E129" s="314">
        <v>0</v>
      </c>
      <c r="F129" s="315">
        <f t="shared" si="13"/>
        <v>0</v>
      </c>
      <c r="G129" s="314">
        <v>0</v>
      </c>
      <c r="H129" s="314">
        <v>0</v>
      </c>
      <c r="I129" s="315">
        <f t="shared" si="14"/>
        <v>0</v>
      </c>
      <c r="J129" s="315">
        <f t="shared" si="15"/>
        <v>0</v>
      </c>
      <c r="K129" s="315">
        <f t="shared" si="15"/>
        <v>0</v>
      </c>
      <c r="L129" s="315">
        <f t="shared" si="16"/>
        <v>0</v>
      </c>
    </row>
    <row r="130" spans="1:12" ht="17.25" hidden="1" customHeight="1" outlineLevel="1" x14ac:dyDescent="0.2">
      <c r="A130" s="562"/>
      <c r="B130" s="562"/>
      <c r="C130" s="313" t="s">
        <v>161</v>
      </c>
      <c r="D130" s="314">
        <v>0</v>
      </c>
      <c r="E130" s="314">
        <v>0</v>
      </c>
      <c r="F130" s="315">
        <f t="shared" si="13"/>
        <v>0</v>
      </c>
      <c r="G130" s="314">
        <v>0</v>
      </c>
      <c r="H130" s="314">
        <v>0</v>
      </c>
      <c r="I130" s="315">
        <f t="shared" si="14"/>
        <v>0</v>
      </c>
      <c r="J130" s="315">
        <f t="shared" si="15"/>
        <v>0</v>
      </c>
      <c r="K130" s="315">
        <f t="shared" si="15"/>
        <v>0</v>
      </c>
      <c r="L130" s="315">
        <f t="shared" si="16"/>
        <v>0</v>
      </c>
    </row>
    <row r="131" spans="1:12" ht="17.25" hidden="1" customHeight="1" outlineLevel="1" x14ac:dyDescent="0.2">
      <c r="A131" s="562"/>
      <c r="B131" s="562"/>
      <c r="C131" s="313" t="s">
        <v>162</v>
      </c>
      <c r="D131" s="314">
        <v>0</v>
      </c>
      <c r="E131" s="314">
        <v>0</v>
      </c>
      <c r="F131" s="315">
        <f t="shared" si="13"/>
        <v>0</v>
      </c>
      <c r="G131" s="314">
        <v>0</v>
      </c>
      <c r="H131" s="314">
        <v>0</v>
      </c>
      <c r="I131" s="315">
        <f t="shared" si="14"/>
        <v>0</v>
      </c>
      <c r="J131" s="315">
        <f t="shared" si="15"/>
        <v>0</v>
      </c>
      <c r="K131" s="315">
        <f t="shared" si="15"/>
        <v>0</v>
      </c>
      <c r="L131" s="315">
        <f t="shared" si="16"/>
        <v>0</v>
      </c>
    </row>
    <row r="132" spans="1:12" ht="17.25" hidden="1" customHeight="1" outlineLevel="1" x14ac:dyDescent="0.2">
      <c r="A132" s="562"/>
      <c r="B132" s="562"/>
      <c r="C132" s="313" t="s">
        <v>163</v>
      </c>
      <c r="D132" s="314">
        <v>0</v>
      </c>
      <c r="E132" s="314">
        <v>0</v>
      </c>
      <c r="F132" s="315">
        <f t="shared" si="13"/>
        <v>0</v>
      </c>
      <c r="G132" s="314">
        <v>0</v>
      </c>
      <c r="H132" s="314">
        <v>0</v>
      </c>
      <c r="I132" s="315">
        <f t="shared" si="14"/>
        <v>0</v>
      </c>
      <c r="J132" s="315">
        <f t="shared" si="15"/>
        <v>0</v>
      </c>
      <c r="K132" s="315">
        <f t="shared" si="15"/>
        <v>0</v>
      </c>
      <c r="L132" s="315">
        <f t="shared" si="16"/>
        <v>0</v>
      </c>
    </row>
    <row r="133" spans="1:12" ht="17.25" customHeight="1" collapsed="1" x14ac:dyDescent="0.2">
      <c r="A133" s="559" t="s">
        <v>164</v>
      </c>
      <c r="B133" s="559"/>
      <c r="C133" s="559"/>
      <c r="D133" s="311">
        <f t="shared" ref="D133:L133" si="19">SUM(D134:D143)</f>
        <v>1</v>
      </c>
      <c r="E133" s="311">
        <f t="shared" si="19"/>
        <v>0</v>
      </c>
      <c r="F133" s="312">
        <f t="shared" si="19"/>
        <v>1</v>
      </c>
      <c r="G133" s="311">
        <f t="shared" si="19"/>
        <v>7</v>
      </c>
      <c r="H133" s="311">
        <f t="shared" si="19"/>
        <v>0</v>
      </c>
      <c r="I133" s="312">
        <f t="shared" si="19"/>
        <v>7</v>
      </c>
      <c r="J133" s="312">
        <f t="shared" si="19"/>
        <v>8</v>
      </c>
      <c r="K133" s="312">
        <f t="shared" si="19"/>
        <v>0</v>
      </c>
      <c r="L133" s="312">
        <f t="shared" si="19"/>
        <v>8</v>
      </c>
    </row>
    <row r="134" spans="1:12" ht="17.25" hidden="1" customHeight="1" outlineLevel="1" x14ac:dyDescent="0.2">
      <c r="A134" s="562" t="s">
        <v>164</v>
      </c>
      <c r="B134" s="562" t="s">
        <v>165</v>
      </c>
      <c r="C134" s="313" t="s">
        <v>166</v>
      </c>
      <c r="D134" s="314">
        <v>0</v>
      </c>
      <c r="E134" s="314">
        <v>0</v>
      </c>
      <c r="F134" s="315">
        <f t="shared" si="13"/>
        <v>0</v>
      </c>
      <c r="G134" s="314">
        <v>0</v>
      </c>
      <c r="H134" s="314">
        <v>0</v>
      </c>
      <c r="I134" s="315">
        <f t="shared" si="14"/>
        <v>0</v>
      </c>
      <c r="J134" s="315">
        <f t="shared" si="15"/>
        <v>0</v>
      </c>
      <c r="K134" s="315">
        <f t="shared" si="15"/>
        <v>0</v>
      </c>
      <c r="L134" s="315">
        <f t="shared" si="16"/>
        <v>0</v>
      </c>
    </row>
    <row r="135" spans="1:12" ht="17.25" hidden="1" customHeight="1" outlineLevel="1" x14ac:dyDescent="0.2">
      <c r="A135" s="562"/>
      <c r="B135" s="562"/>
      <c r="C135" s="313" t="s">
        <v>167</v>
      </c>
      <c r="D135" s="314">
        <v>0</v>
      </c>
      <c r="E135" s="314">
        <v>0</v>
      </c>
      <c r="F135" s="315">
        <f t="shared" si="13"/>
        <v>0</v>
      </c>
      <c r="G135" s="314">
        <v>0</v>
      </c>
      <c r="H135" s="314">
        <v>0</v>
      </c>
      <c r="I135" s="315">
        <f t="shared" si="14"/>
        <v>0</v>
      </c>
      <c r="J135" s="315">
        <f t="shared" si="15"/>
        <v>0</v>
      </c>
      <c r="K135" s="315">
        <f t="shared" si="15"/>
        <v>0</v>
      </c>
      <c r="L135" s="315">
        <f t="shared" si="16"/>
        <v>0</v>
      </c>
    </row>
    <row r="136" spans="1:12" ht="17.25" hidden="1" customHeight="1" outlineLevel="1" x14ac:dyDescent="0.2">
      <c r="A136" s="562"/>
      <c r="B136" s="562"/>
      <c r="C136" s="313" t="s">
        <v>168</v>
      </c>
      <c r="D136" s="314">
        <v>1</v>
      </c>
      <c r="E136" s="314">
        <v>0</v>
      </c>
      <c r="F136" s="315">
        <f t="shared" si="13"/>
        <v>1</v>
      </c>
      <c r="G136" s="314">
        <v>7</v>
      </c>
      <c r="H136" s="314">
        <v>0</v>
      </c>
      <c r="I136" s="315">
        <f t="shared" si="14"/>
        <v>7</v>
      </c>
      <c r="J136" s="315">
        <f t="shared" si="15"/>
        <v>8</v>
      </c>
      <c r="K136" s="315">
        <f t="shared" si="15"/>
        <v>0</v>
      </c>
      <c r="L136" s="315">
        <f t="shared" si="16"/>
        <v>8</v>
      </c>
    </row>
    <row r="137" spans="1:12" ht="17.25" hidden="1" customHeight="1" outlineLevel="1" x14ac:dyDescent="0.2">
      <c r="A137" s="562"/>
      <c r="B137" s="562"/>
      <c r="C137" s="313" t="s">
        <v>169</v>
      </c>
      <c r="D137" s="314">
        <v>0</v>
      </c>
      <c r="E137" s="314">
        <v>0</v>
      </c>
      <c r="F137" s="315">
        <f t="shared" si="13"/>
        <v>0</v>
      </c>
      <c r="G137" s="314">
        <v>0</v>
      </c>
      <c r="H137" s="314">
        <v>0</v>
      </c>
      <c r="I137" s="315">
        <f t="shared" si="14"/>
        <v>0</v>
      </c>
      <c r="J137" s="315">
        <f t="shared" si="15"/>
        <v>0</v>
      </c>
      <c r="K137" s="315">
        <f t="shared" si="15"/>
        <v>0</v>
      </c>
      <c r="L137" s="315">
        <f t="shared" si="16"/>
        <v>0</v>
      </c>
    </row>
    <row r="138" spans="1:12" ht="17.25" hidden="1" customHeight="1" outlineLevel="1" x14ac:dyDescent="0.2">
      <c r="A138" s="562"/>
      <c r="B138" s="562"/>
      <c r="C138" s="313" t="s">
        <v>170</v>
      </c>
      <c r="D138" s="314">
        <v>0</v>
      </c>
      <c r="E138" s="314">
        <v>0</v>
      </c>
      <c r="F138" s="315">
        <f t="shared" si="13"/>
        <v>0</v>
      </c>
      <c r="G138" s="314">
        <v>0</v>
      </c>
      <c r="H138" s="314">
        <v>0</v>
      </c>
      <c r="I138" s="315">
        <f t="shared" si="14"/>
        <v>0</v>
      </c>
      <c r="J138" s="315">
        <f t="shared" si="15"/>
        <v>0</v>
      </c>
      <c r="K138" s="315">
        <f t="shared" si="15"/>
        <v>0</v>
      </c>
      <c r="L138" s="315">
        <f t="shared" si="16"/>
        <v>0</v>
      </c>
    </row>
    <row r="139" spans="1:12" ht="17.25" hidden="1" customHeight="1" outlineLevel="1" x14ac:dyDescent="0.2">
      <c r="A139" s="562"/>
      <c r="B139" s="562"/>
      <c r="C139" s="313" t="s">
        <v>171</v>
      </c>
      <c r="D139" s="314">
        <v>0</v>
      </c>
      <c r="E139" s="314">
        <v>0</v>
      </c>
      <c r="F139" s="315">
        <f t="shared" si="13"/>
        <v>0</v>
      </c>
      <c r="G139" s="314">
        <v>0</v>
      </c>
      <c r="H139" s="314">
        <v>0</v>
      </c>
      <c r="I139" s="315">
        <f t="shared" si="14"/>
        <v>0</v>
      </c>
      <c r="J139" s="315">
        <f t="shared" si="15"/>
        <v>0</v>
      </c>
      <c r="K139" s="315">
        <f t="shared" si="15"/>
        <v>0</v>
      </c>
      <c r="L139" s="315">
        <f t="shared" si="16"/>
        <v>0</v>
      </c>
    </row>
    <row r="140" spans="1:12" ht="17.25" hidden="1" customHeight="1" outlineLevel="1" x14ac:dyDescent="0.2">
      <c r="A140" s="562"/>
      <c r="B140" s="562"/>
      <c r="C140" s="313" t="s">
        <v>172</v>
      </c>
      <c r="D140" s="314">
        <v>0</v>
      </c>
      <c r="E140" s="314">
        <v>0</v>
      </c>
      <c r="F140" s="315">
        <f t="shared" si="13"/>
        <v>0</v>
      </c>
      <c r="G140" s="314">
        <v>0</v>
      </c>
      <c r="H140" s="314">
        <v>0</v>
      </c>
      <c r="I140" s="315">
        <f t="shared" si="14"/>
        <v>0</v>
      </c>
      <c r="J140" s="315">
        <f t="shared" si="15"/>
        <v>0</v>
      </c>
      <c r="K140" s="315">
        <f t="shared" si="15"/>
        <v>0</v>
      </c>
      <c r="L140" s="315">
        <f t="shared" si="16"/>
        <v>0</v>
      </c>
    </row>
    <row r="141" spans="1:12" ht="17.25" hidden="1" customHeight="1" outlineLevel="1" x14ac:dyDescent="0.2">
      <c r="A141" s="562"/>
      <c r="B141" s="313" t="s">
        <v>173</v>
      </c>
      <c r="C141" s="313" t="s">
        <v>174</v>
      </c>
      <c r="D141" s="314">
        <v>0</v>
      </c>
      <c r="E141" s="314">
        <v>0</v>
      </c>
      <c r="F141" s="315">
        <f t="shared" si="13"/>
        <v>0</v>
      </c>
      <c r="G141" s="314">
        <v>0</v>
      </c>
      <c r="H141" s="314">
        <v>0</v>
      </c>
      <c r="I141" s="315">
        <f t="shared" si="14"/>
        <v>0</v>
      </c>
      <c r="J141" s="315">
        <f t="shared" si="15"/>
        <v>0</v>
      </c>
      <c r="K141" s="315">
        <f t="shared" si="15"/>
        <v>0</v>
      </c>
      <c r="L141" s="315">
        <f t="shared" si="16"/>
        <v>0</v>
      </c>
    </row>
    <row r="142" spans="1:12" ht="17.25" hidden="1" customHeight="1" outlineLevel="1" x14ac:dyDescent="0.2">
      <c r="A142" s="562"/>
      <c r="B142" s="562" t="s">
        <v>175</v>
      </c>
      <c r="C142" s="313" t="s">
        <v>176</v>
      </c>
      <c r="D142" s="314">
        <v>0</v>
      </c>
      <c r="E142" s="314">
        <v>0</v>
      </c>
      <c r="F142" s="315">
        <f t="shared" si="13"/>
        <v>0</v>
      </c>
      <c r="G142" s="314">
        <v>0</v>
      </c>
      <c r="H142" s="314">
        <v>0</v>
      </c>
      <c r="I142" s="315">
        <f t="shared" si="14"/>
        <v>0</v>
      </c>
      <c r="J142" s="315">
        <f t="shared" si="15"/>
        <v>0</v>
      </c>
      <c r="K142" s="315">
        <f t="shared" si="15"/>
        <v>0</v>
      </c>
      <c r="L142" s="315">
        <f t="shared" si="16"/>
        <v>0</v>
      </c>
    </row>
    <row r="143" spans="1:12" ht="17.25" hidden="1" customHeight="1" outlineLevel="1" x14ac:dyDescent="0.2">
      <c r="A143" s="562"/>
      <c r="B143" s="562"/>
      <c r="C143" s="313" t="s">
        <v>177</v>
      </c>
      <c r="D143" s="314">
        <v>0</v>
      </c>
      <c r="E143" s="314">
        <v>0</v>
      </c>
      <c r="F143" s="315">
        <f t="shared" si="13"/>
        <v>0</v>
      </c>
      <c r="G143" s="314">
        <v>0</v>
      </c>
      <c r="H143" s="314">
        <v>0</v>
      </c>
      <c r="I143" s="315">
        <f t="shared" si="14"/>
        <v>0</v>
      </c>
      <c r="J143" s="315">
        <f t="shared" si="15"/>
        <v>0</v>
      </c>
      <c r="K143" s="315">
        <f t="shared" si="15"/>
        <v>0</v>
      </c>
      <c r="L143" s="315">
        <f t="shared" si="16"/>
        <v>0</v>
      </c>
    </row>
    <row r="144" spans="1:12" ht="17.25" customHeight="1" collapsed="1" x14ac:dyDescent="0.2">
      <c r="A144" s="559" t="s">
        <v>178</v>
      </c>
      <c r="B144" s="559"/>
      <c r="C144" s="559"/>
      <c r="D144" s="311">
        <f t="shared" ref="D144:L144" si="20">+SUM(D145:D149)</f>
        <v>0</v>
      </c>
      <c r="E144" s="311">
        <f t="shared" si="20"/>
        <v>0</v>
      </c>
      <c r="F144" s="312">
        <f t="shared" si="20"/>
        <v>0</v>
      </c>
      <c r="G144" s="311">
        <f t="shared" si="20"/>
        <v>0</v>
      </c>
      <c r="H144" s="311">
        <f t="shared" si="20"/>
        <v>0</v>
      </c>
      <c r="I144" s="312">
        <f t="shared" si="20"/>
        <v>0</v>
      </c>
      <c r="J144" s="312">
        <f t="shared" si="20"/>
        <v>0</v>
      </c>
      <c r="K144" s="312">
        <f t="shared" si="20"/>
        <v>0</v>
      </c>
      <c r="L144" s="312">
        <f t="shared" si="20"/>
        <v>0</v>
      </c>
    </row>
    <row r="145" spans="1:12" ht="17.25" hidden="1" customHeight="1" outlineLevel="1" x14ac:dyDescent="0.2">
      <c r="A145" s="562" t="s">
        <v>178</v>
      </c>
      <c r="B145" s="562" t="s">
        <v>179</v>
      </c>
      <c r="C145" s="313" t="s">
        <v>180</v>
      </c>
      <c r="D145" s="314">
        <v>0</v>
      </c>
      <c r="E145" s="314">
        <v>0</v>
      </c>
      <c r="F145" s="315">
        <f t="shared" si="13"/>
        <v>0</v>
      </c>
      <c r="G145" s="314">
        <v>0</v>
      </c>
      <c r="H145" s="314">
        <v>0</v>
      </c>
      <c r="I145" s="315">
        <f t="shared" si="14"/>
        <v>0</v>
      </c>
      <c r="J145" s="315">
        <f t="shared" si="15"/>
        <v>0</v>
      </c>
      <c r="K145" s="315">
        <f t="shared" si="15"/>
        <v>0</v>
      </c>
      <c r="L145" s="315">
        <f t="shared" si="16"/>
        <v>0</v>
      </c>
    </row>
    <row r="146" spans="1:12" ht="17.25" hidden="1" customHeight="1" outlineLevel="1" x14ac:dyDescent="0.2">
      <c r="A146" s="562"/>
      <c r="B146" s="562"/>
      <c r="C146" s="313" t="s">
        <v>181</v>
      </c>
      <c r="D146" s="314">
        <v>0</v>
      </c>
      <c r="E146" s="314">
        <v>0</v>
      </c>
      <c r="F146" s="315">
        <f t="shared" si="13"/>
        <v>0</v>
      </c>
      <c r="G146" s="314">
        <v>0</v>
      </c>
      <c r="H146" s="314">
        <v>0</v>
      </c>
      <c r="I146" s="315">
        <f t="shared" si="14"/>
        <v>0</v>
      </c>
      <c r="J146" s="315">
        <f t="shared" si="15"/>
        <v>0</v>
      </c>
      <c r="K146" s="315">
        <f t="shared" si="15"/>
        <v>0</v>
      </c>
      <c r="L146" s="315">
        <f t="shared" si="16"/>
        <v>0</v>
      </c>
    </row>
    <row r="147" spans="1:12" ht="17.25" hidden="1" customHeight="1" outlineLevel="1" x14ac:dyDescent="0.2">
      <c r="A147" s="562"/>
      <c r="B147" s="562"/>
      <c r="C147" s="313" t="s">
        <v>182</v>
      </c>
      <c r="D147" s="314">
        <v>0</v>
      </c>
      <c r="E147" s="314">
        <v>0</v>
      </c>
      <c r="F147" s="315">
        <f t="shared" si="13"/>
        <v>0</v>
      </c>
      <c r="G147" s="314">
        <v>0</v>
      </c>
      <c r="H147" s="314">
        <v>0</v>
      </c>
      <c r="I147" s="315">
        <f t="shared" si="14"/>
        <v>0</v>
      </c>
      <c r="J147" s="315">
        <f t="shared" si="15"/>
        <v>0</v>
      </c>
      <c r="K147" s="315">
        <f t="shared" si="15"/>
        <v>0</v>
      </c>
      <c r="L147" s="315">
        <f t="shared" si="16"/>
        <v>0</v>
      </c>
    </row>
    <row r="148" spans="1:12" ht="17.25" hidden="1" customHeight="1" outlineLevel="1" x14ac:dyDescent="0.2">
      <c r="A148" s="562"/>
      <c r="B148" s="562"/>
      <c r="C148" s="313" t="s">
        <v>183</v>
      </c>
      <c r="D148" s="314">
        <v>0</v>
      </c>
      <c r="E148" s="314">
        <v>0</v>
      </c>
      <c r="F148" s="315">
        <f t="shared" si="13"/>
        <v>0</v>
      </c>
      <c r="G148" s="314">
        <v>0</v>
      </c>
      <c r="H148" s="314">
        <v>0</v>
      </c>
      <c r="I148" s="315">
        <f t="shared" si="14"/>
        <v>0</v>
      </c>
      <c r="J148" s="315">
        <f t="shared" si="15"/>
        <v>0</v>
      </c>
      <c r="K148" s="315">
        <f t="shared" si="15"/>
        <v>0</v>
      </c>
      <c r="L148" s="315">
        <f t="shared" si="16"/>
        <v>0</v>
      </c>
    </row>
    <row r="149" spans="1:12" ht="17.25" hidden="1" customHeight="1" outlineLevel="1" x14ac:dyDescent="0.2">
      <c r="A149" s="562"/>
      <c r="B149" s="313" t="s">
        <v>184</v>
      </c>
      <c r="C149" s="313" t="s">
        <v>185</v>
      </c>
      <c r="D149" s="314">
        <v>0</v>
      </c>
      <c r="E149" s="314">
        <v>0</v>
      </c>
      <c r="F149" s="315">
        <f t="shared" ref="F149:F220" si="21">+E149+D149</f>
        <v>0</v>
      </c>
      <c r="G149" s="314">
        <v>0</v>
      </c>
      <c r="H149" s="314">
        <v>0</v>
      </c>
      <c r="I149" s="315">
        <f t="shared" ref="I149:I220" si="22">+H149+G149</f>
        <v>0</v>
      </c>
      <c r="J149" s="315">
        <f t="shared" ref="J149:K220" si="23">+D149+G149</f>
        <v>0</v>
      </c>
      <c r="K149" s="315">
        <f t="shared" si="23"/>
        <v>0</v>
      </c>
      <c r="L149" s="315">
        <f t="shared" ref="L149:L220" si="24">+K149+J149</f>
        <v>0</v>
      </c>
    </row>
    <row r="150" spans="1:12" ht="19.5" customHeight="1" collapsed="1" x14ac:dyDescent="0.2">
      <c r="A150" s="559" t="s">
        <v>186</v>
      </c>
      <c r="B150" s="559"/>
      <c r="C150" s="559"/>
      <c r="D150" s="311">
        <f t="shared" ref="D150:L150" si="25">SUM(D151:D157)</f>
        <v>0</v>
      </c>
      <c r="E150" s="311">
        <f t="shared" si="25"/>
        <v>0</v>
      </c>
      <c r="F150" s="312">
        <f t="shared" si="25"/>
        <v>0</v>
      </c>
      <c r="G150" s="311">
        <f t="shared" si="25"/>
        <v>0</v>
      </c>
      <c r="H150" s="311">
        <f t="shared" si="25"/>
        <v>0</v>
      </c>
      <c r="I150" s="312">
        <f t="shared" si="25"/>
        <v>0</v>
      </c>
      <c r="J150" s="312">
        <f t="shared" si="25"/>
        <v>0</v>
      </c>
      <c r="K150" s="312">
        <f t="shared" si="25"/>
        <v>0</v>
      </c>
      <c r="L150" s="312">
        <f t="shared" si="25"/>
        <v>0</v>
      </c>
    </row>
    <row r="151" spans="1:12" ht="17.25" hidden="1" customHeight="1" outlineLevel="1" x14ac:dyDescent="0.2">
      <c r="A151" s="562" t="s">
        <v>186</v>
      </c>
      <c r="B151" s="313" t="s">
        <v>187</v>
      </c>
      <c r="C151" s="313" t="s">
        <v>188</v>
      </c>
      <c r="D151" s="314">
        <v>0</v>
      </c>
      <c r="E151" s="314">
        <v>0</v>
      </c>
      <c r="F151" s="315">
        <f t="shared" si="21"/>
        <v>0</v>
      </c>
      <c r="G151" s="314">
        <v>0</v>
      </c>
      <c r="H151" s="314">
        <v>0</v>
      </c>
      <c r="I151" s="315">
        <f t="shared" si="22"/>
        <v>0</v>
      </c>
      <c r="J151" s="315">
        <f t="shared" si="23"/>
        <v>0</v>
      </c>
      <c r="K151" s="315">
        <f t="shared" si="23"/>
        <v>0</v>
      </c>
      <c r="L151" s="315">
        <f t="shared" si="24"/>
        <v>0</v>
      </c>
    </row>
    <row r="152" spans="1:12" ht="17.25" hidden="1" customHeight="1" outlineLevel="1" x14ac:dyDescent="0.2">
      <c r="A152" s="562"/>
      <c r="B152" s="562" t="s">
        <v>189</v>
      </c>
      <c r="C152" s="313" t="s">
        <v>190</v>
      </c>
      <c r="D152" s="314">
        <v>0</v>
      </c>
      <c r="E152" s="314">
        <v>0</v>
      </c>
      <c r="F152" s="315">
        <f t="shared" si="21"/>
        <v>0</v>
      </c>
      <c r="G152" s="314">
        <v>0</v>
      </c>
      <c r="H152" s="314">
        <v>0</v>
      </c>
      <c r="I152" s="315">
        <f t="shared" si="22"/>
        <v>0</v>
      </c>
      <c r="J152" s="315">
        <f t="shared" si="23"/>
        <v>0</v>
      </c>
      <c r="K152" s="315">
        <f t="shared" si="23"/>
        <v>0</v>
      </c>
      <c r="L152" s="315">
        <f t="shared" si="24"/>
        <v>0</v>
      </c>
    </row>
    <row r="153" spans="1:12" ht="17.25" hidden="1" customHeight="1" outlineLevel="1" x14ac:dyDescent="0.2">
      <c r="A153" s="562"/>
      <c r="B153" s="562"/>
      <c r="C153" s="313" t="s">
        <v>191</v>
      </c>
      <c r="D153" s="314">
        <v>0</v>
      </c>
      <c r="E153" s="314">
        <v>0</v>
      </c>
      <c r="F153" s="315">
        <f t="shared" si="21"/>
        <v>0</v>
      </c>
      <c r="G153" s="314">
        <v>0</v>
      </c>
      <c r="H153" s="314">
        <v>0</v>
      </c>
      <c r="I153" s="315">
        <f t="shared" si="22"/>
        <v>0</v>
      </c>
      <c r="J153" s="315">
        <f t="shared" si="23"/>
        <v>0</v>
      </c>
      <c r="K153" s="315">
        <f t="shared" si="23"/>
        <v>0</v>
      </c>
      <c r="L153" s="315">
        <f t="shared" si="24"/>
        <v>0</v>
      </c>
    </row>
    <row r="154" spans="1:12" ht="17.25" hidden="1" customHeight="1" outlineLevel="1" x14ac:dyDescent="0.2">
      <c r="A154" s="562"/>
      <c r="B154" s="562"/>
      <c r="C154" s="313" t="s">
        <v>192</v>
      </c>
      <c r="D154" s="314">
        <v>0</v>
      </c>
      <c r="E154" s="314">
        <v>0</v>
      </c>
      <c r="F154" s="315">
        <f t="shared" si="21"/>
        <v>0</v>
      </c>
      <c r="G154" s="314">
        <v>0</v>
      </c>
      <c r="H154" s="314">
        <v>0</v>
      </c>
      <c r="I154" s="315">
        <f t="shared" si="22"/>
        <v>0</v>
      </c>
      <c r="J154" s="315">
        <f t="shared" si="23"/>
        <v>0</v>
      </c>
      <c r="K154" s="315">
        <f t="shared" si="23"/>
        <v>0</v>
      </c>
      <c r="L154" s="315">
        <f t="shared" si="24"/>
        <v>0</v>
      </c>
    </row>
    <row r="155" spans="1:12" ht="17.25" hidden="1" customHeight="1" outlineLevel="1" x14ac:dyDescent="0.2">
      <c r="A155" s="562"/>
      <c r="B155" s="562"/>
      <c r="C155" s="313" t="s">
        <v>193</v>
      </c>
      <c r="D155" s="314">
        <v>0</v>
      </c>
      <c r="E155" s="314">
        <v>0</v>
      </c>
      <c r="F155" s="315">
        <f t="shared" si="21"/>
        <v>0</v>
      </c>
      <c r="G155" s="314">
        <v>0</v>
      </c>
      <c r="H155" s="314">
        <v>0</v>
      </c>
      <c r="I155" s="315">
        <f t="shared" si="22"/>
        <v>0</v>
      </c>
      <c r="J155" s="315">
        <f t="shared" si="23"/>
        <v>0</v>
      </c>
      <c r="K155" s="315">
        <f t="shared" si="23"/>
        <v>0</v>
      </c>
      <c r="L155" s="315">
        <f t="shared" si="24"/>
        <v>0</v>
      </c>
    </row>
    <row r="156" spans="1:12" ht="17.25" hidden="1" customHeight="1" outlineLevel="1" x14ac:dyDescent="0.2">
      <c r="A156" s="562"/>
      <c r="B156" s="562"/>
      <c r="C156" s="313" t="s">
        <v>194</v>
      </c>
      <c r="D156" s="314">
        <v>0</v>
      </c>
      <c r="E156" s="314">
        <v>0</v>
      </c>
      <c r="F156" s="315">
        <f t="shared" si="21"/>
        <v>0</v>
      </c>
      <c r="G156" s="314">
        <v>0</v>
      </c>
      <c r="H156" s="314">
        <v>0</v>
      </c>
      <c r="I156" s="315">
        <f t="shared" si="22"/>
        <v>0</v>
      </c>
      <c r="J156" s="315">
        <f t="shared" si="23"/>
        <v>0</v>
      </c>
      <c r="K156" s="315">
        <f t="shared" si="23"/>
        <v>0</v>
      </c>
      <c r="L156" s="315">
        <f t="shared" si="24"/>
        <v>0</v>
      </c>
    </row>
    <row r="157" spans="1:12" ht="17.25" hidden="1" customHeight="1" outlineLevel="1" x14ac:dyDescent="0.2">
      <c r="A157" s="562"/>
      <c r="B157" s="562"/>
      <c r="C157" s="313" t="s">
        <v>195</v>
      </c>
      <c r="D157" s="314">
        <v>0</v>
      </c>
      <c r="E157" s="314">
        <v>0</v>
      </c>
      <c r="F157" s="315">
        <f t="shared" si="21"/>
        <v>0</v>
      </c>
      <c r="G157" s="314">
        <v>0</v>
      </c>
      <c r="H157" s="314">
        <v>0</v>
      </c>
      <c r="I157" s="315">
        <f t="shared" si="22"/>
        <v>0</v>
      </c>
      <c r="J157" s="315">
        <f t="shared" si="23"/>
        <v>0</v>
      </c>
      <c r="K157" s="315">
        <f t="shared" si="23"/>
        <v>0</v>
      </c>
      <c r="L157" s="315">
        <f t="shared" si="24"/>
        <v>0</v>
      </c>
    </row>
    <row r="158" spans="1:12" ht="17.25" customHeight="1" collapsed="1" x14ac:dyDescent="0.2">
      <c r="A158" s="559" t="s">
        <v>196</v>
      </c>
      <c r="B158" s="559"/>
      <c r="C158" s="559"/>
      <c r="D158" s="311">
        <f t="shared" ref="D158:L158" si="26">SUM(D159:D165)</f>
        <v>0</v>
      </c>
      <c r="E158" s="311">
        <f t="shared" si="26"/>
        <v>0</v>
      </c>
      <c r="F158" s="312">
        <f t="shared" si="26"/>
        <v>0</v>
      </c>
      <c r="G158" s="311">
        <f t="shared" si="26"/>
        <v>0</v>
      </c>
      <c r="H158" s="311">
        <f t="shared" si="26"/>
        <v>0</v>
      </c>
      <c r="I158" s="312">
        <f t="shared" si="26"/>
        <v>0</v>
      </c>
      <c r="J158" s="312">
        <f t="shared" si="26"/>
        <v>0</v>
      </c>
      <c r="K158" s="312">
        <f t="shared" si="26"/>
        <v>0</v>
      </c>
      <c r="L158" s="312">
        <f t="shared" si="26"/>
        <v>0</v>
      </c>
    </row>
    <row r="159" spans="1:12" ht="17.25" hidden="1" customHeight="1" outlineLevel="1" x14ac:dyDescent="0.2">
      <c r="A159" s="562" t="s">
        <v>196</v>
      </c>
      <c r="B159" s="562" t="s">
        <v>197</v>
      </c>
      <c r="C159" s="313" t="s">
        <v>198</v>
      </c>
      <c r="D159" s="314">
        <v>0</v>
      </c>
      <c r="E159" s="314">
        <v>0</v>
      </c>
      <c r="F159" s="315">
        <f t="shared" si="21"/>
        <v>0</v>
      </c>
      <c r="G159" s="314">
        <v>0</v>
      </c>
      <c r="H159" s="314">
        <v>0</v>
      </c>
      <c r="I159" s="315">
        <f t="shared" si="22"/>
        <v>0</v>
      </c>
      <c r="J159" s="315">
        <f t="shared" si="23"/>
        <v>0</v>
      </c>
      <c r="K159" s="315">
        <f t="shared" si="23"/>
        <v>0</v>
      </c>
      <c r="L159" s="315">
        <f t="shared" si="24"/>
        <v>0</v>
      </c>
    </row>
    <row r="160" spans="1:12" ht="17.25" hidden="1" customHeight="1" outlineLevel="1" x14ac:dyDescent="0.2">
      <c r="A160" s="562"/>
      <c r="B160" s="562"/>
      <c r="C160" s="313" t="s">
        <v>199</v>
      </c>
      <c r="D160" s="314">
        <v>0</v>
      </c>
      <c r="E160" s="314">
        <v>0</v>
      </c>
      <c r="F160" s="315">
        <f t="shared" si="21"/>
        <v>0</v>
      </c>
      <c r="G160" s="314">
        <v>0</v>
      </c>
      <c r="H160" s="314">
        <v>0</v>
      </c>
      <c r="I160" s="315">
        <f t="shared" si="22"/>
        <v>0</v>
      </c>
      <c r="J160" s="315">
        <f t="shared" si="23"/>
        <v>0</v>
      </c>
      <c r="K160" s="315">
        <f t="shared" si="23"/>
        <v>0</v>
      </c>
      <c r="L160" s="315">
        <f t="shared" si="24"/>
        <v>0</v>
      </c>
    </row>
    <row r="161" spans="1:12" ht="17.25" hidden="1" customHeight="1" outlineLevel="1" x14ac:dyDescent="0.2">
      <c r="A161" s="562"/>
      <c r="B161" s="562" t="s">
        <v>200</v>
      </c>
      <c r="C161" s="313" t="s">
        <v>201</v>
      </c>
      <c r="D161" s="314">
        <v>0</v>
      </c>
      <c r="E161" s="314">
        <v>0</v>
      </c>
      <c r="F161" s="315">
        <f t="shared" si="21"/>
        <v>0</v>
      </c>
      <c r="G161" s="314">
        <v>0</v>
      </c>
      <c r="H161" s="314">
        <v>0</v>
      </c>
      <c r="I161" s="315">
        <f t="shared" si="22"/>
        <v>0</v>
      </c>
      <c r="J161" s="315">
        <f t="shared" si="23"/>
        <v>0</v>
      </c>
      <c r="K161" s="315">
        <f t="shared" si="23"/>
        <v>0</v>
      </c>
      <c r="L161" s="315">
        <f t="shared" si="24"/>
        <v>0</v>
      </c>
    </row>
    <row r="162" spans="1:12" ht="17.25" hidden="1" customHeight="1" outlineLevel="1" x14ac:dyDescent="0.2">
      <c r="A162" s="562"/>
      <c r="B162" s="562"/>
      <c r="C162" s="313" t="s">
        <v>202</v>
      </c>
      <c r="D162" s="314">
        <v>0</v>
      </c>
      <c r="E162" s="314">
        <v>0</v>
      </c>
      <c r="F162" s="315">
        <f t="shared" si="21"/>
        <v>0</v>
      </c>
      <c r="G162" s="314">
        <v>0</v>
      </c>
      <c r="H162" s="314">
        <v>0</v>
      </c>
      <c r="I162" s="315">
        <f t="shared" si="22"/>
        <v>0</v>
      </c>
      <c r="J162" s="315">
        <f t="shared" si="23"/>
        <v>0</v>
      </c>
      <c r="K162" s="315">
        <f t="shared" si="23"/>
        <v>0</v>
      </c>
      <c r="L162" s="315">
        <f t="shared" si="24"/>
        <v>0</v>
      </c>
    </row>
    <row r="163" spans="1:12" ht="17.25" hidden="1" customHeight="1" outlineLevel="1" x14ac:dyDescent="0.2">
      <c r="A163" s="562"/>
      <c r="B163" s="562"/>
      <c r="C163" s="313" t="s">
        <v>203</v>
      </c>
      <c r="D163" s="314">
        <v>0</v>
      </c>
      <c r="E163" s="314">
        <v>0</v>
      </c>
      <c r="F163" s="315">
        <f t="shared" si="21"/>
        <v>0</v>
      </c>
      <c r="G163" s="314">
        <v>0</v>
      </c>
      <c r="H163" s="314">
        <v>0</v>
      </c>
      <c r="I163" s="315">
        <f t="shared" si="22"/>
        <v>0</v>
      </c>
      <c r="J163" s="315">
        <f t="shared" si="23"/>
        <v>0</v>
      </c>
      <c r="K163" s="315">
        <f t="shared" si="23"/>
        <v>0</v>
      </c>
      <c r="L163" s="315">
        <f t="shared" si="24"/>
        <v>0</v>
      </c>
    </row>
    <row r="164" spans="1:12" ht="17.25" hidden="1" customHeight="1" outlineLevel="1" x14ac:dyDescent="0.2">
      <c r="A164" s="562"/>
      <c r="B164" s="562"/>
      <c r="C164" s="313" t="s">
        <v>204</v>
      </c>
      <c r="D164" s="314">
        <v>0</v>
      </c>
      <c r="E164" s="314">
        <v>0</v>
      </c>
      <c r="F164" s="315">
        <f t="shared" si="21"/>
        <v>0</v>
      </c>
      <c r="G164" s="314">
        <v>0</v>
      </c>
      <c r="H164" s="314">
        <v>0</v>
      </c>
      <c r="I164" s="315">
        <f t="shared" si="22"/>
        <v>0</v>
      </c>
      <c r="J164" s="315">
        <f t="shared" si="23"/>
        <v>0</v>
      </c>
      <c r="K164" s="315">
        <f t="shared" si="23"/>
        <v>0</v>
      </c>
      <c r="L164" s="315">
        <f t="shared" si="24"/>
        <v>0</v>
      </c>
    </row>
    <row r="165" spans="1:12" ht="17.25" hidden="1" customHeight="1" outlineLevel="1" x14ac:dyDescent="0.2">
      <c r="A165" s="562"/>
      <c r="B165" s="562"/>
      <c r="C165" s="313" t="s">
        <v>205</v>
      </c>
      <c r="D165" s="314">
        <v>0</v>
      </c>
      <c r="E165" s="314">
        <v>0</v>
      </c>
      <c r="F165" s="315">
        <f t="shared" si="21"/>
        <v>0</v>
      </c>
      <c r="G165" s="314">
        <v>0</v>
      </c>
      <c r="H165" s="314">
        <v>0</v>
      </c>
      <c r="I165" s="315">
        <f t="shared" si="22"/>
        <v>0</v>
      </c>
      <c r="J165" s="315">
        <f t="shared" si="23"/>
        <v>0</v>
      </c>
      <c r="K165" s="315">
        <f t="shared" si="23"/>
        <v>0</v>
      </c>
      <c r="L165" s="315">
        <f t="shared" si="24"/>
        <v>0</v>
      </c>
    </row>
    <row r="166" spans="1:12" ht="17.25" customHeight="1" collapsed="1" x14ac:dyDescent="0.2">
      <c r="A166" s="559" t="s">
        <v>206</v>
      </c>
      <c r="B166" s="559"/>
      <c r="C166" s="559"/>
      <c r="D166" s="311">
        <f t="shared" ref="D166:L166" si="27">SUM(D167:D172)</f>
        <v>0</v>
      </c>
      <c r="E166" s="311">
        <f t="shared" si="27"/>
        <v>0</v>
      </c>
      <c r="F166" s="312">
        <f t="shared" si="27"/>
        <v>0</v>
      </c>
      <c r="G166" s="311">
        <f t="shared" si="27"/>
        <v>0</v>
      </c>
      <c r="H166" s="311">
        <f t="shared" si="27"/>
        <v>0</v>
      </c>
      <c r="I166" s="312">
        <f t="shared" si="27"/>
        <v>0</v>
      </c>
      <c r="J166" s="312">
        <f t="shared" si="27"/>
        <v>0</v>
      </c>
      <c r="K166" s="312">
        <f t="shared" si="27"/>
        <v>0</v>
      </c>
      <c r="L166" s="312">
        <f t="shared" si="27"/>
        <v>0</v>
      </c>
    </row>
    <row r="167" spans="1:12" ht="17.25" hidden="1" customHeight="1" outlineLevel="1" x14ac:dyDescent="0.2">
      <c r="A167" s="562" t="s">
        <v>206</v>
      </c>
      <c r="B167" s="562" t="s">
        <v>207</v>
      </c>
      <c r="C167" s="313" t="s">
        <v>208</v>
      </c>
      <c r="D167" s="314">
        <v>0</v>
      </c>
      <c r="E167" s="314">
        <v>0</v>
      </c>
      <c r="F167" s="315">
        <f t="shared" si="21"/>
        <v>0</v>
      </c>
      <c r="G167" s="314">
        <v>0</v>
      </c>
      <c r="H167" s="314">
        <v>0</v>
      </c>
      <c r="I167" s="315">
        <f t="shared" si="22"/>
        <v>0</v>
      </c>
      <c r="J167" s="315">
        <f t="shared" si="23"/>
        <v>0</v>
      </c>
      <c r="K167" s="315">
        <f t="shared" si="23"/>
        <v>0</v>
      </c>
      <c r="L167" s="315">
        <f t="shared" si="24"/>
        <v>0</v>
      </c>
    </row>
    <row r="168" spans="1:12" ht="17.25" hidden="1" customHeight="1" outlineLevel="1" x14ac:dyDescent="0.2">
      <c r="A168" s="562"/>
      <c r="B168" s="562"/>
      <c r="C168" s="313" t="s">
        <v>209</v>
      </c>
      <c r="D168" s="314">
        <v>0</v>
      </c>
      <c r="E168" s="314">
        <v>0</v>
      </c>
      <c r="F168" s="315">
        <f t="shared" si="21"/>
        <v>0</v>
      </c>
      <c r="G168" s="314">
        <v>0</v>
      </c>
      <c r="H168" s="314">
        <v>0</v>
      </c>
      <c r="I168" s="315">
        <f t="shared" si="22"/>
        <v>0</v>
      </c>
      <c r="J168" s="315">
        <f t="shared" si="23"/>
        <v>0</v>
      </c>
      <c r="K168" s="315">
        <f t="shared" si="23"/>
        <v>0</v>
      </c>
      <c r="L168" s="315">
        <f t="shared" si="24"/>
        <v>0</v>
      </c>
    </row>
    <row r="169" spans="1:12" ht="17.25" hidden="1" customHeight="1" outlineLevel="1" x14ac:dyDescent="0.2">
      <c r="A169" s="562"/>
      <c r="B169" s="562"/>
      <c r="C169" s="313" t="s">
        <v>210</v>
      </c>
      <c r="D169" s="314">
        <v>0</v>
      </c>
      <c r="E169" s="314">
        <v>0</v>
      </c>
      <c r="F169" s="315">
        <f t="shared" si="21"/>
        <v>0</v>
      </c>
      <c r="G169" s="314">
        <v>0</v>
      </c>
      <c r="H169" s="314">
        <v>0</v>
      </c>
      <c r="I169" s="315">
        <f t="shared" si="22"/>
        <v>0</v>
      </c>
      <c r="J169" s="315">
        <f t="shared" si="23"/>
        <v>0</v>
      </c>
      <c r="K169" s="315">
        <f t="shared" si="23"/>
        <v>0</v>
      </c>
      <c r="L169" s="315">
        <f t="shared" si="24"/>
        <v>0</v>
      </c>
    </row>
    <row r="170" spans="1:12" ht="17.25" hidden="1" customHeight="1" outlineLevel="1" x14ac:dyDescent="0.2">
      <c r="A170" s="562"/>
      <c r="B170" s="562"/>
      <c r="C170" s="313" t="s">
        <v>211</v>
      </c>
      <c r="D170" s="314">
        <v>0</v>
      </c>
      <c r="E170" s="314">
        <v>0</v>
      </c>
      <c r="F170" s="315">
        <f t="shared" si="21"/>
        <v>0</v>
      </c>
      <c r="G170" s="314">
        <v>0</v>
      </c>
      <c r="H170" s="314">
        <v>0</v>
      </c>
      <c r="I170" s="315">
        <f t="shared" si="22"/>
        <v>0</v>
      </c>
      <c r="J170" s="315">
        <f t="shared" si="23"/>
        <v>0</v>
      </c>
      <c r="K170" s="315">
        <f t="shared" si="23"/>
        <v>0</v>
      </c>
      <c r="L170" s="315">
        <f t="shared" si="24"/>
        <v>0</v>
      </c>
    </row>
    <row r="171" spans="1:12" ht="17.25" hidden="1" customHeight="1" outlineLevel="1" x14ac:dyDescent="0.2">
      <c r="A171" s="562"/>
      <c r="B171" s="562"/>
      <c r="C171" s="313" t="s">
        <v>212</v>
      </c>
      <c r="D171" s="314">
        <v>0</v>
      </c>
      <c r="E171" s="314">
        <v>0</v>
      </c>
      <c r="F171" s="315">
        <f t="shared" si="21"/>
        <v>0</v>
      </c>
      <c r="G171" s="314">
        <v>0</v>
      </c>
      <c r="H171" s="314">
        <v>0</v>
      </c>
      <c r="I171" s="315">
        <f t="shared" si="22"/>
        <v>0</v>
      </c>
      <c r="J171" s="315">
        <f t="shared" si="23"/>
        <v>0</v>
      </c>
      <c r="K171" s="315">
        <f t="shared" si="23"/>
        <v>0</v>
      </c>
      <c r="L171" s="315">
        <f t="shared" si="24"/>
        <v>0</v>
      </c>
    </row>
    <row r="172" spans="1:12" ht="17.25" hidden="1" customHeight="1" outlineLevel="1" x14ac:dyDescent="0.2">
      <c r="A172" s="562"/>
      <c r="B172" s="313" t="s">
        <v>213</v>
      </c>
      <c r="C172" s="313" t="s">
        <v>214</v>
      </c>
      <c r="D172" s="314">
        <v>0</v>
      </c>
      <c r="E172" s="314">
        <v>0</v>
      </c>
      <c r="F172" s="315">
        <f t="shared" si="21"/>
        <v>0</v>
      </c>
      <c r="G172" s="314">
        <v>0</v>
      </c>
      <c r="H172" s="314">
        <v>0</v>
      </c>
      <c r="I172" s="315">
        <f t="shared" si="22"/>
        <v>0</v>
      </c>
      <c r="J172" s="315">
        <f t="shared" si="23"/>
        <v>0</v>
      </c>
      <c r="K172" s="315">
        <f t="shared" si="23"/>
        <v>0</v>
      </c>
      <c r="L172" s="315">
        <f t="shared" si="24"/>
        <v>0</v>
      </c>
    </row>
    <row r="173" spans="1:12" ht="17.25" customHeight="1" collapsed="1" x14ac:dyDescent="0.2">
      <c r="A173" s="559" t="s">
        <v>215</v>
      </c>
      <c r="B173" s="559"/>
      <c r="C173" s="559"/>
      <c r="D173" s="311">
        <f t="shared" ref="D173:L173" si="28">SUM(D174:D175)</f>
        <v>0</v>
      </c>
      <c r="E173" s="311">
        <f t="shared" si="28"/>
        <v>0</v>
      </c>
      <c r="F173" s="312">
        <f t="shared" si="28"/>
        <v>0</v>
      </c>
      <c r="G173" s="311">
        <f t="shared" si="28"/>
        <v>0</v>
      </c>
      <c r="H173" s="311">
        <f t="shared" si="28"/>
        <v>0</v>
      </c>
      <c r="I173" s="312">
        <f t="shared" si="28"/>
        <v>0</v>
      </c>
      <c r="J173" s="312">
        <f t="shared" si="28"/>
        <v>0</v>
      </c>
      <c r="K173" s="312">
        <f t="shared" si="28"/>
        <v>0</v>
      </c>
      <c r="L173" s="312">
        <f t="shared" si="28"/>
        <v>0</v>
      </c>
    </row>
    <row r="174" spans="1:12" ht="17.25" hidden="1" customHeight="1" outlineLevel="1" x14ac:dyDescent="0.2">
      <c r="A174" s="562" t="s">
        <v>215</v>
      </c>
      <c r="B174" s="313" t="s">
        <v>216</v>
      </c>
      <c r="C174" s="313" t="s">
        <v>217</v>
      </c>
      <c r="D174" s="314">
        <v>0</v>
      </c>
      <c r="E174" s="314">
        <v>0</v>
      </c>
      <c r="F174" s="315">
        <f t="shared" si="21"/>
        <v>0</v>
      </c>
      <c r="G174" s="314">
        <v>0</v>
      </c>
      <c r="H174" s="314">
        <v>0</v>
      </c>
      <c r="I174" s="315">
        <f t="shared" si="22"/>
        <v>0</v>
      </c>
      <c r="J174" s="315">
        <f t="shared" si="23"/>
        <v>0</v>
      </c>
      <c r="K174" s="315">
        <f t="shared" si="23"/>
        <v>0</v>
      </c>
      <c r="L174" s="315">
        <f t="shared" si="24"/>
        <v>0</v>
      </c>
    </row>
    <row r="175" spans="1:12" ht="17.25" hidden="1" customHeight="1" outlineLevel="1" x14ac:dyDescent="0.2">
      <c r="A175" s="562"/>
      <c r="B175" s="313" t="s">
        <v>218</v>
      </c>
      <c r="C175" s="313" t="s">
        <v>219</v>
      </c>
      <c r="D175" s="314">
        <v>0</v>
      </c>
      <c r="E175" s="314">
        <v>0</v>
      </c>
      <c r="F175" s="315">
        <f t="shared" si="21"/>
        <v>0</v>
      </c>
      <c r="G175" s="314">
        <v>0</v>
      </c>
      <c r="H175" s="314">
        <v>0</v>
      </c>
      <c r="I175" s="315">
        <f t="shared" si="22"/>
        <v>0</v>
      </c>
      <c r="J175" s="315">
        <f t="shared" si="23"/>
        <v>0</v>
      </c>
      <c r="K175" s="315">
        <f t="shared" si="23"/>
        <v>0</v>
      </c>
      <c r="L175" s="315">
        <f t="shared" si="24"/>
        <v>0</v>
      </c>
    </row>
    <row r="176" spans="1:12" ht="17.25" customHeight="1" collapsed="1" x14ac:dyDescent="0.2">
      <c r="A176" s="559" t="s">
        <v>220</v>
      </c>
      <c r="B176" s="559"/>
      <c r="C176" s="559"/>
      <c r="D176" s="311">
        <f t="shared" ref="D176:L176" si="29">SUM(D177:D194)</f>
        <v>0</v>
      </c>
      <c r="E176" s="311">
        <f t="shared" si="29"/>
        <v>0</v>
      </c>
      <c r="F176" s="312">
        <f t="shared" si="29"/>
        <v>0</v>
      </c>
      <c r="G176" s="311">
        <f t="shared" si="29"/>
        <v>0</v>
      </c>
      <c r="H176" s="311">
        <f t="shared" si="29"/>
        <v>0</v>
      </c>
      <c r="I176" s="312">
        <f t="shared" si="29"/>
        <v>0</v>
      </c>
      <c r="J176" s="312">
        <f t="shared" si="29"/>
        <v>0</v>
      </c>
      <c r="K176" s="312">
        <f t="shared" si="29"/>
        <v>0</v>
      </c>
      <c r="L176" s="312">
        <f t="shared" si="29"/>
        <v>0</v>
      </c>
    </row>
    <row r="177" spans="1:12" ht="17.25" hidden="1" customHeight="1" outlineLevel="1" x14ac:dyDescent="0.2">
      <c r="A177" s="562" t="s">
        <v>220</v>
      </c>
      <c r="B177" s="562" t="s">
        <v>221</v>
      </c>
      <c r="C177" s="313" t="s">
        <v>222</v>
      </c>
      <c r="D177" s="314">
        <v>0</v>
      </c>
      <c r="E177" s="314">
        <v>0</v>
      </c>
      <c r="F177" s="315">
        <f t="shared" si="21"/>
        <v>0</v>
      </c>
      <c r="G177" s="314">
        <v>0</v>
      </c>
      <c r="H177" s="314">
        <v>0</v>
      </c>
      <c r="I177" s="315">
        <f t="shared" si="22"/>
        <v>0</v>
      </c>
      <c r="J177" s="315">
        <f t="shared" si="23"/>
        <v>0</v>
      </c>
      <c r="K177" s="315">
        <f t="shared" si="23"/>
        <v>0</v>
      </c>
      <c r="L177" s="315">
        <f t="shared" si="24"/>
        <v>0</v>
      </c>
    </row>
    <row r="178" spans="1:12" ht="17.25" hidden="1" customHeight="1" outlineLevel="1" x14ac:dyDescent="0.2">
      <c r="A178" s="562"/>
      <c r="B178" s="562"/>
      <c r="C178" s="313" t="s">
        <v>223</v>
      </c>
      <c r="D178" s="314">
        <v>0</v>
      </c>
      <c r="E178" s="314">
        <v>0</v>
      </c>
      <c r="F178" s="315">
        <f t="shared" si="21"/>
        <v>0</v>
      </c>
      <c r="G178" s="314">
        <v>0</v>
      </c>
      <c r="H178" s="314">
        <v>0</v>
      </c>
      <c r="I178" s="315">
        <f t="shared" si="22"/>
        <v>0</v>
      </c>
      <c r="J178" s="315">
        <f t="shared" si="23"/>
        <v>0</v>
      </c>
      <c r="K178" s="315">
        <f t="shared" si="23"/>
        <v>0</v>
      </c>
      <c r="L178" s="315">
        <f t="shared" si="24"/>
        <v>0</v>
      </c>
    </row>
    <row r="179" spans="1:12" ht="17.25" hidden="1" customHeight="1" outlineLevel="1" x14ac:dyDescent="0.2">
      <c r="A179" s="562"/>
      <c r="B179" s="562"/>
      <c r="C179" s="313" t="s">
        <v>224</v>
      </c>
      <c r="D179" s="314">
        <v>0</v>
      </c>
      <c r="E179" s="314">
        <v>0</v>
      </c>
      <c r="F179" s="315">
        <f t="shared" si="21"/>
        <v>0</v>
      </c>
      <c r="G179" s="314">
        <v>0</v>
      </c>
      <c r="H179" s="314">
        <v>0</v>
      </c>
      <c r="I179" s="315">
        <f t="shared" si="22"/>
        <v>0</v>
      </c>
      <c r="J179" s="315">
        <f t="shared" si="23"/>
        <v>0</v>
      </c>
      <c r="K179" s="315">
        <f t="shared" si="23"/>
        <v>0</v>
      </c>
      <c r="L179" s="315">
        <f t="shared" si="24"/>
        <v>0</v>
      </c>
    </row>
    <row r="180" spans="1:12" ht="17.25" hidden="1" customHeight="1" outlineLevel="1" x14ac:dyDescent="0.2">
      <c r="A180" s="562"/>
      <c r="B180" s="562"/>
      <c r="C180" s="313" t="s">
        <v>225</v>
      </c>
      <c r="D180" s="314">
        <v>0</v>
      </c>
      <c r="E180" s="314">
        <v>0</v>
      </c>
      <c r="F180" s="315">
        <f t="shared" si="21"/>
        <v>0</v>
      </c>
      <c r="G180" s="314">
        <v>0</v>
      </c>
      <c r="H180" s="314">
        <v>0</v>
      </c>
      <c r="I180" s="315">
        <f t="shared" si="22"/>
        <v>0</v>
      </c>
      <c r="J180" s="315">
        <f t="shared" si="23"/>
        <v>0</v>
      </c>
      <c r="K180" s="315">
        <f t="shared" si="23"/>
        <v>0</v>
      </c>
      <c r="L180" s="315">
        <f t="shared" si="24"/>
        <v>0</v>
      </c>
    </row>
    <row r="181" spans="1:12" ht="17.25" hidden="1" customHeight="1" outlineLevel="1" x14ac:dyDescent="0.2">
      <c r="A181" s="562"/>
      <c r="B181" s="562"/>
      <c r="C181" s="313" t="s">
        <v>226</v>
      </c>
      <c r="D181" s="314">
        <v>0</v>
      </c>
      <c r="E181" s="314">
        <v>0</v>
      </c>
      <c r="F181" s="315">
        <f t="shared" si="21"/>
        <v>0</v>
      </c>
      <c r="G181" s="314">
        <v>0</v>
      </c>
      <c r="H181" s="314">
        <v>0</v>
      </c>
      <c r="I181" s="315">
        <f t="shared" si="22"/>
        <v>0</v>
      </c>
      <c r="J181" s="315">
        <f t="shared" si="23"/>
        <v>0</v>
      </c>
      <c r="K181" s="315">
        <f t="shared" si="23"/>
        <v>0</v>
      </c>
      <c r="L181" s="315">
        <f t="shared" si="24"/>
        <v>0</v>
      </c>
    </row>
    <row r="182" spans="1:12" ht="17.25" hidden="1" customHeight="1" outlineLevel="1" x14ac:dyDescent="0.2">
      <c r="A182" s="562"/>
      <c r="B182" s="562"/>
      <c r="C182" s="313" t="s">
        <v>227</v>
      </c>
      <c r="D182" s="314">
        <v>0</v>
      </c>
      <c r="E182" s="314">
        <v>0</v>
      </c>
      <c r="F182" s="315">
        <f t="shared" si="21"/>
        <v>0</v>
      </c>
      <c r="G182" s="314">
        <v>0</v>
      </c>
      <c r="H182" s="314">
        <v>0</v>
      </c>
      <c r="I182" s="315">
        <f t="shared" si="22"/>
        <v>0</v>
      </c>
      <c r="J182" s="315">
        <f t="shared" si="23"/>
        <v>0</v>
      </c>
      <c r="K182" s="315">
        <f t="shared" si="23"/>
        <v>0</v>
      </c>
      <c r="L182" s="315">
        <f t="shared" si="24"/>
        <v>0</v>
      </c>
    </row>
    <row r="183" spans="1:12" ht="17.25" hidden="1" customHeight="1" outlineLevel="1" x14ac:dyDescent="0.2">
      <c r="A183" s="562"/>
      <c r="B183" s="562"/>
      <c r="C183" s="313" t="s">
        <v>228</v>
      </c>
      <c r="D183" s="314">
        <v>0</v>
      </c>
      <c r="E183" s="314">
        <v>0</v>
      </c>
      <c r="F183" s="315">
        <f t="shared" si="21"/>
        <v>0</v>
      </c>
      <c r="G183" s="314">
        <v>0</v>
      </c>
      <c r="H183" s="314">
        <v>0</v>
      </c>
      <c r="I183" s="315">
        <f t="shared" si="22"/>
        <v>0</v>
      </c>
      <c r="J183" s="315">
        <f t="shared" si="23"/>
        <v>0</v>
      </c>
      <c r="K183" s="315">
        <f t="shared" si="23"/>
        <v>0</v>
      </c>
      <c r="L183" s="315">
        <f t="shared" si="24"/>
        <v>0</v>
      </c>
    </row>
    <row r="184" spans="1:12" ht="17.25" hidden="1" customHeight="1" outlineLevel="1" x14ac:dyDescent="0.2">
      <c r="A184" s="562"/>
      <c r="B184" s="313" t="s">
        <v>229</v>
      </c>
      <c r="C184" s="313" t="s">
        <v>230</v>
      </c>
      <c r="D184" s="314">
        <v>0</v>
      </c>
      <c r="E184" s="314">
        <v>0</v>
      </c>
      <c r="F184" s="315">
        <f t="shared" si="21"/>
        <v>0</v>
      </c>
      <c r="G184" s="314">
        <v>0</v>
      </c>
      <c r="H184" s="314">
        <v>0</v>
      </c>
      <c r="I184" s="315">
        <f t="shared" si="22"/>
        <v>0</v>
      </c>
      <c r="J184" s="315">
        <f t="shared" si="23"/>
        <v>0</v>
      </c>
      <c r="K184" s="315">
        <f t="shared" si="23"/>
        <v>0</v>
      </c>
      <c r="L184" s="315">
        <f t="shared" si="24"/>
        <v>0</v>
      </c>
    </row>
    <row r="185" spans="1:12" ht="17.25" hidden="1" customHeight="1" outlineLevel="1" x14ac:dyDescent="0.2">
      <c r="A185" s="562"/>
      <c r="B185" s="313" t="s">
        <v>231</v>
      </c>
      <c r="C185" s="313" t="s">
        <v>232</v>
      </c>
      <c r="D185" s="314">
        <v>0</v>
      </c>
      <c r="E185" s="314">
        <v>0</v>
      </c>
      <c r="F185" s="315">
        <f t="shared" si="21"/>
        <v>0</v>
      </c>
      <c r="G185" s="314">
        <v>0</v>
      </c>
      <c r="H185" s="314">
        <v>0</v>
      </c>
      <c r="I185" s="315">
        <f t="shared" si="22"/>
        <v>0</v>
      </c>
      <c r="J185" s="315">
        <f t="shared" si="23"/>
        <v>0</v>
      </c>
      <c r="K185" s="315">
        <f t="shared" si="23"/>
        <v>0</v>
      </c>
      <c r="L185" s="315">
        <f t="shared" si="24"/>
        <v>0</v>
      </c>
    </row>
    <row r="186" spans="1:12" ht="17.25" hidden="1" customHeight="1" outlineLevel="1" x14ac:dyDescent="0.2">
      <c r="A186" s="562"/>
      <c r="B186" s="562" t="s">
        <v>233</v>
      </c>
      <c r="C186" s="313" t="s">
        <v>234</v>
      </c>
      <c r="D186" s="314">
        <v>0</v>
      </c>
      <c r="E186" s="314">
        <v>0</v>
      </c>
      <c r="F186" s="315">
        <f t="shared" si="21"/>
        <v>0</v>
      </c>
      <c r="G186" s="314">
        <v>0</v>
      </c>
      <c r="H186" s="314">
        <v>0</v>
      </c>
      <c r="I186" s="315">
        <f t="shared" si="22"/>
        <v>0</v>
      </c>
      <c r="J186" s="315">
        <f t="shared" si="23"/>
        <v>0</v>
      </c>
      <c r="K186" s="315">
        <f t="shared" si="23"/>
        <v>0</v>
      </c>
      <c r="L186" s="315">
        <f t="shared" si="24"/>
        <v>0</v>
      </c>
    </row>
    <row r="187" spans="1:12" ht="17.25" hidden="1" customHeight="1" outlineLevel="1" x14ac:dyDescent="0.2">
      <c r="A187" s="562"/>
      <c r="B187" s="562"/>
      <c r="C187" s="313" t="s">
        <v>235</v>
      </c>
      <c r="D187" s="314">
        <v>0</v>
      </c>
      <c r="E187" s="314">
        <v>0</v>
      </c>
      <c r="F187" s="315">
        <f t="shared" si="21"/>
        <v>0</v>
      </c>
      <c r="G187" s="314">
        <v>0</v>
      </c>
      <c r="H187" s="314">
        <v>0</v>
      </c>
      <c r="I187" s="315">
        <f t="shared" si="22"/>
        <v>0</v>
      </c>
      <c r="J187" s="315">
        <f t="shared" si="23"/>
        <v>0</v>
      </c>
      <c r="K187" s="315">
        <f t="shared" si="23"/>
        <v>0</v>
      </c>
      <c r="L187" s="315">
        <f t="shared" si="24"/>
        <v>0</v>
      </c>
    </row>
    <row r="188" spans="1:12" ht="17.25" hidden="1" customHeight="1" outlineLevel="1" x14ac:dyDescent="0.2">
      <c r="A188" s="562"/>
      <c r="B188" s="562" t="s">
        <v>236</v>
      </c>
      <c r="C188" s="313" t="s">
        <v>237</v>
      </c>
      <c r="D188" s="314">
        <v>0</v>
      </c>
      <c r="E188" s="314">
        <v>0</v>
      </c>
      <c r="F188" s="315">
        <f t="shared" si="21"/>
        <v>0</v>
      </c>
      <c r="G188" s="314">
        <v>0</v>
      </c>
      <c r="H188" s="314">
        <v>0</v>
      </c>
      <c r="I188" s="315">
        <f t="shared" si="22"/>
        <v>0</v>
      </c>
      <c r="J188" s="315">
        <f t="shared" si="23"/>
        <v>0</v>
      </c>
      <c r="K188" s="315">
        <f t="shared" si="23"/>
        <v>0</v>
      </c>
      <c r="L188" s="315">
        <f t="shared" si="24"/>
        <v>0</v>
      </c>
    </row>
    <row r="189" spans="1:12" ht="17.25" hidden="1" customHeight="1" outlineLevel="1" x14ac:dyDescent="0.2">
      <c r="A189" s="562"/>
      <c r="B189" s="562"/>
      <c r="C189" s="313" t="s">
        <v>238</v>
      </c>
      <c r="D189" s="314">
        <v>0</v>
      </c>
      <c r="E189" s="314">
        <v>0</v>
      </c>
      <c r="F189" s="315">
        <f t="shared" si="21"/>
        <v>0</v>
      </c>
      <c r="G189" s="314">
        <v>0</v>
      </c>
      <c r="H189" s="314">
        <v>0</v>
      </c>
      <c r="I189" s="315">
        <f t="shared" si="22"/>
        <v>0</v>
      </c>
      <c r="J189" s="315">
        <f t="shared" si="23"/>
        <v>0</v>
      </c>
      <c r="K189" s="315">
        <f t="shared" si="23"/>
        <v>0</v>
      </c>
      <c r="L189" s="315">
        <f t="shared" si="24"/>
        <v>0</v>
      </c>
    </row>
    <row r="190" spans="1:12" ht="17.25" hidden="1" customHeight="1" outlineLevel="1" x14ac:dyDescent="0.2">
      <c r="A190" s="562"/>
      <c r="B190" s="562"/>
      <c r="C190" s="313" t="s">
        <v>239</v>
      </c>
      <c r="D190" s="314">
        <v>0</v>
      </c>
      <c r="E190" s="314">
        <v>0</v>
      </c>
      <c r="F190" s="315">
        <f t="shared" si="21"/>
        <v>0</v>
      </c>
      <c r="G190" s="314">
        <v>0</v>
      </c>
      <c r="H190" s="314">
        <v>0</v>
      </c>
      <c r="I190" s="315">
        <f t="shared" si="22"/>
        <v>0</v>
      </c>
      <c r="J190" s="315">
        <f t="shared" si="23"/>
        <v>0</v>
      </c>
      <c r="K190" s="315">
        <f t="shared" si="23"/>
        <v>0</v>
      </c>
      <c r="L190" s="315">
        <f t="shared" si="24"/>
        <v>0</v>
      </c>
    </row>
    <row r="191" spans="1:12" ht="17.25" hidden="1" customHeight="1" outlineLevel="1" x14ac:dyDescent="0.2">
      <c r="A191" s="562"/>
      <c r="B191" s="562"/>
      <c r="C191" s="313" t="s">
        <v>240</v>
      </c>
      <c r="D191" s="314">
        <v>0</v>
      </c>
      <c r="E191" s="314">
        <v>0</v>
      </c>
      <c r="F191" s="315">
        <f t="shared" si="21"/>
        <v>0</v>
      </c>
      <c r="G191" s="314">
        <v>0</v>
      </c>
      <c r="H191" s="314">
        <v>0</v>
      </c>
      <c r="I191" s="315">
        <f t="shared" si="22"/>
        <v>0</v>
      </c>
      <c r="J191" s="315">
        <f t="shared" si="23"/>
        <v>0</v>
      </c>
      <c r="K191" s="315">
        <f t="shared" si="23"/>
        <v>0</v>
      </c>
      <c r="L191" s="315">
        <f t="shared" si="24"/>
        <v>0</v>
      </c>
    </row>
    <row r="192" spans="1:12" ht="17.25" hidden="1" customHeight="1" outlineLevel="1" x14ac:dyDescent="0.2">
      <c r="A192" s="562"/>
      <c r="B192" s="562"/>
      <c r="C192" s="313" t="s">
        <v>241</v>
      </c>
      <c r="D192" s="314">
        <v>0</v>
      </c>
      <c r="E192" s="314">
        <v>0</v>
      </c>
      <c r="F192" s="315">
        <f t="shared" si="21"/>
        <v>0</v>
      </c>
      <c r="G192" s="314">
        <v>0</v>
      </c>
      <c r="H192" s="314">
        <v>0</v>
      </c>
      <c r="I192" s="315">
        <f t="shared" si="22"/>
        <v>0</v>
      </c>
      <c r="J192" s="315">
        <f t="shared" si="23"/>
        <v>0</v>
      </c>
      <c r="K192" s="315">
        <f t="shared" si="23"/>
        <v>0</v>
      </c>
      <c r="L192" s="315">
        <f t="shared" si="24"/>
        <v>0</v>
      </c>
    </row>
    <row r="193" spans="1:12" ht="17.25" hidden="1" customHeight="1" outlineLevel="1" x14ac:dyDescent="0.2">
      <c r="A193" s="562"/>
      <c r="B193" s="562"/>
      <c r="C193" s="313" t="s">
        <v>242</v>
      </c>
      <c r="D193" s="314">
        <v>0</v>
      </c>
      <c r="E193" s="314">
        <v>0</v>
      </c>
      <c r="F193" s="315">
        <f t="shared" si="21"/>
        <v>0</v>
      </c>
      <c r="G193" s="314">
        <v>0</v>
      </c>
      <c r="H193" s="314">
        <v>0</v>
      </c>
      <c r="I193" s="315">
        <f t="shared" si="22"/>
        <v>0</v>
      </c>
      <c r="J193" s="315">
        <f t="shared" si="23"/>
        <v>0</v>
      </c>
      <c r="K193" s="315">
        <f t="shared" si="23"/>
        <v>0</v>
      </c>
      <c r="L193" s="315">
        <f t="shared" si="24"/>
        <v>0</v>
      </c>
    </row>
    <row r="194" spans="1:12" ht="17.25" hidden="1" customHeight="1" outlineLevel="1" x14ac:dyDescent="0.2">
      <c r="A194" s="562"/>
      <c r="B194" s="313" t="s">
        <v>243</v>
      </c>
      <c r="C194" s="313" t="s">
        <v>244</v>
      </c>
      <c r="D194" s="314">
        <v>0</v>
      </c>
      <c r="E194" s="314">
        <v>0</v>
      </c>
      <c r="F194" s="315">
        <f t="shared" si="21"/>
        <v>0</v>
      </c>
      <c r="G194" s="314">
        <v>0</v>
      </c>
      <c r="H194" s="314">
        <v>0</v>
      </c>
      <c r="I194" s="315">
        <f t="shared" si="22"/>
        <v>0</v>
      </c>
      <c r="J194" s="315">
        <f t="shared" si="23"/>
        <v>0</v>
      </c>
      <c r="K194" s="315">
        <f t="shared" si="23"/>
        <v>0</v>
      </c>
      <c r="L194" s="315">
        <f t="shared" si="24"/>
        <v>0</v>
      </c>
    </row>
    <row r="195" spans="1:12" ht="17.25" customHeight="1" collapsed="1" x14ac:dyDescent="0.2">
      <c r="A195" s="559" t="s">
        <v>245</v>
      </c>
      <c r="B195" s="559"/>
      <c r="C195" s="559"/>
      <c r="D195" s="311">
        <f t="shared" ref="D195:L195" si="30">+D196+D197</f>
        <v>0</v>
      </c>
      <c r="E195" s="311">
        <f t="shared" si="30"/>
        <v>0</v>
      </c>
      <c r="F195" s="312">
        <f t="shared" si="30"/>
        <v>0</v>
      </c>
      <c r="G195" s="311">
        <f t="shared" si="30"/>
        <v>0</v>
      </c>
      <c r="H195" s="311">
        <f t="shared" si="30"/>
        <v>0</v>
      </c>
      <c r="I195" s="312">
        <f t="shared" si="30"/>
        <v>0</v>
      </c>
      <c r="J195" s="312">
        <f t="shared" si="30"/>
        <v>0</v>
      </c>
      <c r="K195" s="312">
        <f t="shared" si="30"/>
        <v>0</v>
      </c>
      <c r="L195" s="312">
        <f t="shared" si="30"/>
        <v>0</v>
      </c>
    </row>
    <row r="196" spans="1:12" ht="17.25" hidden="1" customHeight="1" outlineLevel="1" x14ac:dyDescent="0.2">
      <c r="A196" s="562" t="s">
        <v>245</v>
      </c>
      <c r="B196" s="313" t="s">
        <v>246</v>
      </c>
      <c r="C196" s="313" t="s">
        <v>247</v>
      </c>
      <c r="D196" s="314">
        <v>0</v>
      </c>
      <c r="E196" s="314">
        <v>0</v>
      </c>
      <c r="F196" s="315">
        <f t="shared" si="21"/>
        <v>0</v>
      </c>
      <c r="G196" s="314">
        <v>0</v>
      </c>
      <c r="H196" s="314">
        <v>0</v>
      </c>
      <c r="I196" s="315">
        <f t="shared" si="22"/>
        <v>0</v>
      </c>
      <c r="J196" s="315">
        <f t="shared" si="23"/>
        <v>0</v>
      </c>
      <c r="K196" s="315">
        <f t="shared" si="23"/>
        <v>0</v>
      </c>
      <c r="L196" s="315">
        <f t="shared" si="24"/>
        <v>0</v>
      </c>
    </row>
    <row r="197" spans="1:12" ht="17.25" hidden="1" customHeight="1" outlineLevel="1" x14ac:dyDescent="0.2">
      <c r="A197" s="562"/>
      <c r="B197" s="313" t="s">
        <v>248</v>
      </c>
      <c r="C197" s="313" t="s">
        <v>249</v>
      </c>
      <c r="D197" s="314">
        <v>0</v>
      </c>
      <c r="E197" s="314">
        <v>0</v>
      </c>
      <c r="F197" s="315">
        <f t="shared" si="21"/>
        <v>0</v>
      </c>
      <c r="G197" s="314">
        <v>0</v>
      </c>
      <c r="H197" s="314">
        <v>0</v>
      </c>
      <c r="I197" s="315">
        <f t="shared" si="22"/>
        <v>0</v>
      </c>
      <c r="J197" s="315">
        <f t="shared" si="23"/>
        <v>0</v>
      </c>
      <c r="K197" s="315">
        <f t="shared" si="23"/>
        <v>0</v>
      </c>
      <c r="L197" s="315">
        <f t="shared" si="24"/>
        <v>0</v>
      </c>
    </row>
    <row r="198" spans="1:12" ht="17.25" customHeight="1" collapsed="1" x14ac:dyDescent="0.2">
      <c r="A198" s="559" t="s">
        <v>250</v>
      </c>
      <c r="B198" s="559"/>
      <c r="C198" s="559"/>
      <c r="D198" s="311">
        <f t="shared" ref="D198:L198" si="31">SUM(D199:D204)</f>
        <v>50</v>
      </c>
      <c r="E198" s="311">
        <f t="shared" si="31"/>
        <v>0</v>
      </c>
      <c r="F198" s="312">
        <f t="shared" si="31"/>
        <v>50</v>
      </c>
      <c r="G198" s="311">
        <f t="shared" si="31"/>
        <v>3</v>
      </c>
      <c r="H198" s="311">
        <f t="shared" si="31"/>
        <v>0</v>
      </c>
      <c r="I198" s="312">
        <f t="shared" si="31"/>
        <v>3</v>
      </c>
      <c r="J198" s="312">
        <f t="shared" si="31"/>
        <v>53</v>
      </c>
      <c r="K198" s="312">
        <f t="shared" si="31"/>
        <v>0</v>
      </c>
      <c r="L198" s="312">
        <f t="shared" si="31"/>
        <v>53</v>
      </c>
    </row>
    <row r="199" spans="1:12" ht="17.25" hidden="1" customHeight="1" outlineLevel="1" x14ac:dyDescent="0.2">
      <c r="A199" s="562" t="s">
        <v>250</v>
      </c>
      <c r="B199" s="562" t="s">
        <v>251</v>
      </c>
      <c r="C199" s="313" t="s">
        <v>252</v>
      </c>
      <c r="D199" s="314">
        <v>0</v>
      </c>
      <c r="E199" s="314">
        <v>0</v>
      </c>
      <c r="F199" s="315">
        <f t="shared" si="21"/>
        <v>0</v>
      </c>
      <c r="G199" s="314">
        <v>0</v>
      </c>
      <c r="H199" s="314">
        <v>0</v>
      </c>
      <c r="I199" s="315">
        <f t="shared" si="22"/>
        <v>0</v>
      </c>
      <c r="J199" s="315">
        <f t="shared" si="23"/>
        <v>0</v>
      </c>
      <c r="K199" s="315">
        <f t="shared" si="23"/>
        <v>0</v>
      </c>
      <c r="L199" s="315">
        <f t="shared" si="24"/>
        <v>0</v>
      </c>
    </row>
    <row r="200" spans="1:12" ht="17.25" hidden="1" customHeight="1" outlineLevel="1" x14ac:dyDescent="0.2">
      <c r="A200" s="562"/>
      <c r="B200" s="562"/>
      <c r="C200" s="313" t="s">
        <v>253</v>
      </c>
      <c r="D200" s="314">
        <v>0</v>
      </c>
      <c r="E200" s="314">
        <v>0</v>
      </c>
      <c r="F200" s="315">
        <f t="shared" si="21"/>
        <v>0</v>
      </c>
      <c r="G200" s="314">
        <v>0</v>
      </c>
      <c r="H200" s="314">
        <v>0</v>
      </c>
      <c r="I200" s="315">
        <f t="shared" si="22"/>
        <v>0</v>
      </c>
      <c r="J200" s="315">
        <f t="shared" si="23"/>
        <v>0</v>
      </c>
      <c r="K200" s="315">
        <f t="shared" si="23"/>
        <v>0</v>
      </c>
      <c r="L200" s="315">
        <f t="shared" si="24"/>
        <v>0</v>
      </c>
    </row>
    <row r="201" spans="1:12" ht="17.25" hidden="1" customHeight="1" outlineLevel="1" x14ac:dyDescent="0.2">
      <c r="A201" s="562"/>
      <c r="B201" s="562" t="s">
        <v>254</v>
      </c>
      <c r="C201" s="313" t="s">
        <v>255</v>
      </c>
      <c r="D201" s="314">
        <v>0</v>
      </c>
      <c r="E201" s="314">
        <v>0</v>
      </c>
      <c r="F201" s="315">
        <f t="shared" si="21"/>
        <v>0</v>
      </c>
      <c r="G201" s="314">
        <v>0</v>
      </c>
      <c r="H201" s="314">
        <v>0</v>
      </c>
      <c r="I201" s="315">
        <f t="shared" si="22"/>
        <v>0</v>
      </c>
      <c r="J201" s="315">
        <f t="shared" si="23"/>
        <v>0</v>
      </c>
      <c r="K201" s="315">
        <f t="shared" si="23"/>
        <v>0</v>
      </c>
      <c r="L201" s="315">
        <f t="shared" si="24"/>
        <v>0</v>
      </c>
    </row>
    <row r="202" spans="1:12" ht="17.25" hidden="1" customHeight="1" outlineLevel="1" x14ac:dyDescent="0.2">
      <c r="A202" s="562"/>
      <c r="B202" s="562"/>
      <c r="C202" s="313" t="s">
        <v>256</v>
      </c>
      <c r="D202" s="314">
        <v>19</v>
      </c>
      <c r="E202" s="314">
        <v>0</v>
      </c>
      <c r="F202" s="315">
        <f t="shared" si="21"/>
        <v>19</v>
      </c>
      <c r="G202" s="314">
        <v>0</v>
      </c>
      <c r="H202" s="314">
        <v>0</v>
      </c>
      <c r="I202" s="315">
        <f t="shared" si="22"/>
        <v>0</v>
      </c>
      <c r="J202" s="315">
        <f t="shared" si="23"/>
        <v>19</v>
      </c>
      <c r="K202" s="315">
        <f t="shared" si="23"/>
        <v>0</v>
      </c>
      <c r="L202" s="315">
        <f t="shared" si="24"/>
        <v>19</v>
      </c>
    </row>
    <row r="203" spans="1:12" ht="17.25" hidden="1" customHeight="1" outlineLevel="1" x14ac:dyDescent="0.2">
      <c r="A203" s="562"/>
      <c r="B203" s="562"/>
      <c r="C203" s="313" t="s">
        <v>257</v>
      </c>
      <c r="D203" s="314">
        <v>31</v>
      </c>
      <c r="E203" s="314">
        <v>0</v>
      </c>
      <c r="F203" s="315">
        <f t="shared" si="21"/>
        <v>31</v>
      </c>
      <c r="G203" s="314">
        <v>3</v>
      </c>
      <c r="H203" s="314">
        <v>0</v>
      </c>
      <c r="I203" s="315">
        <f t="shared" si="22"/>
        <v>3</v>
      </c>
      <c r="J203" s="315">
        <f t="shared" si="23"/>
        <v>34</v>
      </c>
      <c r="K203" s="315">
        <f t="shared" si="23"/>
        <v>0</v>
      </c>
      <c r="L203" s="315">
        <f t="shared" si="24"/>
        <v>34</v>
      </c>
    </row>
    <row r="204" spans="1:12" ht="17.25" hidden="1" customHeight="1" outlineLevel="1" x14ac:dyDescent="0.2">
      <c r="A204" s="562"/>
      <c r="B204" s="562"/>
      <c r="C204" s="313" t="s">
        <v>258</v>
      </c>
      <c r="D204" s="314">
        <v>0</v>
      </c>
      <c r="E204" s="314">
        <v>0</v>
      </c>
      <c r="F204" s="315">
        <f t="shared" si="21"/>
        <v>0</v>
      </c>
      <c r="G204" s="314">
        <v>0</v>
      </c>
      <c r="H204" s="314">
        <v>0</v>
      </c>
      <c r="I204" s="315">
        <f t="shared" si="22"/>
        <v>0</v>
      </c>
      <c r="J204" s="315">
        <f t="shared" si="23"/>
        <v>0</v>
      </c>
      <c r="K204" s="315">
        <f t="shared" si="23"/>
        <v>0</v>
      </c>
      <c r="L204" s="315">
        <f t="shared" si="24"/>
        <v>0</v>
      </c>
    </row>
    <row r="205" spans="1:12" ht="17.25" customHeight="1" collapsed="1" x14ac:dyDescent="0.2">
      <c r="A205" s="559" t="s">
        <v>259</v>
      </c>
      <c r="B205" s="559"/>
      <c r="C205" s="559"/>
      <c r="D205" s="311">
        <f t="shared" ref="D205:L205" si="32">SUM(D206:D230)</f>
        <v>15</v>
      </c>
      <c r="E205" s="311">
        <f t="shared" si="32"/>
        <v>0</v>
      </c>
      <c r="F205" s="312">
        <f t="shared" si="32"/>
        <v>15</v>
      </c>
      <c r="G205" s="311">
        <f t="shared" si="32"/>
        <v>54</v>
      </c>
      <c r="H205" s="311">
        <f t="shared" si="32"/>
        <v>0</v>
      </c>
      <c r="I205" s="312">
        <f t="shared" si="32"/>
        <v>54</v>
      </c>
      <c r="J205" s="312">
        <f t="shared" si="32"/>
        <v>69</v>
      </c>
      <c r="K205" s="312">
        <f t="shared" si="32"/>
        <v>0</v>
      </c>
      <c r="L205" s="312">
        <f t="shared" si="32"/>
        <v>69</v>
      </c>
    </row>
    <row r="206" spans="1:12" ht="17.25" hidden="1" customHeight="1" outlineLevel="1" x14ac:dyDescent="0.2">
      <c r="A206" s="562" t="s">
        <v>259</v>
      </c>
      <c r="B206" s="562" t="s">
        <v>260</v>
      </c>
      <c r="C206" s="313" t="s">
        <v>261</v>
      </c>
      <c r="D206" s="314">
        <v>0</v>
      </c>
      <c r="E206" s="314">
        <v>0</v>
      </c>
      <c r="F206" s="315">
        <f t="shared" si="21"/>
        <v>0</v>
      </c>
      <c r="G206" s="314">
        <v>0</v>
      </c>
      <c r="H206" s="314">
        <v>0</v>
      </c>
      <c r="I206" s="315">
        <f t="shared" si="22"/>
        <v>0</v>
      </c>
      <c r="J206" s="315">
        <f t="shared" si="23"/>
        <v>0</v>
      </c>
      <c r="K206" s="315">
        <f t="shared" si="23"/>
        <v>0</v>
      </c>
      <c r="L206" s="315">
        <f t="shared" si="24"/>
        <v>0</v>
      </c>
    </row>
    <row r="207" spans="1:12" ht="17.25" hidden="1" customHeight="1" outlineLevel="1" x14ac:dyDescent="0.2">
      <c r="A207" s="562"/>
      <c r="B207" s="562"/>
      <c r="C207" s="313" t="s">
        <v>262</v>
      </c>
      <c r="D207" s="314">
        <v>0</v>
      </c>
      <c r="E207" s="314">
        <v>0</v>
      </c>
      <c r="F207" s="315">
        <f t="shared" si="21"/>
        <v>0</v>
      </c>
      <c r="G207" s="314">
        <v>0</v>
      </c>
      <c r="H207" s="314">
        <v>0</v>
      </c>
      <c r="I207" s="315">
        <f t="shared" si="22"/>
        <v>0</v>
      </c>
      <c r="J207" s="315">
        <f t="shared" si="23"/>
        <v>0</v>
      </c>
      <c r="K207" s="315">
        <f t="shared" si="23"/>
        <v>0</v>
      </c>
      <c r="L207" s="315">
        <f t="shared" si="24"/>
        <v>0</v>
      </c>
    </row>
    <row r="208" spans="1:12" ht="17.25" hidden="1" customHeight="1" outlineLevel="1" x14ac:dyDescent="0.2">
      <c r="A208" s="562"/>
      <c r="B208" s="562"/>
      <c r="C208" s="313" t="s">
        <v>263</v>
      </c>
      <c r="D208" s="314">
        <v>0</v>
      </c>
      <c r="E208" s="314">
        <v>0</v>
      </c>
      <c r="F208" s="315">
        <f t="shared" si="21"/>
        <v>0</v>
      </c>
      <c r="G208" s="314">
        <v>0</v>
      </c>
      <c r="H208" s="314">
        <v>0</v>
      </c>
      <c r="I208" s="315">
        <f t="shared" si="22"/>
        <v>0</v>
      </c>
      <c r="J208" s="315">
        <f t="shared" si="23"/>
        <v>0</v>
      </c>
      <c r="K208" s="315">
        <f t="shared" si="23"/>
        <v>0</v>
      </c>
      <c r="L208" s="315">
        <f t="shared" si="24"/>
        <v>0</v>
      </c>
    </row>
    <row r="209" spans="1:12" ht="17.25" hidden="1" customHeight="1" outlineLevel="1" x14ac:dyDescent="0.2">
      <c r="A209" s="562"/>
      <c r="B209" s="562"/>
      <c r="C209" s="313" t="s">
        <v>264</v>
      </c>
      <c r="D209" s="314">
        <v>0</v>
      </c>
      <c r="E209" s="314">
        <v>0</v>
      </c>
      <c r="F209" s="315">
        <f t="shared" si="21"/>
        <v>0</v>
      </c>
      <c r="G209" s="314">
        <v>0</v>
      </c>
      <c r="H209" s="314">
        <v>0</v>
      </c>
      <c r="I209" s="315">
        <f t="shared" si="22"/>
        <v>0</v>
      </c>
      <c r="J209" s="315">
        <f t="shared" si="23"/>
        <v>0</v>
      </c>
      <c r="K209" s="315">
        <f t="shared" si="23"/>
        <v>0</v>
      </c>
      <c r="L209" s="315">
        <f t="shared" si="24"/>
        <v>0</v>
      </c>
    </row>
    <row r="210" spans="1:12" ht="17.25" hidden="1" customHeight="1" outlineLevel="1" x14ac:dyDescent="0.2">
      <c r="A210" s="562"/>
      <c r="B210" s="562"/>
      <c r="C210" s="313" t="s">
        <v>265</v>
      </c>
      <c r="D210" s="314">
        <v>0</v>
      </c>
      <c r="E210" s="314">
        <v>0</v>
      </c>
      <c r="F210" s="315">
        <f t="shared" si="21"/>
        <v>0</v>
      </c>
      <c r="G210" s="314">
        <v>0</v>
      </c>
      <c r="H210" s="314">
        <v>0</v>
      </c>
      <c r="I210" s="315">
        <f t="shared" si="22"/>
        <v>0</v>
      </c>
      <c r="J210" s="315">
        <f t="shared" si="23"/>
        <v>0</v>
      </c>
      <c r="K210" s="315">
        <f t="shared" si="23"/>
        <v>0</v>
      </c>
      <c r="L210" s="315">
        <f t="shared" si="24"/>
        <v>0</v>
      </c>
    </row>
    <row r="211" spans="1:12" ht="17.25" hidden="1" customHeight="1" outlineLevel="1" x14ac:dyDescent="0.2">
      <c r="A211" s="562"/>
      <c r="B211" s="313" t="s">
        <v>266</v>
      </c>
      <c r="C211" s="313" t="s">
        <v>267</v>
      </c>
      <c r="D211" s="314">
        <v>0</v>
      </c>
      <c r="E211" s="314">
        <v>0</v>
      </c>
      <c r="F211" s="315">
        <f t="shared" si="21"/>
        <v>0</v>
      </c>
      <c r="G211" s="314">
        <v>0</v>
      </c>
      <c r="H211" s="314">
        <v>0</v>
      </c>
      <c r="I211" s="315">
        <f t="shared" si="22"/>
        <v>0</v>
      </c>
      <c r="J211" s="315">
        <f t="shared" si="23"/>
        <v>0</v>
      </c>
      <c r="K211" s="315">
        <f t="shared" si="23"/>
        <v>0</v>
      </c>
      <c r="L211" s="315">
        <f t="shared" si="24"/>
        <v>0</v>
      </c>
    </row>
    <row r="212" spans="1:12" ht="17.25" hidden="1" customHeight="1" outlineLevel="1" x14ac:dyDescent="0.2">
      <c r="A212" s="562"/>
      <c r="B212" s="562" t="s">
        <v>268</v>
      </c>
      <c r="C212" s="313" t="s">
        <v>269</v>
      </c>
      <c r="D212" s="314">
        <v>0</v>
      </c>
      <c r="E212" s="314">
        <v>0</v>
      </c>
      <c r="F212" s="315">
        <f t="shared" si="21"/>
        <v>0</v>
      </c>
      <c r="G212" s="314">
        <v>0</v>
      </c>
      <c r="H212" s="314">
        <v>0</v>
      </c>
      <c r="I212" s="315">
        <f t="shared" si="22"/>
        <v>0</v>
      </c>
      <c r="J212" s="315">
        <f t="shared" si="23"/>
        <v>0</v>
      </c>
      <c r="K212" s="315">
        <f t="shared" si="23"/>
        <v>0</v>
      </c>
      <c r="L212" s="315">
        <f t="shared" si="24"/>
        <v>0</v>
      </c>
    </row>
    <row r="213" spans="1:12" ht="17.25" hidden="1" customHeight="1" outlineLevel="1" x14ac:dyDescent="0.2">
      <c r="A213" s="562"/>
      <c r="B213" s="562"/>
      <c r="C213" s="313" t="s">
        <v>270</v>
      </c>
      <c r="D213" s="314">
        <v>0</v>
      </c>
      <c r="E213" s="314">
        <v>0</v>
      </c>
      <c r="F213" s="315">
        <f t="shared" si="21"/>
        <v>0</v>
      </c>
      <c r="G213" s="314">
        <v>0</v>
      </c>
      <c r="H213" s="314">
        <v>0</v>
      </c>
      <c r="I213" s="315">
        <f t="shared" si="22"/>
        <v>0</v>
      </c>
      <c r="J213" s="315">
        <f t="shared" si="23"/>
        <v>0</v>
      </c>
      <c r="K213" s="315">
        <f t="shared" si="23"/>
        <v>0</v>
      </c>
      <c r="L213" s="315">
        <f t="shared" si="24"/>
        <v>0</v>
      </c>
    </row>
    <row r="214" spans="1:12" ht="17.25" hidden="1" customHeight="1" outlineLevel="1" x14ac:dyDescent="0.2">
      <c r="A214" s="562"/>
      <c r="B214" s="562" t="s">
        <v>271</v>
      </c>
      <c r="C214" s="313" t="s">
        <v>272</v>
      </c>
      <c r="D214" s="314">
        <v>0</v>
      </c>
      <c r="E214" s="314">
        <v>0</v>
      </c>
      <c r="F214" s="315">
        <f t="shared" si="21"/>
        <v>0</v>
      </c>
      <c r="G214" s="314">
        <v>0</v>
      </c>
      <c r="H214" s="314">
        <v>0</v>
      </c>
      <c r="I214" s="315">
        <f t="shared" si="22"/>
        <v>0</v>
      </c>
      <c r="J214" s="315">
        <f t="shared" si="23"/>
        <v>0</v>
      </c>
      <c r="K214" s="315">
        <f t="shared" si="23"/>
        <v>0</v>
      </c>
      <c r="L214" s="315">
        <f t="shared" si="24"/>
        <v>0</v>
      </c>
    </row>
    <row r="215" spans="1:12" ht="17.25" hidden="1" customHeight="1" outlineLevel="1" x14ac:dyDescent="0.2">
      <c r="A215" s="562"/>
      <c r="B215" s="562"/>
      <c r="C215" s="313" t="s">
        <v>273</v>
      </c>
      <c r="D215" s="314">
        <v>15</v>
      </c>
      <c r="E215" s="314">
        <v>0</v>
      </c>
      <c r="F215" s="315">
        <f t="shared" si="21"/>
        <v>15</v>
      </c>
      <c r="G215" s="314">
        <v>54</v>
      </c>
      <c r="H215" s="314">
        <v>0</v>
      </c>
      <c r="I215" s="315">
        <f t="shared" si="22"/>
        <v>54</v>
      </c>
      <c r="J215" s="315">
        <f t="shared" si="23"/>
        <v>69</v>
      </c>
      <c r="K215" s="315">
        <f t="shared" si="23"/>
        <v>0</v>
      </c>
      <c r="L215" s="315">
        <f t="shared" si="24"/>
        <v>69</v>
      </c>
    </row>
    <row r="216" spans="1:12" ht="17.25" hidden="1" customHeight="1" outlineLevel="1" x14ac:dyDescent="0.2">
      <c r="A216" s="562"/>
      <c r="B216" s="562"/>
      <c r="C216" s="313" t="s">
        <v>274</v>
      </c>
      <c r="D216" s="314">
        <v>0</v>
      </c>
      <c r="E216" s="314">
        <v>0</v>
      </c>
      <c r="F216" s="315">
        <f t="shared" si="21"/>
        <v>0</v>
      </c>
      <c r="G216" s="314">
        <v>0</v>
      </c>
      <c r="H216" s="314">
        <v>0</v>
      </c>
      <c r="I216" s="315">
        <f t="shared" si="22"/>
        <v>0</v>
      </c>
      <c r="J216" s="315">
        <f t="shared" si="23"/>
        <v>0</v>
      </c>
      <c r="K216" s="315">
        <f t="shared" si="23"/>
        <v>0</v>
      </c>
      <c r="L216" s="315">
        <f t="shared" si="24"/>
        <v>0</v>
      </c>
    </row>
    <row r="217" spans="1:12" ht="17.25" hidden="1" customHeight="1" outlineLevel="1" x14ac:dyDescent="0.2">
      <c r="A217" s="562"/>
      <c r="B217" s="562"/>
      <c r="C217" s="313" t="s">
        <v>275</v>
      </c>
      <c r="D217" s="314">
        <v>0</v>
      </c>
      <c r="E217" s="314">
        <v>0</v>
      </c>
      <c r="F217" s="315">
        <f t="shared" si="21"/>
        <v>0</v>
      </c>
      <c r="G217" s="314">
        <v>0</v>
      </c>
      <c r="H217" s="314">
        <v>0</v>
      </c>
      <c r="I217" s="315">
        <f t="shared" si="22"/>
        <v>0</v>
      </c>
      <c r="J217" s="315">
        <f t="shared" si="23"/>
        <v>0</v>
      </c>
      <c r="K217" s="315">
        <f t="shared" si="23"/>
        <v>0</v>
      </c>
      <c r="L217" s="315">
        <f t="shared" si="24"/>
        <v>0</v>
      </c>
    </row>
    <row r="218" spans="1:12" ht="17.25" hidden="1" customHeight="1" outlineLevel="1" x14ac:dyDescent="0.2">
      <c r="A218" s="562"/>
      <c r="B218" s="562"/>
      <c r="C218" s="313" t="s">
        <v>276</v>
      </c>
      <c r="D218" s="314">
        <v>0</v>
      </c>
      <c r="E218" s="314">
        <v>0</v>
      </c>
      <c r="F218" s="315">
        <f t="shared" si="21"/>
        <v>0</v>
      </c>
      <c r="G218" s="314">
        <v>0</v>
      </c>
      <c r="H218" s="314">
        <v>0</v>
      </c>
      <c r="I218" s="315">
        <f t="shared" si="22"/>
        <v>0</v>
      </c>
      <c r="J218" s="315">
        <f t="shared" si="23"/>
        <v>0</v>
      </c>
      <c r="K218" s="315">
        <f t="shared" si="23"/>
        <v>0</v>
      </c>
      <c r="L218" s="315">
        <f t="shared" si="24"/>
        <v>0</v>
      </c>
    </row>
    <row r="219" spans="1:12" ht="17.25" hidden="1" customHeight="1" outlineLevel="1" x14ac:dyDescent="0.2">
      <c r="A219" s="562"/>
      <c r="B219" s="562" t="s">
        <v>277</v>
      </c>
      <c r="C219" s="313" t="s">
        <v>278</v>
      </c>
      <c r="D219" s="314">
        <v>0</v>
      </c>
      <c r="E219" s="314">
        <v>0</v>
      </c>
      <c r="F219" s="315">
        <f t="shared" si="21"/>
        <v>0</v>
      </c>
      <c r="G219" s="314">
        <v>0</v>
      </c>
      <c r="H219" s="314">
        <v>0</v>
      </c>
      <c r="I219" s="315">
        <f t="shared" si="22"/>
        <v>0</v>
      </c>
      <c r="J219" s="315">
        <f t="shared" si="23"/>
        <v>0</v>
      </c>
      <c r="K219" s="315">
        <f t="shared" si="23"/>
        <v>0</v>
      </c>
      <c r="L219" s="315">
        <f t="shared" si="24"/>
        <v>0</v>
      </c>
    </row>
    <row r="220" spans="1:12" ht="17.25" hidden="1" customHeight="1" outlineLevel="1" x14ac:dyDescent="0.2">
      <c r="A220" s="562"/>
      <c r="B220" s="562"/>
      <c r="C220" s="313" t="s">
        <v>279</v>
      </c>
      <c r="D220" s="314">
        <v>0</v>
      </c>
      <c r="E220" s="314">
        <v>0</v>
      </c>
      <c r="F220" s="315">
        <f t="shared" si="21"/>
        <v>0</v>
      </c>
      <c r="G220" s="314">
        <v>0</v>
      </c>
      <c r="H220" s="314">
        <v>0</v>
      </c>
      <c r="I220" s="315">
        <f t="shared" si="22"/>
        <v>0</v>
      </c>
      <c r="J220" s="315">
        <f t="shared" si="23"/>
        <v>0</v>
      </c>
      <c r="K220" s="315">
        <f t="shared" si="23"/>
        <v>0</v>
      </c>
      <c r="L220" s="315">
        <f t="shared" si="24"/>
        <v>0</v>
      </c>
    </row>
    <row r="221" spans="1:12" ht="17.25" hidden="1" customHeight="1" outlineLevel="1" x14ac:dyDescent="0.2">
      <c r="A221" s="562"/>
      <c r="B221" s="562"/>
      <c r="C221" s="313" t="s">
        <v>280</v>
      </c>
      <c r="D221" s="314">
        <v>0</v>
      </c>
      <c r="E221" s="314">
        <v>0</v>
      </c>
      <c r="F221" s="315">
        <f t="shared" ref="F221:F289" si="33">+E221+D221</f>
        <v>0</v>
      </c>
      <c r="G221" s="314">
        <v>0</v>
      </c>
      <c r="H221" s="314">
        <v>0</v>
      </c>
      <c r="I221" s="315">
        <f t="shared" ref="I221:I289" si="34">+H221+G221</f>
        <v>0</v>
      </c>
      <c r="J221" s="315">
        <f t="shared" ref="J221:K289" si="35">+D221+G221</f>
        <v>0</v>
      </c>
      <c r="K221" s="315">
        <f t="shared" si="35"/>
        <v>0</v>
      </c>
      <c r="L221" s="315">
        <f t="shared" ref="L221:L289" si="36">+K221+J221</f>
        <v>0</v>
      </c>
    </row>
    <row r="222" spans="1:12" ht="17.25" hidden="1" customHeight="1" outlineLevel="1" x14ac:dyDescent="0.2">
      <c r="A222" s="562"/>
      <c r="B222" s="562" t="s">
        <v>281</v>
      </c>
      <c r="C222" s="313" t="s">
        <v>282</v>
      </c>
      <c r="D222" s="314">
        <v>0</v>
      </c>
      <c r="E222" s="314">
        <v>0</v>
      </c>
      <c r="F222" s="315">
        <f t="shared" si="33"/>
        <v>0</v>
      </c>
      <c r="G222" s="314">
        <v>0</v>
      </c>
      <c r="H222" s="314">
        <v>0</v>
      </c>
      <c r="I222" s="315">
        <f t="shared" si="34"/>
        <v>0</v>
      </c>
      <c r="J222" s="315">
        <f t="shared" si="35"/>
        <v>0</v>
      </c>
      <c r="K222" s="315">
        <f t="shared" si="35"/>
        <v>0</v>
      </c>
      <c r="L222" s="315">
        <f t="shared" si="36"/>
        <v>0</v>
      </c>
    </row>
    <row r="223" spans="1:12" ht="17.25" hidden="1" customHeight="1" outlineLevel="1" x14ac:dyDescent="0.2">
      <c r="A223" s="562"/>
      <c r="B223" s="562"/>
      <c r="C223" s="313" t="s">
        <v>283</v>
      </c>
      <c r="D223" s="314">
        <v>0</v>
      </c>
      <c r="E223" s="314">
        <v>0</v>
      </c>
      <c r="F223" s="315">
        <f t="shared" si="33"/>
        <v>0</v>
      </c>
      <c r="G223" s="314">
        <v>0</v>
      </c>
      <c r="H223" s="314">
        <v>0</v>
      </c>
      <c r="I223" s="315">
        <f t="shared" si="34"/>
        <v>0</v>
      </c>
      <c r="J223" s="315">
        <f t="shared" si="35"/>
        <v>0</v>
      </c>
      <c r="K223" s="315">
        <f t="shared" si="35"/>
        <v>0</v>
      </c>
      <c r="L223" s="315">
        <f t="shared" si="36"/>
        <v>0</v>
      </c>
    </row>
    <row r="224" spans="1:12" ht="17.25" hidden="1" customHeight="1" outlineLevel="1" x14ac:dyDescent="0.2">
      <c r="A224" s="562"/>
      <c r="B224" s="562"/>
      <c r="C224" s="313" t="s">
        <v>284</v>
      </c>
      <c r="D224" s="314">
        <v>0</v>
      </c>
      <c r="E224" s="314">
        <v>0</v>
      </c>
      <c r="F224" s="315">
        <f t="shared" si="33"/>
        <v>0</v>
      </c>
      <c r="G224" s="314">
        <v>0</v>
      </c>
      <c r="H224" s="314">
        <v>0</v>
      </c>
      <c r="I224" s="315">
        <f t="shared" si="34"/>
        <v>0</v>
      </c>
      <c r="J224" s="315">
        <f t="shared" si="35"/>
        <v>0</v>
      </c>
      <c r="K224" s="315">
        <f t="shared" si="35"/>
        <v>0</v>
      </c>
      <c r="L224" s="315">
        <f t="shared" si="36"/>
        <v>0</v>
      </c>
    </row>
    <row r="225" spans="1:12" ht="17.25" hidden="1" customHeight="1" outlineLevel="1" x14ac:dyDescent="0.2">
      <c r="A225" s="562"/>
      <c r="B225" s="562"/>
      <c r="C225" s="313" t="s">
        <v>285</v>
      </c>
      <c r="D225" s="314">
        <v>0</v>
      </c>
      <c r="E225" s="314">
        <v>0</v>
      </c>
      <c r="F225" s="315">
        <f t="shared" si="33"/>
        <v>0</v>
      </c>
      <c r="G225" s="314">
        <v>0</v>
      </c>
      <c r="H225" s="314">
        <v>0</v>
      </c>
      <c r="I225" s="315">
        <f t="shared" si="34"/>
        <v>0</v>
      </c>
      <c r="J225" s="315">
        <f t="shared" si="35"/>
        <v>0</v>
      </c>
      <c r="K225" s="315">
        <f t="shared" si="35"/>
        <v>0</v>
      </c>
      <c r="L225" s="315">
        <f t="shared" si="36"/>
        <v>0</v>
      </c>
    </row>
    <row r="226" spans="1:12" ht="17.25" hidden="1" customHeight="1" outlineLevel="1" x14ac:dyDescent="0.2">
      <c r="A226" s="562"/>
      <c r="B226" s="562"/>
      <c r="C226" s="313" t="s">
        <v>286</v>
      </c>
      <c r="D226" s="314">
        <v>0</v>
      </c>
      <c r="E226" s="314">
        <v>0</v>
      </c>
      <c r="F226" s="315">
        <f t="shared" si="33"/>
        <v>0</v>
      </c>
      <c r="G226" s="314">
        <v>0</v>
      </c>
      <c r="H226" s="314">
        <v>0</v>
      </c>
      <c r="I226" s="315">
        <f t="shared" si="34"/>
        <v>0</v>
      </c>
      <c r="J226" s="315">
        <f t="shared" si="35"/>
        <v>0</v>
      </c>
      <c r="K226" s="315">
        <f t="shared" si="35"/>
        <v>0</v>
      </c>
      <c r="L226" s="315">
        <f t="shared" si="36"/>
        <v>0</v>
      </c>
    </row>
    <row r="227" spans="1:12" ht="17.25" hidden="1" customHeight="1" outlineLevel="1" x14ac:dyDescent="0.2">
      <c r="A227" s="562"/>
      <c r="B227" s="562"/>
      <c r="C227" s="313" t="s">
        <v>287</v>
      </c>
      <c r="D227" s="314">
        <v>0</v>
      </c>
      <c r="E227" s="314">
        <v>0</v>
      </c>
      <c r="F227" s="315">
        <f t="shared" si="33"/>
        <v>0</v>
      </c>
      <c r="G227" s="314">
        <v>0</v>
      </c>
      <c r="H227" s="314">
        <v>0</v>
      </c>
      <c r="I227" s="315">
        <f t="shared" si="34"/>
        <v>0</v>
      </c>
      <c r="J227" s="315">
        <f t="shared" si="35"/>
        <v>0</v>
      </c>
      <c r="K227" s="315">
        <f t="shared" si="35"/>
        <v>0</v>
      </c>
      <c r="L227" s="315">
        <f t="shared" si="36"/>
        <v>0</v>
      </c>
    </row>
    <row r="228" spans="1:12" ht="17.25" hidden="1" customHeight="1" outlineLevel="1" x14ac:dyDescent="0.2">
      <c r="A228" s="562"/>
      <c r="B228" s="313" t="s">
        <v>288</v>
      </c>
      <c r="C228" s="313" t="s">
        <v>289</v>
      </c>
      <c r="D228" s="314">
        <v>0</v>
      </c>
      <c r="E228" s="314">
        <v>0</v>
      </c>
      <c r="F228" s="315">
        <f t="shared" si="33"/>
        <v>0</v>
      </c>
      <c r="G228" s="314">
        <v>0</v>
      </c>
      <c r="H228" s="314">
        <v>0</v>
      </c>
      <c r="I228" s="315">
        <f t="shared" si="34"/>
        <v>0</v>
      </c>
      <c r="J228" s="315">
        <f t="shared" si="35"/>
        <v>0</v>
      </c>
      <c r="K228" s="315">
        <f t="shared" si="35"/>
        <v>0</v>
      </c>
      <c r="L228" s="315">
        <f t="shared" si="36"/>
        <v>0</v>
      </c>
    </row>
    <row r="229" spans="1:12" ht="17.25" hidden="1" customHeight="1" outlineLevel="1" x14ac:dyDescent="0.2">
      <c r="A229" s="562"/>
      <c r="B229" s="562" t="s">
        <v>290</v>
      </c>
      <c r="C229" s="313" t="s">
        <v>291</v>
      </c>
      <c r="D229" s="314">
        <v>0</v>
      </c>
      <c r="E229" s="314">
        <v>0</v>
      </c>
      <c r="F229" s="315">
        <f t="shared" si="33"/>
        <v>0</v>
      </c>
      <c r="G229" s="314">
        <v>0</v>
      </c>
      <c r="H229" s="314">
        <v>0</v>
      </c>
      <c r="I229" s="315">
        <f t="shared" si="34"/>
        <v>0</v>
      </c>
      <c r="J229" s="315">
        <f t="shared" si="35"/>
        <v>0</v>
      </c>
      <c r="K229" s="315">
        <f t="shared" si="35"/>
        <v>0</v>
      </c>
      <c r="L229" s="315">
        <f t="shared" si="36"/>
        <v>0</v>
      </c>
    </row>
    <row r="230" spans="1:12" ht="17.25" hidden="1" customHeight="1" outlineLevel="1" x14ac:dyDescent="0.2">
      <c r="A230" s="562"/>
      <c r="B230" s="562"/>
      <c r="C230" s="313" t="s">
        <v>292</v>
      </c>
      <c r="D230" s="314">
        <v>0</v>
      </c>
      <c r="E230" s="314">
        <v>0</v>
      </c>
      <c r="F230" s="315">
        <f t="shared" si="33"/>
        <v>0</v>
      </c>
      <c r="G230" s="314">
        <v>0</v>
      </c>
      <c r="H230" s="314">
        <v>0</v>
      </c>
      <c r="I230" s="315">
        <f t="shared" si="34"/>
        <v>0</v>
      </c>
      <c r="J230" s="315">
        <f t="shared" si="35"/>
        <v>0</v>
      </c>
      <c r="K230" s="315">
        <f t="shared" si="35"/>
        <v>0</v>
      </c>
      <c r="L230" s="315">
        <f t="shared" si="36"/>
        <v>0</v>
      </c>
    </row>
    <row r="231" spans="1:12" ht="17.25" customHeight="1" collapsed="1" x14ac:dyDescent="0.2">
      <c r="A231" s="559" t="s">
        <v>293</v>
      </c>
      <c r="B231" s="559"/>
      <c r="C231" s="559"/>
      <c r="D231" s="311">
        <f t="shared" ref="D231:L231" si="37">SUM(D232:D247)</f>
        <v>18</v>
      </c>
      <c r="E231" s="311">
        <f t="shared" si="37"/>
        <v>0</v>
      </c>
      <c r="F231" s="312">
        <f t="shared" si="37"/>
        <v>18</v>
      </c>
      <c r="G231" s="311">
        <f t="shared" si="37"/>
        <v>45</v>
      </c>
      <c r="H231" s="311">
        <f t="shared" si="37"/>
        <v>0</v>
      </c>
      <c r="I231" s="312">
        <f t="shared" si="37"/>
        <v>45</v>
      </c>
      <c r="J231" s="312">
        <f t="shared" si="37"/>
        <v>63</v>
      </c>
      <c r="K231" s="312">
        <f t="shared" si="37"/>
        <v>0</v>
      </c>
      <c r="L231" s="312">
        <f t="shared" si="37"/>
        <v>63</v>
      </c>
    </row>
    <row r="232" spans="1:12" ht="17.25" hidden="1" customHeight="1" outlineLevel="1" x14ac:dyDescent="0.2">
      <c r="A232" s="562" t="s">
        <v>293</v>
      </c>
      <c r="B232" s="313" t="s">
        <v>294</v>
      </c>
      <c r="C232" s="313" t="s">
        <v>295</v>
      </c>
      <c r="D232" s="314">
        <v>0</v>
      </c>
      <c r="E232" s="314">
        <v>0</v>
      </c>
      <c r="F232" s="315">
        <f t="shared" si="33"/>
        <v>0</v>
      </c>
      <c r="G232" s="314">
        <v>0</v>
      </c>
      <c r="H232" s="314">
        <v>0</v>
      </c>
      <c r="I232" s="315">
        <f t="shared" si="34"/>
        <v>0</v>
      </c>
      <c r="J232" s="315">
        <f t="shared" si="35"/>
        <v>0</v>
      </c>
      <c r="K232" s="315">
        <f t="shared" si="35"/>
        <v>0</v>
      </c>
      <c r="L232" s="315">
        <f t="shared" si="36"/>
        <v>0</v>
      </c>
    </row>
    <row r="233" spans="1:12" ht="17.25" hidden="1" customHeight="1" outlineLevel="1" x14ac:dyDescent="0.2">
      <c r="A233" s="562"/>
      <c r="B233" s="313" t="s">
        <v>296</v>
      </c>
      <c r="C233" s="313" t="s">
        <v>297</v>
      </c>
      <c r="D233" s="314">
        <v>0</v>
      </c>
      <c r="E233" s="314">
        <v>0</v>
      </c>
      <c r="F233" s="315">
        <f t="shared" si="33"/>
        <v>0</v>
      </c>
      <c r="G233" s="314">
        <v>0</v>
      </c>
      <c r="H233" s="314">
        <v>0</v>
      </c>
      <c r="I233" s="315">
        <f t="shared" si="34"/>
        <v>0</v>
      </c>
      <c r="J233" s="315">
        <f t="shared" si="35"/>
        <v>0</v>
      </c>
      <c r="K233" s="315">
        <f t="shared" si="35"/>
        <v>0</v>
      </c>
      <c r="L233" s="315">
        <f t="shared" si="36"/>
        <v>0</v>
      </c>
    </row>
    <row r="234" spans="1:12" ht="17.25" hidden="1" customHeight="1" outlineLevel="1" x14ac:dyDescent="0.2">
      <c r="A234" s="562"/>
      <c r="B234" s="562" t="s">
        <v>298</v>
      </c>
      <c r="C234" s="313" t="s">
        <v>299</v>
      </c>
      <c r="D234" s="314">
        <v>0</v>
      </c>
      <c r="E234" s="314">
        <v>0</v>
      </c>
      <c r="F234" s="315">
        <f t="shared" si="33"/>
        <v>0</v>
      </c>
      <c r="G234" s="314">
        <v>0</v>
      </c>
      <c r="H234" s="314">
        <v>0</v>
      </c>
      <c r="I234" s="315">
        <f t="shared" si="34"/>
        <v>0</v>
      </c>
      <c r="J234" s="315">
        <f t="shared" si="35"/>
        <v>0</v>
      </c>
      <c r="K234" s="315">
        <f t="shared" si="35"/>
        <v>0</v>
      </c>
      <c r="L234" s="315">
        <f t="shared" si="36"/>
        <v>0</v>
      </c>
    </row>
    <row r="235" spans="1:12" ht="17.25" hidden="1" customHeight="1" outlineLevel="1" x14ac:dyDescent="0.2">
      <c r="A235" s="562"/>
      <c r="B235" s="562"/>
      <c r="C235" s="313" t="s">
        <v>300</v>
      </c>
      <c r="D235" s="314">
        <v>0</v>
      </c>
      <c r="E235" s="314">
        <v>0</v>
      </c>
      <c r="F235" s="315">
        <f t="shared" si="33"/>
        <v>0</v>
      </c>
      <c r="G235" s="314">
        <v>0</v>
      </c>
      <c r="H235" s="314">
        <v>0</v>
      </c>
      <c r="I235" s="315">
        <f t="shared" si="34"/>
        <v>0</v>
      </c>
      <c r="J235" s="315">
        <f t="shared" si="35"/>
        <v>0</v>
      </c>
      <c r="K235" s="315">
        <f t="shared" si="35"/>
        <v>0</v>
      </c>
      <c r="L235" s="315">
        <f t="shared" si="36"/>
        <v>0</v>
      </c>
    </row>
    <row r="236" spans="1:12" ht="17.25" hidden="1" customHeight="1" outlineLevel="1" x14ac:dyDescent="0.2">
      <c r="A236" s="562"/>
      <c r="B236" s="562"/>
      <c r="C236" s="313" t="s">
        <v>301</v>
      </c>
      <c r="D236" s="314">
        <v>0</v>
      </c>
      <c r="E236" s="314">
        <v>0</v>
      </c>
      <c r="F236" s="315">
        <f t="shared" si="33"/>
        <v>0</v>
      </c>
      <c r="G236" s="314">
        <v>0</v>
      </c>
      <c r="H236" s="314">
        <v>0</v>
      </c>
      <c r="I236" s="315">
        <f t="shared" si="34"/>
        <v>0</v>
      </c>
      <c r="J236" s="315">
        <f t="shared" si="35"/>
        <v>0</v>
      </c>
      <c r="K236" s="315">
        <f t="shared" si="35"/>
        <v>0</v>
      </c>
      <c r="L236" s="315">
        <f t="shared" si="36"/>
        <v>0</v>
      </c>
    </row>
    <row r="237" spans="1:12" ht="17.25" hidden="1" customHeight="1" outlineLevel="1" x14ac:dyDescent="0.2">
      <c r="A237" s="562"/>
      <c r="B237" s="562"/>
      <c r="C237" s="313" t="s">
        <v>302</v>
      </c>
      <c r="D237" s="314">
        <v>0</v>
      </c>
      <c r="E237" s="314">
        <v>0</v>
      </c>
      <c r="F237" s="315">
        <f t="shared" si="33"/>
        <v>0</v>
      </c>
      <c r="G237" s="314">
        <v>0</v>
      </c>
      <c r="H237" s="314">
        <v>0</v>
      </c>
      <c r="I237" s="315">
        <f t="shared" si="34"/>
        <v>0</v>
      </c>
      <c r="J237" s="315">
        <f t="shared" si="35"/>
        <v>0</v>
      </c>
      <c r="K237" s="315">
        <f t="shared" si="35"/>
        <v>0</v>
      </c>
      <c r="L237" s="315">
        <f t="shared" si="36"/>
        <v>0</v>
      </c>
    </row>
    <row r="238" spans="1:12" ht="17.25" hidden="1" customHeight="1" outlineLevel="1" x14ac:dyDescent="0.2">
      <c r="A238" s="562"/>
      <c r="B238" s="562" t="s">
        <v>303</v>
      </c>
      <c r="C238" s="313" t="s">
        <v>304</v>
      </c>
      <c r="D238" s="314">
        <v>0</v>
      </c>
      <c r="E238" s="314">
        <v>0</v>
      </c>
      <c r="F238" s="315">
        <f t="shared" si="33"/>
        <v>0</v>
      </c>
      <c r="G238" s="314">
        <v>0</v>
      </c>
      <c r="H238" s="314">
        <v>0</v>
      </c>
      <c r="I238" s="315">
        <f t="shared" si="34"/>
        <v>0</v>
      </c>
      <c r="J238" s="315">
        <f t="shared" si="35"/>
        <v>0</v>
      </c>
      <c r="K238" s="315">
        <f t="shared" si="35"/>
        <v>0</v>
      </c>
      <c r="L238" s="315">
        <f t="shared" si="36"/>
        <v>0</v>
      </c>
    </row>
    <row r="239" spans="1:12" ht="17.25" hidden="1" customHeight="1" outlineLevel="1" x14ac:dyDescent="0.2">
      <c r="A239" s="562"/>
      <c r="B239" s="562"/>
      <c r="C239" s="313" t="s">
        <v>305</v>
      </c>
      <c r="D239" s="314">
        <v>0</v>
      </c>
      <c r="E239" s="314">
        <v>0</v>
      </c>
      <c r="F239" s="315">
        <f t="shared" si="33"/>
        <v>0</v>
      </c>
      <c r="G239" s="314">
        <v>0</v>
      </c>
      <c r="H239" s="314">
        <v>0</v>
      </c>
      <c r="I239" s="315">
        <f t="shared" si="34"/>
        <v>0</v>
      </c>
      <c r="J239" s="315">
        <f t="shared" si="35"/>
        <v>0</v>
      </c>
      <c r="K239" s="315">
        <f t="shared" si="35"/>
        <v>0</v>
      </c>
      <c r="L239" s="315">
        <f t="shared" si="36"/>
        <v>0</v>
      </c>
    </row>
    <row r="240" spans="1:12" ht="17.25" hidden="1" customHeight="1" outlineLevel="1" x14ac:dyDescent="0.2">
      <c r="A240" s="562"/>
      <c r="B240" s="562"/>
      <c r="C240" s="313" t="s">
        <v>306</v>
      </c>
      <c r="D240" s="314">
        <v>0</v>
      </c>
      <c r="E240" s="314">
        <v>0</v>
      </c>
      <c r="F240" s="315">
        <f t="shared" si="33"/>
        <v>0</v>
      </c>
      <c r="G240" s="314">
        <v>0</v>
      </c>
      <c r="H240" s="314">
        <v>0</v>
      </c>
      <c r="I240" s="315">
        <f t="shared" si="34"/>
        <v>0</v>
      </c>
      <c r="J240" s="315">
        <f t="shared" si="35"/>
        <v>0</v>
      </c>
      <c r="K240" s="315">
        <f t="shared" si="35"/>
        <v>0</v>
      </c>
      <c r="L240" s="315">
        <f t="shared" si="36"/>
        <v>0</v>
      </c>
    </row>
    <row r="241" spans="1:12" ht="17.25" hidden="1" customHeight="1" outlineLevel="1" x14ac:dyDescent="0.2">
      <c r="A241" s="562"/>
      <c r="B241" s="562"/>
      <c r="C241" s="313" t="s">
        <v>307</v>
      </c>
      <c r="D241" s="314">
        <v>0</v>
      </c>
      <c r="E241" s="314">
        <v>0</v>
      </c>
      <c r="F241" s="315">
        <f t="shared" si="33"/>
        <v>0</v>
      </c>
      <c r="G241" s="314">
        <v>0</v>
      </c>
      <c r="H241" s="314">
        <v>0</v>
      </c>
      <c r="I241" s="315">
        <f t="shared" si="34"/>
        <v>0</v>
      </c>
      <c r="J241" s="315">
        <f t="shared" si="35"/>
        <v>0</v>
      </c>
      <c r="K241" s="315">
        <f t="shared" si="35"/>
        <v>0</v>
      </c>
      <c r="L241" s="315">
        <f t="shared" si="36"/>
        <v>0</v>
      </c>
    </row>
    <row r="242" spans="1:12" ht="17.25" hidden="1" customHeight="1" outlineLevel="1" x14ac:dyDescent="0.2">
      <c r="A242" s="562"/>
      <c r="B242" s="562"/>
      <c r="C242" s="313" t="s">
        <v>308</v>
      </c>
      <c r="D242" s="314">
        <v>0</v>
      </c>
      <c r="E242" s="314">
        <v>0</v>
      </c>
      <c r="F242" s="315">
        <f t="shared" si="33"/>
        <v>0</v>
      </c>
      <c r="G242" s="314">
        <v>0</v>
      </c>
      <c r="H242" s="314">
        <v>0</v>
      </c>
      <c r="I242" s="315">
        <f t="shared" si="34"/>
        <v>0</v>
      </c>
      <c r="J242" s="315">
        <f t="shared" si="35"/>
        <v>0</v>
      </c>
      <c r="K242" s="315">
        <f t="shared" si="35"/>
        <v>0</v>
      </c>
      <c r="L242" s="315">
        <f t="shared" si="36"/>
        <v>0</v>
      </c>
    </row>
    <row r="243" spans="1:12" ht="17.25" hidden="1" customHeight="1" outlineLevel="1" x14ac:dyDescent="0.2">
      <c r="A243" s="562"/>
      <c r="B243" s="562"/>
      <c r="C243" s="313" t="s">
        <v>309</v>
      </c>
      <c r="D243" s="314">
        <v>0</v>
      </c>
      <c r="E243" s="314">
        <v>0</v>
      </c>
      <c r="F243" s="315">
        <f t="shared" si="33"/>
        <v>0</v>
      </c>
      <c r="G243" s="314">
        <v>0</v>
      </c>
      <c r="H243" s="314">
        <v>0</v>
      </c>
      <c r="I243" s="315">
        <f t="shared" si="34"/>
        <v>0</v>
      </c>
      <c r="J243" s="315">
        <f t="shared" si="35"/>
        <v>0</v>
      </c>
      <c r="K243" s="315">
        <f t="shared" si="35"/>
        <v>0</v>
      </c>
      <c r="L243" s="315">
        <f t="shared" si="36"/>
        <v>0</v>
      </c>
    </row>
    <row r="244" spans="1:12" ht="17.25" hidden="1" customHeight="1" outlineLevel="1" x14ac:dyDescent="0.2">
      <c r="A244" s="562"/>
      <c r="B244" s="562" t="s">
        <v>310</v>
      </c>
      <c r="C244" s="313" t="s">
        <v>311</v>
      </c>
      <c r="D244" s="314">
        <v>8</v>
      </c>
      <c r="E244" s="314">
        <v>0</v>
      </c>
      <c r="F244" s="315">
        <f t="shared" si="33"/>
        <v>8</v>
      </c>
      <c r="G244" s="314">
        <v>32</v>
      </c>
      <c r="H244" s="314">
        <v>0</v>
      </c>
      <c r="I244" s="315">
        <f t="shared" si="34"/>
        <v>32</v>
      </c>
      <c r="J244" s="315">
        <f t="shared" si="35"/>
        <v>40</v>
      </c>
      <c r="K244" s="315">
        <f t="shared" si="35"/>
        <v>0</v>
      </c>
      <c r="L244" s="315">
        <f t="shared" si="36"/>
        <v>40</v>
      </c>
    </row>
    <row r="245" spans="1:12" ht="17.25" hidden="1" customHeight="1" outlineLevel="1" x14ac:dyDescent="0.2">
      <c r="A245" s="562"/>
      <c r="B245" s="562"/>
      <c r="C245" s="313" t="s">
        <v>312</v>
      </c>
      <c r="D245" s="314">
        <v>0</v>
      </c>
      <c r="E245" s="314">
        <v>0</v>
      </c>
      <c r="F245" s="315">
        <f t="shared" si="33"/>
        <v>0</v>
      </c>
      <c r="G245" s="314">
        <v>0</v>
      </c>
      <c r="H245" s="314">
        <v>0</v>
      </c>
      <c r="I245" s="315">
        <f t="shared" si="34"/>
        <v>0</v>
      </c>
      <c r="J245" s="315">
        <f t="shared" si="35"/>
        <v>0</v>
      </c>
      <c r="K245" s="315">
        <f t="shared" si="35"/>
        <v>0</v>
      </c>
      <c r="L245" s="315">
        <f t="shared" si="36"/>
        <v>0</v>
      </c>
    </row>
    <row r="246" spans="1:12" ht="17.25" hidden="1" customHeight="1" outlineLevel="1" x14ac:dyDescent="0.2">
      <c r="A246" s="562"/>
      <c r="B246" s="562"/>
      <c r="C246" s="313" t="s">
        <v>313</v>
      </c>
      <c r="D246" s="314">
        <v>10</v>
      </c>
      <c r="E246" s="314">
        <v>0</v>
      </c>
      <c r="F246" s="315">
        <f t="shared" si="33"/>
        <v>10</v>
      </c>
      <c r="G246" s="314">
        <v>13</v>
      </c>
      <c r="H246" s="314">
        <v>0</v>
      </c>
      <c r="I246" s="315">
        <f t="shared" si="34"/>
        <v>13</v>
      </c>
      <c r="J246" s="315">
        <f t="shared" si="35"/>
        <v>23</v>
      </c>
      <c r="K246" s="315">
        <f t="shared" si="35"/>
        <v>0</v>
      </c>
      <c r="L246" s="315">
        <f t="shared" si="36"/>
        <v>23</v>
      </c>
    </row>
    <row r="247" spans="1:12" ht="17.25" hidden="1" customHeight="1" outlineLevel="1" x14ac:dyDescent="0.2">
      <c r="A247" s="562"/>
      <c r="B247" s="562"/>
      <c r="C247" s="313" t="s">
        <v>314</v>
      </c>
      <c r="D247" s="314">
        <v>0</v>
      </c>
      <c r="E247" s="314">
        <v>0</v>
      </c>
      <c r="F247" s="315">
        <f t="shared" si="33"/>
        <v>0</v>
      </c>
      <c r="G247" s="314">
        <v>0</v>
      </c>
      <c r="H247" s="314">
        <v>0</v>
      </c>
      <c r="I247" s="315">
        <f t="shared" si="34"/>
        <v>0</v>
      </c>
      <c r="J247" s="315">
        <f t="shared" si="35"/>
        <v>0</v>
      </c>
      <c r="K247" s="315">
        <f t="shared" si="35"/>
        <v>0</v>
      </c>
      <c r="L247" s="315">
        <f t="shared" si="36"/>
        <v>0</v>
      </c>
    </row>
    <row r="248" spans="1:12" ht="20.25" customHeight="1" collapsed="1" x14ac:dyDescent="0.2">
      <c r="A248" s="559" t="s">
        <v>315</v>
      </c>
      <c r="B248" s="559"/>
      <c r="C248" s="559"/>
      <c r="D248" s="311">
        <f t="shared" ref="D248:L248" si="38">SUM(D249:D265)</f>
        <v>23</v>
      </c>
      <c r="E248" s="311">
        <f t="shared" si="38"/>
        <v>19</v>
      </c>
      <c r="F248" s="312">
        <f t="shared" si="38"/>
        <v>42</v>
      </c>
      <c r="G248" s="311">
        <f t="shared" si="38"/>
        <v>17</v>
      </c>
      <c r="H248" s="311">
        <f t="shared" si="38"/>
        <v>0</v>
      </c>
      <c r="I248" s="312">
        <f t="shared" si="38"/>
        <v>17</v>
      </c>
      <c r="J248" s="312">
        <f t="shared" si="38"/>
        <v>40</v>
      </c>
      <c r="K248" s="312">
        <f t="shared" si="38"/>
        <v>19</v>
      </c>
      <c r="L248" s="312">
        <f t="shared" si="38"/>
        <v>59</v>
      </c>
    </row>
    <row r="249" spans="1:12" ht="17.25" hidden="1" customHeight="1" outlineLevel="1" x14ac:dyDescent="0.2">
      <c r="A249" s="562" t="s">
        <v>315</v>
      </c>
      <c r="B249" s="562" t="s">
        <v>316</v>
      </c>
      <c r="C249" s="313" t="s">
        <v>317</v>
      </c>
      <c r="D249" s="314">
        <v>0</v>
      </c>
      <c r="E249" s="314">
        <v>0</v>
      </c>
      <c r="F249" s="315">
        <f t="shared" si="33"/>
        <v>0</v>
      </c>
      <c r="G249" s="314">
        <v>0</v>
      </c>
      <c r="H249" s="314">
        <v>0</v>
      </c>
      <c r="I249" s="315">
        <f t="shared" si="34"/>
        <v>0</v>
      </c>
      <c r="J249" s="315">
        <f t="shared" si="35"/>
        <v>0</v>
      </c>
      <c r="K249" s="315">
        <f t="shared" si="35"/>
        <v>0</v>
      </c>
      <c r="L249" s="315">
        <f t="shared" si="36"/>
        <v>0</v>
      </c>
    </row>
    <row r="250" spans="1:12" ht="17.25" hidden="1" customHeight="1" outlineLevel="1" x14ac:dyDescent="0.2">
      <c r="A250" s="562"/>
      <c r="B250" s="562"/>
      <c r="C250" s="313" t="s">
        <v>318</v>
      </c>
      <c r="D250" s="314">
        <v>0</v>
      </c>
      <c r="E250" s="314">
        <v>0</v>
      </c>
      <c r="F250" s="315">
        <f t="shared" si="33"/>
        <v>0</v>
      </c>
      <c r="G250" s="314">
        <v>0</v>
      </c>
      <c r="H250" s="314">
        <v>0</v>
      </c>
      <c r="I250" s="315">
        <f t="shared" si="34"/>
        <v>0</v>
      </c>
      <c r="J250" s="315">
        <f t="shared" si="35"/>
        <v>0</v>
      </c>
      <c r="K250" s="315">
        <f t="shared" si="35"/>
        <v>0</v>
      </c>
      <c r="L250" s="315">
        <f t="shared" si="36"/>
        <v>0</v>
      </c>
    </row>
    <row r="251" spans="1:12" ht="17.25" hidden="1" customHeight="1" outlineLevel="1" x14ac:dyDescent="0.2">
      <c r="A251" s="562"/>
      <c r="B251" s="562" t="s">
        <v>319</v>
      </c>
      <c r="C251" s="313" t="s">
        <v>320</v>
      </c>
      <c r="D251" s="314">
        <v>0</v>
      </c>
      <c r="E251" s="314">
        <v>0</v>
      </c>
      <c r="F251" s="315">
        <f t="shared" si="33"/>
        <v>0</v>
      </c>
      <c r="G251" s="314">
        <v>0</v>
      </c>
      <c r="H251" s="314">
        <v>0</v>
      </c>
      <c r="I251" s="315">
        <f t="shared" si="34"/>
        <v>0</v>
      </c>
      <c r="J251" s="315">
        <f t="shared" si="35"/>
        <v>0</v>
      </c>
      <c r="K251" s="315">
        <f t="shared" si="35"/>
        <v>0</v>
      </c>
      <c r="L251" s="315">
        <f t="shared" si="36"/>
        <v>0</v>
      </c>
    </row>
    <row r="252" spans="1:12" ht="17.25" hidden="1" customHeight="1" outlineLevel="1" x14ac:dyDescent="0.2">
      <c r="A252" s="562"/>
      <c r="B252" s="562"/>
      <c r="C252" s="313" t="s">
        <v>321</v>
      </c>
      <c r="D252" s="314">
        <v>0</v>
      </c>
      <c r="E252" s="314">
        <v>0</v>
      </c>
      <c r="F252" s="315">
        <f t="shared" si="33"/>
        <v>0</v>
      </c>
      <c r="G252" s="314">
        <v>0</v>
      </c>
      <c r="H252" s="314">
        <v>0</v>
      </c>
      <c r="I252" s="315">
        <f t="shared" si="34"/>
        <v>0</v>
      </c>
      <c r="J252" s="315">
        <f t="shared" si="35"/>
        <v>0</v>
      </c>
      <c r="K252" s="315">
        <f t="shared" si="35"/>
        <v>0</v>
      </c>
      <c r="L252" s="315">
        <f t="shared" si="36"/>
        <v>0</v>
      </c>
    </row>
    <row r="253" spans="1:12" ht="17.25" hidden="1" customHeight="1" outlineLevel="1" x14ac:dyDescent="0.2">
      <c r="A253" s="562"/>
      <c r="B253" s="313" t="s">
        <v>322</v>
      </c>
      <c r="C253" s="313" t="s">
        <v>323</v>
      </c>
      <c r="D253" s="314">
        <v>0</v>
      </c>
      <c r="E253" s="314">
        <v>0</v>
      </c>
      <c r="F253" s="315">
        <f t="shared" si="33"/>
        <v>0</v>
      </c>
      <c r="G253" s="314">
        <v>0</v>
      </c>
      <c r="H253" s="314">
        <v>0</v>
      </c>
      <c r="I253" s="315">
        <f t="shared" si="34"/>
        <v>0</v>
      </c>
      <c r="J253" s="315">
        <f t="shared" si="35"/>
        <v>0</v>
      </c>
      <c r="K253" s="315">
        <f t="shared" si="35"/>
        <v>0</v>
      </c>
      <c r="L253" s="315">
        <f t="shared" si="36"/>
        <v>0</v>
      </c>
    </row>
    <row r="254" spans="1:12" ht="17.25" hidden="1" customHeight="1" outlineLevel="1" x14ac:dyDescent="0.2">
      <c r="A254" s="562"/>
      <c r="B254" s="313" t="s">
        <v>324</v>
      </c>
      <c r="C254" s="313" t="s">
        <v>325</v>
      </c>
      <c r="D254" s="314">
        <v>0</v>
      </c>
      <c r="E254" s="314">
        <v>0</v>
      </c>
      <c r="F254" s="315">
        <f t="shared" si="33"/>
        <v>0</v>
      </c>
      <c r="G254" s="314">
        <v>0</v>
      </c>
      <c r="H254" s="314">
        <v>0</v>
      </c>
      <c r="I254" s="315">
        <f t="shared" si="34"/>
        <v>0</v>
      </c>
      <c r="J254" s="315">
        <f t="shared" si="35"/>
        <v>0</v>
      </c>
      <c r="K254" s="315">
        <f t="shared" si="35"/>
        <v>0</v>
      </c>
      <c r="L254" s="315">
        <f t="shared" si="36"/>
        <v>0</v>
      </c>
    </row>
    <row r="255" spans="1:12" ht="17.25" hidden="1" customHeight="1" outlineLevel="1" x14ac:dyDescent="0.2">
      <c r="A255" s="562"/>
      <c r="B255" s="313" t="s">
        <v>326</v>
      </c>
      <c r="C255" s="313" t="s">
        <v>327</v>
      </c>
      <c r="D255" s="314">
        <v>0</v>
      </c>
      <c r="E255" s="314">
        <v>0</v>
      </c>
      <c r="F255" s="315">
        <f t="shared" si="33"/>
        <v>0</v>
      </c>
      <c r="G255" s="314">
        <v>0</v>
      </c>
      <c r="H255" s="314">
        <v>0</v>
      </c>
      <c r="I255" s="315">
        <f t="shared" si="34"/>
        <v>0</v>
      </c>
      <c r="J255" s="315">
        <f t="shared" si="35"/>
        <v>0</v>
      </c>
      <c r="K255" s="315">
        <f t="shared" si="35"/>
        <v>0</v>
      </c>
      <c r="L255" s="315">
        <f t="shared" si="36"/>
        <v>0</v>
      </c>
    </row>
    <row r="256" spans="1:12" ht="17.25" hidden="1" customHeight="1" outlineLevel="1" x14ac:dyDescent="0.2">
      <c r="A256" s="562"/>
      <c r="B256" s="562" t="s">
        <v>328</v>
      </c>
      <c r="C256" s="313" t="s">
        <v>329</v>
      </c>
      <c r="D256" s="314">
        <v>0</v>
      </c>
      <c r="E256" s="314">
        <v>0</v>
      </c>
      <c r="F256" s="315">
        <f t="shared" si="33"/>
        <v>0</v>
      </c>
      <c r="G256" s="314">
        <v>0</v>
      </c>
      <c r="H256" s="314">
        <v>0</v>
      </c>
      <c r="I256" s="315">
        <f t="shared" si="34"/>
        <v>0</v>
      </c>
      <c r="J256" s="315">
        <f t="shared" si="35"/>
        <v>0</v>
      </c>
      <c r="K256" s="315">
        <f t="shared" si="35"/>
        <v>0</v>
      </c>
      <c r="L256" s="315">
        <f t="shared" si="36"/>
        <v>0</v>
      </c>
    </row>
    <row r="257" spans="1:12" ht="17.25" hidden="1" customHeight="1" outlineLevel="1" x14ac:dyDescent="0.2">
      <c r="A257" s="562"/>
      <c r="B257" s="562"/>
      <c r="C257" s="313" t="s">
        <v>330</v>
      </c>
      <c r="D257" s="314">
        <v>7</v>
      </c>
      <c r="E257" s="314">
        <v>19</v>
      </c>
      <c r="F257" s="315">
        <f t="shared" si="33"/>
        <v>26</v>
      </c>
      <c r="G257" s="314">
        <v>7</v>
      </c>
      <c r="H257" s="314">
        <v>0</v>
      </c>
      <c r="I257" s="315">
        <f t="shared" si="34"/>
        <v>7</v>
      </c>
      <c r="J257" s="315">
        <f t="shared" si="35"/>
        <v>14</v>
      </c>
      <c r="K257" s="315">
        <f t="shared" si="35"/>
        <v>19</v>
      </c>
      <c r="L257" s="315">
        <f t="shared" si="36"/>
        <v>33</v>
      </c>
    </row>
    <row r="258" spans="1:12" ht="17.25" hidden="1" customHeight="1" outlineLevel="1" x14ac:dyDescent="0.2">
      <c r="A258" s="562"/>
      <c r="B258" s="562" t="s">
        <v>331</v>
      </c>
      <c r="C258" s="313" t="s">
        <v>332</v>
      </c>
      <c r="D258" s="314">
        <v>0</v>
      </c>
      <c r="E258" s="314">
        <v>0</v>
      </c>
      <c r="F258" s="315">
        <f t="shared" si="33"/>
        <v>0</v>
      </c>
      <c r="G258" s="314">
        <v>0</v>
      </c>
      <c r="H258" s="314">
        <v>0</v>
      </c>
      <c r="I258" s="315">
        <f t="shared" si="34"/>
        <v>0</v>
      </c>
      <c r="J258" s="315">
        <f t="shared" si="35"/>
        <v>0</v>
      </c>
      <c r="K258" s="315">
        <f t="shared" si="35"/>
        <v>0</v>
      </c>
      <c r="L258" s="315">
        <f t="shared" si="36"/>
        <v>0</v>
      </c>
    </row>
    <row r="259" spans="1:12" ht="17.25" hidden="1" customHeight="1" outlineLevel="1" x14ac:dyDescent="0.2">
      <c r="A259" s="562"/>
      <c r="B259" s="562"/>
      <c r="C259" s="313" t="s">
        <v>333</v>
      </c>
      <c r="D259" s="314">
        <v>16</v>
      </c>
      <c r="E259" s="314">
        <v>0</v>
      </c>
      <c r="F259" s="315">
        <f t="shared" si="33"/>
        <v>16</v>
      </c>
      <c r="G259" s="314">
        <v>10</v>
      </c>
      <c r="H259" s="314">
        <v>0</v>
      </c>
      <c r="I259" s="315">
        <f t="shared" si="34"/>
        <v>10</v>
      </c>
      <c r="J259" s="315">
        <f t="shared" si="35"/>
        <v>26</v>
      </c>
      <c r="K259" s="315">
        <f t="shared" si="35"/>
        <v>0</v>
      </c>
      <c r="L259" s="315">
        <f t="shared" si="36"/>
        <v>26</v>
      </c>
    </row>
    <row r="260" spans="1:12" ht="17.25" hidden="1" customHeight="1" outlineLevel="1" x14ac:dyDescent="0.2">
      <c r="A260" s="562"/>
      <c r="B260" s="562"/>
      <c r="C260" s="313" t="s">
        <v>334</v>
      </c>
      <c r="D260" s="314">
        <v>0</v>
      </c>
      <c r="E260" s="314">
        <v>0</v>
      </c>
      <c r="F260" s="315">
        <f t="shared" si="33"/>
        <v>0</v>
      </c>
      <c r="G260" s="314">
        <v>0</v>
      </c>
      <c r="H260" s="314">
        <v>0</v>
      </c>
      <c r="I260" s="315">
        <f t="shared" si="34"/>
        <v>0</v>
      </c>
      <c r="J260" s="315">
        <f t="shared" si="35"/>
        <v>0</v>
      </c>
      <c r="K260" s="315">
        <f t="shared" si="35"/>
        <v>0</v>
      </c>
      <c r="L260" s="315">
        <f t="shared" si="36"/>
        <v>0</v>
      </c>
    </row>
    <row r="261" spans="1:12" ht="17.25" hidden="1" customHeight="1" outlineLevel="1" x14ac:dyDescent="0.2">
      <c r="A261" s="562"/>
      <c r="B261" s="562" t="s">
        <v>335</v>
      </c>
      <c r="C261" s="313" t="s">
        <v>336</v>
      </c>
      <c r="D261" s="314">
        <v>0</v>
      </c>
      <c r="E261" s="314">
        <v>0</v>
      </c>
      <c r="F261" s="315">
        <f t="shared" si="33"/>
        <v>0</v>
      </c>
      <c r="G261" s="314">
        <v>0</v>
      </c>
      <c r="H261" s="314">
        <v>0</v>
      </c>
      <c r="I261" s="315">
        <f t="shared" si="34"/>
        <v>0</v>
      </c>
      <c r="J261" s="315">
        <f t="shared" si="35"/>
        <v>0</v>
      </c>
      <c r="K261" s="315">
        <f t="shared" si="35"/>
        <v>0</v>
      </c>
      <c r="L261" s="315">
        <f t="shared" si="36"/>
        <v>0</v>
      </c>
    </row>
    <row r="262" spans="1:12" ht="17.25" hidden="1" customHeight="1" outlineLevel="1" x14ac:dyDescent="0.2">
      <c r="A262" s="562"/>
      <c r="B262" s="562"/>
      <c r="C262" s="313" t="s">
        <v>337</v>
      </c>
      <c r="D262" s="314">
        <v>0</v>
      </c>
      <c r="E262" s="314">
        <v>0</v>
      </c>
      <c r="F262" s="315">
        <f t="shared" si="33"/>
        <v>0</v>
      </c>
      <c r="G262" s="314">
        <v>0</v>
      </c>
      <c r="H262" s="314">
        <v>0</v>
      </c>
      <c r="I262" s="315">
        <f t="shared" si="34"/>
        <v>0</v>
      </c>
      <c r="J262" s="315">
        <f t="shared" si="35"/>
        <v>0</v>
      </c>
      <c r="K262" s="315">
        <f t="shared" si="35"/>
        <v>0</v>
      </c>
      <c r="L262" s="315">
        <f t="shared" si="36"/>
        <v>0</v>
      </c>
    </row>
    <row r="263" spans="1:12" ht="17.25" hidden="1" customHeight="1" outlineLevel="1" x14ac:dyDescent="0.2">
      <c r="A263" s="562"/>
      <c r="B263" s="562"/>
      <c r="C263" s="313" t="s">
        <v>338</v>
      </c>
      <c r="D263" s="314">
        <v>0</v>
      </c>
      <c r="E263" s="314">
        <v>0</v>
      </c>
      <c r="F263" s="315">
        <f t="shared" si="33"/>
        <v>0</v>
      </c>
      <c r="G263" s="314">
        <v>0</v>
      </c>
      <c r="H263" s="314">
        <v>0</v>
      </c>
      <c r="I263" s="315">
        <f t="shared" si="34"/>
        <v>0</v>
      </c>
      <c r="J263" s="315">
        <f t="shared" si="35"/>
        <v>0</v>
      </c>
      <c r="K263" s="315">
        <f t="shared" si="35"/>
        <v>0</v>
      </c>
      <c r="L263" s="315">
        <f t="shared" si="36"/>
        <v>0</v>
      </c>
    </row>
    <row r="264" spans="1:12" ht="17.25" hidden="1" customHeight="1" outlineLevel="1" x14ac:dyDescent="0.2">
      <c r="A264" s="562"/>
      <c r="B264" s="562"/>
      <c r="C264" s="313" t="s">
        <v>339</v>
      </c>
      <c r="D264" s="314">
        <v>0</v>
      </c>
      <c r="E264" s="314">
        <v>0</v>
      </c>
      <c r="F264" s="315">
        <f t="shared" si="33"/>
        <v>0</v>
      </c>
      <c r="G264" s="314">
        <v>0</v>
      </c>
      <c r="H264" s="314">
        <v>0</v>
      </c>
      <c r="I264" s="315">
        <f t="shared" si="34"/>
        <v>0</v>
      </c>
      <c r="J264" s="315">
        <f t="shared" si="35"/>
        <v>0</v>
      </c>
      <c r="K264" s="315">
        <f t="shared" si="35"/>
        <v>0</v>
      </c>
      <c r="L264" s="315">
        <f t="shared" si="36"/>
        <v>0</v>
      </c>
    </row>
    <row r="265" spans="1:12" ht="17.25" hidden="1" customHeight="1" outlineLevel="1" x14ac:dyDescent="0.2">
      <c r="A265" s="562"/>
      <c r="B265" s="562"/>
      <c r="C265" s="313" t="s">
        <v>340</v>
      </c>
      <c r="D265" s="314">
        <v>0</v>
      </c>
      <c r="E265" s="314">
        <v>0</v>
      </c>
      <c r="F265" s="315">
        <f t="shared" si="33"/>
        <v>0</v>
      </c>
      <c r="G265" s="314">
        <v>0</v>
      </c>
      <c r="H265" s="314">
        <v>0</v>
      </c>
      <c r="I265" s="315">
        <f t="shared" si="34"/>
        <v>0</v>
      </c>
      <c r="J265" s="315">
        <f t="shared" si="35"/>
        <v>0</v>
      </c>
      <c r="K265" s="315">
        <f t="shared" si="35"/>
        <v>0</v>
      </c>
      <c r="L265" s="315">
        <f t="shared" si="36"/>
        <v>0</v>
      </c>
    </row>
    <row r="266" spans="1:12" ht="21" customHeight="1" collapsed="1" x14ac:dyDescent="0.2">
      <c r="A266" s="559" t="s">
        <v>341</v>
      </c>
      <c r="B266" s="559"/>
      <c r="C266" s="559"/>
      <c r="D266" s="311">
        <f t="shared" ref="D266:L266" si="39">SUM(D267:D276)</f>
        <v>0</v>
      </c>
      <c r="E266" s="311">
        <f t="shared" si="39"/>
        <v>0</v>
      </c>
      <c r="F266" s="312">
        <f t="shared" si="39"/>
        <v>0</v>
      </c>
      <c r="G266" s="311">
        <f t="shared" si="39"/>
        <v>0</v>
      </c>
      <c r="H266" s="311">
        <f t="shared" si="39"/>
        <v>0</v>
      </c>
      <c r="I266" s="312">
        <f t="shared" si="39"/>
        <v>0</v>
      </c>
      <c r="J266" s="312">
        <f t="shared" si="39"/>
        <v>0</v>
      </c>
      <c r="K266" s="312">
        <f t="shared" si="39"/>
        <v>0</v>
      </c>
      <c r="L266" s="312">
        <f t="shared" si="39"/>
        <v>0</v>
      </c>
    </row>
    <row r="267" spans="1:12" ht="17.25" hidden="1" customHeight="1" outlineLevel="1" x14ac:dyDescent="0.2">
      <c r="A267" s="562" t="s">
        <v>341</v>
      </c>
      <c r="B267" s="562" t="s">
        <v>342</v>
      </c>
      <c r="C267" s="313" t="s">
        <v>343</v>
      </c>
      <c r="D267" s="314">
        <v>0</v>
      </c>
      <c r="E267" s="314">
        <v>0</v>
      </c>
      <c r="F267" s="315">
        <f t="shared" si="33"/>
        <v>0</v>
      </c>
      <c r="G267" s="314">
        <v>0</v>
      </c>
      <c r="H267" s="314">
        <v>0</v>
      </c>
      <c r="I267" s="315">
        <f t="shared" si="34"/>
        <v>0</v>
      </c>
      <c r="J267" s="315">
        <f t="shared" si="35"/>
        <v>0</v>
      </c>
      <c r="K267" s="315">
        <f t="shared" si="35"/>
        <v>0</v>
      </c>
      <c r="L267" s="315">
        <f t="shared" si="36"/>
        <v>0</v>
      </c>
    </row>
    <row r="268" spans="1:12" ht="17.25" hidden="1" customHeight="1" outlineLevel="1" x14ac:dyDescent="0.2">
      <c r="A268" s="562"/>
      <c r="B268" s="562"/>
      <c r="C268" s="313" t="s">
        <v>344</v>
      </c>
      <c r="D268" s="314">
        <v>0</v>
      </c>
      <c r="E268" s="314">
        <v>0</v>
      </c>
      <c r="F268" s="315">
        <f t="shared" si="33"/>
        <v>0</v>
      </c>
      <c r="G268" s="314">
        <v>0</v>
      </c>
      <c r="H268" s="314">
        <v>0</v>
      </c>
      <c r="I268" s="315">
        <f t="shared" si="34"/>
        <v>0</v>
      </c>
      <c r="J268" s="315">
        <f t="shared" si="35"/>
        <v>0</v>
      </c>
      <c r="K268" s="315">
        <f t="shared" si="35"/>
        <v>0</v>
      </c>
      <c r="L268" s="315">
        <f t="shared" si="36"/>
        <v>0</v>
      </c>
    </row>
    <row r="269" spans="1:12" ht="17.25" hidden="1" customHeight="1" outlineLevel="1" x14ac:dyDescent="0.2">
      <c r="A269" s="562"/>
      <c r="B269" s="313" t="s">
        <v>345</v>
      </c>
      <c r="C269" s="313" t="s">
        <v>346</v>
      </c>
      <c r="D269" s="314">
        <v>0</v>
      </c>
      <c r="E269" s="314">
        <v>0</v>
      </c>
      <c r="F269" s="315">
        <f t="shared" si="33"/>
        <v>0</v>
      </c>
      <c r="G269" s="314">
        <v>0</v>
      </c>
      <c r="H269" s="314">
        <v>0</v>
      </c>
      <c r="I269" s="315">
        <f t="shared" si="34"/>
        <v>0</v>
      </c>
      <c r="J269" s="315">
        <f t="shared" si="35"/>
        <v>0</v>
      </c>
      <c r="K269" s="315">
        <f t="shared" si="35"/>
        <v>0</v>
      </c>
      <c r="L269" s="315">
        <f t="shared" si="36"/>
        <v>0</v>
      </c>
    </row>
    <row r="270" spans="1:12" ht="17.25" hidden="1" customHeight="1" outlineLevel="1" x14ac:dyDescent="0.2">
      <c r="A270" s="562"/>
      <c r="B270" s="313" t="s">
        <v>347</v>
      </c>
      <c r="C270" s="313" t="s">
        <v>348</v>
      </c>
      <c r="D270" s="314">
        <v>0</v>
      </c>
      <c r="E270" s="314">
        <v>0</v>
      </c>
      <c r="F270" s="315">
        <f t="shared" si="33"/>
        <v>0</v>
      </c>
      <c r="G270" s="314">
        <v>0</v>
      </c>
      <c r="H270" s="314">
        <v>0</v>
      </c>
      <c r="I270" s="315">
        <f t="shared" si="34"/>
        <v>0</v>
      </c>
      <c r="J270" s="315">
        <f t="shared" si="35"/>
        <v>0</v>
      </c>
      <c r="K270" s="315">
        <f t="shared" si="35"/>
        <v>0</v>
      </c>
      <c r="L270" s="315">
        <f t="shared" si="36"/>
        <v>0</v>
      </c>
    </row>
    <row r="271" spans="1:12" ht="17.25" hidden="1" customHeight="1" outlineLevel="1" x14ac:dyDescent="0.2">
      <c r="A271" s="562"/>
      <c r="B271" s="313" t="s">
        <v>349</v>
      </c>
      <c r="C271" s="313" t="s">
        <v>350</v>
      </c>
      <c r="D271" s="314">
        <v>0</v>
      </c>
      <c r="E271" s="314">
        <v>0</v>
      </c>
      <c r="F271" s="315">
        <f t="shared" si="33"/>
        <v>0</v>
      </c>
      <c r="G271" s="314">
        <v>0</v>
      </c>
      <c r="H271" s="314">
        <v>0</v>
      </c>
      <c r="I271" s="315">
        <f t="shared" si="34"/>
        <v>0</v>
      </c>
      <c r="J271" s="315">
        <f t="shared" si="35"/>
        <v>0</v>
      </c>
      <c r="K271" s="315">
        <f t="shared" si="35"/>
        <v>0</v>
      </c>
      <c r="L271" s="315">
        <f t="shared" si="36"/>
        <v>0</v>
      </c>
    </row>
    <row r="272" spans="1:12" ht="17.25" hidden="1" customHeight="1" outlineLevel="1" x14ac:dyDescent="0.2">
      <c r="A272" s="562"/>
      <c r="B272" s="562" t="s">
        <v>351</v>
      </c>
      <c r="C272" s="313" t="s">
        <v>352</v>
      </c>
      <c r="D272" s="314">
        <v>0</v>
      </c>
      <c r="E272" s="314">
        <v>0</v>
      </c>
      <c r="F272" s="315">
        <f t="shared" si="33"/>
        <v>0</v>
      </c>
      <c r="G272" s="314">
        <v>0</v>
      </c>
      <c r="H272" s="314">
        <v>0</v>
      </c>
      <c r="I272" s="315">
        <f t="shared" si="34"/>
        <v>0</v>
      </c>
      <c r="J272" s="315">
        <f t="shared" si="35"/>
        <v>0</v>
      </c>
      <c r="K272" s="315">
        <f t="shared" si="35"/>
        <v>0</v>
      </c>
      <c r="L272" s="315">
        <f t="shared" si="36"/>
        <v>0</v>
      </c>
    </row>
    <row r="273" spans="1:12" ht="17.25" hidden="1" customHeight="1" outlineLevel="1" x14ac:dyDescent="0.2">
      <c r="A273" s="562"/>
      <c r="B273" s="562"/>
      <c r="C273" s="313" t="s">
        <v>353</v>
      </c>
      <c r="D273" s="314">
        <v>0</v>
      </c>
      <c r="E273" s="314">
        <v>0</v>
      </c>
      <c r="F273" s="315">
        <f t="shared" si="33"/>
        <v>0</v>
      </c>
      <c r="G273" s="314">
        <v>0</v>
      </c>
      <c r="H273" s="314">
        <v>0</v>
      </c>
      <c r="I273" s="315">
        <f t="shared" si="34"/>
        <v>0</v>
      </c>
      <c r="J273" s="315">
        <f t="shared" si="35"/>
        <v>0</v>
      </c>
      <c r="K273" s="315">
        <f t="shared" si="35"/>
        <v>0</v>
      </c>
      <c r="L273" s="315">
        <f t="shared" si="36"/>
        <v>0</v>
      </c>
    </row>
    <row r="274" spans="1:12" ht="17.25" hidden="1" customHeight="1" outlineLevel="1" x14ac:dyDescent="0.2">
      <c r="A274" s="562"/>
      <c r="B274" s="313" t="s">
        <v>354</v>
      </c>
      <c r="C274" s="313" t="s">
        <v>355</v>
      </c>
      <c r="D274" s="314">
        <v>0</v>
      </c>
      <c r="E274" s="314">
        <v>0</v>
      </c>
      <c r="F274" s="315">
        <f t="shared" si="33"/>
        <v>0</v>
      </c>
      <c r="G274" s="314">
        <v>0</v>
      </c>
      <c r="H274" s="314">
        <v>0</v>
      </c>
      <c r="I274" s="315">
        <f t="shared" si="34"/>
        <v>0</v>
      </c>
      <c r="J274" s="315">
        <f t="shared" si="35"/>
        <v>0</v>
      </c>
      <c r="K274" s="315">
        <f t="shared" si="35"/>
        <v>0</v>
      </c>
      <c r="L274" s="315">
        <f t="shared" si="36"/>
        <v>0</v>
      </c>
    </row>
    <row r="275" spans="1:12" ht="17.25" hidden="1" customHeight="1" outlineLevel="1" x14ac:dyDescent="0.2">
      <c r="A275" s="562"/>
      <c r="B275" s="313" t="s">
        <v>356</v>
      </c>
      <c r="C275" s="313" t="s">
        <v>357</v>
      </c>
      <c r="D275" s="314">
        <v>0</v>
      </c>
      <c r="E275" s="314">
        <v>0</v>
      </c>
      <c r="F275" s="315">
        <f t="shared" si="33"/>
        <v>0</v>
      </c>
      <c r="G275" s="314">
        <v>0</v>
      </c>
      <c r="H275" s="314">
        <v>0</v>
      </c>
      <c r="I275" s="315">
        <f t="shared" si="34"/>
        <v>0</v>
      </c>
      <c r="J275" s="315">
        <f t="shared" si="35"/>
        <v>0</v>
      </c>
      <c r="K275" s="315">
        <f t="shared" si="35"/>
        <v>0</v>
      </c>
      <c r="L275" s="315">
        <f t="shared" si="36"/>
        <v>0</v>
      </c>
    </row>
    <row r="276" spans="1:12" ht="17.25" hidden="1" customHeight="1" outlineLevel="1" x14ac:dyDescent="0.2">
      <c r="A276" s="562"/>
      <c r="B276" s="313" t="s">
        <v>358</v>
      </c>
      <c r="C276" s="313" t="s">
        <v>359</v>
      </c>
      <c r="D276" s="314">
        <v>0</v>
      </c>
      <c r="E276" s="314">
        <v>0</v>
      </c>
      <c r="F276" s="315">
        <f t="shared" si="33"/>
        <v>0</v>
      </c>
      <c r="G276" s="314">
        <v>0</v>
      </c>
      <c r="H276" s="314">
        <v>0</v>
      </c>
      <c r="I276" s="315">
        <f t="shared" si="34"/>
        <v>0</v>
      </c>
      <c r="J276" s="315">
        <f t="shared" si="35"/>
        <v>0</v>
      </c>
      <c r="K276" s="315">
        <f t="shared" si="35"/>
        <v>0</v>
      </c>
      <c r="L276" s="315">
        <f t="shared" si="36"/>
        <v>0</v>
      </c>
    </row>
    <row r="277" spans="1:12" ht="17.25" customHeight="1" collapsed="1" x14ac:dyDescent="0.2">
      <c r="A277" s="559" t="s">
        <v>360</v>
      </c>
      <c r="B277" s="559"/>
      <c r="C277" s="559"/>
      <c r="D277" s="311">
        <f t="shared" ref="D277:L277" si="40">SUM(D278:D287)</f>
        <v>0</v>
      </c>
      <c r="E277" s="311">
        <f t="shared" si="40"/>
        <v>0</v>
      </c>
      <c r="F277" s="312">
        <f t="shared" si="40"/>
        <v>0</v>
      </c>
      <c r="G277" s="311">
        <f t="shared" si="40"/>
        <v>0</v>
      </c>
      <c r="H277" s="311">
        <f t="shared" si="40"/>
        <v>0</v>
      </c>
      <c r="I277" s="312">
        <f t="shared" si="40"/>
        <v>0</v>
      </c>
      <c r="J277" s="312">
        <f t="shared" si="40"/>
        <v>0</v>
      </c>
      <c r="K277" s="312">
        <f t="shared" si="40"/>
        <v>0</v>
      </c>
      <c r="L277" s="312">
        <f t="shared" si="40"/>
        <v>0</v>
      </c>
    </row>
    <row r="278" spans="1:12" ht="17.25" hidden="1" customHeight="1" outlineLevel="1" x14ac:dyDescent="0.2">
      <c r="A278" s="562" t="s">
        <v>360</v>
      </c>
      <c r="B278" s="562" t="s">
        <v>361</v>
      </c>
      <c r="C278" s="313" t="s">
        <v>362</v>
      </c>
      <c r="D278" s="314">
        <v>0</v>
      </c>
      <c r="E278" s="314">
        <v>0</v>
      </c>
      <c r="F278" s="315">
        <f t="shared" si="33"/>
        <v>0</v>
      </c>
      <c r="G278" s="314">
        <v>0</v>
      </c>
      <c r="H278" s="314">
        <v>0</v>
      </c>
      <c r="I278" s="315">
        <f t="shared" si="34"/>
        <v>0</v>
      </c>
      <c r="J278" s="315">
        <f t="shared" si="35"/>
        <v>0</v>
      </c>
      <c r="K278" s="315">
        <f t="shared" si="35"/>
        <v>0</v>
      </c>
      <c r="L278" s="315">
        <f t="shared" si="36"/>
        <v>0</v>
      </c>
    </row>
    <row r="279" spans="1:12" ht="17.25" hidden="1" customHeight="1" outlineLevel="1" x14ac:dyDescent="0.2">
      <c r="A279" s="562"/>
      <c r="B279" s="562"/>
      <c r="C279" s="313" t="s">
        <v>363</v>
      </c>
      <c r="D279" s="314">
        <v>0</v>
      </c>
      <c r="E279" s="314">
        <v>0</v>
      </c>
      <c r="F279" s="315">
        <f t="shared" si="33"/>
        <v>0</v>
      </c>
      <c r="G279" s="314">
        <v>0</v>
      </c>
      <c r="H279" s="314">
        <v>0</v>
      </c>
      <c r="I279" s="315">
        <f t="shared" si="34"/>
        <v>0</v>
      </c>
      <c r="J279" s="315">
        <f t="shared" si="35"/>
        <v>0</v>
      </c>
      <c r="K279" s="315">
        <f t="shared" si="35"/>
        <v>0</v>
      </c>
      <c r="L279" s="315">
        <f t="shared" si="36"/>
        <v>0</v>
      </c>
    </row>
    <row r="280" spans="1:12" ht="17.25" hidden="1" customHeight="1" outlineLevel="1" x14ac:dyDescent="0.2">
      <c r="A280" s="562"/>
      <c r="B280" s="313" t="s">
        <v>364</v>
      </c>
      <c r="C280" s="313" t="s">
        <v>365</v>
      </c>
      <c r="D280" s="314">
        <v>0</v>
      </c>
      <c r="E280" s="314">
        <v>0</v>
      </c>
      <c r="F280" s="315">
        <f t="shared" si="33"/>
        <v>0</v>
      </c>
      <c r="G280" s="314">
        <v>0</v>
      </c>
      <c r="H280" s="314">
        <v>0</v>
      </c>
      <c r="I280" s="315">
        <f t="shared" si="34"/>
        <v>0</v>
      </c>
      <c r="J280" s="315">
        <f t="shared" si="35"/>
        <v>0</v>
      </c>
      <c r="K280" s="315">
        <f t="shared" si="35"/>
        <v>0</v>
      </c>
      <c r="L280" s="315">
        <f t="shared" si="36"/>
        <v>0</v>
      </c>
    </row>
    <row r="281" spans="1:12" ht="17.25" hidden="1" customHeight="1" outlineLevel="1" x14ac:dyDescent="0.2">
      <c r="A281" s="562"/>
      <c r="B281" s="562" t="s">
        <v>366</v>
      </c>
      <c r="C281" s="313" t="s">
        <v>367</v>
      </c>
      <c r="D281" s="314">
        <v>0</v>
      </c>
      <c r="E281" s="314">
        <v>0</v>
      </c>
      <c r="F281" s="315">
        <f t="shared" si="33"/>
        <v>0</v>
      </c>
      <c r="G281" s="314">
        <v>0</v>
      </c>
      <c r="H281" s="314">
        <v>0</v>
      </c>
      <c r="I281" s="315">
        <f t="shared" si="34"/>
        <v>0</v>
      </c>
      <c r="J281" s="315">
        <f t="shared" si="35"/>
        <v>0</v>
      </c>
      <c r="K281" s="315">
        <f t="shared" si="35"/>
        <v>0</v>
      </c>
      <c r="L281" s="315">
        <f t="shared" si="36"/>
        <v>0</v>
      </c>
    </row>
    <row r="282" spans="1:12" ht="17.25" hidden="1" customHeight="1" outlineLevel="1" x14ac:dyDescent="0.2">
      <c r="A282" s="562"/>
      <c r="B282" s="562"/>
      <c r="C282" s="313" t="s">
        <v>368</v>
      </c>
      <c r="D282" s="314">
        <v>0</v>
      </c>
      <c r="E282" s="314">
        <v>0</v>
      </c>
      <c r="F282" s="315">
        <f t="shared" si="33"/>
        <v>0</v>
      </c>
      <c r="G282" s="314">
        <v>0</v>
      </c>
      <c r="H282" s="314">
        <v>0</v>
      </c>
      <c r="I282" s="315">
        <f t="shared" si="34"/>
        <v>0</v>
      </c>
      <c r="J282" s="315">
        <f t="shared" si="35"/>
        <v>0</v>
      </c>
      <c r="K282" s="315">
        <f t="shared" si="35"/>
        <v>0</v>
      </c>
      <c r="L282" s="315">
        <f t="shared" si="36"/>
        <v>0</v>
      </c>
    </row>
    <row r="283" spans="1:12" ht="17.25" hidden="1" customHeight="1" outlineLevel="1" x14ac:dyDescent="0.2">
      <c r="A283" s="562"/>
      <c r="B283" s="562"/>
      <c r="C283" s="313" t="s">
        <v>369</v>
      </c>
      <c r="D283" s="314">
        <v>0</v>
      </c>
      <c r="E283" s="314">
        <v>0</v>
      </c>
      <c r="F283" s="315">
        <f t="shared" si="33"/>
        <v>0</v>
      </c>
      <c r="G283" s="314">
        <v>0</v>
      </c>
      <c r="H283" s="314">
        <v>0</v>
      </c>
      <c r="I283" s="315">
        <f t="shared" si="34"/>
        <v>0</v>
      </c>
      <c r="J283" s="315">
        <f t="shared" si="35"/>
        <v>0</v>
      </c>
      <c r="K283" s="315">
        <f t="shared" si="35"/>
        <v>0</v>
      </c>
      <c r="L283" s="315">
        <f t="shared" si="36"/>
        <v>0</v>
      </c>
    </row>
    <row r="284" spans="1:12" ht="17.25" hidden="1" customHeight="1" outlineLevel="1" x14ac:dyDescent="0.2">
      <c r="A284" s="562"/>
      <c r="B284" s="313" t="s">
        <v>370</v>
      </c>
      <c r="C284" s="313" t="s">
        <v>371</v>
      </c>
      <c r="D284" s="314">
        <v>0</v>
      </c>
      <c r="E284" s="314">
        <v>0</v>
      </c>
      <c r="F284" s="315">
        <f t="shared" si="33"/>
        <v>0</v>
      </c>
      <c r="G284" s="314">
        <v>0</v>
      </c>
      <c r="H284" s="314">
        <v>0</v>
      </c>
      <c r="I284" s="315">
        <f t="shared" si="34"/>
        <v>0</v>
      </c>
      <c r="J284" s="315">
        <f t="shared" si="35"/>
        <v>0</v>
      </c>
      <c r="K284" s="315">
        <f t="shared" si="35"/>
        <v>0</v>
      </c>
      <c r="L284" s="315">
        <f t="shared" si="36"/>
        <v>0</v>
      </c>
    </row>
    <row r="285" spans="1:12" ht="17.25" hidden="1" customHeight="1" outlineLevel="1" x14ac:dyDescent="0.2">
      <c r="A285" s="562"/>
      <c r="B285" s="562" t="s">
        <v>372</v>
      </c>
      <c r="C285" s="313" t="s">
        <v>373</v>
      </c>
      <c r="D285" s="314">
        <v>0</v>
      </c>
      <c r="E285" s="314">
        <v>0</v>
      </c>
      <c r="F285" s="315">
        <f t="shared" si="33"/>
        <v>0</v>
      </c>
      <c r="G285" s="314">
        <v>0</v>
      </c>
      <c r="H285" s="314">
        <v>0</v>
      </c>
      <c r="I285" s="315">
        <f t="shared" si="34"/>
        <v>0</v>
      </c>
      <c r="J285" s="315">
        <f t="shared" si="35"/>
        <v>0</v>
      </c>
      <c r="K285" s="315">
        <f t="shared" si="35"/>
        <v>0</v>
      </c>
      <c r="L285" s="315">
        <f t="shared" si="36"/>
        <v>0</v>
      </c>
    </row>
    <row r="286" spans="1:12" ht="17.25" hidden="1" customHeight="1" outlineLevel="1" x14ac:dyDescent="0.2">
      <c r="A286" s="562"/>
      <c r="B286" s="562"/>
      <c r="C286" s="313" t="s">
        <v>374</v>
      </c>
      <c r="D286" s="314">
        <v>0</v>
      </c>
      <c r="E286" s="314">
        <v>0</v>
      </c>
      <c r="F286" s="315">
        <f t="shared" si="33"/>
        <v>0</v>
      </c>
      <c r="G286" s="314">
        <v>0</v>
      </c>
      <c r="H286" s="314">
        <v>0</v>
      </c>
      <c r="I286" s="315">
        <f t="shared" si="34"/>
        <v>0</v>
      </c>
      <c r="J286" s="315">
        <f t="shared" si="35"/>
        <v>0</v>
      </c>
      <c r="K286" s="315">
        <f t="shared" si="35"/>
        <v>0</v>
      </c>
      <c r="L286" s="315">
        <f t="shared" si="36"/>
        <v>0</v>
      </c>
    </row>
    <row r="287" spans="1:12" ht="17.25" hidden="1" customHeight="1" outlineLevel="1" x14ac:dyDescent="0.2">
      <c r="A287" s="562"/>
      <c r="B287" s="313" t="s">
        <v>375</v>
      </c>
      <c r="C287" s="313" t="s">
        <v>376</v>
      </c>
      <c r="D287" s="314">
        <v>0</v>
      </c>
      <c r="E287" s="314">
        <v>0</v>
      </c>
      <c r="F287" s="315">
        <f t="shared" si="33"/>
        <v>0</v>
      </c>
      <c r="G287" s="314">
        <v>0</v>
      </c>
      <c r="H287" s="314">
        <v>0</v>
      </c>
      <c r="I287" s="315">
        <f t="shared" si="34"/>
        <v>0</v>
      </c>
      <c r="J287" s="315">
        <f t="shared" si="35"/>
        <v>0</v>
      </c>
      <c r="K287" s="315">
        <f t="shared" si="35"/>
        <v>0</v>
      </c>
      <c r="L287" s="315">
        <f t="shared" si="36"/>
        <v>0</v>
      </c>
    </row>
    <row r="288" spans="1:12" ht="20.25" customHeight="1" collapsed="1" x14ac:dyDescent="0.2">
      <c r="A288" s="559" t="s">
        <v>377</v>
      </c>
      <c r="B288" s="559"/>
      <c r="C288" s="559"/>
      <c r="D288" s="311">
        <f t="shared" ref="D288:L288" si="41">SUM(D289:D312)</f>
        <v>1</v>
      </c>
      <c r="E288" s="311">
        <f t="shared" si="41"/>
        <v>0</v>
      </c>
      <c r="F288" s="312">
        <f t="shared" si="41"/>
        <v>1</v>
      </c>
      <c r="G288" s="311">
        <f t="shared" si="41"/>
        <v>9</v>
      </c>
      <c r="H288" s="311">
        <f t="shared" si="41"/>
        <v>0</v>
      </c>
      <c r="I288" s="312">
        <f t="shared" si="41"/>
        <v>9</v>
      </c>
      <c r="J288" s="312">
        <f t="shared" si="41"/>
        <v>10</v>
      </c>
      <c r="K288" s="312">
        <f t="shared" si="41"/>
        <v>0</v>
      </c>
      <c r="L288" s="312">
        <f t="shared" si="41"/>
        <v>10</v>
      </c>
    </row>
    <row r="289" spans="1:12" ht="17.25" hidden="1" customHeight="1" outlineLevel="1" x14ac:dyDescent="0.2">
      <c r="A289" s="562" t="s">
        <v>377</v>
      </c>
      <c r="B289" s="562" t="s">
        <v>378</v>
      </c>
      <c r="C289" s="313" t="s">
        <v>379</v>
      </c>
      <c r="D289" s="314">
        <v>0</v>
      </c>
      <c r="E289" s="314">
        <v>0</v>
      </c>
      <c r="F289" s="315">
        <f t="shared" si="33"/>
        <v>0</v>
      </c>
      <c r="G289" s="314">
        <v>0</v>
      </c>
      <c r="H289" s="314">
        <v>0</v>
      </c>
      <c r="I289" s="315">
        <f t="shared" si="34"/>
        <v>0</v>
      </c>
      <c r="J289" s="315">
        <f t="shared" si="35"/>
        <v>0</v>
      </c>
      <c r="K289" s="315">
        <f t="shared" si="35"/>
        <v>0</v>
      </c>
      <c r="L289" s="315">
        <f t="shared" si="36"/>
        <v>0</v>
      </c>
    </row>
    <row r="290" spans="1:12" ht="17.25" hidden="1" customHeight="1" outlineLevel="1" x14ac:dyDescent="0.2">
      <c r="A290" s="562"/>
      <c r="B290" s="562"/>
      <c r="C290" s="313" t="s">
        <v>380</v>
      </c>
      <c r="D290" s="314">
        <v>0</v>
      </c>
      <c r="E290" s="314">
        <v>0</v>
      </c>
      <c r="F290" s="315">
        <f t="shared" ref="F290:F359" si="42">+E290+D290</f>
        <v>0</v>
      </c>
      <c r="G290" s="314">
        <v>0</v>
      </c>
      <c r="H290" s="314">
        <v>0</v>
      </c>
      <c r="I290" s="315">
        <f t="shared" ref="I290:I359" si="43">+H290+G290</f>
        <v>0</v>
      </c>
      <c r="J290" s="315">
        <f t="shared" ref="J290:K359" si="44">+D290+G290</f>
        <v>0</v>
      </c>
      <c r="K290" s="315">
        <f t="shared" si="44"/>
        <v>0</v>
      </c>
      <c r="L290" s="315">
        <f t="shared" ref="L290:L359" si="45">+K290+J290</f>
        <v>0</v>
      </c>
    </row>
    <row r="291" spans="1:12" ht="17.25" hidden="1" customHeight="1" outlineLevel="1" x14ac:dyDescent="0.2">
      <c r="A291" s="562"/>
      <c r="B291" s="562"/>
      <c r="C291" s="313" t="s">
        <v>381</v>
      </c>
      <c r="D291" s="314">
        <v>0</v>
      </c>
      <c r="E291" s="314">
        <v>0</v>
      </c>
      <c r="F291" s="315">
        <f t="shared" si="42"/>
        <v>0</v>
      </c>
      <c r="G291" s="314">
        <v>0</v>
      </c>
      <c r="H291" s="314">
        <v>0</v>
      </c>
      <c r="I291" s="315">
        <f t="shared" si="43"/>
        <v>0</v>
      </c>
      <c r="J291" s="315">
        <f t="shared" si="44"/>
        <v>0</v>
      </c>
      <c r="K291" s="315">
        <f t="shared" si="44"/>
        <v>0</v>
      </c>
      <c r="L291" s="315">
        <f t="shared" si="45"/>
        <v>0</v>
      </c>
    </row>
    <row r="292" spans="1:12" ht="17.25" hidden="1" customHeight="1" outlineLevel="1" x14ac:dyDescent="0.2">
      <c r="A292" s="562"/>
      <c r="B292" s="562"/>
      <c r="C292" s="313" t="s">
        <v>382</v>
      </c>
      <c r="D292" s="314">
        <v>0</v>
      </c>
      <c r="E292" s="314">
        <v>0</v>
      </c>
      <c r="F292" s="315">
        <f t="shared" si="42"/>
        <v>0</v>
      </c>
      <c r="G292" s="314">
        <v>0</v>
      </c>
      <c r="H292" s="314">
        <v>0</v>
      </c>
      <c r="I292" s="315">
        <f t="shared" si="43"/>
        <v>0</v>
      </c>
      <c r="J292" s="315">
        <f t="shared" si="44"/>
        <v>0</v>
      </c>
      <c r="K292" s="315">
        <f t="shared" si="44"/>
        <v>0</v>
      </c>
      <c r="L292" s="315">
        <f t="shared" si="45"/>
        <v>0</v>
      </c>
    </row>
    <row r="293" spans="1:12" ht="17.25" hidden="1" customHeight="1" outlineLevel="1" x14ac:dyDescent="0.2">
      <c r="A293" s="562"/>
      <c r="B293" s="562"/>
      <c r="C293" s="313" t="s">
        <v>383</v>
      </c>
      <c r="D293" s="314">
        <v>0</v>
      </c>
      <c r="E293" s="314">
        <v>0</v>
      </c>
      <c r="F293" s="315">
        <f t="shared" si="42"/>
        <v>0</v>
      </c>
      <c r="G293" s="314">
        <v>0</v>
      </c>
      <c r="H293" s="314">
        <v>0</v>
      </c>
      <c r="I293" s="315">
        <f t="shared" si="43"/>
        <v>0</v>
      </c>
      <c r="J293" s="315">
        <f t="shared" si="44"/>
        <v>0</v>
      </c>
      <c r="K293" s="315">
        <f t="shared" si="44"/>
        <v>0</v>
      </c>
      <c r="L293" s="315">
        <f t="shared" si="45"/>
        <v>0</v>
      </c>
    </row>
    <row r="294" spans="1:12" ht="17.25" hidden="1" customHeight="1" outlineLevel="1" x14ac:dyDescent="0.2">
      <c r="A294" s="562"/>
      <c r="B294" s="562"/>
      <c r="C294" s="313" t="s">
        <v>384</v>
      </c>
      <c r="D294" s="314">
        <v>0</v>
      </c>
      <c r="E294" s="314">
        <v>0</v>
      </c>
      <c r="F294" s="315">
        <f t="shared" si="42"/>
        <v>0</v>
      </c>
      <c r="G294" s="314">
        <v>0</v>
      </c>
      <c r="H294" s="314">
        <v>0</v>
      </c>
      <c r="I294" s="315">
        <f t="shared" si="43"/>
        <v>0</v>
      </c>
      <c r="J294" s="315">
        <f t="shared" si="44"/>
        <v>0</v>
      </c>
      <c r="K294" s="315">
        <f t="shared" si="44"/>
        <v>0</v>
      </c>
      <c r="L294" s="315">
        <f t="shared" si="45"/>
        <v>0</v>
      </c>
    </row>
    <row r="295" spans="1:12" ht="17.25" hidden="1" customHeight="1" outlineLevel="1" x14ac:dyDescent="0.2">
      <c r="A295" s="562"/>
      <c r="B295" s="562" t="s">
        <v>385</v>
      </c>
      <c r="C295" s="313" t="s">
        <v>386</v>
      </c>
      <c r="D295" s="314">
        <v>0</v>
      </c>
      <c r="E295" s="314">
        <v>0</v>
      </c>
      <c r="F295" s="315">
        <f t="shared" si="42"/>
        <v>0</v>
      </c>
      <c r="G295" s="314">
        <v>0</v>
      </c>
      <c r="H295" s="314">
        <v>0</v>
      </c>
      <c r="I295" s="315">
        <f t="shared" si="43"/>
        <v>0</v>
      </c>
      <c r="J295" s="315">
        <f t="shared" si="44"/>
        <v>0</v>
      </c>
      <c r="K295" s="315">
        <f t="shared" si="44"/>
        <v>0</v>
      </c>
      <c r="L295" s="315">
        <f t="shared" si="45"/>
        <v>0</v>
      </c>
    </row>
    <row r="296" spans="1:12" ht="17.25" hidden="1" customHeight="1" outlineLevel="1" x14ac:dyDescent="0.2">
      <c r="A296" s="562"/>
      <c r="B296" s="562"/>
      <c r="C296" s="313" t="s">
        <v>387</v>
      </c>
      <c r="D296" s="314">
        <v>0</v>
      </c>
      <c r="E296" s="314">
        <v>0</v>
      </c>
      <c r="F296" s="315">
        <f t="shared" si="42"/>
        <v>0</v>
      </c>
      <c r="G296" s="314">
        <v>0</v>
      </c>
      <c r="H296" s="314">
        <v>0</v>
      </c>
      <c r="I296" s="315">
        <f t="shared" si="43"/>
        <v>0</v>
      </c>
      <c r="J296" s="315">
        <f t="shared" si="44"/>
        <v>0</v>
      </c>
      <c r="K296" s="315">
        <f t="shared" si="44"/>
        <v>0</v>
      </c>
      <c r="L296" s="315">
        <f t="shared" si="45"/>
        <v>0</v>
      </c>
    </row>
    <row r="297" spans="1:12" ht="17.25" hidden="1" customHeight="1" outlineLevel="1" x14ac:dyDescent="0.2">
      <c r="A297" s="562"/>
      <c r="B297" s="562"/>
      <c r="C297" s="313" t="s">
        <v>388</v>
      </c>
      <c r="D297" s="314">
        <v>0</v>
      </c>
      <c r="E297" s="314">
        <v>0</v>
      </c>
      <c r="F297" s="315">
        <f t="shared" si="42"/>
        <v>0</v>
      </c>
      <c r="G297" s="314">
        <v>0</v>
      </c>
      <c r="H297" s="314">
        <v>0</v>
      </c>
      <c r="I297" s="315">
        <f t="shared" si="43"/>
        <v>0</v>
      </c>
      <c r="J297" s="315">
        <f t="shared" si="44"/>
        <v>0</v>
      </c>
      <c r="K297" s="315">
        <f t="shared" si="44"/>
        <v>0</v>
      </c>
      <c r="L297" s="315">
        <f t="shared" si="45"/>
        <v>0</v>
      </c>
    </row>
    <row r="298" spans="1:12" ht="17.25" hidden="1" customHeight="1" outlineLevel="1" x14ac:dyDescent="0.2">
      <c r="A298" s="562"/>
      <c r="B298" s="562"/>
      <c r="C298" s="313" t="s">
        <v>389</v>
      </c>
      <c r="D298" s="314">
        <v>0</v>
      </c>
      <c r="E298" s="314">
        <v>0</v>
      </c>
      <c r="F298" s="315">
        <f t="shared" si="42"/>
        <v>0</v>
      </c>
      <c r="G298" s="314">
        <v>0</v>
      </c>
      <c r="H298" s="314">
        <v>0</v>
      </c>
      <c r="I298" s="315">
        <f t="shared" si="43"/>
        <v>0</v>
      </c>
      <c r="J298" s="315">
        <f t="shared" si="44"/>
        <v>0</v>
      </c>
      <c r="K298" s="315">
        <f t="shared" si="44"/>
        <v>0</v>
      </c>
      <c r="L298" s="315">
        <f t="shared" si="45"/>
        <v>0</v>
      </c>
    </row>
    <row r="299" spans="1:12" ht="17.25" hidden="1" customHeight="1" outlineLevel="1" x14ac:dyDescent="0.2">
      <c r="A299" s="562"/>
      <c r="B299" s="562"/>
      <c r="C299" s="313" t="s">
        <v>390</v>
      </c>
      <c r="D299" s="314">
        <v>0</v>
      </c>
      <c r="E299" s="314">
        <v>0</v>
      </c>
      <c r="F299" s="315">
        <f t="shared" si="42"/>
        <v>0</v>
      </c>
      <c r="G299" s="314">
        <v>0</v>
      </c>
      <c r="H299" s="314">
        <v>0</v>
      </c>
      <c r="I299" s="315">
        <f t="shared" si="43"/>
        <v>0</v>
      </c>
      <c r="J299" s="315">
        <f t="shared" si="44"/>
        <v>0</v>
      </c>
      <c r="K299" s="315">
        <f t="shared" si="44"/>
        <v>0</v>
      </c>
      <c r="L299" s="315">
        <f t="shared" si="45"/>
        <v>0</v>
      </c>
    </row>
    <row r="300" spans="1:12" ht="17.25" hidden="1" customHeight="1" outlineLevel="1" x14ac:dyDescent="0.2">
      <c r="A300" s="562"/>
      <c r="B300" s="562"/>
      <c r="C300" s="313" t="s">
        <v>391</v>
      </c>
      <c r="D300" s="314">
        <v>0</v>
      </c>
      <c r="E300" s="314">
        <v>0</v>
      </c>
      <c r="F300" s="315">
        <f t="shared" si="42"/>
        <v>0</v>
      </c>
      <c r="G300" s="314">
        <v>0</v>
      </c>
      <c r="H300" s="314">
        <v>0</v>
      </c>
      <c r="I300" s="315">
        <f t="shared" si="43"/>
        <v>0</v>
      </c>
      <c r="J300" s="315">
        <f t="shared" si="44"/>
        <v>0</v>
      </c>
      <c r="K300" s="315">
        <f t="shared" si="44"/>
        <v>0</v>
      </c>
      <c r="L300" s="315">
        <f t="shared" si="45"/>
        <v>0</v>
      </c>
    </row>
    <row r="301" spans="1:12" ht="17.25" hidden="1" customHeight="1" outlineLevel="1" x14ac:dyDescent="0.2">
      <c r="A301" s="562"/>
      <c r="B301" s="562"/>
      <c r="C301" s="313" t="s">
        <v>392</v>
      </c>
      <c r="D301" s="314">
        <v>0</v>
      </c>
      <c r="E301" s="314">
        <v>0</v>
      </c>
      <c r="F301" s="315">
        <f t="shared" si="42"/>
        <v>0</v>
      </c>
      <c r="G301" s="314">
        <v>0</v>
      </c>
      <c r="H301" s="314">
        <v>0</v>
      </c>
      <c r="I301" s="315">
        <f t="shared" si="43"/>
        <v>0</v>
      </c>
      <c r="J301" s="315">
        <f t="shared" si="44"/>
        <v>0</v>
      </c>
      <c r="K301" s="315">
        <f t="shared" si="44"/>
        <v>0</v>
      </c>
      <c r="L301" s="315">
        <f t="shared" si="45"/>
        <v>0</v>
      </c>
    </row>
    <row r="302" spans="1:12" ht="17.25" hidden="1" customHeight="1" outlineLevel="1" x14ac:dyDescent="0.2">
      <c r="A302" s="562"/>
      <c r="B302" s="562"/>
      <c r="C302" s="313" t="s">
        <v>393</v>
      </c>
      <c r="D302" s="314">
        <v>0</v>
      </c>
      <c r="E302" s="314">
        <v>0</v>
      </c>
      <c r="F302" s="315">
        <f t="shared" si="42"/>
        <v>0</v>
      </c>
      <c r="G302" s="314">
        <v>0</v>
      </c>
      <c r="H302" s="314">
        <v>0</v>
      </c>
      <c r="I302" s="315">
        <f t="shared" si="43"/>
        <v>0</v>
      </c>
      <c r="J302" s="315">
        <f t="shared" si="44"/>
        <v>0</v>
      </c>
      <c r="K302" s="315">
        <f t="shared" si="44"/>
        <v>0</v>
      </c>
      <c r="L302" s="315">
        <f t="shared" si="45"/>
        <v>0</v>
      </c>
    </row>
    <row r="303" spans="1:12" ht="17.25" hidden="1" customHeight="1" outlineLevel="1" x14ac:dyDescent="0.2">
      <c r="A303" s="562"/>
      <c r="B303" s="313" t="s">
        <v>394</v>
      </c>
      <c r="C303" s="313" t="s">
        <v>395</v>
      </c>
      <c r="D303" s="314">
        <v>0</v>
      </c>
      <c r="E303" s="314">
        <v>0</v>
      </c>
      <c r="F303" s="315">
        <f t="shared" si="42"/>
        <v>0</v>
      </c>
      <c r="G303" s="314">
        <v>0</v>
      </c>
      <c r="H303" s="314">
        <v>0</v>
      </c>
      <c r="I303" s="315">
        <f t="shared" si="43"/>
        <v>0</v>
      </c>
      <c r="J303" s="315">
        <f t="shared" si="44"/>
        <v>0</v>
      </c>
      <c r="K303" s="315">
        <f t="shared" si="44"/>
        <v>0</v>
      </c>
      <c r="L303" s="315">
        <f t="shared" si="45"/>
        <v>0</v>
      </c>
    </row>
    <row r="304" spans="1:12" ht="17.25" hidden="1" customHeight="1" outlineLevel="1" x14ac:dyDescent="0.2">
      <c r="A304" s="562"/>
      <c r="B304" s="562" t="s">
        <v>396</v>
      </c>
      <c r="C304" s="313" t="s">
        <v>397</v>
      </c>
      <c r="D304" s="314">
        <v>0</v>
      </c>
      <c r="E304" s="314">
        <v>0</v>
      </c>
      <c r="F304" s="315">
        <f t="shared" si="42"/>
        <v>0</v>
      </c>
      <c r="G304" s="314">
        <v>0</v>
      </c>
      <c r="H304" s="314">
        <v>0</v>
      </c>
      <c r="I304" s="315">
        <f t="shared" si="43"/>
        <v>0</v>
      </c>
      <c r="J304" s="315">
        <f t="shared" si="44"/>
        <v>0</v>
      </c>
      <c r="K304" s="315">
        <f t="shared" si="44"/>
        <v>0</v>
      </c>
      <c r="L304" s="315">
        <f t="shared" si="45"/>
        <v>0</v>
      </c>
    </row>
    <row r="305" spans="1:12" ht="17.25" hidden="1" customHeight="1" outlineLevel="1" x14ac:dyDescent="0.2">
      <c r="A305" s="562"/>
      <c r="B305" s="562"/>
      <c r="C305" s="313" t="s">
        <v>398</v>
      </c>
      <c r="D305" s="314">
        <v>0</v>
      </c>
      <c r="E305" s="314">
        <v>0</v>
      </c>
      <c r="F305" s="315">
        <f t="shared" si="42"/>
        <v>0</v>
      </c>
      <c r="G305" s="314">
        <v>0</v>
      </c>
      <c r="H305" s="314">
        <v>0</v>
      </c>
      <c r="I305" s="315">
        <f t="shared" si="43"/>
        <v>0</v>
      </c>
      <c r="J305" s="315">
        <f t="shared" si="44"/>
        <v>0</v>
      </c>
      <c r="K305" s="315">
        <f t="shared" si="44"/>
        <v>0</v>
      </c>
      <c r="L305" s="315">
        <f t="shared" si="45"/>
        <v>0</v>
      </c>
    </row>
    <row r="306" spans="1:12" ht="17.25" hidden="1" customHeight="1" outlineLevel="1" x14ac:dyDescent="0.2">
      <c r="A306" s="562"/>
      <c r="B306" s="562" t="s">
        <v>399</v>
      </c>
      <c r="C306" s="313" t="s">
        <v>400</v>
      </c>
      <c r="D306" s="314">
        <v>0</v>
      </c>
      <c r="E306" s="314">
        <v>0</v>
      </c>
      <c r="F306" s="315">
        <f t="shared" si="42"/>
        <v>0</v>
      </c>
      <c r="G306" s="314">
        <v>0</v>
      </c>
      <c r="H306" s="314">
        <v>0</v>
      </c>
      <c r="I306" s="315">
        <f t="shared" si="43"/>
        <v>0</v>
      </c>
      <c r="J306" s="315">
        <f t="shared" si="44"/>
        <v>0</v>
      </c>
      <c r="K306" s="315">
        <f t="shared" si="44"/>
        <v>0</v>
      </c>
      <c r="L306" s="315">
        <f t="shared" si="45"/>
        <v>0</v>
      </c>
    </row>
    <row r="307" spans="1:12" ht="17.25" hidden="1" customHeight="1" outlineLevel="1" x14ac:dyDescent="0.2">
      <c r="A307" s="562"/>
      <c r="B307" s="562"/>
      <c r="C307" s="313" t="s">
        <v>401</v>
      </c>
      <c r="D307" s="314">
        <v>1</v>
      </c>
      <c r="E307" s="314">
        <v>0</v>
      </c>
      <c r="F307" s="315">
        <f t="shared" si="42"/>
        <v>1</v>
      </c>
      <c r="G307" s="314">
        <v>9</v>
      </c>
      <c r="H307" s="314">
        <v>0</v>
      </c>
      <c r="I307" s="315">
        <f t="shared" si="43"/>
        <v>9</v>
      </c>
      <c r="J307" s="315">
        <f t="shared" si="44"/>
        <v>10</v>
      </c>
      <c r="K307" s="315">
        <f t="shared" si="44"/>
        <v>0</v>
      </c>
      <c r="L307" s="315">
        <f t="shared" si="45"/>
        <v>10</v>
      </c>
    </row>
    <row r="308" spans="1:12" ht="17.25" hidden="1" customHeight="1" outlineLevel="1" x14ac:dyDescent="0.2">
      <c r="A308" s="562"/>
      <c r="B308" s="562"/>
      <c r="C308" s="313" t="s">
        <v>402</v>
      </c>
      <c r="D308" s="314">
        <v>0</v>
      </c>
      <c r="E308" s="314">
        <v>0</v>
      </c>
      <c r="F308" s="315">
        <f t="shared" si="42"/>
        <v>0</v>
      </c>
      <c r="G308" s="314">
        <v>0</v>
      </c>
      <c r="H308" s="314">
        <v>0</v>
      </c>
      <c r="I308" s="315">
        <f t="shared" si="43"/>
        <v>0</v>
      </c>
      <c r="J308" s="315">
        <f t="shared" si="44"/>
        <v>0</v>
      </c>
      <c r="K308" s="315">
        <f t="shared" si="44"/>
        <v>0</v>
      </c>
      <c r="L308" s="315">
        <f t="shared" si="45"/>
        <v>0</v>
      </c>
    </row>
    <row r="309" spans="1:12" ht="17.25" hidden="1" customHeight="1" outlineLevel="1" x14ac:dyDescent="0.2">
      <c r="A309" s="562"/>
      <c r="B309" s="562"/>
      <c r="C309" s="313" t="s">
        <v>403</v>
      </c>
      <c r="D309" s="314">
        <v>0</v>
      </c>
      <c r="E309" s="314">
        <v>0</v>
      </c>
      <c r="F309" s="315">
        <f t="shared" si="42"/>
        <v>0</v>
      </c>
      <c r="G309" s="314">
        <v>0</v>
      </c>
      <c r="H309" s="314">
        <v>0</v>
      </c>
      <c r="I309" s="315">
        <f t="shared" si="43"/>
        <v>0</v>
      </c>
      <c r="J309" s="315">
        <f t="shared" si="44"/>
        <v>0</v>
      </c>
      <c r="K309" s="315">
        <f t="shared" si="44"/>
        <v>0</v>
      </c>
      <c r="L309" s="315">
        <f t="shared" si="45"/>
        <v>0</v>
      </c>
    </row>
    <row r="310" spans="1:12" ht="17.25" hidden="1" customHeight="1" outlineLevel="1" x14ac:dyDescent="0.2">
      <c r="A310" s="562"/>
      <c r="B310" s="562"/>
      <c r="C310" s="313" t="s">
        <v>404</v>
      </c>
      <c r="D310" s="314">
        <v>0</v>
      </c>
      <c r="E310" s="314">
        <v>0</v>
      </c>
      <c r="F310" s="315">
        <f t="shared" si="42"/>
        <v>0</v>
      </c>
      <c r="G310" s="314">
        <v>0</v>
      </c>
      <c r="H310" s="314">
        <v>0</v>
      </c>
      <c r="I310" s="315">
        <f t="shared" si="43"/>
        <v>0</v>
      </c>
      <c r="J310" s="315">
        <f t="shared" si="44"/>
        <v>0</v>
      </c>
      <c r="K310" s="315">
        <f t="shared" si="44"/>
        <v>0</v>
      </c>
      <c r="L310" s="315">
        <f t="shared" si="45"/>
        <v>0</v>
      </c>
    </row>
    <row r="311" spans="1:12" ht="17.25" hidden="1" customHeight="1" outlineLevel="1" x14ac:dyDescent="0.2">
      <c r="A311" s="562"/>
      <c r="B311" s="562"/>
      <c r="C311" s="313" t="s">
        <v>405</v>
      </c>
      <c r="D311" s="314">
        <v>0</v>
      </c>
      <c r="E311" s="314">
        <v>0</v>
      </c>
      <c r="F311" s="315">
        <f t="shared" si="42"/>
        <v>0</v>
      </c>
      <c r="G311" s="314">
        <v>0</v>
      </c>
      <c r="H311" s="314">
        <v>0</v>
      </c>
      <c r="I311" s="315">
        <f t="shared" si="43"/>
        <v>0</v>
      </c>
      <c r="J311" s="315">
        <f t="shared" si="44"/>
        <v>0</v>
      </c>
      <c r="K311" s="315">
        <f t="shared" si="44"/>
        <v>0</v>
      </c>
      <c r="L311" s="315">
        <f t="shared" si="45"/>
        <v>0</v>
      </c>
    </row>
    <row r="312" spans="1:12" ht="17.25" hidden="1" customHeight="1" outlineLevel="1" x14ac:dyDescent="0.2">
      <c r="A312" s="562"/>
      <c r="B312" s="562"/>
      <c r="C312" s="313" t="s">
        <v>406</v>
      </c>
      <c r="D312" s="314">
        <v>0</v>
      </c>
      <c r="E312" s="314">
        <v>0</v>
      </c>
      <c r="F312" s="315">
        <f t="shared" si="42"/>
        <v>0</v>
      </c>
      <c r="G312" s="314">
        <v>0</v>
      </c>
      <c r="H312" s="314">
        <v>0</v>
      </c>
      <c r="I312" s="315">
        <f t="shared" si="43"/>
        <v>0</v>
      </c>
      <c r="J312" s="315">
        <f t="shared" si="44"/>
        <v>0</v>
      </c>
      <c r="K312" s="315">
        <f t="shared" si="44"/>
        <v>0</v>
      </c>
      <c r="L312" s="315">
        <f t="shared" si="45"/>
        <v>0</v>
      </c>
    </row>
    <row r="313" spans="1:12" ht="21" customHeight="1" collapsed="1" x14ac:dyDescent="0.2">
      <c r="A313" s="559" t="s">
        <v>407</v>
      </c>
      <c r="B313" s="559"/>
      <c r="C313" s="559"/>
      <c r="D313" s="311">
        <f t="shared" ref="D313:L313" si="46">SUM(D314:D317)</f>
        <v>0</v>
      </c>
      <c r="E313" s="311">
        <f t="shared" si="46"/>
        <v>0</v>
      </c>
      <c r="F313" s="312">
        <f t="shared" si="46"/>
        <v>0</v>
      </c>
      <c r="G313" s="311">
        <f t="shared" si="46"/>
        <v>0</v>
      </c>
      <c r="H313" s="311">
        <f t="shared" si="46"/>
        <v>0</v>
      </c>
      <c r="I313" s="312">
        <f t="shared" si="46"/>
        <v>0</v>
      </c>
      <c r="J313" s="312">
        <f t="shared" si="46"/>
        <v>0</v>
      </c>
      <c r="K313" s="312">
        <f t="shared" si="46"/>
        <v>0</v>
      </c>
      <c r="L313" s="312">
        <f t="shared" si="46"/>
        <v>0</v>
      </c>
    </row>
    <row r="314" spans="1:12" ht="17.25" hidden="1" customHeight="1" outlineLevel="1" x14ac:dyDescent="0.2">
      <c r="A314" s="562" t="s">
        <v>407</v>
      </c>
      <c r="B314" s="313" t="s">
        <v>408</v>
      </c>
      <c r="C314" s="313" t="s">
        <v>409</v>
      </c>
      <c r="D314" s="314">
        <v>0</v>
      </c>
      <c r="E314" s="314">
        <v>0</v>
      </c>
      <c r="F314" s="315">
        <f t="shared" si="42"/>
        <v>0</v>
      </c>
      <c r="G314" s="314">
        <v>0</v>
      </c>
      <c r="H314" s="314">
        <v>0</v>
      </c>
      <c r="I314" s="315">
        <f t="shared" si="43"/>
        <v>0</v>
      </c>
      <c r="J314" s="315">
        <f t="shared" si="44"/>
        <v>0</v>
      </c>
      <c r="K314" s="315">
        <f t="shared" si="44"/>
        <v>0</v>
      </c>
      <c r="L314" s="315">
        <f t="shared" si="45"/>
        <v>0</v>
      </c>
    </row>
    <row r="315" spans="1:12" ht="17.25" hidden="1" customHeight="1" outlineLevel="1" x14ac:dyDescent="0.2">
      <c r="A315" s="562"/>
      <c r="B315" s="313" t="s">
        <v>410</v>
      </c>
      <c r="C315" s="313" t="s">
        <v>411</v>
      </c>
      <c r="D315" s="314">
        <v>0</v>
      </c>
      <c r="E315" s="314">
        <v>0</v>
      </c>
      <c r="F315" s="315">
        <f t="shared" si="42"/>
        <v>0</v>
      </c>
      <c r="G315" s="314">
        <v>0</v>
      </c>
      <c r="H315" s="314">
        <v>0</v>
      </c>
      <c r="I315" s="315">
        <f t="shared" si="43"/>
        <v>0</v>
      </c>
      <c r="J315" s="315">
        <f t="shared" si="44"/>
        <v>0</v>
      </c>
      <c r="K315" s="315">
        <f t="shared" si="44"/>
        <v>0</v>
      </c>
      <c r="L315" s="315">
        <f t="shared" si="45"/>
        <v>0</v>
      </c>
    </row>
    <row r="316" spans="1:12" ht="17.25" hidden="1" customHeight="1" outlineLevel="1" x14ac:dyDescent="0.2">
      <c r="A316" s="562"/>
      <c r="B316" s="562" t="s">
        <v>412</v>
      </c>
      <c r="C316" s="313" t="s">
        <v>413</v>
      </c>
      <c r="D316" s="314">
        <v>0</v>
      </c>
      <c r="E316" s="314">
        <v>0</v>
      </c>
      <c r="F316" s="315">
        <f t="shared" si="42"/>
        <v>0</v>
      </c>
      <c r="G316" s="314">
        <v>0</v>
      </c>
      <c r="H316" s="314">
        <v>0</v>
      </c>
      <c r="I316" s="315">
        <f t="shared" si="43"/>
        <v>0</v>
      </c>
      <c r="J316" s="315">
        <f t="shared" si="44"/>
        <v>0</v>
      </c>
      <c r="K316" s="315">
        <f t="shared" si="44"/>
        <v>0</v>
      </c>
      <c r="L316" s="315">
        <f t="shared" si="45"/>
        <v>0</v>
      </c>
    </row>
    <row r="317" spans="1:12" ht="17.25" hidden="1" customHeight="1" outlineLevel="1" x14ac:dyDescent="0.2">
      <c r="A317" s="562"/>
      <c r="B317" s="562"/>
      <c r="C317" s="313" t="s">
        <v>414</v>
      </c>
      <c r="D317" s="314">
        <v>0</v>
      </c>
      <c r="E317" s="314">
        <v>0</v>
      </c>
      <c r="F317" s="315">
        <f t="shared" si="42"/>
        <v>0</v>
      </c>
      <c r="G317" s="314">
        <v>0</v>
      </c>
      <c r="H317" s="314">
        <v>0</v>
      </c>
      <c r="I317" s="315">
        <f t="shared" si="43"/>
        <v>0</v>
      </c>
      <c r="J317" s="315">
        <f t="shared" si="44"/>
        <v>0</v>
      </c>
      <c r="K317" s="315">
        <f t="shared" si="44"/>
        <v>0</v>
      </c>
      <c r="L317" s="315">
        <f t="shared" si="45"/>
        <v>0</v>
      </c>
    </row>
    <row r="318" spans="1:12" ht="17.25" customHeight="1" collapsed="1" x14ac:dyDescent="0.2">
      <c r="A318" s="559" t="s">
        <v>415</v>
      </c>
      <c r="B318" s="559"/>
      <c r="C318" s="559"/>
      <c r="D318" s="311">
        <f t="shared" ref="D318:L318" si="47">SUM(D319:D326)</f>
        <v>18</v>
      </c>
      <c r="E318" s="311">
        <f t="shared" si="47"/>
        <v>0</v>
      </c>
      <c r="F318" s="312">
        <f t="shared" si="47"/>
        <v>18</v>
      </c>
      <c r="G318" s="311">
        <f t="shared" si="47"/>
        <v>24</v>
      </c>
      <c r="H318" s="311">
        <f t="shared" si="47"/>
        <v>0</v>
      </c>
      <c r="I318" s="312">
        <f t="shared" si="47"/>
        <v>24</v>
      </c>
      <c r="J318" s="312">
        <f t="shared" si="47"/>
        <v>42</v>
      </c>
      <c r="K318" s="312">
        <f t="shared" si="47"/>
        <v>0</v>
      </c>
      <c r="L318" s="312">
        <f t="shared" si="47"/>
        <v>42</v>
      </c>
    </row>
    <row r="319" spans="1:12" ht="17.25" hidden="1" customHeight="1" outlineLevel="1" x14ac:dyDescent="0.2">
      <c r="A319" s="562" t="s">
        <v>415</v>
      </c>
      <c r="B319" s="562" t="s">
        <v>416</v>
      </c>
      <c r="C319" s="313" t="s">
        <v>417</v>
      </c>
      <c r="D319" s="314">
        <v>15</v>
      </c>
      <c r="E319" s="314">
        <v>0</v>
      </c>
      <c r="F319" s="315">
        <f t="shared" si="42"/>
        <v>15</v>
      </c>
      <c r="G319" s="314">
        <v>11</v>
      </c>
      <c r="H319" s="314">
        <v>0</v>
      </c>
      <c r="I319" s="315">
        <f t="shared" si="43"/>
        <v>11</v>
      </c>
      <c r="J319" s="315">
        <f t="shared" si="44"/>
        <v>26</v>
      </c>
      <c r="K319" s="315">
        <f t="shared" si="44"/>
        <v>0</v>
      </c>
      <c r="L319" s="315">
        <f t="shared" si="45"/>
        <v>26</v>
      </c>
    </row>
    <row r="320" spans="1:12" ht="17.25" hidden="1" customHeight="1" outlineLevel="1" x14ac:dyDescent="0.2">
      <c r="A320" s="562"/>
      <c r="B320" s="562"/>
      <c r="C320" s="313" t="s">
        <v>418</v>
      </c>
      <c r="D320" s="314">
        <v>0</v>
      </c>
      <c r="E320" s="314">
        <v>0</v>
      </c>
      <c r="F320" s="315">
        <f t="shared" si="42"/>
        <v>0</v>
      </c>
      <c r="G320" s="314">
        <v>0</v>
      </c>
      <c r="H320" s="314">
        <v>0</v>
      </c>
      <c r="I320" s="315">
        <f t="shared" si="43"/>
        <v>0</v>
      </c>
      <c r="J320" s="315">
        <f t="shared" si="44"/>
        <v>0</v>
      </c>
      <c r="K320" s="315">
        <f t="shared" si="44"/>
        <v>0</v>
      </c>
      <c r="L320" s="315">
        <f t="shared" si="45"/>
        <v>0</v>
      </c>
    </row>
    <row r="321" spans="1:12" ht="17.25" hidden="1" customHeight="1" outlineLevel="1" x14ac:dyDescent="0.2">
      <c r="A321" s="562"/>
      <c r="B321" s="313" t="s">
        <v>419</v>
      </c>
      <c r="C321" s="313" t="s">
        <v>420</v>
      </c>
      <c r="D321" s="314">
        <v>3</v>
      </c>
      <c r="E321" s="314">
        <v>0</v>
      </c>
      <c r="F321" s="315">
        <f t="shared" si="42"/>
        <v>3</v>
      </c>
      <c r="G321" s="314">
        <v>13</v>
      </c>
      <c r="H321" s="314">
        <v>0</v>
      </c>
      <c r="I321" s="315">
        <f t="shared" si="43"/>
        <v>13</v>
      </c>
      <c r="J321" s="315">
        <f t="shared" si="44"/>
        <v>16</v>
      </c>
      <c r="K321" s="315">
        <f t="shared" si="44"/>
        <v>0</v>
      </c>
      <c r="L321" s="315">
        <f t="shared" si="45"/>
        <v>16</v>
      </c>
    </row>
    <row r="322" spans="1:12" ht="17.25" hidden="1" customHeight="1" outlineLevel="1" x14ac:dyDescent="0.2">
      <c r="A322" s="562"/>
      <c r="B322" s="313" t="s">
        <v>421</v>
      </c>
      <c r="C322" s="313" t="s">
        <v>422</v>
      </c>
      <c r="D322" s="314">
        <v>0</v>
      </c>
      <c r="E322" s="314">
        <v>0</v>
      </c>
      <c r="F322" s="315">
        <f t="shared" si="42"/>
        <v>0</v>
      </c>
      <c r="G322" s="314">
        <v>0</v>
      </c>
      <c r="H322" s="314">
        <v>0</v>
      </c>
      <c r="I322" s="315">
        <f t="shared" si="43"/>
        <v>0</v>
      </c>
      <c r="J322" s="315">
        <f t="shared" si="44"/>
        <v>0</v>
      </c>
      <c r="K322" s="315">
        <f t="shared" si="44"/>
        <v>0</v>
      </c>
      <c r="L322" s="315">
        <f t="shared" si="45"/>
        <v>0</v>
      </c>
    </row>
    <row r="323" spans="1:12" ht="17.25" hidden="1" customHeight="1" outlineLevel="1" x14ac:dyDescent="0.2">
      <c r="A323" s="562"/>
      <c r="B323" s="313" t="s">
        <v>423</v>
      </c>
      <c r="C323" s="313" t="s">
        <v>424</v>
      </c>
      <c r="D323" s="314">
        <v>0</v>
      </c>
      <c r="E323" s="314">
        <v>0</v>
      </c>
      <c r="F323" s="315">
        <f t="shared" si="42"/>
        <v>0</v>
      </c>
      <c r="G323" s="314">
        <v>0</v>
      </c>
      <c r="H323" s="314">
        <v>0</v>
      </c>
      <c r="I323" s="315">
        <f t="shared" si="43"/>
        <v>0</v>
      </c>
      <c r="J323" s="315">
        <f t="shared" si="44"/>
        <v>0</v>
      </c>
      <c r="K323" s="315">
        <f t="shared" si="44"/>
        <v>0</v>
      </c>
      <c r="L323" s="315">
        <f t="shared" si="45"/>
        <v>0</v>
      </c>
    </row>
    <row r="324" spans="1:12" ht="17.25" hidden="1" customHeight="1" outlineLevel="1" x14ac:dyDescent="0.2">
      <c r="A324" s="562"/>
      <c r="B324" s="562" t="s">
        <v>425</v>
      </c>
      <c r="C324" s="313" t="s">
        <v>426</v>
      </c>
      <c r="D324" s="314">
        <v>0</v>
      </c>
      <c r="E324" s="314">
        <v>0</v>
      </c>
      <c r="F324" s="315">
        <f t="shared" si="42"/>
        <v>0</v>
      </c>
      <c r="G324" s="314">
        <v>0</v>
      </c>
      <c r="H324" s="314">
        <v>0</v>
      </c>
      <c r="I324" s="315">
        <f t="shared" si="43"/>
        <v>0</v>
      </c>
      <c r="J324" s="315">
        <f t="shared" si="44"/>
        <v>0</v>
      </c>
      <c r="K324" s="315">
        <f t="shared" si="44"/>
        <v>0</v>
      </c>
      <c r="L324" s="315">
        <f t="shared" si="45"/>
        <v>0</v>
      </c>
    </row>
    <row r="325" spans="1:12" ht="17.25" hidden="1" customHeight="1" outlineLevel="1" x14ac:dyDescent="0.2">
      <c r="A325" s="562"/>
      <c r="B325" s="562"/>
      <c r="C325" s="313" t="s">
        <v>427</v>
      </c>
      <c r="D325" s="314">
        <v>0</v>
      </c>
      <c r="E325" s="314">
        <v>0</v>
      </c>
      <c r="F325" s="315">
        <f t="shared" si="42"/>
        <v>0</v>
      </c>
      <c r="G325" s="314">
        <v>0</v>
      </c>
      <c r="H325" s="314">
        <v>0</v>
      </c>
      <c r="I325" s="315">
        <f t="shared" si="43"/>
        <v>0</v>
      </c>
      <c r="J325" s="315">
        <f t="shared" si="44"/>
        <v>0</v>
      </c>
      <c r="K325" s="315">
        <f t="shared" si="44"/>
        <v>0</v>
      </c>
      <c r="L325" s="315">
        <f t="shared" si="45"/>
        <v>0</v>
      </c>
    </row>
    <row r="326" spans="1:12" ht="17.25" hidden="1" customHeight="1" outlineLevel="1" x14ac:dyDescent="0.2">
      <c r="A326" s="562"/>
      <c r="B326" s="562"/>
      <c r="C326" s="313" t="s">
        <v>428</v>
      </c>
      <c r="D326" s="314">
        <v>0</v>
      </c>
      <c r="E326" s="314">
        <v>0</v>
      </c>
      <c r="F326" s="315">
        <f t="shared" si="42"/>
        <v>0</v>
      </c>
      <c r="G326" s="314">
        <v>0</v>
      </c>
      <c r="H326" s="314">
        <v>0</v>
      </c>
      <c r="I326" s="315">
        <f t="shared" si="43"/>
        <v>0</v>
      </c>
      <c r="J326" s="315">
        <f t="shared" si="44"/>
        <v>0</v>
      </c>
      <c r="K326" s="315">
        <f t="shared" si="44"/>
        <v>0</v>
      </c>
      <c r="L326" s="315">
        <f t="shared" si="45"/>
        <v>0</v>
      </c>
    </row>
    <row r="327" spans="1:12" ht="17.25" customHeight="1" collapsed="1" x14ac:dyDescent="0.2">
      <c r="A327" s="559" t="s">
        <v>429</v>
      </c>
      <c r="B327" s="559"/>
      <c r="C327" s="559"/>
      <c r="D327" s="311">
        <f t="shared" ref="D327:L327" si="48">SUM(D328:D332)</f>
        <v>0</v>
      </c>
      <c r="E327" s="311">
        <f t="shared" si="48"/>
        <v>0</v>
      </c>
      <c r="F327" s="312">
        <f t="shared" si="48"/>
        <v>0</v>
      </c>
      <c r="G327" s="311">
        <f t="shared" si="48"/>
        <v>0</v>
      </c>
      <c r="H327" s="311">
        <f t="shared" si="48"/>
        <v>0</v>
      </c>
      <c r="I327" s="312">
        <f t="shared" si="48"/>
        <v>0</v>
      </c>
      <c r="J327" s="312">
        <f t="shared" si="48"/>
        <v>0</v>
      </c>
      <c r="K327" s="312">
        <f t="shared" si="48"/>
        <v>0</v>
      </c>
      <c r="L327" s="312">
        <f t="shared" si="48"/>
        <v>0</v>
      </c>
    </row>
    <row r="328" spans="1:12" ht="17.25" hidden="1" customHeight="1" outlineLevel="1" x14ac:dyDescent="0.2">
      <c r="A328" s="562" t="s">
        <v>429</v>
      </c>
      <c r="B328" s="562" t="s">
        <v>430</v>
      </c>
      <c r="C328" s="313" t="s">
        <v>431</v>
      </c>
      <c r="D328" s="314">
        <v>0</v>
      </c>
      <c r="E328" s="314">
        <v>0</v>
      </c>
      <c r="F328" s="315">
        <f t="shared" si="42"/>
        <v>0</v>
      </c>
      <c r="G328" s="314">
        <v>0</v>
      </c>
      <c r="H328" s="314">
        <v>0</v>
      </c>
      <c r="I328" s="315">
        <f t="shared" si="43"/>
        <v>0</v>
      </c>
      <c r="J328" s="315">
        <f t="shared" si="44"/>
        <v>0</v>
      </c>
      <c r="K328" s="315">
        <f t="shared" si="44"/>
        <v>0</v>
      </c>
      <c r="L328" s="315">
        <f t="shared" si="45"/>
        <v>0</v>
      </c>
    </row>
    <row r="329" spans="1:12" ht="17.25" hidden="1" customHeight="1" outlineLevel="1" x14ac:dyDescent="0.2">
      <c r="A329" s="562"/>
      <c r="B329" s="562"/>
      <c r="C329" s="313" t="s">
        <v>432</v>
      </c>
      <c r="D329" s="314">
        <v>0</v>
      </c>
      <c r="E329" s="314">
        <v>0</v>
      </c>
      <c r="F329" s="315">
        <f t="shared" si="42"/>
        <v>0</v>
      </c>
      <c r="G329" s="314">
        <v>0</v>
      </c>
      <c r="H329" s="314">
        <v>0</v>
      </c>
      <c r="I329" s="315">
        <f t="shared" si="43"/>
        <v>0</v>
      </c>
      <c r="J329" s="315">
        <f t="shared" si="44"/>
        <v>0</v>
      </c>
      <c r="K329" s="315">
        <f t="shared" si="44"/>
        <v>0</v>
      </c>
      <c r="L329" s="315">
        <f t="shared" si="45"/>
        <v>0</v>
      </c>
    </row>
    <row r="330" spans="1:12" ht="17.25" hidden="1" customHeight="1" outlineLevel="1" x14ac:dyDescent="0.2">
      <c r="A330" s="562"/>
      <c r="B330" s="562"/>
      <c r="C330" s="313" t="s">
        <v>433</v>
      </c>
      <c r="D330" s="314">
        <v>0</v>
      </c>
      <c r="E330" s="314">
        <v>0</v>
      </c>
      <c r="F330" s="315">
        <f t="shared" si="42"/>
        <v>0</v>
      </c>
      <c r="G330" s="314">
        <v>0</v>
      </c>
      <c r="H330" s="314">
        <v>0</v>
      </c>
      <c r="I330" s="315">
        <f t="shared" si="43"/>
        <v>0</v>
      </c>
      <c r="J330" s="315">
        <f t="shared" si="44"/>
        <v>0</v>
      </c>
      <c r="K330" s="315">
        <f t="shared" si="44"/>
        <v>0</v>
      </c>
      <c r="L330" s="315">
        <f t="shared" si="45"/>
        <v>0</v>
      </c>
    </row>
    <row r="331" spans="1:12" ht="17.25" hidden="1" customHeight="1" outlineLevel="1" x14ac:dyDescent="0.2">
      <c r="A331" s="562"/>
      <c r="B331" s="562"/>
      <c r="C331" s="313" t="s">
        <v>434</v>
      </c>
      <c r="D331" s="314">
        <v>0</v>
      </c>
      <c r="E331" s="314">
        <v>0</v>
      </c>
      <c r="F331" s="315">
        <f t="shared" si="42"/>
        <v>0</v>
      </c>
      <c r="G331" s="314">
        <v>0</v>
      </c>
      <c r="H331" s="314">
        <v>0</v>
      </c>
      <c r="I331" s="315">
        <f t="shared" si="43"/>
        <v>0</v>
      </c>
      <c r="J331" s="315">
        <f t="shared" si="44"/>
        <v>0</v>
      </c>
      <c r="K331" s="315">
        <f t="shared" si="44"/>
        <v>0</v>
      </c>
      <c r="L331" s="315">
        <f t="shared" si="45"/>
        <v>0</v>
      </c>
    </row>
    <row r="332" spans="1:12" ht="17.25" hidden="1" customHeight="1" outlineLevel="1" x14ac:dyDescent="0.2">
      <c r="A332" s="562"/>
      <c r="B332" s="562"/>
      <c r="C332" s="313" t="s">
        <v>435</v>
      </c>
      <c r="D332" s="314">
        <v>0</v>
      </c>
      <c r="E332" s="314">
        <v>0</v>
      </c>
      <c r="F332" s="315">
        <f t="shared" si="42"/>
        <v>0</v>
      </c>
      <c r="G332" s="314">
        <v>0</v>
      </c>
      <c r="H332" s="314">
        <v>0</v>
      </c>
      <c r="I332" s="315">
        <f t="shared" si="43"/>
        <v>0</v>
      </c>
      <c r="J332" s="315">
        <f t="shared" si="44"/>
        <v>0</v>
      </c>
      <c r="K332" s="315">
        <f t="shared" si="44"/>
        <v>0</v>
      </c>
      <c r="L332" s="315">
        <f t="shared" si="45"/>
        <v>0</v>
      </c>
    </row>
    <row r="333" spans="1:12" ht="17.25" customHeight="1" collapsed="1" x14ac:dyDescent="0.2">
      <c r="A333" s="559" t="s">
        <v>436</v>
      </c>
      <c r="B333" s="559"/>
      <c r="C333" s="559"/>
      <c r="D333" s="311">
        <f t="shared" ref="D333:L333" si="49">SUM(D334:D345)</f>
        <v>0</v>
      </c>
      <c r="E333" s="311">
        <f t="shared" si="49"/>
        <v>0</v>
      </c>
      <c r="F333" s="312">
        <f t="shared" si="49"/>
        <v>0</v>
      </c>
      <c r="G333" s="311">
        <f t="shared" si="49"/>
        <v>0</v>
      </c>
      <c r="H333" s="311">
        <f t="shared" si="49"/>
        <v>0</v>
      </c>
      <c r="I333" s="312">
        <f t="shared" si="49"/>
        <v>0</v>
      </c>
      <c r="J333" s="312">
        <f t="shared" si="49"/>
        <v>0</v>
      </c>
      <c r="K333" s="312">
        <f t="shared" si="49"/>
        <v>0</v>
      </c>
      <c r="L333" s="312">
        <f t="shared" si="49"/>
        <v>0</v>
      </c>
    </row>
    <row r="334" spans="1:12" ht="17.25" hidden="1" customHeight="1" outlineLevel="1" x14ac:dyDescent="0.2">
      <c r="A334" s="564" t="s">
        <v>436</v>
      </c>
      <c r="B334" s="562" t="s">
        <v>437</v>
      </c>
      <c r="C334" s="313" t="s">
        <v>438</v>
      </c>
      <c r="D334" s="314">
        <v>0</v>
      </c>
      <c r="E334" s="314">
        <v>0</v>
      </c>
      <c r="F334" s="315">
        <f t="shared" si="42"/>
        <v>0</v>
      </c>
      <c r="G334" s="314">
        <v>0</v>
      </c>
      <c r="H334" s="314">
        <v>0</v>
      </c>
      <c r="I334" s="315">
        <f t="shared" si="43"/>
        <v>0</v>
      </c>
      <c r="J334" s="315">
        <f t="shared" si="44"/>
        <v>0</v>
      </c>
      <c r="K334" s="315">
        <f t="shared" si="44"/>
        <v>0</v>
      </c>
      <c r="L334" s="315">
        <f t="shared" si="45"/>
        <v>0</v>
      </c>
    </row>
    <row r="335" spans="1:12" ht="17.25" hidden="1" customHeight="1" outlineLevel="1" x14ac:dyDescent="0.2">
      <c r="A335" s="564"/>
      <c r="B335" s="562"/>
      <c r="C335" s="313" t="s">
        <v>439</v>
      </c>
      <c r="D335" s="314">
        <v>0</v>
      </c>
      <c r="E335" s="314">
        <v>0</v>
      </c>
      <c r="F335" s="315">
        <f t="shared" si="42"/>
        <v>0</v>
      </c>
      <c r="G335" s="314">
        <v>0</v>
      </c>
      <c r="H335" s="314">
        <v>0</v>
      </c>
      <c r="I335" s="315">
        <f t="shared" si="43"/>
        <v>0</v>
      </c>
      <c r="J335" s="315">
        <f t="shared" si="44"/>
        <v>0</v>
      </c>
      <c r="K335" s="315">
        <f t="shared" si="44"/>
        <v>0</v>
      </c>
      <c r="L335" s="315">
        <f t="shared" si="45"/>
        <v>0</v>
      </c>
    </row>
    <row r="336" spans="1:12" ht="17.25" hidden="1" customHeight="1" outlineLevel="1" x14ac:dyDescent="0.2">
      <c r="A336" s="564"/>
      <c r="B336" s="562"/>
      <c r="C336" s="313" t="s">
        <v>440</v>
      </c>
      <c r="D336" s="314">
        <v>0</v>
      </c>
      <c r="E336" s="314">
        <v>0</v>
      </c>
      <c r="F336" s="315">
        <f t="shared" si="42"/>
        <v>0</v>
      </c>
      <c r="G336" s="314">
        <v>0</v>
      </c>
      <c r="H336" s="314">
        <v>0</v>
      </c>
      <c r="I336" s="315">
        <f t="shared" si="43"/>
        <v>0</v>
      </c>
      <c r="J336" s="315">
        <f t="shared" si="44"/>
        <v>0</v>
      </c>
      <c r="K336" s="315">
        <f t="shared" si="44"/>
        <v>0</v>
      </c>
      <c r="L336" s="315">
        <f t="shared" si="45"/>
        <v>0</v>
      </c>
    </row>
    <row r="337" spans="1:12" ht="17.25" hidden="1" customHeight="1" outlineLevel="1" x14ac:dyDescent="0.2">
      <c r="A337" s="564"/>
      <c r="B337" s="313"/>
      <c r="C337" s="313" t="s">
        <v>441</v>
      </c>
      <c r="D337" s="314">
        <v>0</v>
      </c>
      <c r="E337" s="314">
        <v>0</v>
      </c>
      <c r="F337" s="315">
        <f t="shared" si="42"/>
        <v>0</v>
      </c>
      <c r="G337" s="314">
        <v>0</v>
      </c>
      <c r="H337" s="314">
        <v>0</v>
      </c>
      <c r="I337" s="315">
        <f t="shared" si="43"/>
        <v>0</v>
      </c>
      <c r="J337" s="315">
        <f t="shared" si="44"/>
        <v>0</v>
      </c>
      <c r="K337" s="315">
        <f t="shared" si="44"/>
        <v>0</v>
      </c>
      <c r="L337" s="315">
        <f t="shared" si="45"/>
        <v>0</v>
      </c>
    </row>
    <row r="338" spans="1:12" ht="17.25" hidden="1" customHeight="1" outlineLevel="1" x14ac:dyDescent="0.2">
      <c r="A338" s="564"/>
      <c r="B338" s="313" t="s">
        <v>442</v>
      </c>
      <c r="C338" s="313" t="s">
        <v>443</v>
      </c>
      <c r="D338" s="314">
        <v>0</v>
      </c>
      <c r="E338" s="314">
        <v>0</v>
      </c>
      <c r="F338" s="315">
        <f t="shared" si="42"/>
        <v>0</v>
      </c>
      <c r="G338" s="314">
        <v>0</v>
      </c>
      <c r="H338" s="314">
        <v>0</v>
      </c>
      <c r="I338" s="315">
        <f t="shared" si="43"/>
        <v>0</v>
      </c>
      <c r="J338" s="315">
        <f t="shared" si="44"/>
        <v>0</v>
      </c>
      <c r="K338" s="315">
        <f t="shared" si="44"/>
        <v>0</v>
      </c>
      <c r="L338" s="315">
        <f t="shared" si="45"/>
        <v>0</v>
      </c>
    </row>
    <row r="339" spans="1:12" ht="17.25" hidden="1" customHeight="1" outlineLevel="1" x14ac:dyDescent="0.2">
      <c r="A339" s="564"/>
      <c r="B339" s="313" t="s">
        <v>444</v>
      </c>
      <c r="C339" s="313" t="s">
        <v>445</v>
      </c>
      <c r="D339" s="314">
        <v>0</v>
      </c>
      <c r="E339" s="314">
        <v>0</v>
      </c>
      <c r="F339" s="315">
        <f t="shared" si="42"/>
        <v>0</v>
      </c>
      <c r="G339" s="314">
        <v>0</v>
      </c>
      <c r="H339" s="314">
        <v>0</v>
      </c>
      <c r="I339" s="315">
        <f t="shared" si="43"/>
        <v>0</v>
      </c>
      <c r="J339" s="315">
        <f t="shared" si="44"/>
        <v>0</v>
      </c>
      <c r="K339" s="315">
        <f t="shared" si="44"/>
        <v>0</v>
      </c>
      <c r="L339" s="315">
        <f t="shared" si="45"/>
        <v>0</v>
      </c>
    </row>
    <row r="340" spans="1:12" ht="17.25" hidden="1" customHeight="1" outlineLevel="1" x14ac:dyDescent="0.2">
      <c r="A340" s="564"/>
      <c r="B340" s="313" t="s">
        <v>446</v>
      </c>
      <c r="C340" s="313" t="s">
        <v>447</v>
      </c>
      <c r="D340" s="314">
        <v>0</v>
      </c>
      <c r="E340" s="314">
        <v>0</v>
      </c>
      <c r="F340" s="315">
        <f t="shared" si="42"/>
        <v>0</v>
      </c>
      <c r="G340" s="314">
        <v>0</v>
      </c>
      <c r="H340" s="314">
        <v>0</v>
      </c>
      <c r="I340" s="315">
        <f t="shared" si="43"/>
        <v>0</v>
      </c>
      <c r="J340" s="315">
        <f t="shared" si="44"/>
        <v>0</v>
      </c>
      <c r="K340" s="315">
        <f t="shared" si="44"/>
        <v>0</v>
      </c>
      <c r="L340" s="315">
        <f t="shared" si="45"/>
        <v>0</v>
      </c>
    </row>
    <row r="341" spans="1:12" ht="17.25" hidden="1" customHeight="1" outlineLevel="1" x14ac:dyDescent="0.2">
      <c r="A341" s="564"/>
      <c r="B341" s="313" t="s">
        <v>448</v>
      </c>
      <c r="C341" s="313" t="s">
        <v>449</v>
      </c>
      <c r="D341" s="314">
        <v>0</v>
      </c>
      <c r="E341" s="314">
        <v>0</v>
      </c>
      <c r="F341" s="315">
        <f t="shared" si="42"/>
        <v>0</v>
      </c>
      <c r="G341" s="314">
        <v>0</v>
      </c>
      <c r="H341" s="314">
        <v>0</v>
      </c>
      <c r="I341" s="315">
        <f t="shared" si="43"/>
        <v>0</v>
      </c>
      <c r="J341" s="315">
        <f t="shared" si="44"/>
        <v>0</v>
      </c>
      <c r="K341" s="315">
        <f t="shared" si="44"/>
        <v>0</v>
      </c>
      <c r="L341" s="315">
        <f t="shared" si="45"/>
        <v>0</v>
      </c>
    </row>
    <row r="342" spans="1:12" ht="17.25" hidden="1" customHeight="1" outlineLevel="1" x14ac:dyDescent="0.2">
      <c r="A342" s="564"/>
      <c r="B342" s="562" t="s">
        <v>450</v>
      </c>
      <c r="C342" s="313" t="s">
        <v>451</v>
      </c>
      <c r="D342" s="314">
        <v>0</v>
      </c>
      <c r="E342" s="314">
        <v>0</v>
      </c>
      <c r="F342" s="315">
        <f t="shared" si="42"/>
        <v>0</v>
      </c>
      <c r="G342" s="314">
        <v>0</v>
      </c>
      <c r="H342" s="314">
        <v>0</v>
      </c>
      <c r="I342" s="315">
        <f t="shared" si="43"/>
        <v>0</v>
      </c>
      <c r="J342" s="315">
        <f t="shared" si="44"/>
        <v>0</v>
      </c>
      <c r="K342" s="315">
        <f t="shared" si="44"/>
        <v>0</v>
      </c>
      <c r="L342" s="315">
        <f t="shared" si="45"/>
        <v>0</v>
      </c>
    </row>
    <row r="343" spans="1:12" ht="17.25" hidden="1" customHeight="1" outlineLevel="1" x14ac:dyDescent="0.2">
      <c r="A343" s="564"/>
      <c r="B343" s="562"/>
      <c r="C343" s="313" t="s">
        <v>452</v>
      </c>
      <c r="D343" s="314">
        <v>0</v>
      </c>
      <c r="E343" s="314">
        <v>0</v>
      </c>
      <c r="F343" s="315">
        <f t="shared" si="42"/>
        <v>0</v>
      </c>
      <c r="G343" s="314">
        <v>0</v>
      </c>
      <c r="H343" s="314">
        <v>0</v>
      </c>
      <c r="I343" s="315">
        <f t="shared" si="43"/>
        <v>0</v>
      </c>
      <c r="J343" s="315">
        <f t="shared" si="44"/>
        <v>0</v>
      </c>
      <c r="K343" s="315">
        <f t="shared" si="44"/>
        <v>0</v>
      </c>
      <c r="L343" s="315">
        <f t="shared" si="45"/>
        <v>0</v>
      </c>
    </row>
    <row r="344" spans="1:12" ht="17.25" hidden="1" customHeight="1" outlineLevel="1" x14ac:dyDescent="0.2">
      <c r="A344" s="564"/>
      <c r="B344" s="562"/>
      <c r="C344" s="313" t="s">
        <v>453</v>
      </c>
      <c r="D344" s="314">
        <v>0</v>
      </c>
      <c r="E344" s="314">
        <v>0</v>
      </c>
      <c r="F344" s="315">
        <f t="shared" si="42"/>
        <v>0</v>
      </c>
      <c r="G344" s="314">
        <v>0</v>
      </c>
      <c r="H344" s="314">
        <v>0</v>
      </c>
      <c r="I344" s="315">
        <f t="shared" si="43"/>
        <v>0</v>
      </c>
      <c r="J344" s="315">
        <f t="shared" si="44"/>
        <v>0</v>
      </c>
      <c r="K344" s="315">
        <f t="shared" si="44"/>
        <v>0</v>
      </c>
      <c r="L344" s="315">
        <f t="shared" si="45"/>
        <v>0</v>
      </c>
    </row>
    <row r="345" spans="1:12" ht="17.25" hidden="1" customHeight="1" outlineLevel="1" x14ac:dyDescent="0.2">
      <c r="A345" s="564"/>
      <c r="B345" s="562"/>
      <c r="C345" s="313" t="s">
        <v>454</v>
      </c>
      <c r="D345" s="314">
        <v>0</v>
      </c>
      <c r="E345" s="314">
        <v>0</v>
      </c>
      <c r="F345" s="315">
        <f t="shared" si="42"/>
        <v>0</v>
      </c>
      <c r="G345" s="314">
        <v>0</v>
      </c>
      <c r="H345" s="314">
        <v>0</v>
      </c>
      <c r="I345" s="315">
        <f t="shared" si="43"/>
        <v>0</v>
      </c>
      <c r="J345" s="315">
        <f t="shared" si="44"/>
        <v>0</v>
      </c>
      <c r="K345" s="315">
        <f t="shared" si="44"/>
        <v>0</v>
      </c>
      <c r="L345" s="315">
        <f t="shared" si="45"/>
        <v>0</v>
      </c>
    </row>
    <row r="346" spans="1:12" ht="17.25" customHeight="1" collapsed="1" x14ac:dyDescent="0.2">
      <c r="A346" s="559" t="s">
        <v>455</v>
      </c>
      <c r="B346" s="559"/>
      <c r="C346" s="559"/>
      <c r="D346" s="311">
        <f t="shared" ref="D346:L346" si="50">SUM(D347:D355)</f>
        <v>26</v>
      </c>
      <c r="E346" s="311">
        <f t="shared" si="50"/>
        <v>0</v>
      </c>
      <c r="F346" s="312">
        <f t="shared" si="50"/>
        <v>26</v>
      </c>
      <c r="G346" s="311">
        <f t="shared" si="50"/>
        <v>18</v>
      </c>
      <c r="H346" s="311">
        <f t="shared" si="50"/>
        <v>0</v>
      </c>
      <c r="I346" s="312">
        <f t="shared" si="50"/>
        <v>18</v>
      </c>
      <c r="J346" s="312">
        <f t="shared" si="50"/>
        <v>44</v>
      </c>
      <c r="K346" s="312">
        <f t="shared" si="50"/>
        <v>0</v>
      </c>
      <c r="L346" s="312">
        <f t="shared" si="50"/>
        <v>44</v>
      </c>
    </row>
    <row r="347" spans="1:12" ht="17.25" hidden="1" customHeight="1" outlineLevel="1" x14ac:dyDescent="0.2">
      <c r="A347" s="562" t="s">
        <v>455</v>
      </c>
      <c r="B347" s="562" t="s">
        <v>456</v>
      </c>
      <c r="C347" s="313" t="s">
        <v>457</v>
      </c>
      <c r="D347" s="314">
        <v>0</v>
      </c>
      <c r="E347" s="314">
        <v>0</v>
      </c>
      <c r="F347" s="315">
        <f t="shared" si="42"/>
        <v>0</v>
      </c>
      <c r="G347" s="314">
        <v>0</v>
      </c>
      <c r="H347" s="314">
        <v>0</v>
      </c>
      <c r="I347" s="315">
        <f t="shared" si="43"/>
        <v>0</v>
      </c>
      <c r="J347" s="315">
        <f t="shared" si="44"/>
        <v>0</v>
      </c>
      <c r="K347" s="315">
        <f t="shared" si="44"/>
        <v>0</v>
      </c>
      <c r="L347" s="315">
        <f t="shared" si="45"/>
        <v>0</v>
      </c>
    </row>
    <row r="348" spans="1:12" ht="17.25" hidden="1" customHeight="1" outlineLevel="1" x14ac:dyDescent="0.2">
      <c r="A348" s="562"/>
      <c r="B348" s="562"/>
      <c r="C348" s="313" t="s">
        <v>458</v>
      </c>
      <c r="D348" s="314">
        <v>0</v>
      </c>
      <c r="E348" s="314">
        <v>0</v>
      </c>
      <c r="F348" s="315">
        <f t="shared" si="42"/>
        <v>0</v>
      </c>
      <c r="G348" s="314">
        <v>0</v>
      </c>
      <c r="H348" s="314">
        <v>0</v>
      </c>
      <c r="I348" s="315">
        <f t="shared" si="43"/>
        <v>0</v>
      </c>
      <c r="J348" s="315">
        <f t="shared" si="44"/>
        <v>0</v>
      </c>
      <c r="K348" s="315">
        <f t="shared" si="44"/>
        <v>0</v>
      </c>
      <c r="L348" s="315">
        <f t="shared" si="45"/>
        <v>0</v>
      </c>
    </row>
    <row r="349" spans="1:12" ht="17.25" hidden="1" customHeight="1" outlineLevel="1" x14ac:dyDescent="0.2">
      <c r="A349" s="562"/>
      <c r="B349" s="562"/>
      <c r="C349" s="313" t="s">
        <v>459</v>
      </c>
      <c r="D349" s="314">
        <v>0</v>
      </c>
      <c r="E349" s="314">
        <v>0</v>
      </c>
      <c r="F349" s="315">
        <f t="shared" si="42"/>
        <v>0</v>
      </c>
      <c r="G349" s="314">
        <v>0</v>
      </c>
      <c r="H349" s="314">
        <v>0</v>
      </c>
      <c r="I349" s="315">
        <f t="shared" si="43"/>
        <v>0</v>
      </c>
      <c r="J349" s="315">
        <f t="shared" si="44"/>
        <v>0</v>
      </c>
      <c r="K349" s="315">
        <f t="shared" si="44"/>
        <v>0</v>
      </c>
      <c r="L349" s="315">
        <f t="shared" si="45"/>
        <v>0</v>
      </c>
    </row>
    <row r="350" spans="1:12" ht="17.25" hidden="1" customHeight="1" outlineLevel="1" x14ac:dyDescent="0.2">
      <c r="A350" s="562"/>
      <c r="B350" s="562"/>
      <c r="C350" s="313" t="s">
        <v>460</v>
      </c>
      <c r="D350" s="314">
        <v>0</v>
      </c>
      <c r="E350" s="314">
        <v>0</v>
      </c>
      <c r="F350" s="315">
        <f t="shared" si="42"/>
        <v>0</v>
      </c>
      <c r="G350" s="314">
        <v>0</v>
      </c>
      <c r="H350" s="314">
        <v>0</v>
      </c>
      <c r="I350" s="315">
        <f t="shared" si="43"/>
        <v>0</v>
      </c>
      <c r="J350" s="315">
        <f t="shared" si="44"/>
        <v>0</v>
      </c>
      <c r="K350" s="315">
        <f t="shared" si="44"/>
        <v>0</v>
      </c>
      <c r="L350" s="315">
        <f t="shared" si="45"/>
        <v>0</v>
      </c>
    </row>
    <row r="351" spans="1:12" ht="17.25" hidden="1" customHeight="1" outlineLevel="1" x14ac:dyDescent="0.2">
      <c r="A351" s="562"/>
      <c r="B351" s="562"/>
      <c r="C351" s="313" t="s">
        <v>461</v>
      </c>
      <c r="D351" s="314">
        <v>0</v>
      </c>
      <c r="E351" s="314">
        <v>0</v>
      </c>
      <c r="F351" s="315">
        <f t="shared" si="42"/>
        <v>0</v>
      </c>
      <c r="G351" s="314">
        <v>0</v>
      </c>
      <c r="H351" s="314">
        <v>0</v>
      </c>
      <c r="I351" s="315">
        <f t="shared" si="43"/>
        <v>0</v>
      </c>
      <c r="J351" s="315">
        <f t="shared" si="44"/>
        <v>0</v>
      </c>
      <c r="K351" s="315">
        <f t="shared" si="44"/>
        <v>0</v>
      </c>
      <c r="L351" s="315">
        <f t="shared" si="45"/>
        <v>0</v>
      </c>
    </row>
    <row r="352" spans="1:12" ht="17.25" hidden="1" customHeight="1" outlineLevel="1" x14ac:dyDescent="0.2">
      <c r="A352" s="562"/>
      <c r="B352" s="562"/>
      <c r="C352" s="313" t="s">
        <v>462</v>
      </c>
      <c r="D352" s="314">
        <v>0</v>
      </c>
      <c r="E352" s="314">
        <v>0</v>
      </c>
      <c r="F352" s="315">
        <f t="shared" si="42"/>
        <v>0</v>
      </c>
      <c r="G352" s="314">
        <v>0</v>
      </c>
      <c r="H352" s="314">
        <v>0</v>
      </c>
      <c r="I352" s="315">
        <f t="shared" si="43"/>
        <v>0</v>
      </c>
      <c r="J352" s="315">
        <f t="shared" si="44"/>
        <v>0</v>
      </c>
      <c r="K352" s="315">
        <f t="shared" si="44"/>
        <v>0</v>
      </c>
      <c r="L352" s="315">
        <f t="shared" si="45"/>
        <v>0</v>
      </c>
    </row>
    <row r="353" spans="1:12" ht="17.25" hidden="1" customHeight="1" outlineLevel="1" x14ac:dyDescent="0.2">
      <c r="A353" s="562"/>
      <c r="B353" s="562"/>
      <c r="C353" s="313" t="s">
        <v>463</v>
      </c>
      <c r="D353" s="314">
        <v>26</v>
      </c>
      <c r="E353" s="314">
        <v>0</v>
      </c>
      <c r="F353" s="315">
        <f t="shared" si="42"/>
        <v>26</v>
      </c>
      <c r="G353" s="314">
        <v>18</v>
      </c>
      <c r="H353" s="314">
        <v>0</v>
      </c>
      <c r="I353" s="315">
        <f t="shared" si="43"/>
        <v>18</v>
      </c>
      <c r="J353" s="315">
        <f t="shared" si="44"/>
        <v>44</v>
      </c>
      <c r="K353" s="315">
        <f t="shared" si="44"/>
        <v>0</v>
      </c>
      <c r="L353" s="315">
        <f t="shared" si="45"/>
        <v>44</v>
      </c>
    </row>
    <row r="354" spans="1:12" ht="17.25" hidden="1" customHeight="1" outlineLevel="1" x14ac:dyDescent="0.2">
      <c r="A354" s="562"/>
      <c r="B354" s="562"/>
      <c r="C354" s="313" t="s">
        <v>464</v>
      </c>
      <c r="D354" s="314">
        <v>0</v>
      </c>
      <c r="E354" s="314">
        <v>0</v>
      </c>
      <c r="F354" s="315">
        <f t="shared" si="42"/>
        <v>0</v>
      </c>
      <c r="G354" s="314">
        <v>0</v>
      </c>
      <c r="H354" s="314">
        <v>0</v>
      </c>
      <c r="I354" s="315">
        <f t="shared" si="43"/>
        <v>0</v>
      </c>
      <c r="J354" s="315">
        <f t="shared" si="44"/>
        <v>0</v>
      </c>
      <c r="K354" s="315">
        <f t="shared" si="44"/>
        <v>0</v>
      </c>
      <c r="L354" s="315">
        <f t="shared" si="45"/>
        <v>0</v>
      </c>
    </row>
    <row r="355" spans="1:12" ht="17.25" hidden="1" customHeight="1" outlineLevel="1" x14ac:dyDescent="0.2">
      <c r="A355" s="562"/>
      <c r="B355" s="313" t="s">
        <v>465</v>
      </c>
      <c r="C355" s="313" t="s">
        <v>466</v>
      </c>
      <c r="D355" s="314">
        <v>0</v>
      </c>
      <c r="E355" s="314">
        <v>0</v>
      </c>
      <c r="F355" s="315">
        <f t="shared" si="42"/>
        <v>0</v>
      </c>
      <c r="G355" s="314">
        <v>0</v>
      </c>
      <c r="H355" s="314">
        <v>0</v>
      </c>
      <c r="I355" s="315">
        <f t="shared" si="43"/>
        <v>0</v>
      </c>
      <c r="J355" s="315">
        <f t="shared" si="44"/>
        <v>0</v>
      </c>
      <c r="K355" s="315">
        <f t="shared" si="44"/>
        <v>0</v>
      </c>
      <c r="L355" s="315">
        <f t="shared" si="45"/>
        <v>0</v>
      </c>
    </row>
    <row r="356" spans="1:12" ht="20.25" customHeight="1" collapsed="1" x14ac:dyDescent="0.2">
      <c r="A356" s="559" t="s">
        <v>467</v>
      </c>
      <c r="B356" s="559"/>
      <c r="C356" s="559"/>
      <c r="D356" s="311">
        <f t="shared" ref="D356:L356" si="51">SUM(D357:D364)</f>
        <v>1</v>
      </c>
      <c r="E356" s="311">
        <f t="shared" si="51"/>
        <v>0</v>
      </c>
      <c r="F356" s="312">
        <f t="shared" si="51"/>
        <v>1</v>
      </c>
      <c r="G356" s="311">
        <f t="shared" si="51"/>
        <v>4</v>
      </c>
      <c r="H356" s="311">
        <f t="shared" si="51"/>
        <v>0</v>
      </c>
      <c r="I356" s="312">
        <f t="shared" si="51"/>
        <v>4</v>
      </c>
      <c r="J356" s="312">
        <f t="shared" si="51"/>
        <v>5</v>
      </c>
      <c r="K356" s="312">
        <f t="shared" si="51"/>
        <v>0</v>
      </c>
      <c r="L356" s="312">
        <f t="shared" si="51"/>
        <v>5</v>
      </c>
    </row>
    <row r="357" spans="1:12" ht="17.25" hidden="1" customHeight="1" outlineLevel="1" x14ac:dyDescent="0.2">
      <c r="A357" s="562" t="s">
        <v>467</v>
      </c>
      <c r="B357" s="562" t="s">
        <v>468</v>
      </c>
      <c r="C357" s="313" t="s">
        <v>469</v>
      </c>
      <c r="D357" s="314">
        <v>0</v>
      </c>
      <c r="E357" s="314">
        <v>0</v>
      </c>
      <c r="F357" s="315">
        <f t="shared" si="42"/>
        <v>0</v>
      </c>
      <c r="G357" s="314">
        <v>0</v>
      </c>
      <c r="H357" s="314">
        <v>0</v>
      </c>
      <c r="I357" s="315">
        <f t="shared" si="43"/>
        <v>0</v>
      </c>
      <c r="J357" s="315">
        <f t="shared" si="44"/>
        <v>0</v>
      </c>
      <c r="K357" s="315">
        <f t="shared" si="44"/>
        <v>0</v>
      </c>
      <c r="L357" s="315">
        <f t="shared" si="45"/>
        <v>0</v>
      </c>
    </row>
    <row r="358" spans="1:12" ht="17.25" hidden="1" customHeight="1" outlineLevel="1" x14ac:dyDescent="0.2">
      <c r="A358" s="562"/>
      <c r="B358" s="562"/>
      <c r="C358" s="313" t="s">
        <v>470</v>
      </c>
      <c r="D358" s="314">
        <v>0</v>
      </c>
      <c r="E358" s="314">
        <v>0</v>
      </c>
      <c r="F358" s="315">
        <f t="shared" si="42"/>
        <v>0</v>
      </c>
      <c r="G358" s="314">
        <v>0</v>
      </c>
      <c r="H358" s="314">
        <v>0</v>
      </c>
      <c r="I358" s="315">
        <f t="shared" si="43"/>
        <v>0</v>
      </c>
      <c r="J358" s="315">
        <f t="shared" si="44"/>
        <v>0</v>
      </c>
      <c r="K358" s="315">
        <f t="shared" si="44"/>
        <v>0</v>
      </c>
      <c r="L358" s="315">
        <f t="shared" si="45"/>
        <v>0</v>
      </c>
    </row>
    <row r="359" spans="1:12" ht="17.25" hidden="1" customHeight="1" outlineLevel="1" x14ac:dyDescent="0.2">
      <c r="A359" s="562"/>
      <c r="B359" s="562"/>
      <c r="C359" s="313" t="s">
        <v>471</v>
      </c>
      <c r="D359" s="314">
        <v>0</v>
      </c>
      <c r="E359" s="314">
        <v>0</v>
      </c>
      <c r="F359" s="315">
        <f t="shared" si="42"/>
        <v>0</v>
      </c>
      <c r="G359" s="314">
        <v>0</v>
      </c>
      <c r="H359" s="314">
        <v>0</v>
      </c>
      <c r="I359" s="315">
        <f t="shared" si="43"/>
        <v>0</v>
      </c>
      <c r="J359" s="315">
        <f t="shared" si="44"/>
        <v>0</v>
      </c>
      <c r="K359" s="315">
        <f t="shared" si="44"/>
        <v>0</v>
      </c>
      <c r="L359" s="315">
        <f t="shared" si="45"/>
        <v>0</v>
      </c>
    </row>
    <row r="360" spans="1:12" ht="17.25" hidden="1" customHeight="1" outlineLevel="1" x14ac:dyDescent="0.2">
      <c r="A360" s="562"/>
      <c r="B360" s="562"/>
      <c r="C360" s="313" t="s">
        <v>472</v>
      </c>
      <c r="D360" s="314">
        <v>0</v>
      </c>
      <c r="E360" s="314">
        <v>0</v>
      </c>
      <c r="F360" s="315">
        <f t="shared" ref="F360:F430" si="52">+E360+D360</f>
        <v>0</v>
      </c>
      <c r="G360" s="314">
        <v>0</v>
      </c>
      <c r="H360" s="314">
        <v>0</v>
      </c>
      <c r="I360" s="315">
        <f t="shared" ref="I360:I430" si="53">+H360+G360</f>
        <v>0</v>
      </c>
      <c r="J360" s="315">
        <f t="shared" ref="J360:K430" si="54">+D360+G360</f>
        <v>0</v>
      </c>
      <c r="K360" s="315">
        <f t="shared" si="54"/>
        <v>0</v>
      </c>
      <c r="L360" s="315">
        <f t="shared" ref="L360:L430" si="55">+K360+J360</f>
        <v>0</v>
      </c>
    </row>
    <row r="361" spans="1:12" ht="17.25" hidden="1" customHeight="1" outlineLevel="1" x14ac:dyDescent="0.2">
      <c r="A361" s="562"/>
      <c r="B361" s="562" t="s">
        <v>473</v>
      </c>
      <c r="C361" s="313" t="s">
        <v>474</v>
      </c>
      <c r="D361" s="314">
        <v>0</v>
      </c>
      <c r="E361" s="314">
        <v>0</v>
      </c>
      <c r="F361" s="315">
        <f t="shared" si="52"/>
        <v>0</v>
      </c>
      <c r="G361" s="314">
        <v>0</v>
      </c>
      <c r="H361" s="314">
        <v>0</v>
      </c>
      <c r="I361" s="315">
        <f t="shared" si="53"/>
        <v>0</v>
      </c>
      <c r="J361" s="315">
        <f t="shared" si="54"/>
        <v>0</v>
      </c>
      <c r="K361" s="315">
        <f t="shared" si="54"/>
        <v>0</v>
      </c>
      <c r="L361" s="315">
        <f t="shared" si="55"/>
        <v>0</v>
      </c>
    </row>
    <row r="362" spans="1:12" ht="17.25" hidden="1" customHeight="1" outlineLevel="1" x14ac:dyDescent="0.2">
      <c r="A362" s="562"/>
      <c r="B362" s="562"/>
      <c r="C362" s="313" t="s">
        <v>475</v>
      </c>
      <c r="D362" s="314">
        <v>0</v>
      </c>
      <c r="E362" s="314">
        <v>0</v>
      </c>
      <c r="F362" s="315">
        <f t="shared" si="52"/>
        <v>0</v>
      </c>
      <c r="G362" s="314">
        <v>0</v>
      </c>
      <c r="H362" s="314">
        <v>0</v>
      </c>
      <c r="I362" s="315">
        <f t="shared" si="53"/>
        <v>0</v>
      </c>
      <c r="J362" s="315">
        <f t="shared" si="54"/>
        <v>0</v>
      </c>
      <c r="K362" s="315">
        <f t="shared" si="54"/>
        <v>0</v>
      </c>
      <c r="L362" s="315">
        <f t="shared" si="55"/>
        <v>0</v>
      </c>
    </row>
    <row r="363" spans="1:12" ht="17.25" hidden="1" customHeight="1" outlineLevel="1" x14ac:dyDescent="0.2">
      <c r="A363" s="562"/>
      <c r="B363" s="562"/>
      <c r="C363" s="313" t="s">
        <v>476</v>
      </c>
      <c r="D363" s="314">
        <v>0</v>
      </c>
      <c r="E363" s="314">
        <v>0</v>
      </c>
      <c r="F363" s="315">
        <f t="shared" si="52"/>
        <v>0</v>
      </c>
      <c r="G363" s="314">
        <v>0</v>
      </c>
      <c r="H363" s="314">
        <v>0</v>
      </c>
      <c r="I363" s="315">
        <f t="shared" si="53"/>
        <v>0</v>
      </c>
      <c r="J363" s="315">
        <f t="shared" si="54"/>
        <v>0</v>
      </c>
      <c r="K363" s="315">
        <f t="shared" si="54"/>
        <v>0</v>
      </c>
      <c r="L363" s="315">
        <f t="shared" si="55"/>
        <v>0</v>
      </c>
    </row>
    <row r="364" spans="1:12" ht="17.25" hidden="1" customHeight="1" outlineLevel="1" x14ac:dyDescent="0.2">
      <c r="A364" s="562"/>
      <c r="B364" s="313" t="s">
        <v>477</v>
      </c>
      <c r="C364" s="313" t="s">
        <v>478</v>
      </c>
      <c r="D364" s="314">
        <v>1</v>
      </c>
      <c r="E364" s="314">
        <v>0</v>
      </c>
      <c r="F364" s="315">
        <f t="shared" si="52"/>
        <v>1</v>
      </c>
      <c r="G364" s="314">
        <v>4</v>
      </c>
      <c r="H364" s="314">
        <v>0</v>
      </c>
      <c r="I364" s="315">
        <f t="shared" si="53"/>
        <v>4</v>
      </c>
      <c r="J364" s="315">
        <f t="shared" si="54"/>
        <v>5</v>
      </c>
      <c r="K364" s="315">
        <f t="shared" si="54"/>
        <v>0</v>
      </c>
      <c r="L364" s="315">
        <f t="shared" si="55"/>
        <v>5</v>
      </c>
    </row>
    <row r="365" spans="1:12" ht="17.25" customHeight="1" collapsed="1" x14ac:dyDescent="0.2">
      <c r="A365" s="559" t="s">
        <v>479</v>
      </c>
      <c r="B365" s="559"/>
      <c r="C365" s="559"/>
      <c r="D365" s="311">
        <v>8</v>
      </c>
      <c r="E365" s="311">
        <v>0</v>
      </c>
      <c r="F365" s="312">
        <f t="shared" si="52"/>
        <v>8</v>
      </c>
      <c r="G365" s="311">
        <v>0</v>
      </c>
      <c r="H365" s="311">
        <v>0</v>
      </c>
      <c r="I365" s="312">
        <f t="shared" si="53"/>
        <v>0</v>
      </c>
      <c r="J365" s="312">
        <f t="shared" si="54"/>
        <v>8</v>
      </c>
      <c r="K365" s="312">
        <f t="shared" si="54"/>
        <v>0</v>
      </c>
      <c r="L365" s="312">
        <f t="shared" si="55"/>
        <v>8</v>
      </c>
    </row>
    <row r="366" spans="1:12" ht="17.25" customHeight="1" collapsed="1" x14ac:dyDescent="0.2">
      <c r="A366" s="559" t="s">
        <v>480</v>
      </c>
      <c r="B366" s="559"/>
      <c r="C366" s="559"/>
      <c r="D366" s="311">
        <v>0</v>
      </c>
      <c r="E366" s="311">
        <v>0</v>
      </c>
      <c r="F366" s="312">
        <f t="shared" si="52"/>
        <v>0</v>
      </c>
      <c r="G366" s="311">
        <v>0</v>
      </c>
      <c r="H366" s="311">
        <v>0</v>
      </c>
      <c r="I366" s="312">
        <f t="shared" si="53"/>
        <v>0</v>
      </c>
      <c r="J366" s="312">
        <f t="shared" si="54"/>
        <v>0</v>
      </c>
      <c r="K366" s="312">
        <f t="shared" si="54"/>
        <v>0</v>
      </c>
      <c r="L366" s="312">
        <f t="shared" si="55"/>
        <v>0</v>
      </c>
    </row>
    <row r="367" spans="1:12" ht="20.25" customHeight="1" x14ac:dyDescent="0.2">
      <c r="A367" s="559" t="s">
        <v>481</v>
      </c>
      <c r="B367" s="559"/>
      <c r="C367" s="559"/>
      <c r="D367" s="311">
        <f t="shared" ref="D367:L367" si="56">SUM(D368:D373)</f>
        <v>0</v>
      </c>
      <c r="E367" s="311">
        <f t="shared" si="56"/>
        <v>0</v>
      </c>
      <c r="F367" s="312">
        <f t="shared" si="56"/>
        <v>0</v>
      </c>
      <c r="G367" s="311">
        <f t="shared" si="56"/>
        <v>0</v>
      </c>
      <c r="H367" s="311">
        <f t="shared" si="56"/>
        <v>0</v>
      </c>
      <c r="I367" s="312">
        <f t="shared" si="56"/>
        <v>0</v>
      </c>
      <c r="J367" s="312">
        <f t="shared" si="56"/>
        <v>0</v>
      </c>
      <c r="K367" s="312">
        <f t="shared" si="56"/>
        <v>0</v>
      </c>
      <c r="L367" s="312">
        <f t="shared" si="56"/>
        <v>0</v>
      </c>
    </row>
    <row r="368" spans="1:12" ht="17.25" hidden="1" customHeight="1" outlineLevel="1" x14ac:dyDescent="0.2">
      <c r="A368" s="562" t="s">
        <v>481</v>
      </c>
      <c r="B368" s="562" t="s">
        <v>482</v>
      </c>
      <c r="C368" s="313" t="s">
        <v>483</v>
      </c>
      <c r="D368" s="314">
        <v>0</v>
      </c>
      <c r="E368" s="314">
        <v>0</v>
      </c>
      <c r="F368" s="315">
        <f t="shared" si="52"/>
        <v>0</v>
      </c>
      <c r="G368" s="314">
        <v>0</v>
      </c>
      <c r="H368" s="314">
        <v>0</v>
      </c>
      <c r="I368" s="315">
        <f t="shared" si="53"/>
        <v>0</v>
      </c>
      <c r="J368" s="315">
        <f t="shared" si="54"/>
        <v>0</v>
      </c>
      <c r="K368" s="315">
        <f t="shared" si="54"/>
        <v>0</v>
      </c>
      <c r="L368" s="315">
        <f t="shared" si="55"/>
        <v>0</v>
      </c>
    </row>
    <row r="369" spans="1:12" ht="17.25" hidden="1" customHeight="1" outlineLevel="1" x14ac:dyDescent="0.2">
      <c r="A369" s="562"/>
      <c r="B369" s="562"/>
      <c r="C369" s="313" t="s">
        <v>484</v>
      </c>
      <c r="D369" s="314">
        <v>0</v>
      </c>
      <c r="E369" s="314">
        <v>0</v>
      </c>
      <c r="F369" s="315">
        <f t="shared" si="52"/>
        <v>0</v>
      </c>
      <c r="G369" s="314">
        <v>0</v>
      </c>
      <c r="H369" s="314">
        <v>0</v>
      </c>
      <c r="I369" s="315">
        <f t="shared" si="53"/>
        <v>0</v>
      </c>
      <c r="J369" s="315">
        <f t="shared" si="54"/>
        <v>0</v>
      </c>
      <c r="K369" s="315">
        <f t="shared" si="54"/>
        <v>0</v>
      </c>
      <c r="L369" s="315">
        <f t="shared" si="55"/>
        <v>0</v>
      </c>
    </row>
    <row r="370" spans="1:12" ht="17.25" hidden="1" customHeight="1" outlineLevel="1" x14ac:dyDescent="0.2">
      <c r="A370" s="562"/>
      <c r="B370" s="562" t="s">
        <v>485</v>
      </c>
      <c r="C370" s="313" t="s">
        <v>486</v>
      </c>
      <c r="D370" s="314">
        <v>0</v>
      </c>
      <c r="E370" s="314">
        <v>0</v>
      </c>
      <c r="F370" s="315">
        <f t="shared" si="52"/>
        <v>0</v>
      </c>
      <c r="G370" s="314">
        <v>0</v>
      </c>
      <c r="H370" s="314">
        <v>0</v>
      </c>
      <c r="I370" s="315">
        <f t="shared" si="53"/>
        <v>0</v>
      </c>
      <c r="J370" s="315">
        <f t="shared" si="54"/>
        <v>0</v>
      </c>
      <c r="K370" s="315">
        <f t="shared" si="54"/>
        <v>0</v>
      </c>
      <c r="L370" s="315">
        <f t="shared" si="55"/>
        <v>0</v>
      </c>
    </row>
    <row r="371" spans="1:12" ht="17.25" hidden="1" customHeight="1" outlineLevel="1" x14ac:dyDescent="0.2">
      <c r="A371" s="562"/>
      <c r="B371" s="562"/>
      <c r="C371" s="313" t="s">
        <v>487</v>
      </c>
      <c r="D371" s="314">
        <v>0</v>
      </c>
      <c r="E371" s="314">
        <v>0</v>
      </c>
      <c r="F371" s="315">
        <f t="shared" si="52"/>
        <v>0</v>
      </c>
      <c r="G371" s="314">
        <v>0</v>
      </c>
      <c r="H371" s="314">
        <v>0</v>
      </c>
      <c r="I371" s="315">
        <f t="shared" si="53"/>
        <v>0</v>
      </c>
      <c r="J371" s="315">
        <f t="shared" si="54"/>
        <v>0</v>
      </c>
      <c r="K371" s="315">
        <f t="shared" si="54"/>
        <v>0</v>
      </c>
      <c r="L371" s="315">
        <f t="shared" si="55"/>
        <v>0</v>
      </c>
    </row>
    <row r="372" spans="1:12" ht="17.25" hidden="1" customHeight="1" outlineLevel="1" x14ac:dyDescent="0.2">
      <c r="A372" s="562"/>
      <c r="B372" s="562" t="s">
        <v>488</v>
      </c>
      <c r="C372" s="313" t="s">
        <v>489</v>
      </c>
      <c r="D372" s="314">
        <v>0</v>
      </c>
      <c r="E372" s="314">
        <v>0</v>
      </c>
      <c r="F372" s="315">
        <f t="shared" si="52"/>
        <v>0</v>
      </c>
      <c r="G372" s="314">
        <v>0</v>
      </c>
      <c r="H372" s="314">
        <v>0</v>
      </c>
      <c r="I372" s="315">
        <f t="shared" si="53"/>
        <v>0</v>
      </c>
      <c r="J372" s="315">
        <f t="shared" si="54"/>
        <v>0</v>
      </c>
      <c r="K372" s="315">
        <f t="shared" si="54"/>
        <v>0</v>
      </c>
      <c r="L372" s="315">
        <f t="shared" si="55"/>
        <v>0</v>
      </c>
    </row>
    <row r="373" spans="1:12" ht="17.25" hidden="1" customHeight="1" outlineLevel="1" x14ac:dyDescent="0.2">
      <c r="A373" s="562"/>
      <c r="B373" s="562"/>
      <c r="C373" s="313" t="s">
        <v>490</v>
      </c>
      <c r="D373" s="314">
        <v>0</v>
      </c>
      <c r="E373" s="314">
        <v>0</v>
      </c>
      <c r="F373" s="315">
        <f t="shared" si="52"/>
        <v>0</v>
      </c>
      <c r="G373" s="314">
        <v>0</v>
      </c>
      <c r="H373" s="314">
        <v>0</v>
      </c>
      <c r="I373" s="315">
        <f t="shared" si="53"/>
        <v>0</v>
      </c>
      <c r="J373" s="315">
        <f t="shared" si="54"/>
        <v>0</v>
      </c>
      <c r="K373" s="315">
        <f t="shared" si="54"/>
        <v>0</v>
      </c>
      <c r="L373" s="315">
        <f t="shared" si="55"/>
        <v>0</v>
      </c>
    </row>
    <row r="374" spans="1:12" ht="17.25" customHeight="1" collapsed="1" x14ac:dyDescent="0.2">
      <c r="A374" s="559" t="s">
        <v>491</v>
      </c>
      <c r="B374" s="559"/>
      <c r="C374" s="559"/>
      <c r="D374" s="311">
        <f t="shared" ref="D374:L374" si="57">+D375+D376</f>
        <v>0</v>
      </c>
      <c r="E374" s="311">
        <f t="shared" si="57"/>
        <v>0</v>
      </c>
      <c r="F374" s="312">
        <f t="shared" si="57"/>
        <v>0</v>
      </c>
      <c r="G374" s="311">
        <f t="shared" si="57"/>
        <v>0</v>
      </c>
      <c r="H374" s="311">
        <f t="shared" si="57"/>
        <v>0</v>
      </c>
      <c r="I374" s="312">
        <f t="shared" si="57"/>
        <v>0</v>
      </c>
      <c r="J374" s="312">
        <f t="shared" si="57"/>
        <v>0</v>
      </c>
      <c r="K374" s="312">
        <f t="shared" si="57"/>
        <v>0</v>
      </c>
      <c r="L374" s="312">
        <f t="shared" si="57"/>
        <v>0</v>
      </c>
    </row>
    <row r="375" spans="1:12" ht="17.25" hidden="1" customHeight="1" outlineLevel="1" x14ac:dyDescent="0.2">
      <c r="A375" s="562" t="s">
        <v>491</v>
      </c>
      <c r="B375" s="562" t="s">
        <v>492</v>
      </c>
      <c r="C375" s="313" t="s">
        <v>492</v>
      </c>
      <c r="D375" s="314">
        <v>0</v>
      </c>
      <c r="E375" s="314">
        <v>0</v>
      </c>
      <c r="F375" s="315">
        <f t="shared" si="52"/>
        <v>0</v>
      </c>
      <c r="G375" s="314">
        <v>0</v>
      </c>
      <c r="H375" s="314">
        <v>0</v>
      </c>
      <c r="I375" s="315">
        <f t="shared" si="53"/>
        <v>0</v>
      </c>
      <c r="J375" s="315">
        <f t="shared" si="54"/>
        <v>0</v>
      </c>
      <c r="K375" s="315">
        <f t="shared" si="54"/>
        <v>0</v>
      </c>
      <c r="L375" s="315">
        <f t="shared" si="55"/>
        <v>0</v>
      </c>
    </row>
    <row r="376" spans="1:12" ht="17.25" hidden="1" customHeight="1" outlineLevel="1" x14ac:dyDescent="0.2">
      <c r="A376" s="562"/>
      <c r="B376" s="562"/>
      <c r="C376" s="313" t="s">
        <v>493</v>
      </c>
      <c r="D376" s="314">
        <v>0</v>
      </c>
      <c r="E376" s="314">
        <v>0</v>
      </c>
      <c r="F376" s="315">
        <f t="shared" si="52"/>
        <v>0</v>
      </c>
      <c r="G376" s="314">
        <v>0</v>
      </c>
      <c r="H376" s="314">
        <v>0</v>
      </c>
      <c r="I376" s="315">
        <f t="shared" si="53"/>
        <v>0</v>
      </c>
      <c r="J376" s="315">
        <f t="shared" si="54"/>
        <v>0</v>
      </c>
      <c r="K376" s="315">
        <f t="shared" si="54"/>
        <v>0</v>
      </c>
      <c r="L376" s="315">
        <f t="shared" si="55"/>
        <v>0</v>
      </c>
    </row>
    <row r="377" spans="1:12" ht="17.25" customHeight="1" collapsed="1" x14ac:dyDescent="0.2">
      <c r="A377" s="559" t="s">
        <v>494</v>
      </c>
      <c r="B377" s="559"/>
      <c r="C377" s="559"/>
      <c r="D377" s="311">
        <f t="shared" ref="D377:L377" si="58">+D378+D379</f>
        <v>30</v>
      </c>
      <c r="E377" s="311">
        <f t="shared" si="58"/>
        <v>0</v>
      </c>
      <c r="F377" s="312">
        <f t="shared" si="58"/>
        <v>30</v>
      </c>
      <c r="G377" s="311">
        <f t="shared" si="58"/>
        <v>19</v>
      </c>
      <c r="H377" s="311">
        <f t="shared" si="58"/>
        <v>0</v>
      </c>
      <c r="I377" s="312">
        <f t="shared" si="58"/>
        <v>19</v>
      </c>
      <c r="J377" s="312">
        <f t="shared" si="58"/>
        <v>49</v>
      </c>
      <c r="K377" s="312">
        <f t="shared" si="58"/>
        <v>0</v>
      </c>
      <c r="L377" s="312">
        <f t="shared" si="58"/>
        <v>49</v>
      </c>
    </row>
    <row r="378" spans="1:12" ht="17.25" hidden="1" customHeight="1" outlineLevel="1" x14ac:dyDescent="0.2">
      <c r="A378" s="562" t="s">
        <v>494</v>
      </c>
      <c r="B378" s="313" t="s">
        <v>495</v>
      </c>
      <c r="C378" s="313" t="s">
        <v>496</v>
      </c>
      <c r="D378" s="314">
        <v>0</v>
      </c>
      <c r="E378" s="314">
        <v>0</v>
      </c>
      <c r="F378" s="315">
        <f t="shared" si="52"/>
        <v>0</v>
      </c>
      <c r="G378" s="314">
        <v>0</v>
      </c>
      <c r="H378" s="314">
        <v>0</v>
      </c>
      <c r="I378" s="315">
        <f t="shared" si="53"/>
        <v>0</v>
      </c>
      <c r="J378" s="315">
        <f t="shared" si="54"/>
        <v>0</v>
      </c>
      <c r="K378" s="315">
        <f t="shared" si="54"/>
        <v>0</v>
      </c>
      <c r="L378" s="315">
        <f t="shared" si="55"/>
        <v>0</v>
      </c>
    </row>
    <row r="379" spans="1:12" ht="17.25" hidden="1" customHeight="1" outlineLevel="1" x14ac:dyDescent="0.2">
      <c r="A379" s="562"/>
      <c r="B379" s="313" t="s">
        <v>497</v>
      </c>
      <c r="C379" s="313" t="s">
        <v>498</v>
      </c>
      <c r="D379" s="314">
        <v>30</v>
      </c>
      <c r="E379" s="314">
        <v>0</v>
      </c>
      <c r="F379" s="315">
        <f t="shared" si="52"/>
        <v>30</v>
      </c>
      <c r="G379" s="314">
        <v>19</v>
      </c>
      <c r="H379" s="314">
        <v>0</v>
      </c>
      <c r="I379" s="315">
        <f t="shared" si="53"/>
        <v>19</v>
      </c>
      <c r="J379" s="315">
        <f t="shared" si="54"/>
        <v>49</v>
      </c>
      <c r="K379" s="315">
        <f t="shared" si="54"/>
        <v>0</v>
      </c>
      <c r="L379" s="315">
        <f t="shared" si="55"/>
        <v>49</v>
      </c>
    </row>
    <row r="380" spans="1:12" ht="17.25" customHeight="1" collapsed="1" x14ac:dyDescent="0.2">
      <c r="A380" s="559" t="s">
        <v>499</v>
      </c>
      <c r="B380" s="559"/>
      <c r="C380" s="559"/>
      <c r="D380" s="311">
        <f t="shared" ref="D380:L380" si="59">SUM(D381:D390)</f>
        <v>74</v>
      </c>
      <c r="E380" s="311">
        <f t="shared" si="59"/>
        <v>0</v>
      </c>
      <c r="F380" s="312">
        <f t="shared" si="59"/>
        <v>74</v>
      </c>
      <c r="G380" s="311">
        <f t="shared" si="59"/>
        <v>0</v>
      </c>
      <c r="H380" s="311">
        <f t="shared" si="59"/>
        <v>0</v>
      </c>
      <c r="I380" s="312">
        <f t="shared" si="59"/>
        <v>0</v>
      </c>
      <c r="J380" s="312">
        <f t="shared" si="59"/>
        <v>74</v>
      </c>
      <c r="K380" s="312">
        <f t="shared" si="59"/>
        <v>0</v>
      </c>
      <c r="L380" s="312">
        <f t="shared" si="59"/>
        <v>74</v>
      </c>
    </row>
    <row r="381" spans="1:12" ht="17.25" hidden="1" customHeight="1" outlineLevel="1" x14ac:dyDescent="0.2">
      <c r="A381" s="562" t="s">
        <v>499</v>
      </c>
      <c r="B381" s="562" t="s">
        <v>500</v>
      </c>
      <c r="C381" s="313" t="s">
        <v>501</v>
      </c>
      <c r="D381" s="314">
        <v>0</v>
      </c>
      <c r="E381" s="314">
        <v>0</v>
      </c>
      <c r="F381" s="315">
        <f t="shared" si="52"/>
        <v>0</v>
      </c>
      <c r="G381" s="314">
        <v>0</v>
      </c>
      <c r="H381" s="314">
        <v>0</v>
      </c>
      <c r="I381" s="315">
        <f t="shared" si="53"/>
        <v>0</v>
      </c>
      <c r="J381" s="315">
        <f t="shared" si="54"/>
        <v>0</v>
      </c>
      <c r="K381" s="315">
        <f t="shared" si="54"/>
        <v>0</v>
      </c>
      <c r="L381" s="315">
        <f t="shared" si="55"/>
        <v>0</v>
      </c>
    </row>
    <row r="382" spans="1:12" ht="17.25" hidden="1" customHeight="1" outlineLevel="1" x14ac:dyDescent="0.2">
      <c r="A382" s="562"/>
      <c r="B382" s="562"/>
      <c r="C382" s="313" t="s">
        <v>502</v>
      </c>
      <c r="D382" s="314">
        <v>0</v>
      </c>
      <c r="E382" s="314">
        <v>0</v>
      </c>
      <c r="F382" s="315">
        <f t="shared" si="52"/>
        <v>0</v>
      </c>
      <c r="G382" s="314">
        <v>0</v>
      </c>
      <c r="H382" s="314">
        <v>0</v>
      </c>
      <c r="I382" s="315">
        <f t="shared" si="53"/>
        <v>0</v>
      </c>
      <c r="J382" s="315">
        <f t="shared" si="54"/>
        <v>0</v>
      </c>
      <c r="K382" s="315">
        <f t="shared" si="54"/>
        <v>0</v>
      </c>
      <c r="L382" s="315">
        <f t="shared" si="55"/>
        <v>0</v>
      </c>
    </row>
    <row r="383" spans="1:12" ht="17.25" hidden="1" customHeight="1" outlineLevel="1" x14ac:dyDescent="0.2">
      <c r="A383" s="562"/>
      <c r="B383" s="562"/>
      <c r="C383" s="313" t="s">
        <v>503</v>
      </c>
      <c r="D383" s="314">
        <v>0</v>
      </c>
      <c r="E383" s="314">
        <v>0</v>
      </c>
      <c r="F383" s="315">
        <f t="shared" si="52"/>
        <v>0</v>
      </c>
      <c r="G383" s="314">
        <v>0</v>
      </c>
      <c r="H383" s="314">
        <v>0</v>
      </c>
      <c r="I383" s="315">
        <f t="shared" si="53"/>
        <v>0</v>
      </c>
      <c r="J383" s="315">
        <f t="shared" si="54"/>
        <v>0</v>
      </c>
      <c r="K383" s="315">
        <f t="shared" si="54"/>
        <v>0</v>
      </c>
      <c r="L383" s="315">
        <f t="shared" si="55"/>
        <v>0</v>
      </c>
    </row>
    <row r="384" spans="1:12" ht="17.25" hidden="1" customHeight="1" outlineLevel="1" x14ac:dyDescent="0.2">
      <c r="A384" s="562"/>
      <c r="B384" s="562"/>
      <c r="C384" s="313" t="s">
        <v>504</v>
      </c>
      <c r="D384" s="314">
        <v>0</v>
      </c>
      <c r="E384" s="314">
        <v>0</v>
      </c>
      <c r="F384" s="315">
        <f t="shared" si="52"/>
        <v>0</v>
      </c>
      <c r="G384" s="314">
        <v>0</v>
      </c>
      <c r="H384" s="314">
        <v>0</v>
      </c>
      <c r="I384" s="315">
        <f t="shared" si="53"/>
        <v>0</v>
      </c>
      <c r="J384" s="315">
        <f t="shared" si="54"/>
        <v>0</v>
      </c>
      <c r="K384" s="315">
        <f t="shared" si="54"/>
        <v>0</v>
      </c>
      <c r="L384" s="315">
        <f t="shared" si="55"/>
        <v>0</v>
      </c>
    </row>
    <row r="385" spans="1:12" ht="17.25" hidden="1" customHeight="1" outlineLevel="1" x14ac:dyDescent="0.2">
      <c r="A385" s="562"/>
      <c r="B385" s="562" t="s">
        <v>505</v>
      </c>
      <c r="C385" s="313" t="s">
        <v>506</v>
      </c>
      <c r="D385" s="314">
        <v>0</v>
      </c>
      <c r="E385" s="314">
        <v>0</v>
      </c>
      <c r="F385" s="315">
        <f t="shared" si="52"/>
        <v>0</v>
      </c>
      <c r="G385" s="314">
        <v>0</v>
      </c>
      <c r="H385" s="314">
        <v>0</v>
      </c>
      <c r="I385" s="315">
        <f t="shared" si="53"/>
        <v>0</v>
      </c>
      <c r="J385" s="315">
        <f t="shared" si="54"/>
        <v>0</v>
      </c>
      <c r="K385" s="315">
        <f t="shared" si="54"/>
        <v>0</v>
      </c>
      <c r="L385" s="315">
        <f t="shared" si="55"/>
        <v>0</v>
      </c>
    </row>
    <row r="386" spans="1:12" ht="17.25" hidden="1" customHeight="1" outlineLevel="1" x14ac:dyDescent="0.2">
      <c r="A386" s="562"/>
      <c r="B386" s="562"/>
      <c r="C386" s="313" t="s">
        <v>507</v>
      </c>
      <c r="D386" s="314">
        <v>3</v>
      </c>
      <c r="E386" s="314">
        <v>0</v>
      </c>
      <c r="F386" s="315">
        <f t="shared" si="52"/>
        <v>3</v>
      </c>
      <c r="G386" s="314">
        <v>0</v>
      </c>
      <c r="H386" s="314">
        <v>0</v>
      </c>
      <c r="I386" s="315">
        <f t="shared" si="53"/>
        <v>0</v>
      </c>
      <c r="J386" s="315">
        <f t="shared" si="54"/>
        <v>3</v>
      </c>
      <c r="K386" s="315">
        <f t="shared" si="54"/>
        <v>0</v>
      </c>
      <c r="L386" s="315">
        <f t="shared" si="55"/>
        <v>3</v>
      </c>
    </row>
    <row r="387" spans="1:12" ht="17.25" hidden="1" customHeight="1" outlineLevel="1" x14ac:dyDescent="0.2">
      <c r="A387" s="562"/>
      <c r="B387" s="562"/>
      <c r="C387" s="313" t="s">
        <v>508</v>
      </c>
      <c r="D387" s="314">
        <v>0</v>
      </c>
      <c r="E387" s="314">
        <v>0</v>
      </c>
      <c r="F387" s="315">
        <f t="shared" si="52"/>
        <v>0</v>
      </c>
      <c r="G387" s="314">
        <v>0</v>
      </c>
      <c r="H387" s="314">
        <v>0</v>
      </c>
      <c r="I387" s="315">
        <f t="shared" si="53"/>
        <v>0</v>
      </c>
      <c r="J387" s="315">
        <f t="shared" si="54"/>
        <v>0</v>
      </c>
      <c r="K387" s="315">
        <f t="shared" si="54"/>
        <v>0</v>
      </c>
      <c r="L387" s="315">
        <f t="shared" si="55"/>
        <v>0</v>
      </c>
    </row>
    <row r="388" spans="1:12" ht="17.25" hidden="1" customHeight="1" outlineLevel="1" x14ac:dyDescent="0.2">
      <c r="A388" s="562"/>
      <c r="B388" s="562" t="s">
        <v>509</v>
      </c>
      <c r="C388" s="313" t="s">
        <v>510</v>
      </c>
      <c r="D388" s="314">
        <v>0</v>
      </c>
      <c r="E388" s="314">
        <v>0</v>
      </c>
      <c r="F388" s="315">
        <f t="shared" si="52"/>
        <v>0</v>
      </c>
      <c r="G388" s="314">
        <v>0</v>
      </c>
      <c r="H388" s="314">
        <v>0</v>
      </c>
      <c r="I388" s="315">
        <f t="shared" si="53"/>
        <v>0</v>
      </c>
      <c r="J388" s="315">
        <f t="shared" si="54"/>
        <v>0</v>
      </c>
      <c r="K388" s="315">
        <f t="shared" si="54"/>
        <v>0</v>
      </c>
      <c r="L388" s="315">
        <f t="shared" si="55"/>
        <v>0</v>
      </c>
    </row>
    <row r="389" spans="1:12" ht="17.25" hidden="1" customHeight="1" outlineLevel="1" x14ac:dyDescent="0.2">
      <c r="A389" s="562"/>
      <c r="B389" s="562"/>
      <c r="C389" s="313" t="s">
        <v>511</v>
      </c>
      <c r="D389" s="314">
        <v>71</v>
      </c>
      <c r="E389" s="314">
        <v>0</v>
      </c>
      <c r="F389" s="315">
        <f t="shared" si="52"/>
        <v>71</v>
      </c>
      <c r="G389" s="314">
        <v>0</v>
      </c>
      <c r="H389" s="314">
        <v>0</v>
      </c>
      <c r="I389" s="315">
        <f t="shared" si="53"/>
        <v>0</v>
      </c>
      <c r="J389" s="315">
        <f t="shared" si="54"/>
        <v>71</v>
      </c>
      <c r="K389" s="315">
        <f t="shared" si="54"/>
        <v>0</v>
      </c>
      <c r="L389" s="315">
        <f t="shared" si="55"/>
        <v>71</v>
      </c>
    </row>
    <row r="390" spans="1:12" ht="17.25" hidden="1" customHeight="1" outlineLevel="1" x14ac:dyDescent="0.2">
      <c r="A390" s="562"/>
      <c r="B390" s="562"/>
      <c r="C390" s="313" t="s">
        <v>512</v>
      </c>
      <c r="D390" s="314">
        <v>0</v>
      </c>
      <c r="E390" s="314">
        <v>0</v>
      </c>
      <c r="F390" s="315">
        <f t="shared" si="52"/>
        <v>0</v>
      </c>
      <c r="G390" s="314">
        <v>0</v>
      </c>
      <c r="H390" s="314">
        <v>0</v>
      </c>
      <c r="I390" s="315">
        <f t="shared" si="53"/>
        <v>0</v>
      </c>
      <c r="J390" s="315">
        <f t="shared" si="54"/>
        <v>0</v>
      </c>
      <c r="K390" s="315">
        <f t="shared" si="54"/>
        <v>0</v>
      </c>
      <c r="L390" s="315">
        <f t="shared" si="55"/>
        <v>0</v>
      </c>
    </row>
    <row r="391" spans="1:12" ht="17.25" customHeight="1" collapsed="1" x14ac:dyDescent="0.2">
      <c r="A391" s="559" t="s">
        <v>513</v>
      </c>
      <c r="B391" s="559"/>
      <c r="C391" s="559"/>
      <c r="D391" s="311">
        <f t="shared" ref="D391:L391" si="60">SUM(D392:D405)</f>
        <v>9</v>
      </c>
      <c r="E391" s="311">
        <f t="shared" si="60"/>
        <v>0</v>
      </c>
      <c r="F391" s="312">
        <f t="shared" si="60"/>
        <v>9</v>
      </c>
      <c r="G391" s="311">
        <f t="shared" si="60"/>
        <v>5</v>
      </c>
      <c r="H391" s="311">
        <f t="shared" si="60"/>
        <v>0</v>
      </c>
      <c r="I391" s="312">
        <f t="shared" si="60"/>
        <v>5</v>
      </c>
      <c r="J391" s="312">
        <f t="shared" si="60"/>
        <v>14</v>
      </c>
      <c r="K391" s="312">
        <f t="shared" si="60"/>
        <v>0</v>
      </c>
      <c r="L391" s="312">
        <f t="shared" si="60"/>
        <v>14</v>
      </c>
    </row>
    <row r="392" spans="1:12" ht="17.25" hidden="1" customHeight="1" outlineLevel="1" x14ac:dyDescent="0.2">
      <c r="A392" s="562" t="s">
        <v>513</v>
      </c>
      <c r="B392" s="562" t="s">
        <v>514</v>
      </c>
      <c r="C392" s="313" t="s">
        <v>515</v>
      </c>
      <c r="D392" s="314">
        <v>0</v>
      </c>
      <c r="E392" s="314">
        <v>0</v>
      </c>
      <c r="F392" s="315">
        <f t="shared" si="52"/>
        <v>0</v>
      </c>
      <c r="G392" s="314">
        <v>0</v>
      </c>
      <c r="H392" s="314">
        <v>0</v>
      </c>
      <c r="I392" s="315">
        <f t="shared" si="53"/>
        <v>0</v>
      </c>
      <c r="J392" s="315">
        <f t="shared" si="54"/>
        <v>0</v>
      </c>
      <c r="K392" s="315">
        <f t="shared" si="54"/>
        <v>0</v>
      </c>
      <c r="L392" s="315">
        <f t="shared" si="55"/>
        <v>0</v>
      </c>
    </row>
    <row r="393" spans="1:12" ht="17.25" hidden="1" customHeight="1" outlineLevel="1" x14ac:dyDescent="0.2">
      <c r="A393" s="562"/>
      <c r="B393" s="562"/>
      <c r="C393" s="313" t="s">
        <v>516</v>
      </c>
      <c r="D393" s="314">
        <v>0</v>
      </c>
      <c r="E393" s="314">
        <v>0</v>
      </c>
      <c r="F393" s="315">
        <f t="shared" si="52"/>
        <v>0</v>
      </c>
      <c r="G393" s="314">
        <v>0</v>
      </c>
      <c r="H393" s="314">
        <v>0</v>
      </c>
      <c r="I393" s="315">
        <f t="shared" si="53"/>
        <v>0</v>
      </c>
      <c r="J393" s="315">
        <f t="shared" si="54"/>
        <v>0</v>
      </c>
      <c r="K393" s="315">
        <f t="shared" si="54"/>
        <v>0</v>
      </c>
      <c r="L393" s="315">
        <f t="shared" si="55"/>
        <v>0</v>
      </c>
    </row>
    <row r="394" spans="1:12" ht="17.25" hidden="1" customHeight="1" outlineLevel="1" x14ac:dyDescent="0.2">
      <c r="A394" s="562"/>
      <c r="B394" s="562"/>
      <c r="C394" s="313" t="s">
        <v>517</v>
      </c>
      <c r="D394" s="314">
        <v>0</v>
      </c>
      <c r="E394" s="314">
        <v>0</v>
      </c>
      <c r="F394" s="315">
        <f t="shared" si="52"/>
        <v>0</v>
      </c>
      <c r="G394" s="314">
        <v>0</v>
      </c>
      <c r="H394" s="314">
        <v>0</v>
      </c>
      <c r="I394" s="315">
        <f t="shared" si="53"/>
        <v>0</v>
      </c>
      <c r="J394" s="315">
        <f t="shared" si="54"/>
        <v>0</v>
      </c>
      <c r="K394" s="315">
        <f t="shared" si="54"/>
        <v>0</v>
      </c>
      <c r="L394" s="315">
        <f t="shared" si="55"/>
        <v>0</v>
      </c>
    </row>
    <row r="395" spans="1:12" ht="17.25" hidden="1" customHeight="1" outlineLevel="1" x14ac:dyDescent="0.2">
      <c r="A395" s="562"/>
      <c r="B395" s="562" t="s">
        <v>518</v>
      </c>
      <c r="C395" s="313" t="s">
        <v>519</v>
      </c>
      <c r="D395" s="314">
        <v>0</v>
      </c>
      <c r="E395" s="314">
        <v>0</v>
      </c>
      <c r="F395" s="315">
        <f t="shared" si="52"/>
        <v>0</v>
      </c>
      <c r="G395" s="314">
        <v>0</v>
      </c>
      <c r="H395" s="314">
        <v>0</v>
      </c>
      <c r="I395" s="315">
        <f t="shared" si="53"/>
        <v>0</v>
      </c>
      <c r="J395" s="315">
        <f t="shared" si="54"/>
        <v>0</v>
      </c>
      <c r="K395" s="315">
        <f t="shared" si="54"/>
        <v>0</v>
      </c>
      <c r="L395" s="315">
        <f t="shared" si="55"/>
        <v>0</v>
      </c>
    </row>
    <row r="396" spans="1:12" ht="17.25" hidden="1" customHeight="1" outlineLevel="1" x14ac:dyDescent="0.2">
      <c r="A396" s="562"/>
      <c r="B396" s="562"/>
      <c r="C396" s="313" t="s">
        <v>520</v>
      </c>
      <c r="D396" s="314">
        <v>0</v>
      </c>
      <c r="E396" s="314">
        <v>0</v>
      </c>
      <c r="F396" s="315">
        <f t="shared" si="52"/>
        <v>0</v>
      </c>
      <c r="G396" s="314">
        <v>0</v>
      </c>
      <c r="H396" s="314">
        <v>0</v>
      </c>
      <c r="I396" s="315">
        <f t="shared" si="53"/>
        <v>0</v>
      </c>
      <c r="J396" s="315">
        <f t="shared" si="54"/>
        <v>0</v>
      </c>
      <c r="K396" s="315">
        <f t="shared" si="54"/>
        <v>0</v>
      </c>
      <c r="L396" s="315">
        <f t="shared" si="55"/>
        <v>0</v>
      </c>
    </row>
    <row r="397" spans="1:12" ht="17.25" hidden="1" customHeight="1" outlineLevel="1" x14ac:dyDescent="0.2">
      <c r="A397" s="562"/>
      <c r="B397" s="562"/>
      <c r="C397" s="313" t="s">
        <v>521</v>
      </c>
      <c r="D397" s="314">
        <v>0</v>
      </c>
      <c r="E397" s="314">
        <v>0</v>
      </c>
      <c r="F397" s="315">
        <f t="shared" si="52"/>
        <v>0</v>
      </c>
      <c r="G397" s="314">
        <v>0</v>
      </c>
      <c r="H397" s="314">
        <v>0</v>
      </c>
      <c r="I397" s="315">
        <f t="shared" si="53"/>
        <v>0</v>
      </c>
      <c r="J397" s="315">
        <f t="shared" si="54"/>
        <v>0</v>
      </c>
      <c r="K397" s="315">
        <f t="shared" si="54"/>
        <v>0</v>
      </c>
      <c r="L397" s="315">
        <f t="shared" si="55"/>
        <v>0</v>
      </c>
    </row>
    <row r="398" spans="1:12" ht="17.25" hidden="1" customHeight="1" outlineLevel="1" x14ac:dyDescent="0.2">
      <c r="A398" s="562"/>
      <c r="B398" s="562"/>
      <c r="C398" s="313" t="s">
        <v>522</v>
      </c>
      <c r="D398" s="314">
        <v>0</v>
      </c>
      <c r="E398" s="314">
        <v>0</v>
      </c>
      <c r="F398" s="315">
        <f t="shared" si="52"/>
        <v>0</v>
      </c>
      <c r="G398" s="314">
        <v>0</v>
      </c>
      <c r="H398" s="314">
        <v>0</v>
      </c>
      <c r="I398" s="315">
        <f t="shared" si="53"/>
        <v>0</v>
      </c>
      <c r="J398" s="315">
        <f t="shared" si="54"/>
        <v>0</v>
      </c>
      <c r="K398" s="315">
        <f t="shared" si="54"/>
        <v>0</v>
      </c>
      <c r="L398" s="315">
        <f t="shared" si="55"/>
        <v>0</v>
      </c>
    </row>
    <row r="399" spans="1:12" ht="17.25" hidden="1" customHeight="1" outlineLevel="1" x14ac:dyDescent="0.2">
      <c r="A399" s="562"/>
      <c r="B399" s="562" t="s">
        <v>523</v>
      </c>
      <c r="C399" s="313" t="s">
        <v>524</v>
      </c>
      <c r="D399" s="314">
        <v>0</v>
      </c>
      <c r="E399" s="314">
        <v>0</v>
      </c>
      <c r="F399" s="315">
        <f t="shared" si="52"/>
        <v>0</v>
      </c>
      <c r="G399" s="314">
        <v>0</v>
      </c>
      <c r="H399" s="314">
        <v>0</v>
      </c>
      <c r="I399" s="315">
        <f t="shared" si="53"/>
        <v>0</v>
      </c>
      <c r="J399" s="315">
        <f t="shared" si="54"/>
        <v>0</v>
      </c>
      <c r="K399" s="315">
        <f t="shared" si="54"/>
        <v>0</v>
      </c>
      <c r="L399" s="315">
        <f t="shared" si="55"/>
        <v>0</v>
      </c>
    </row>
    <row r="400" spans="1:12" ht="17.25" hidden="1" customHeight="1" outlineLevel="1" x14ac:dyDescent="0.2">
      <c r="A400" s="562"/>
      <c r="B400" s="562"/>
      <c r="C400" s="313" t="s">
        <v>525</v>
      </c>
      <c r="D400" s="314">
        <v>0</v>
      </c>
      <c r="E400" s="314">
        <v>0</v>
      </c>
      <c r="F400" s="315">
        <f t="shared" si="52"/>
        <v>0</v>
      </c>
      <c r="G400" s="314">
        <v>0</v>
      </c>
      <c r="H400" s="314">
        <v>0</v>
      </c>
      <c r="I400" s="315">
        <f t="shared" si="53"/>
        <v>0</v>
      </c>
      <c r="J400" s="315">
        <f t="shared" si="54"/>
        <v>0</v>
      </c>
      <c r="K400" s="315">
        <f t="shared" si="54"/>
        <v>0</v>
      </c>
      <c r="L400" s="315">
        <f t="shared" si="55"/>
        <v>0</v>
      </c>
    </row>
    <row r="401" spans="1:12" ht="17.25" hidden="1" customHeight="1" outlineLevel="1" x14ac:dyDescent="0.2">
      <c r="A401" s="562"/>
      <c r="B401" s="562"/>
      <c r="C401" s="313" t="s">
        <v>526</v>
      </c>
      <c r="D401" s="314">
        <v>0</v>
      </c>
      <c r="E401" s="314">
        <v>0</v>
      </c>
      <c r="F401" s="315">
        <f t="shared" si="52"/>
        <v>0</v>
      </c>
      <c r="G401" s="314">
        <v>0</v>
      </c>
      <c r="H401" s="314">
        <v>0</v>
      </c>
      <c r="I401" s="315">
        <f t="shared" si="53"/>
        <v>0</v>
      </c>
      <c r="J401" s="315">
        <f t="shared" si="54"/>
        <v>0</v>
      </c>
      <c r="K401" s="315">
        <f t="shared" si="54"/>
        <v>0</v>
      </c>
      <c r="L401" s="315">
        <f t="shared" si="55"/>
        <v>0</v>
      </c>
    </row>
    <row r="402" spans="1:12" ht="17.25" hidden="1" customHeight="1" outlineLevel="1" x14ac:dyDescent="0.2">
      <c r="A402" s="562"/>
      <c r="B402" s="562"/>
      <c r="C402" s="313" t="s">
        <v>527</v>
      </c>
      <c r="D402" s="314">
        <v>0</v>
      </c>
      <c r="E402" s="314">
        <v>0</v>
      </c>
      <c r="F402" s="315">
        <f t="shared" si="52"/>
        <v>0</v>
      </c>
      <c r="G402" s="314">
        <v>0</v>
      </c>
      <c r="H402" s="314">
        <v>0</v>
      </c>
      <c r="I402" s="315">
        <f t="shared" si="53"/>
        <v>0</v>
      </c>
      <c r="J402" s="315">
        <f t="shared" si="54"/>
        <v>0</v>
      </c>
      <c r="K402" s="315">
        <f t="shared" si="54"/>
        <v>0</v>
      </c>
      <c r="L402" s="315">
        <f t="shared" si="55"/>
        <v>0</v>
      </c>
    </row>
    <row r="403" spans="1:12" ht="17.25" hidden="1" customHeight="1" outlineLevel="1" x14ac:dyDescent="0.2">
      <c r="A403" s="562"/>
      <c r="B403" s="562"/>
      <c r="C403" s="313" t="s">
        <v>528</v>
      </c>
      <c r="D403" s="314">
        <v>9</v>
      </c>
      <c r="E403" s="314">
        <v>0</v>
      </c>
      <c r="F403" s="315">
        <f t="shared" si="52"/>
        <v>9</v>
      </c>
      <c r="G403" s="314">
        <v>5</v>
      </c>
      <c r="H403" s="314">
        <v>0</v>
      </c>
      <c r="I403" s="315">
        <f t="shared" si="53"/>
        <v>5</v>
      </c>
      <c r="J403" s="315">
        <f t="shared" si="54"/>
        <v>14</v>
      </c>
      <c r="K403" s="315">
        <f t="shared" si="54"/>
        <v>0</v>
      </c>
      <c r="L403" s="315">
        <f t="shared" si="55"/>
        <v>14</v>
      </c>
    </row>
    <row r="404" spans="1:12" ht="17.25" hidden="1" customHeight="1" outlineLevel="1" x14ac:dyDescent="0.2">
      <c r="A404" s="562"/>
      <c r="B404" s="562" t="s">
        <v>529</v>
      </c>
      <c r="C404" s="313" t="s">
        <v>530</v>
      </c>
      <c r="D404" s="314">
        <v>0</v>
      </c>
      <c r="E404" s="314">
        <v>0</v>
      </c>
      <c r="F404" s="315">
        <f t="shared" si="52"/>
        <v>0</v>
      </c>
      <c r="G404" s="314">
        <v>0</v>
      </c>
      <c r="H404" s="314">
        <v>0</v>
      </c>
      <c r="I404" s="315">
        <f t="shared" si="53"/>
        <v>0</v>
      </c>
      <c r="J404" s="315">
        <f t="shared" si="54"/>
        <v>0</v>
      </c>
      <c r="K404" s="315">
        <f t="shared" si="54"/>
        <v>0</v>
      </c>
      <c r="L404" s="315">
        <f t="shared" si="55"/>
        <v>0</v>
      </c>
    </row>
    <row r="405" spans="1:12" ht="17.25" hidden="1" customHeight="1" outlineLevel="1" x14ac:dyDescent="0.2">
      <c r="A405" s="562"/>
      <c r="B405" s="562"/>
      <c r="C405" s="313" t="s">
        <v>531</v>
      </c>
      <c r="D405" s="314">
        <v>0</v>
      </c>
      <c r="E405" s="314">
        <v>0</v>
      </c>
      <c r="F405" s="315">
        <f t="shared" si="52"/>
        <v>0</v>
      </c>
      <c r="G405" s="314">
        <v>0</v>
      </c>
      <c r="H405" s="314">
        <v>0</v>
      </c>
      <c r="I405" s="315">
        <f t="shared" si="53"/>
        <v>0</v>
      </c>
      <c r="J405" s="315">
        <f t="shared" si="54"/>
        <v>0</v>
      </c>
      <c r="K405" s="315">
        <f t="shared" si="54"/>
        <v>0</v>
      </c>
      <c r="L405" s="315">
        <f t="shared" si="55"/>
        <v>0</v>
      </c>
    </row>
    <row r="406" spans="1:12" ht="20.25" customHeight="1" collapsed="1" x14ac:dyDescent="0.2">
      <c r="A406" s="559" t="s">
        <v>532</v>
      </c>
      <c r="B406" s="559"/>
      <c r="C406" s="559"/>
      <c r="D406" s="311">
        <f t="shared" ref="D406:L406" si="61">SUM(D407:D412)</f>
        <v>0</v>
      </c>
      <c r="E406" s="311">
        <f t="shared" si="61"/>
        <v>0</v>
      </c>
      <c r="F406" s="312">
        <f t="shared" si="61"/>
        <v>0</v>
      </c>
      <c r="G406" s="311">
        <f t="shared" si="61"/>
        <v>0</v>
      </c>
      <c r="H406" s="311">
        <f t="shared" si="61"/>
        <v>0</v>
      </c>
      <c r="I406" s="312">
        <f t="shared" si="61"/>
        <v>0</v>
      </c>
      <c r="J406" s="312">
        <f t="shared" si="61"/>
        <v>0</v>
      </c>
      <c r="K406" s="312">
        <f t="shared" si="61"/>
        <v>0</v>
      </c>
      <c r="L406" s="312">
        <f t="shared" si="61"/>
        <v>0</v>
      </c>
    </row>
    <row r="407" spans="1:12" ht="17.25" hidden="1" customHeight="1" outlineLevel="1" x14ac:dyDescent="0.2">
      <c r="A407" s="562" t="s">
        <v>532</v>
      </c>
      <c r="B407" s="562" t="s">
        <v>533</v>
      </c>
      <c r="C407" s="313" t="s">
        <v>534</v>
      </c>
      <c r="D407" s="314">
        <v>0</v>
      </c>
      <c r="E407" s="314">
        <v>0</v>
      </c>
      <c r="F407" s="315">
        <f t="shared" si="52"/>
        <v>0</v>
      </c>
      <c r="G407" s="314">
        <v>0</v>
      </c>
      <c r="H407" s="314">
        <v>0</v>
      </c>
      <c r="I407" s="315">
        <f t="shared" si="53"/>
        <v>0</v>
      </c>
      <c r="J407" s="315">
        <f t="shared" si="54"/>
        <v>0</v>
      </c>
      <c r="K407" s="315">
        <f t="shared" si="54"/>
        <v>0</v>
      </c>
      <c r="L407" s="315">
        <f t="shared" si="55"/>
        <v>0</v>
      </c>
    </row>
    <row r="408" spans="1:12" ht="17.25" hidden="1" customHeight="1" outlineLevel="1" x14ac:dyDescent="0.2">
      <c r="A408" s="562"/>
      <c r="B408" s="562"/>
      <c r="C408" s="313" t="s">
        <v>535</v>
      </c>
      <c r="D408" s="314">
        <v>0</v>
      </c>
      <c r="E408" s="314">
        <v>0</v>
      </c>
      <c r="F408" s="315">
        <f t="shared" si="52"/>
        <v>0</v>
      </c>
      <c r="G408" s="314">
        <v>0</v>
      </c>
      <c r="H408" s="314">
        <v>0</v>
      </c>
      <c r="I408" s="315">
        <f t="shared" si="53"/>
        <v>0</v>
      </c>
      <c r="J408" s="315">
        <f t="shared" si="54"/>
        <v>0</v>
      </c>
      <c r="K408" s="315">
        <f t="shared" si="54"/>
        <v>0</v>
      </c>
      <c r="L408" s="315">
        <f t="shared" si="55"/>
        <v>0</v>
      </c>
    </row>
    <row r="409" spans="1:12" ht="17.25" hidden="1" customHeight="1" outlineLevel="1" x14ac:dyDescent="0.2">
      <c r="A409" s="562"/>
      <c r="B409" s="313" t="s">
        <v>536</v>
      </c>
      <c r="C409" s="313" t="s">
        <v>537</v>
      </c>
      <c r="D409" s="314">
        <v>0</v>
      </c>
      <c r="E409" s="314">
        <v>0</v>
      </c>
      <c r="F409" s="315">
        <f t="shared" si="52"/>
        <v>0</v>
      </c>
      <c r="G409" s="314">
        <v>0</v>
      </c>
      <c r="H409" s="314">
        <v>0</v>
      </c>
      <c r="I409" s="315">
        <f t="shared" si="53"/>
        <v>0</v>
      </c>
      <c r="J409" s="315">
        <f t="shared" si="54"/>
        <v>0</v>
      </c>
      <c r="K409" s="315">
        <f t="shared" si="54"/>
        <v>0</v>
      </c>
      <c r="L409" s="315">
        <f t="shared" si="55"/>
        <v>0</v>
      </c>
    </row>
    <row r="410" spans="1:12" ht="17.25" hidden="1" customHeight="1" outlineLevel="1" x14ac:dyDescent="0.2">
      <c r="A410" s="562"/>
      <c r="B410" s="562" t="s">
        <v>538</v>
      </c>
      <c r="C410" s="313" t="s">
        <v>539</v>
      </c>
      <c r="D410" s="314">
        <v>0</v>
      </c>
      <c r="E410" s="314">
        <v>0</v>
      </c>
      <c r="F410" s="315">
        <f t="shared" si="52"/>
        <v>0</v>
      </c>
      <c r="G410" s="314">
        <v>0</v>
      </c>
      <c r="H410" s="314">
        <v>0</v>
      </c>
      <c r="I410" s="315">
        <f t="shared" si="53"/>
        <v>0</v>
      </c>
      <c r="J410" s="315">
        <f t="shared" si="54"/>
        <v>0</v>
      </c>
      <c r="K410" s="315">
        <f t="shared" si="54"/>
        <v>0</v>
      </c>
      <c r="L410" s="315">
        <f t="shared" si="55"/>
        <v>0</v>
      </c>
    </row>
    <row r="411" spans="1:12" ht="17.25" hidden="1" customHeight="1" outlineLevel="1" x14ac:dyDescent="0.2">
      <c r="A411" s="562"/>
      <c r="B411" s="562"/>
      <c r="C411" s="313" t="s">
        <v>540</v>
      </c>
      <c r="D411" s="314">
        <v>0</v>
      </c>
      <c r="E411" s="314">
        <v>0</v>
      </c>
      <c r="F411" s="315">
        <f t="shared" si="52"/>
        <v>0</v>
      </c>
      <c r="G411" s="314">
        <v>0</v>
      </c>
      <c r="H411" s="314">
        <v>0</v>
      </c>
      <c r="I411" s="315">
        <f t="shared" si="53"/>
        <v>0</v>
      </c>
      <c r="J411" s="315">
        <f t="shared" si="54"/>
        <v>0</v>
      </c>
      <c r="K411" s="315">
        <f t="shared" si="54"/>
        <v>0</v>
      </c>
      <c r="L411" s="315">
        <f t="shared" si="55"/>
        <v>0</v>
      </c>
    </row>
    <row r="412" spans="1:12" ht="17.25" hidden="1" customHeight="1" outlineLevel="1" x14ac:dyDescent="0.2">
      <c r="A412" s="562"/>
      <c r="B412" s="313" t="s">
        <v>541</v>
      </c>
      <c r="C412" s="313" t="s">
        <v>542</v>
      </c>
      <c r="D412" s="314">
        <v>0</v>
      </c>
      <c r="E412" s="314">
        <v>0</v>
      </c>
      <c r="F412" s="315">
        <f t="shared" si="52"/>
        <v>0</v>
      </c>
      <c r="G412" s="314">
        <v>0</v>
      </c>
      <c r="H412" s="314">
        <v>0</v>
      </c>
      <c r="I412" s="315">
        <f t="shared" si="53"/>
        <v>0</v>
      </c>
      <c r="J412" s="315">
        <f t="shared" si="54"/>
        <v>0</v>
      </c>
      <c r="K412" s="315">
        <f t="shared" si="54"/>
        <v>0</v>
      </c>
      <c r="L412" s="315">
        <f t="shared" si="55"/>
        <v>0</v>
      </c>
    </row>
    <row r="413" spans="1:12" ht="20.25" customHeight="1" collapsed="1" x14ac:dyDescent="0.2">
      <c r="A413" s="559" t="s">
        <v>543</v>
      </c>
      <c r="B413" s="559"/>
      <c r="C413" s="559"/>
      <c r="D413" s="311">
        <f t="shared" ref="D413:L413" si="62">SUM(D414:D461)</f>
        <v>0</v>
      </c>
      <c r="E413" s="311">
        <f t="shared" si="62"/>
        <v>0</v>
      </c>
      <c r="F413" s="312">
        <f t="shared" si="62"/>
        <v>0</v>
      </c>
      <c r="G413" s="311">
        <f t="shared" si="62"/>
        <v>0</v>
      </c>
      <c r="H413" s="311">
        <f t="shared" si="62"/>
        <v>0</v>
      </c>
      <c r="I413" s="312">
        <f t="shared" si="62"/>
        <v>0</v>
      </c>
      <c r="J413" s="312">
        <f t="shared" si="62"/>
        <v>0</v>
      </c>
      <c r="K413" s="312">
        <f t="shared" si="62"/>
        <v>0</v>
      </c>
      <c r="L413" s="312">
        <f t="shared" si="62"/>
        <v>0</v>
      </c>
    </row>
    <row r="414" spans="1:12" ht="17.25" hidden="1" customHeight="1" outlineLevel="1" x14ac:dyDescent="0.2">
      <c r="A414" s="562" t="s">
        <v>543</v>
      </c>
      <c r="B414" s="562" t="s">
        <v>544</v>
      </c>
      <c r="C414" s="313" t="s">
        <v>545</v>
      </c>
      <c r="D414" s="314">
        <v>0</v>
      </c>
      <c r="E414" s="314">
        <v>0</v>
      </c>
      <c r="F414" s="315">
        <f t="shared" si="52"/>
        <v>0</v>
      </c>
      <c r="G414" s="314">
        <v>0</v>
      </c>
      <c r="H414" s="314">
        <v>0</v>
      </c>
      <c r="I414" s="315">
        <f t="shared" si="53"/>
        <v>0</v>
      </c>
      <c r="J414" s="315">
        <f t="shared" si="54"/>
        <v>0</v>
      </c>
      <c r="K414" s="315">
        <f t="shared" si="54"/>
        <v>0</v>
      </c>
      <c r="L414" s="315">
        <f t="shared" si="55"/>
        <v>0</v>
      </c>
    </row>
    <row r="415" spans="1:12" ht="17.25" hidden="1" customHeight="1" outlineLevel="1" x14ac:dyDescent="0.2">
      <c r="A415" s="562"/>
      <c r="B415" s="562"/>
      <c r="C415" s="313" t="s">
        <v>546</v>
      </c>
      <c r="D415" s="314">
        <v>0</v>
      </c>
      <c r="E415" s="314">
        <v>0</v>
      </c>
      <c r="F415" s="315">
        <f t="shared" si="52"/>
        <v>0</v>
      </c>
      <c r="G415" s="314">
        <v>0</v>
      </c>
      <c r="H415" s="314">
        <v>0</v>
      </c>
      <c r="I415" s="315">
        <f t="shared" si="53"/>
        <v>0</v>
      </c>
      <c r="J415" s="315">
        <f t="shared" si="54"/>
        <v>0</v>
      </c>
      <c r="K415" s="315">
        <f t="shared" si="54"/>
        <v>0</v>
      </c>
      <c r="L415" s="315">
        <f t="shared" si="55"/>
        <v>0</v>
      </c>
    </row>
    <row r="416" spans="1:12" ht="17.25" hidden="1" customHeight="1" outlineLevel="1" x14ac:dyDescent="0.2">
      <c r="A416" s="562"/>
      <c r="B416" s="562"/>
      <c r="C416" s="313" t="s">
        <v>547</v>
      </c>
      <c r="D416" s="314">
        <v>0</v>
      </c>
      <c r="E416" s="314">
        <v>0</v>
      </c>
      <c r="F416" s="315">
        <f t="shared" si="52"/>
        <v>0</v>
      </c>
      <c r="G416" s="314">
        <v>0</v>
      </c>
      <c r="H416" s="314">
        <v>0</v>
      </c>
      <c r="I416" s="315">
        <f t="shared" si="53"/>
        <v>0</v>
      </c>
      <c r="J416" s="315">
        <f t="shared" si="54"/>
        <v>0</v>
      </c>
      <c r="K416" s="315">
        <f t="shared" si="54"/>
        <v>0</v>
      </c>
      <c r="L416" s="315">
        <f t="shared" si="55"/>
        <v>0</v>
      </c>
    </row>
    <row r="417" spans="1:12" ht="17.25" hidden="1" customHeight="1" outlineLevel="1" x14ac:dyDescent="0.2">
      <c r="A417" s="562"/>
      <c r="B417" s="562"/>
      <c r="C417" s="313" t="s">
        <v>548</v>
      </c>
      <c r="D417" s="314">
        <v>0</v>
      </c>
      <c r="E417" s="314">
        <v>0</v>
      </c>
      <c r="F417" s="315">
        <f t="shared" si="52"/>
        <v>0</v>
      </c>
      <c r="G417" s="314">
        <v>0</v>
      </c>
      <c r="H417" s="314">
        <v>0</v>
      </c>
      <c r="I417" s="315">
        <f t="shared" si="53"/>
        <v>0</v>
      </c>
      <c r="J417" s="315">
        <f t="shared" si="54"/>
        <v>0</v>
      </c>
      <c r="K417" s="315">
        <f t="shared" si="54"/>
        <v>0</v>
      </c>
      <c r="L417" s="315">
        <f t="shared" si="55"/>
        <v>0</v>
      </c>
    </row>
    <row r="418" spans="1:12" ht="17.25" hidden="1" customHeight="1" outlineLevel="1" x14ac:dyDescent="0.2">
      <c r="A418" s="562"/>
      <c r="B418" s="562"/>
      <c r="C418" s="313" t="s">
        <v>549</v>
      </c>
      <c r="D418" s="314">
        <v>0</v>
      </c>
      <c r="E418" s="314">
        <v>0</v>
      </c>
      <c r="F418" s="315">
        <f t="shared" si="52"/>
        <v>0</v>
      </c>
      <c r="G418" s="314">
        <v>0</v>
      </c>
      <c r="H418" s="314">
        <v>0</v>
      </c>
      <c r="I418" s="315">
        <f t="shared" si="53"/>
        <v>0</v>
      </c>
      <c r="J418" s="315">
        <f t="shared" si="54"/>
        <v>0</v>
      </c>
      <c r="K418" s="315">
        <f t="shared" si="54"/>
        <v>0</v>
      </c>
      <c r="L418" s="315">
        <f t="shared" si="55"/>
        <v>0</v>
      </c>
    </row>
    <row r="419" spans="1:12" ht="17.25" hidden="1" customHeight="1" outlineLevel="1" x14ac:dyDescent="0.2">
      <c r="A419" s="562"/>
      <c r="B419" s="562"/>
      <c r="C419" s="313" t="s">
        <v>550</v>
      </c>
      <c r="D419" s="314">
        <v>0</v>
      </c>
      <c r="E419" s="314">
        <v>0</v>
      </c>
      <c r="F419" s="315">
        <f t="shared" si="52"/>
        <v>0</v>
      </c>
      <c r="G419" s="314">
        <v>0</v>
      </c>
      <c r="H419" s="314">
        <v>0</v>
      </c>
      <c r="I419" s="315">
        <f t="shared" si="53"/>
        <v>0</v>
      </c>
      <c r="J419" s="315">
        <f t="shared" si="54"/>
        <v>0</v>
      </c>
      <c r="K419" s="315">
        <f t="shared" si="54"/>
        <v>0</v>
      </c>
      <c r="L419" s="315">
        <f t="shared" si="55"/>
        <v>0</v>
      </c>
    </row>
    <row r="420" spans="1:12" ht="17.25" hidden="1" customHeight="1" outlineLevel="1" x14ac:dyDescent="0.2">
      <c r="A420" s="562"/>
      <c r="B420" s="562"/>
      <c r="C420" s="313" t="s">
        <v>551</v>
      </c>
      <c r="D420" s="314">
        <v>0</v>
      </c>
      <c r="E420" s="314">
        <v>0</v>
      </c>
      <c r="F420" s="315">
        <f t="shared" si="52"/>
        <v>0</v>
      </c>
      <c r="G420" s="314">
        <v>0</v>
      </c>
      <c r="H420" s="314">
        <v>0</v>
      </c>
      <c r="I420" s="315">
        <f t="shared" si="53"/>
        <v>0</v>
      </c>
      <c r="J420" s="315">
        <f t="shared" si="54"/>
        <v>0</v>
      </c>
      <c r="K420" s="315">
        <f t="shared" si="54"/>
        <v>0</v>
      </c>
      <c r="L420" s="315">
        <f t="shared" si="55"/>
        <v>0</v>
      </c>
    </row>
    <row r="421" spans="1:12" ht="17.25" hidden="1" customHeight="1" outlineLevel="1" x14ac:dyDescent="0.2">
      <c r="A421" s="562"/>
      <c r="B421" s="562"/>
      <c r="C421" s="313" t="s">
        <v>552</v>
      </c>
      <c r="D421" s="314">
        <v>0</v>
      </c>
      <c r="E421" s="314">
        <v>0</v>
      </c>
      <c r="F421" s="315">
        <f t="shared" si="52"/>
        <v>0</v>
      </c>
      <c r="G421" s="314">
        <v>0</v>
      </c>
      <c r="H421" s="314">
        <v>0</v>
      </c>
      <c r="I421" s="315">
        <f t="shared" si="53"/>
        <v>0</v>
      </c>
      <c r="J421" s="315">
        <f t="shared" si="54"/>
        <v>0</v>
      </c>
      <c r="K421" s="315">
        <f t="shared" si="54"/>
        <v>0</v>
      </c>
      <c r="L421" s="315">
        <f t="shared" si="55"/>
        <v>0</v>
      </c>
    </row>
    <row r="422" spans="1:12" ht="17.25" hidden="1" customHeight="1" outlineLevel="1" x14ac:dyDescent="0.2">
      <c r="A422" s="562"/>
      <c r="B422" s="562"/>
      <c r="C422" s="313" t="s">
        <v>553</v>
      </c>
      <c r="D422" s="314">
        <v>0</v>
      </c>
      <c r="E422" s="314">
        <v>0</v>
      </c>
      <c r="F422" s="315">
        <f t="shared" si="52"/>
        <v>0</v>
      </c>
      <c r="G422" s="314">
        <v>0</v>
      </c>
      <c r="H422" s="314">
        <v>0</v>
      </c>
      <c r="I422" s="315">
        <f t="shared" si="53"/>
        <v>0</v>
      </c>
      <c r="J422" s="315">
        <f t="shared" si="54"/>
        <v>0</v>
      </c>
      <c r="K422" s="315">
        <f t="shared" si="54"/>
        <v>0</v>
      </c>
      <c r="L422" s="315">
        <f t="shared" si="55"/>
        <v>0</v>
      </c>
    </row>
    <row r="423" spans="1:12" ht="17.25" hidden="1" customHeight="1" outlineLevel="1" x14ac:dyDescent="0.2">
      <c r="A423" s="562"/>
      <c r="B423" s="562" t="s">
        <v>554</v>
      </c>
      <c r="C423" s="313" t="s">
        <v>555</v>
      </c>
      <c r="D423" s="314">
        <v>0</v>
      </c>
      <c r="E423" s="314">
        <v>0</v>
      </c>
      <c r="F423" s="315">
        <f t="shared" si="52"/>
        <v>0</v>
      </c>
      <c r="G423" s="314">
        <v>0</v>
      </c>
      <c r="H423" s="314">
        <v>0</v>
      </c>
      <c r="I423" s="315">
        <f t="shared" si="53"/>
        <v>0</v>
      </c>
      <c r="J423" s="315">
        <f t="shared" si="54"/>
        <v>0</v>
      </c>
      <c r="K423" s="315">
        <f t="shared" si="54"/>
        <v>0</v>
      </c>
      <c r="L423" s="315">
        <f t="shared" si="55"/>
        <v>0</v>
      </c>
    </row>
    <row r="424" spans="1:12" ht="17.25" hidden="1" customHeight="1" outlineLevel="1" x14ac:dyDescent="0.2">
      <c r="A424" s="562"/>
      <c r="B424" s="562"/>
      <c r="C424" s="313" t="s">
        <v>556</v>
      </c>
      <c r="D424" s="314">
        <v>0</v>
      </c>
      <c r="E424" s="314">
        <v>0</v>
      </c>
      <c r="F424" s="315">
        <f t="shared" si="52"/>
        <v>0</v>
      </c>
      <c r="G424" s="314">
        <v>0</v>
      </c>
      <c r="H424" s="314">
        <v>0</v>
      </c>
      <c r="I424" s="315">
        <f t="shared" si="53"/>
        <v>0</v>
      </c>
      <c r="J424" s="315">
        <f t="shared" si="54"/>
        <v>0</v>
      </c>
      <c r="K424" s="315">
        <f t="shared" si="54"/>
        <v>0</v>
      </c>
      <c r="L424" s="315">
        <f t="shared" si="55"/>
        <v>0</v>
      </c>
    </row>
    <row r="425" spans="1:12" ht="17.25" hidden="1" customHeight="1" outlineLevel="1" x14ac:dyDescent="0.2">
      <c r="A425" s="562"/>
      <c r="B425" s="562"/>
      <c r="C425" s="313" t="s">
        <v>557</v>
      </c>
      <c r="D425" s="314">
        <v>0</v>
      </c>
      <c r="E425" s="314">
        <v>0</v>
      </c>
      <c r="F425" s="315">
        <f t="shared" si="52"/>
        <v>0</v>
      </c>
      <c r="G425" s="314">
        <v>0</v>
      </c>
      <c r="H425" s="314">
        <v>0</v>
      </c>
      <c r="I425" s="315">
        <f t="shared" si="53"/>
        <v>0</v>
      </c>
      <c r="J425" s="315">
        <f t="shared" si="54"/>
        <v>0</v>
      </c>
      <c r="K425" s="315">
        <f t="shared" si="54"/>
        <v>0</v>
      </c>
      <c r="L425" s="315">
        <f t="shared" si="55"/>
        <v>0</v>
      </c>
    </row>
    <row r="426" spans="1:12" ht="17.25" hidden="1" customHeight="1" outlineLevel="1" x14ac:dyDescent="0.2">
      <c r="A426" s="562"/>
      <c r="B426" s="562"/>
      <c r="C426" s="313" t="s">
        <v>558</v>
      </c>
      <c r="D426" s="314">
        <v>0</v>
      </c>
      <c r="E426" s="314">
        <v>0</v>
      </c>
      <c r="F426" s="315">
        <f t="shared" si="52"/>
        <v>0</v>
      </c>
      <c r="G426" s="314">
        <v>0</v>
      </c>
      <c r="H426" s="314">
        <v>0</v>
      </c>
      <c r="I426" s="315">
        <f t="shared" si="53"/>
        <v>0</v>
      </c>
      <c r="J426" s="315">
        <f t="shared" si="54"/>
        <v>0</v>
      </c>
      <c r="K426" s="315">
        <f t="shared" si="54"/>
        <v>0</v>
      </c>
      <c r="L426" s="315">
        <f t="shared" si="55"/>
        <v>0</v>
      </c>
    </row>
    <row r="427" spans="1:12" ht="17.25" hidden="1" customHeight="1" outlineLevel="1" x14ac:dyDescent="0.2">
      <c r="A427" s="562"/>
      <c r="B427" s="562" t="s">
        <v>559</v>
      </c>
      <c r="C427" s="313" t="s">
        <v>560</v>
      </c>
      <c r="D427" s="314">
        <v>0</v>
      </c>
      <c r="E427" s="314">
        <v>0</v>
      </c>
      <c r="F427" s="315">
        <f t="shared" si="52"/>
        <v>0</v>
      </c>
      <c r="G427" s="314">
        <v>0</v>
      </c>
      <c r="H427" s="314">
        <v>0</v>
      </c>
      <c r="I427" s="315">
        <f t="shared" si="53"/>
        <v>0</v>
      </c>
      <c r="J427" s="315">
        <f t="shared" si="54"/>
        <v>0</v>
      </c>
      <c r="K427" s="315">
        <f t="shared" si="54"/>
        <v>0</v>
      </c>
      <c r="L427" s="315">
        <f t="shared" si="55"/>
        <v>0</v>
      </c>
    </row>
    <row r="428" spans="1:12" ht="17.25" hidden="1" customHeight="1" outlineLevel="1" x14ac:dyDescent="0.2">
      <c r="A428" s="562"/>
      <c r="B428" s="562"/>
      <c r="C428" s="313" t="s">
        <v>561</v>
      </c>
      <c r="D428" s="314">
        <v>0</v>
      </c>
      <c r="E428" s="314">
        <v>0</v>
      </c>
      <c r="F428" s="315">
        <f t="shared" si="52"/>
        <v>0</v>
      </c>
      <c r="G428" s="314">
        <v>0</v>
      </c>
      <c r="H428" s="314">
        <v>0</v>
      </c>
      <c r="I428" s="315">
        <f t="shared" si="53"/>
        <v>0</v>
      </c>
      <c r="J428" s="315">
        <f t="shared" si="54"/>
        <v>0</v>
      </c>
      <c r="K428" s="315">
        <f t="shared" si="54"/>
        <v>0</v>
      </c>
      <c r="L428" s="315">
        <f t="shared" si="55"/>
        <v>0</v>
      </c>
    </row>
    <row r="429" spans="1:12" ht="17.25" hidden="1" customHeight="1" outlineLevel="1" x14ac:dyDescent="0.2">
      <c r="A429" s="562"/>
      <c r="B429" s="562"/>
      <c r="C429" s="313" t="s">
        <v>562</v>
      </c>
      <c r="D429" s="314">
        <v>0</v>
      </c>
      <c r="E429" s="314">
        <v>0</v>
      </c>
      <c r="F429" s="315">
        <f t="shared" si="52"/>
        <v>0</v>
      </c>
      <c r="G429" s="314">
        <v>0</v>
      </c>
      <c r="H429" s="314">
        <v>0</v>
      </c>
      <c r="I429" s="315">
        <f t="shared" si="53"/>
        <v>0</v>
      </c>
      <c r="J429" s="315">
        <f t="shared" si="54"/>
        <v>0</v>
      </c>
      <c r="K429" s="315">
        <f t="shared" si="54"/>
        <v>0</v>
      </c>
      <c r="L429" s="315">
        <f t="shared" si="55"/>
        <v>0</v>
      </c>
    </row>
    <row r="430" spans="1:12" ht="17.25" hidden="1" customHeight="1" outlineLevel="1" x14ac:dyDescent="0.2">
      <c r="A430" s="562"/>
      <c r="B430" s="562"/>
      <c r="C430" s="313" t="s">
        <v>563</v>
      </c>
      <c r="D430" s="314">
        <v>0</v>
      </c>
      <c r="E430" s="314">
        <v>0</v>
      </c>
      <c r="F430" s="315">
        <f t="shared" si="52"/>
        <v>0</v>
      </c>
      <c r="G430" s="314">
        <v>0</v>
      </c>
      <c r="H430" s="314">
        <v>0</v>
      </c>
      <c r="I430" s="315">
        <f t="shared" si="53"/>
        <v>0</v>
      </c>
      <c r="J430" s="315">
        <f t="shared" si="54"/>
        <v>0</v>
      </c>
      <c r="K430" s="315">
        <f t="shared" si="54"/>
        <v>0</v>
      </c>
      <c r="L430" s="315">
        <f t="shared" si="55"/>
        <v>0</v>
      </c>
    </row>
    <row r="431" spans="1:12" ht="17.25" hidden="1" customHeight="1" outlineLevel="1" x14ac:dyDescent="0.2">
      <c r="A431" s="562"/>
      <c r="B431" s="562"/>
      <c r="C431" s="313" t="s">
        <v>564</v>
      </c>
      <c r="D431" s="314">
        <v>0</v>
      </c>
      <c r="E431" s="314">
        <v>0</v>
      </c>
      <c r="F431" s="315">
        <f t="shared" ref="F431:F495" si="63">+E431+D431</f>
        <v>0</v>
      </c>
      <c r="G431" s="314">
        <v>0</v>
      </c>
      <c r="H431" s="314">
        <v>0</v>
      </c>
      <c r="I431" s="315">
        <f t="shared" ref="I431:I495" si="64">+H431+G431</f>
        <v>0</v>
      </c>
      <c r="J431" s="315">
        <f t="shared" ref="J431:K495" si="65">+D431+G431</f>
        <v>0</v>
      </c>
      <c r="K431" s="315">
        <f t="shared" si="65"/>
        <v>0</v>
      </c>
      <c r="L431" s="315">
        <f t="shared" ref="L431:L495" si="66">+K431+J431</f>
        <v>0</v>
      </c>
    </row>
    <row r="432" spans="1:12" ht="17.25" hidden="1" customHeight="1" outlineLevel="1" x14ac:dyDescent="0.2">
      <c r="A432" s="562"/>
      <c r="B432" s="562"/>
      <c r="C432" s="313" t="s">
        <v>565</v>
      </c>
      <c r="D432" s="314">
        <v>0</v>
      </c>
      <c r="E432" s="314">
        <v>0</v>
      </c>
      <c r="F432" s="315">
        <f t="shared" si="63"/>
        <v>0</v>
      </c>
      <c r="G432" s="314">
        <v>0</v>
      </c>
      <c r="H432" s="314">
        <v>0</v>
      </c>
      <c r="I432" s="315">
        <f t="shared" si="64"/>
        <v>0</v>
      </c>
      <c r="J432" s="315">
        <f t="shared" si="65"/>
        <v>0</v>
      </c>
      <c r="K432" s="315">
        <f t="shared" si="65"/>
        <v>0</v>
      </c>
      <c r="L432" s="315">
        <f t="shared" si="66"/>
        <v>0</v>
      </c>
    </row>
    <row r="433" spans="1:12" ht="17.25" hidden="1" customHeight="1" outlineLevel="1" x14ac:dyDescent="0.2">
      <c r="A433" s="562"/>
      <c r="B433" s="562"/>
      <c r="C433" s="313" t="s">
        <v>566</v>
      </c>
      <c r="D433" s="314">
        <v>0</v>
      </c>
      <c r="E433" s="314">
        <v>0</v>
      </c>
      <c r="F433" s="315">
        <f t="shared" si="63"/>
        <v>0</v>
      </c>
      <c r="G433" s="314">
        <v>0</v>
      </c>
      <c r="H433" s="314">
        <v>0</v>
      </c>
      <c r="I433" s="315">
        <f t="shared" si="64"/>
        <v>0</v>
      </c>
      <c r="J433" s="315">
        <f t="shared" si="65"/>
        <v>0</v>
      </c>
      <c r="K433" s="315">
        <f t="shared" si="65"/>
        <v>0</v>
      </c>
      <c r="L433" s="315">
        <f t="shared" si="66"/>
        <v>0</v>
      </c>
    </row>
    <row r="434" spans="1:12" ht="17.25" hidden="1" customHeight="1" outlineLevel="1" x14ac:dyDescent="0.2">
      <c r="A434" s="562"/>
      <c r="B434" s="562"/>
      <c r="C434" s="313" t="s">
        <v>567</v>
      </c>
      <c r="D434" s="314">
        <v>0</v>
      </c>
      <c r="E434" s="314">
        <v>0</v>
      </c>
      <c r="F434" s="315">
        <f t="shared" si="63"/>
        <v>0</v>
      </c>
      <c r="G434" s="314">
        <v>0</v>
      </c>
      <c r="H434" s="314">
        <v>0</v>
      </c>
      <c r="I434" s="315">
        <f t="shared" si="64"/>
        <v>0</v>
      </c>
      <c r="J434" s="315">
        <f t="shared" si="65"/>
        <v>0</v>
      </c>
      <c r="K434" s="315">
        <f t="shared" si="65"/>
        <v>0</v>
      </c>
      <c r="L434" s="315">
        <f t="shared" si="66"/>
        <v>0</v>
      </c>
    </row>
    <row r="435" spans="1:12" ht="17.25" hidden="1" customHeight="1" outlineLevel="1" x14ac:dyDescent="0.2">
      <c r="A435" s="562"/>
      <c r="B435" s="562"/>
      <c r="C435" s="313" t="s">
        <v>568</v>
      </c>
      <c r="D435" s="314">
        <v>0</v>
      </c>
      <c r="E435" s="314">
        <v>0</v>
      </c>
      <c r="F435" s="315">
        <f t="shared" si="63"/>
        <v>0</v>
      </c>
      <c r="G435" s="314">
        <v>0</v>
      </c>
      <c r="H435" s="314">
        <v>0</v>
      </c>
      <c r="I435" s="315">
        <f t="shared" si="64"/>
        <v>0</v>
      </c>
      <c r="J435" s="315">
        <f t="shared" si="65"/>
        <v>0</v>
      </c>
      <c r="K435" s="315">
        <f t="shared" si="65"/>
        <v>0</v>
      </c>
      <c r="L435" s="315">
        <f t="shared" si="66"/>
        <v>0</v>
      </c>
    </row>
    <row r="436" spans="1:12" ht="17.25" hidden="1" customHeight="1" outlineLevel="1" x14ac:dyDescent="0.2">
      <c r="A436" s="562"/>
      <c r="B436" s="562" t="s">
        <v>569</v>
      </c>
      <c r="C436" s="313" t="s">
        <v>570</v>
      </c>
      <c r="D436" s="314">
        <v>0</v>
      </c>
      <c r="E436" s="314">
        <v>0</v>
      </c>
      <c r="F436" s="315">
        <f t="shared" si="63"/>
        <v>0</v>
      </c>
      <c r="G436" s="314">
        <v>0</v>
      </c>
      <c r="H436" s="314">
        <v>0</v>
      </c>
      <c r="I436" s="315">
        <f t="shared" si="64"/>
        <v>0</v>
      </c>
      <c r="J436" s="315">
        <f t="shared" si="65"/>
        <v>0</v>
      </c>
      <c r="K436" s="315">
        <f t="shared" si="65"/>
        <v>0</v>
      </c>
      <c r="L436" s="315">
        <f t="shared" si="66"/>
        <v>0</v>
      </c>
    </row>
    <row r="437" spans="1:12" ht="17.25" hidden="1" customHeight="1" outlineLevel="1" x14ac:dyDescent="0.2">
      <c r="A437" s="562"/>
      <c r="B437" s="562"/>
      <c r="C437" s="313" t="s">
        <v>571</v>
      </c>
      <c r="D437" s="314">
        <v>0</v>
      </c>
      <c r="E437" s="314">
        <v>0</v>
      </c>
      <c r="F437" s="315">
        <f t="shared" si="63"/>
        <v>0</v>
      </c>
      <c r="G437" s="314">
        <v>0</v>
      </c>
      <c r="H437" s="314">
        <v>0</v>
      </c>
      <c r="I437" s="315">
        <f t="shared" si="64"/>
        <v>0</v>
      </c>
      <c r="J437" s="315">
        <f t="shared" si="65"/>
        <v>0</v>
      </c>
      <c r="K437" s="315">
        <f t="shared" si="65"/>
        <v>0</v>
      </c>
      <c r="L437" s="315">
        <f t="shared" si="66"/>
        <v>0</v>
      </c>
    </row>
    <row r="438" spans="1:12" ht="17.25" hidden="1" customHeight="1" outlineLevel="1" x14ac:dyDescent="0.2">
      <c r="A438" s="562"/>
      <c r="B438" s="562"/>
      <c r="C438" s="313" t="s">
        <v>572</v>
      </c>
      <c r="D438" s="314">
        <v>0</v>
      </c>
      <c r="E438" s="314">
        <v>0</v>
      </c>
      <c r="F438" s="315">
        <f t="shared" si="63"/>
        <v>0</v>
      </c>
      <c r="G438" s="314">
        <v>0</v>
      </c>
      <c r="H438" s="314">
        <v>0</v>
      </c>
      <c r="I438" s="315">
        <f t="shared" si="64"/>
        <v>0</v>
      </c>
      <c r="J438" s="315">
        <f t="shared" si="65"/>
        <v>0</v>
      </c>
      <c r="K438" s="315">
        <f t="shared" si="65"/>
        <v>0</v>
      </c>
      <c r="L438" s="315">
        <f t="shared" si="66"/>
        <v>0</v>
      </c>
    </row>
    <row r="439" spans="1:12" ht="17.25" hidden="1" customHeight="1" outlineLevel="1" x14ac:dyDescent="0.2">
      <c r="A439" s="562"/>
      <c r="B439" s="562"/>
      <c r="C439" s="313" t="s">
        <v>573</v>
      </c>
      <c r="D439" s="314">
        <v>0</v>
      </c>
      <c r="E439" s="314">
        <v>0</v>
      </c>
      <c r="F439" s="315">
        <f t="shared" si="63"/>
        <v>0</v>
      </c>
      <c r="G439" s="314">
        <v>0</v>
      </c>
      <c r="H439" s="314">
        <v>0</v>
      </c>
      <c r="I439" s="315">
        <f t="shared" si="64"/>
        <v>0</v>
      </c>
      <c r="J439" s="315">
        <f t="shared" si="65"/>
        <v>0</v>
      </c>
      <c r="K439" s="315">
        <f t="shared" si="65"/>
        <v>0</v>
      </c>
      <c r="L439" s="315">
        <f t="shared" si="66"/>
        <v>0</v>
      </c>
    </row>
    <row r="440" spans="1:12" ht="17.25" hidden="1" customHeight="1" outlineLevel="1" x14ac:dyDescent="0.2">
      <c r="A440" s="562"/>
      <c r="B440" s="562"/>
      <c r="C440" s="313" t="s">
        <v>574</v>
      </c>
      <c r="D440" s="314">
        <v>0</v>
      </c>
      <c r="E440" s="314">
        <v>0</v>
      </c>
      <c r="F440" s="315">
        <f t="shared" si="63"/>
        <v>0</v>
      </c>
      <c r="G440" s="314">
        <v>0</v>
      </c>
      <c r="H440" s="314">
        <v>0</v>
      </c>
      <c r="I440" s="315">
        <f t="shared" si="64"/>
        <v>0</v>
      </c>
      <c r="J440" s="315">
        <f t="shared" si="65"/>
        <v>0</v>
      </c>
      <c r="K440" s="315">
        <f t="shared" si="65"/>
        <v>0</v>
      </c>
      <c r="L440" s="315">
        <f t="shared" si="66"/>
        <v>0</v>
      </c>
    </row>
    <row r="441" spans="1:12" ht="17.25" hidden="1" customHeight="1" outlineLevel="1" x14ac:dyDescent="0.2">
      <c r="A441" s="562"/>
      <c r="B441" s="562"/>
      <c r="C441" s="313" t="s">
        <v>575</v>
      </c>
      <c r="D441" s="314">
        <v>0</v>
      </c>
      <c r="E441" s="314">
        <v>0</v>
      </c>
      <c r="F441" s="315">
        <f t="shared" si="63"/>
        <v>0</v>
      </c>
      <c r="G441" s="314">
        <v>0</v>
      </c>
      <c r="H441" s="314">
        <v>0</v>
      </c>
      <c r="I441" s="315">
        <f t="shared" si="64"/>
        <v>0</v>
      </c>
      <c r="J441" s="315">
        <f t="shared" si="65"/>
        <v>0</v>
      </c>
      <c r="K441" s="315">
        <f t="shared" si="65"/>
        <v>0</v>
      </c>
      <c r="L441" s="315">
        <f t="shared" si="66"/>
        <v>0</v>
      </c>
    </row>
    <row r="442" spans="1:12" ht="17.25" hidden="1" customHeight="1" outlineLevel="1" x14ac:dyDescent="0.2">
      <c r="A442" s="562"/>
      <c r="B442" s="562"/>
      <c r="C442" s="313" t="s">
        <v>576</v>
      </c>
      <c r="D442" s="314">
        <v>0</v>
      </c>
      <c r="E442" s="314">
        <v>0</v>
      </c>
      <c r="F442" s="315">
        <f t="shared" si="63"/>
        <v>0</v>
      </c>
      <c r="G442" s="314">
        <v>0</v>
      </c>
      <c r="H442" s="314">
        <v>0</v>
      </c>
      <c r="I442" s="315">
        <f t="shared" si="64"/>
        <v>0</v>
      </c>
      <c r="J442" s="315">
        <f t="shared" si="65"/>
        <v>0</v>
      </c>
      <c r="K442" s="315">
        <f t="shared" si="65"/>
        <v>0</v>
      </c>
      <c r="L442" s="315">
        <f t="shared" si="66"/>
        <v>0</v>
      </c>
    </row>
    <row r="443" spans="1:12" ht="17.25" hidden="1" customHeight="1" outlineLevel="1" x14ac:dyDescent="0.2">
      <c r="A443" s="562"/>
      <c r="B443" s="562"/>
      <c r="C443" s="313" t="s">
        <v>577</v>
      </c>
      <c r="D443" s="314">
        <v>0</v>
      </c>
      <c r="E443" s="314">
        <v>0</v>
      </c>
      <c r="F443" s="315">
        <f t="shared" si="63"/>
        <v>0</v>
      </c>
      <c r="G443" s="314">
        <v>0</v>
      </c>
      <c r="H443" s="314">
        <v>0</v>
      </c>
      <c r="I443" s="315">
        <f t="shared" si="64"/>
        <v>0</v>
      </c>
      <c r="J443" s="315">
        <f t="shared" si="65"/>
        <v>0</v>
      </c>
      <c r="K443" s="315">
        <f t="shared" si="65"/>
        <v>0</v>
      </c>
      <c r="L443" s="315">
        <f t="shared" si="66"/>
        <v>0</v>
      </c>
    </row>
    <row r="444" spans="1:12" ht="17.25" hidden="1" customHeight="1" outlineLevel="1" x14ac:dyDescent="0.2">
      <c r="A444" s="562"/>
      <c r="B444" s="562"/>
      <c r="C444" s="313" t="s">
        <v>578</v>
      </c>
      <c r="D444" s="314">
        <v>0</v>
      </c>
      <c r="E444" s="314">
        <v>0</v>
      </c>
      <c r="F444" s="315">
        <f t="shared" si="63"/>
        <v>0</v>
      </c>
      <c r="G444" s="314">
        <v>0</v>
      </c>
      <c r="H444" s="314">
        <v>0</v>
      </c>
      <c r="I444" s="315">
        <f t="shared" si="64"/>
        <v>0</v>
      </c>
      <c r="J444" s="315">
        <f t="shared" si="65"/>
        <v>0</v>
      </c>
      <c r="K444" s="315">
        <f t="shared" si="65"/>
        <v>0</v>
      </c>
      <c r="L444" s="315">
        <f t="shared" si="66"/>
        <v>0</v>
      </c>
    </row>
    <row r="445" spans="1:12" ht="17.25" hidden="1" customHeight="1" outlineLevel="1" x14ac:dyDescent="0.2">
      <c r="A445" s="562"/>
      <c r="B445" s="562" t="s">
        <v>579</v>
      </c>
      <c r="C445" s="313" t="s">
        <v>580</v>
      </c>
      <c r="D445" s="314">
        <v>0</v>
      </c>
      <c r="E445" s="314">
        <v>0</v>
      </c>
      <c r="F445" s="315">
        <f t="shared" si="63"/>
        <v>0</v>
      </c>
      <c r="G445" s="314">
        <v>0</v>
      </c>
      <c r="H445" s="314">
        <v>0</v>
      </c>
      <c r="I445" s="315">
        <f t="shared" si="64"/>
        <v>0</v>
      </c>
      <c r="J445" s="315">
        <f t="shared" si="65"/>
        <v>0</v>
      </c>
      <c r="K445" s="315">
        <f t="shared" si="65"/>
        <v>0</v>
      </c>
      <c r="L445" s="315">
        <f t="shared" si="66"/>
        <v>0</v>
      </c>
    </row>
    <row r="446" spans="1:12" ht="17.25" hidden="1" customHeight="1" outlineLevel="1" x14ac:dyDescent="0.2">
      <c r="A446" s="562"/>
      <c r="B446" s="562"/>
      <c r="C446" s="313" t="s">
        <v>581</v>
      </c>
      <c r="D446" s="314">
        <v>0</v>
      </c>
      <c r="E446" s="314">
        <v>0</v>
      </c>
      <c r="F446" s="315">
        <f t="shared" si="63"/>
        <v>0</v>
      </c>
      <c r="G446" s="314">
        <v>0</v>
      </c>
      <c r="H446" s="314">
        <v>0</v>
      </c>
      <c r="I446" s="315">
        <f t="shared" si="64"/>
        <v>0</v>
      </c>
      <c r="J446" s="315">
        <f t="shared" si="65"/>
        <v>0</v>
      </c>
      <c r="K446" s="315">
        <f t="shared" si="65"/>
        <v>0</v>
      </c>
      <c r="L446" s="315">
        <f t="shared" si="66"/>
        <v>0</v>
      </c>
    </row>
    <row r="447" spans="1:12" ht="17.25" hidden="1" customHeight="1" outlineLevel="1" x14ac:dyDescent="0.2">
      <c r="A447" s="562"/>
      <c r="B447" s="562" t="s">
        <v>582</v>
      </c>
      <c r="C447" s="313" t="s">
        <v>583</v>
      </c>
      <c r="D447" s="314">
        <v>0</v>
      </c>
      <c r="E447" s="314">
        <v>0</v>
      </c>
      <c r="F447" s="315">
        <f t="shared" si="63"/>
        <v>0</v>
      </c>
      <c r="G447" s="314">
        <v>0</v>
      </c>
      <c r="H447" s="314">
        <v>0</v>
      </c>
      <c r="I447" s="315">
        <f t="shared" si="64"/>
        <v>0</v>
      </c>
      <c r="J447" s="315">
        <f t="shared" si="65"/>
        <v>0</v>
      </c>
      <c r="K447" s="315">
        <f t="shared" si="65"/>
        <v>0</v>
      </c>
      <c r="L447" s="315">
        <f t="shared" si="66"/>
        <v>0</v>
      </c>
    </row>
    <row r="448" spans="1:12" ht="17.25" hidden="1" customHeight="1" outlineLevel="1" x14ac:dyDescent="0.2">
      <c r="A448" s="562"/>
      <c r="B448" s="562"/>
      <c r="C448" s="313" t="s">
        <v>584</v>
      </c>
      <c r="D448" s="314">
        <v>0</v>
      </c>
      <c r="E448" s="314">
        <v>0</v>
      </c>
      <c r="F448" s="315">
        <f t="shared" si="63"/>
        <v>0</v>
      </c>
      <c r="G448" s="314">
        <v>0</v>
      </c>
      <c r="H448" s="314">
        <v>0</v>
      </c>
      <c r="I448" s="315">
        <f t="shared" si="64"/>
        <v>0</v>
      </c>
      <c r="J448" s="315">
        <f t="shared" si="65"/>
        <v>0</v>
      </c>
      <c r="K448" s="315">
        <f t="shared" si="65"/>
        <v>0</v>
      </c>
      <c r="L448" s="315">
        <f t="shared" si="66"/>
        <v>0</v>
      </c>
    </row>
    <row r="449" spans="1:12" ht="17.25" hidden="1" customHeight="1" outlineLevel="1" x14ac:dyDescent="0.2">
      <c r="A449" s="562"/>
      <c r="B449" s="562"/>
      <c r="C449" s="313" t="s">
        <v>585</v>
      </c>
      <c r="D449" s="314">
        <v>0</v>
      </c>
      <c r="E449" s="314">
        <v>0</v>
      </c>
      <c r="F449" s="315">
        <f t="shared" si="63"/>
        <v>0</v>
      </c>
      <c r="G449" s="314">
        <v>0</v>
      </c>
      <c r="H449" s="314">
        <v>0</v>
      </c>
      <c r="I449" s="315">
        <f t="shared" si="64"/>
        <v>0</v>
      </c>
      <c r="J449" s="315">
        <f t="shared" si="65"/>
        <v>0</v>
      </c>
      <c r="K449" s="315">
        <f t="shared" si="65"/>
        <v>0</v>
      </c>
      <c r="L449" s="315">
        <f t="shared" si="66"/>
        <v>0</v>
      </c>
    </row>
    <row r="450" spans="1:12" ht="17.25" hidden="1" customHeight="1" outlineLevel="1" x14ac:dyDescent="0.2">
      <c r="A450" s="562"/>
      <c r="B450" s="562"/>
      <c r="C450" s="313" t="s">
        <v>586</v>
      </c>
      <c r="D450" s="314">
        <v>0</v>
      </c>
      <c r="E450" s="314">
        <v>0</v>
      </c>
      <c r="F450" s="315">
        <f t="shared" si="63"/>
        <v>0</v>
      </c>
      <c r="G450" s="314">
        <v>0</v>
      </c>
      <c r="H450" s="314">
        <v>0</v>
      </c>
      <c r="I450" s="315">
        <f t="shared" si="64"/>
        <v>0</v>
      </c>
      <c r="J450" s="315">
        <f t="shared" si="65"/>
        <v>0</v>
      </c>
      <c r="K450" s="315">
        <f t="shared" si="65"/>
        <v>0</v>
      </c>
      <c r="L450" s="315">
        <f t="shared" si="66"/>
        <v>0</v>
      </c>
    </row>
    <row r="451" spans="1:12" ht="17.25" hidden="1" customHeight="1" outlineLevel="1" x14ac:dyDescent="0.2">
      <c r="A451" s="562"/>
      <c r="B451" s="562"/>
      <c r="C451" s="313" t="s">
        <v>587</v>
      </c>
      <c r="D451" s="314">
        <v>0</v>
      </c>
      <c r="E451" s="314">
        <v>0</v>
      </c>
      <c r="F451" s="315">
        <f t="shared" si="63"/>
        <v>0</v>
      </c>
      <c r="G451" s="314">
        <v>0</v>
      </c>
      <c r="H451" s="314">
        <v>0</v>
      </c>
      <c r="I451" s="315">
        <f t="shared" si="64"/>
        <v>0</v>
      </c>
      <c r="J451" s="315">
        <f t="shared" si="65"/>
        <v>0</v>
      </c>
      <c r="K451" s="315">
        <f t="shared" si="65"/>
        <v>0</v>
      </c>
      <c r="L451" s="315">
        <f t="shared" si="66"/>
        <v>0</v>
      </c>
    </row>
    <row r="452" spans="1:12" ht="17.25" hidden="1" customHeight="1" outlineLevel="1" x14ac:dyDescent="0.2">
      <c r="A452" s="562"/>
      <c r="B452" s="562"/>
      <c r="C452" s="313" t="s">
        <v>588</v>
      </c>
      <c r="D452" s="314">
        <v>0</v>
      </c>
      <c r="E452" s="314">
        <v>0</v>
      </c>
      <c r="F452" s="315">
        <f t="shared" si="63"/>
        <v>0</v>
      </c>
      <c r="G452" s="314">
        <v>0</v>
      </c>
      <c r="H452" s="314">
        <v>0</v>
      </c>
      <c r="I452" s="315">
        <f t="shared" si="64"/>
        <v>0</v>
      </c>
      <c r="J452" s="315">
        <f t="shared" si="65"/>
        <v>0</v>
      </c>
      <c r="K452" s="315">
        <f t="shared" si="65"/>
        <v>0</v>
      </c>
      <c r="L452" s="315">
        <f t="shared" si="66"/>
        <v>0</v>
      </c>
    </row>
    <row r="453" spans="1:12" ht="17.25" hidden="1" customHeight="1" outlineLevel="1" x14ac:dyDescent="0.2">
      <c r="A453" s="562"/>
      <c r="B453" s="562"/>
      <c r="C453" s="313" t="s">
        <v>589</v>
      </c>
      <c r="D453" s="314">
        <v>0</v>
      </c>
      <c r="E453" s="314">
        <v>0</v>
      </c>
      <c r="F453" s="315">
        <f t="shared" si="63"/>
        <v>0</v>
      </c>
      <c r="G453" s="314">
        <v>0</v>
      </c>
      <c r="H453" s="314">
        <v>0</v>
      </c>
      <c r="I453" s="315">
        <f t="shared" si="64"/>
        <v>0</v>
      </c>
      <c r="J453" s="315">
        <f t="shared" si="65"/>
        <v>0</v>
      </c>
      <c r="K453" s="315">
        <f t="shared" si="65"/>
        <v>0</v>
      </c>
      <c r="L453" s="315">
        <f t="shared" si="66"/>
        <v>0</v>
      </c>
    </row>
    <row r="454" spans="1:12" ht="17.25" hidden="1" customHeight="1" outlineLevel="1" x14ac:dyDescent="0.2">
      <c r="A454" s="562"/>
      <c r="B454" s="562" t="s">
        <v>590</v>
      </c>
      <c r="C454" s="313" t="s">
        <v>591</v>
      </c>
      <c r="D454" s="314">
        <v>0</v>
      </c>
      <c r="E454" s="314">
        <v>0</v>
      </c>
      <c r="F454" s="315">
        <f t="shared" si="63"/>
        <v>0</v>
      </c>
      <c r="G454" s="314">
        <v>0</v>
      </c>
      <c r="H454" s="314">
        <v>0</v>
      </c>
      <c r="I454" s="315">
        <f t="shared" si="64"/>
        <v>0</v>
      </c>
      <c r="J454" s="315">
        <f t="shared" si="65"/>
        <v>0</v>
      </c>
      <c r="K454" s="315">
        <f t="shared" si="65"/>
        <v>0</v>
      </c>
      <c r="L454" s="315">
        <f t="shared" si="66"/>
        <v>0</v>
      </c>
    </row>
    <row r="455" spans="1:12" ht="17.25" hidden="1" customHeight="1" outlineLevel="1" x14ac:dyDescent="0.2">
      <c r="A455" s="562"/>
      <c r="B455" s="562"/>
      <c r="C455" s="313" t="s">
        <v>592</v>
      </c>
      <c r="D455" s="314">
        <v>0</v>
      </c>
      <c r="E455" s="314">
        <v>0</v>
      </c>
      <c r="F455" s="315">
        <f t="shared" si="63"/>
        <v>0</v>
      </c>
      <c r="G455" s="314">
        <v>0</v>
      </c>
      <c r="H455" s="314">
        <v>0</v>
      </c>
      <c r="I455" s="315">
        <f t="shared" si="64"/>
        <v>0</v>
      </c>
      <c r="J455" s="315">
        <f t="shared" si="65"/>
        <v>0</v>
      </c>
      <c r="K455" s="315">
        <f t="shared" si="65"/>
        <v>0</v>
      </c>
      <c r="L455" s="315">
        <f t="shared" si="66"/>
        <v>0</v>
      </c>
    </row>
    <row r="456" spans="1:12" ht="17.25" hidden="1" customHeight="1" outlineLevel="1" x14ac:dyDescent="0.2">
      <c r="A456" s="562"/>
      <c r="B456" s="562"/>
      <c r="C456" s="313" t="s">
        <v>593</v>
      </c>
      <c r="D456" s="314">
        <v>0</v>
      </c>
      <c r="E456" s="314">
        <v>0</v>
      </c>
      <c r="F456" s="315">
        <f t="shared" si="63"/>
        <v>0</v>
      </c>
      <c r="G456" s="314">
        <v>0</v>
      </c>
      <c r="H456" s="314">
        <v>0</v>
      </c>
      <c r="I456" s="315">
        <f t="shared" si="64"/>
        <v>0</v>
      </c>
      <c r="J456" s="315">
        <f t="shared" si="65"/>
        <v>0</v>
      </c>
      <c r="K456" s="315">
        <f t="shared" si="65"/>
        <v>0</v>
      </c>
      <c r="L456" s="315">
        <f t="shared" si="66"/>
        <v>0</v>
      </c>
    </row>
    <row r="457" spans="1:12" ht="17.25" hidden="1" customHeight="1" outlineLevel="1" x14ac:dyDescent="0.2">
      <c r="A457" s="562"/>
      <c r="B457" s="562"/>
      <c r="C457" s="313" t="s">
        <v>594</v>
      </c>
      <c r="D457" s="314">
        <v>0</v>
      </c>
      <c r="E457" s="314">
        <v>0</v>
      </c>
      <c r="F457" s="315">
        <f t="shared" si="63"/>
        <v>0</v>
      </c>
      <c r="G457" s="314">
        <v>0</v>
      </c>
      <c r="H457" s="314">
        <v>0</v>
      </c>
      <c r="I457" s="315">
        <f t="shared" si="64"/>
        <v>0</v>
      </c>
      <c r="J457" s="315">
        <f t="shared" si="65"/>
        <v>0</v>
      </c>
      <c r="K457" s="315">
        <f t="shared" si="65"/>
        <v>0</v>
      </c>
      <c r="L457" s="315">
        <f t="shared" si="66"/>
        <v>0</v>
      </c>
    </row>
    <row r="458" spans="1:12" ht="17.25" hidden="1" customHeight="1" outlineLevel="1" x14ac:dyDescent="0.2">
      <c r="A458" s="562"/>
      <c r="B458" s="562"/>
      <c r="C458" s="313" t="s">
        <v>595</v>
      </c>
      <c r="D458" s="314">
        <v>0</v>
      </c>
      <c r="E458" s="314">
        <v>0</v>
      </c>
      <c r="F458" s="315">
        <f t="shared" si="63"/>
        <v>0</v>
      </c>
      <c r="G458" s="314">
        <v>0</v>
      </c>
      <c r="H458" s="314">
        <v>0</v>
      </c>
      <c r="I458" s="315">
        <f t="shared" si="64"/>
        <v>0</v>
      </c>
      <c r="J458" s="315">
        <f t="shared" si="65"/>
        <v>0</v>
      </c>
      <c r="K458" s="315">
        <f t="shared" si="65"/>
        <v>0</v>
      </c>
      <c r="L458" s="315">
        <f t="shared" si="66"/>
        <v>0</v>
      </c>
    </row>
    <row r="459" spans="1:12" ht="17.25" hidden="1" customHeight="1" outlineLevel="1" x14ac:dyDescent="0.2">
      <c r="A459" s="562"/>
      <c r="B459" s="562"/>
      <c r="C459" s="313" t="s">
        <v>596</v>
      </c>
      <c r="D459" s="314">
        <v>0</v>
      </c>
      <c r="E459" s="314">
        <v>0</v>
      </c>
      <c r="F459" s="315">
        <f t="shared" si="63"/>
        <v>0</v>
      </c>
      <c r="G459" s="314">
        <v>0</v>
      </c>
      <c r="H459" s="314">
        <v>0</v>
      </c>
      <c r="I459" s="315">
        <f t="shared" si="64"/>
        <v>0</v>
      </c>
      <c r="J459" s="315">
        <f t="shared" si="65"/>
        <v>0</v>
      </c>
      <c r="K459" s="315">
        <f t="shared" si="65"/>
        <v>0</v>
      </c>
      <c r="L459" s="315">
        <f t="shared" si="66"/>
        <v>0</v>
      </c>
    </row>
    <row r="460" spans="1:12" ht="17.25" hidden="1" customHeight="1" outlineLevel="1" x14ac:dyDescent="0.2">
      <c r="A460" s="562"/>
      <c r="B460" s="562"/>
      <c r="C460" s="313" t="s">
        <v>597</v>
      </c>
      <c r="D460" s="314">
        <v>0</v>
      </c>
      <c r="E460" s="314">
        <v>0</v>
      </c>
      <c r="F460" s="315">
        <f t="shared" si="63"/>
        <v>0</v>
      </c>
      <c r="G460" s="314">
        <v>0</v>
      </c>
      <c r="H460" s="314">
        <v>0</v>
      </c>
      <c r="I460" s="315">
        <f t="shared" si="64"/>
        <v>0</v>
      </c>
      <c r="J460" s="315">
        <f t="shared" si="65"/>
        <v>0</v>
      </c>
      <c r="K460" s="315">
        <f t="shared" si="65"/>
        <v>0</v>
      </c>
      <c r="L460" s="315">
        <f t="shared" si="66"/>
        <v>0</v>
      </c>
    </row>
    <row r="461" spans="1:12" ht="17.25" hidden="1" customHeight="1" outlineLevel="1" x14ac:dyDescent="0.2">
      <c r="A461" s="562"/>
      <c r="B461" s="313" t="s">
        <v>598</v>
      </c>
      <c r="C461" s="313" t="s">
        <v>599</v>
      </c>
      <c r="D461" s="314">
        <v>0</v>
      </c>
      <c r="E461" s="314">
        <v>0</v>
      </c>
      <c r="F461" s="315">
        <f t="shared" si="63"/>
        <v>0</v>
      </c>
      <c r="G461" s="314">
        <v>0</v>
      </c>
      <c r="H461" s="314">
        <v>0</v>
      </c>
      <c r="I461" s="315">
        <f t="shared" si="64"/>
        <v>0</v>
      </c>
      <c r="J461" s="315">
        <f t="shared" si="65"/>
        <v>0</v>
      </c>
      <c r="K461" s="315">
        <f t="shared" si="65"/>
        <v>0</v>
      </c>
      <c r="L461" s="315">
        <f t="shared" si="66"/>
        <v>0</v>
      </c>
    </row>
    <row r="462" spans="1:12" ht="19.5" customHeight="1" collapsed="1" x14ac:dyDescent="0.2">
      <c r="A462" s="559" t="s">
        <v>600</v>
      </c>
      <c r="B462" s="559"/>
      <c r="C462" s="559"/>
      <c r="D462" s="311">
        <f t="shared" ref="D462:L462" si="67">SUM(D463:D499)</f>
        <v>30</v>
      </c>
      <c r="E462" s="311">
        <f t="shared" si="67"/>
        <v>0</v>
      </c>
      <c r="F462" s="312">
        <f t="shared" si="67"/>
        <v>30</v>
      </c>
      <c r="G462" s="311">
        <f t="shared" si="67"/>
        <v>0</v>
      </c>
      <c r="H462" s="311">
        <f t="shared" si="67"/>
        <v>0</v>
      </c>
      <c r="I462" s="312">
        <f t="shared" si="67"/>
        <v>0</v>
      </c>
      <c r="J462" s="312">
        <f t="shared" si="67"/>
        <v>30</v>
      </c>
      <c r="K462" s="312">
        <f t="shared" si="67"/>
        <v>0</v>
      </c>
      <c r="L462" s="312">
        <f t="shared" si="67"/>
        <v>30</v>
      </c>
    </row>
    <row r="463" spans="1:12" ht="17.25" hidden="1" customHeight="1" outlineLevel="1" x14ac:dyDescent="0.2">
      <c r="A463" s="562" t="s">
        <v>600</v>
      </c>
      <c r="B463" s="562" t="s">
        <v>601</v>
      </c>
      <c r="C463" s="313" t="s">
        <v>602</v>
      </c>
      <c r="D463" s="314">
        <v>0</v>
      </c>
      <c r="E463" s="314">
        <v>0</v>
      </c>
      <c r="F463" s="315">
        <f t="shared" si="63"/>
        <v>0</v>
      </c>
      <c r="G463" s="314">
        <v>0</v>
      </c>
      <c r="H463" s="314">
        <v>0</v>
      </c>
      <c r="I463" s="315">
        <f t="shared" si="64"/>
        <v>0</v>
      </c>
      <c r="J463" s="315">
        <f t="shared" si="65"/>
        <v>0</v>
      </c>
      <c r="K463" s="315">
        <f t="shared" si="65"/>
        <v>0</v>
      </c>
      <c r="L463" s="315">
        <f t="shared" si="66"/>
        <v>0</v>
      </c>
    </row>
    <row r="464" spans="1:12" ht="17.25" hidden="1" customHeight="1" outlineLevel="1" x14ac:dyDescent="0.2">
      <c r="A464" s="562"/>
      <c r="B464" s="562"/>
      <c r="C464" s="313" t="s">
        <v>603</v>
      </c>
      <c r="D464" s="314">
        <v>0</v>
      </c>
      <c r="E464" s="314">
        <v>0</v>
      </c>
      <c r="F464" s="315">
        <f t="shared" si="63"/>
        <v>0</v>
      </c>
      <c r="G464" s="314">
        <v>0</v>
      </c>
      <c r="H464" s="314">
        <v>0</v>
      </c>
      <c r="I464" s="315">
        <f t="shared" si="64"/>
        <v>0</v>
      </c>
      <c r="J464" s="315">
        <f t="shared" si="65"/>
        <v>0</v>
      </c>
      <c r="K464" s="315">
        <f t="shared" si="65"/>
        <v>0</v>
      </c>
      <c r="L464" s="315">
        <f t="shared" si="66"/>
        <v>0</v>
      </c>
    </row>
    <row r="465" spans="1:12" ht="17.25" hidden="1" customHeight="1" outlineLevel="1" x14ac:dyDescent="0.2">
      <c r="A465" s="562"/>
      <c r="B465" s="562" t="s">
        <v>604</v>
      </c>
      <c r="C465" s="313" t="s">
        <v>605</v>
      </c>
      <c r="D465" s="314">
        <v>0</v>
      </c>
      <c r="E465" s="314">
        <v>0</v>
      </c>
      <c r="F465" s="315">
        <f t="shared" si="63"/>
        <v>0</v>
      </c>
      <c r="G465" s="314">
        <v>0</v>
      </c>
      <c r="H465" s="314">
        <v>0</v>
      </c>
      <c r="I465" s="315">
        <f t="shared" si="64"/>
        <v>0</v>
      </c>
      <c r="J465" s="315">
        <f t="shared" si="65"/>
        <v>0</v>
      </c>
      <c r="K465" s="315">
        <f t="shared" si="65"/>
        <v>0</v>
      </c>
      <c r="L465" s="315">
        <f t="shared" si="66"/>
        <v>0</v>
      </c>
    </row>
    <row r="466" spans="1:12" ht="17.25" hidden="1" customHeight="1" outlineLevel="1" x14ac:dyDescent="0.2">
      <c r="A466" s="562"/>
      <c r="B466" s="562"/>
      <c r="C466" s="313" t="s">
        <v>606</v>
      </c>
      <c r="D466" s="314">
        <v>0</v>
      </c>
      <c r="E466" s="314">
        <v>0</v>
      </c>
      <c r="F466" s="315">
        <f t="shared" si="63"/>
        <v>0</v>
      </c>
      <c r="G466" s="314">
        <v>0</v>
      </c>
      <c r="H466" s="314">
        <v>0</v>
      </c>
      <c r="I466" s="315">
        <f t="shared" si="64"/>
        <v>0</v>
      </c>
      <c r="J466" s="315">
        <f t="shared" si="65"/>
        <v>0</v>
      </c>
      <c r="K466" s="315">
        <f t="shared" si="65"/>
        <v>0</v>
      </c>
      <c r="L466" s="315">
        <f t="shared" si="66"/>
        <v>0</v>
      </c>
    </row>
    <row r="467" spans="1:12" ht="17.25" hidden="1" customHeight="1" outlineLevel="1" x14ac:dyDescent="0.2">
      <c r="A467" s="562"/>
      <c r="B467" s="562"/>
      <c r="C467" s="313" t="s">
        <v>607</v>
      </c>
      <c r="D467" s="314">
        <v>0</v>
      </c>
      <c r="E467" s="314">
        <v>0</v>
      </c>
      <c r="F467" s="315">
        <f t="shared" si="63"/>
        <v>0</v>
      </c>
      <c r="G467" s="314">
        <v>0</v>
      </c>
      <c r="H467" s="314">
        <v>0</v>
      </c>
      <c r="I467" s="315">
        <f t="shared" si="64"/>
        <v>0</v>
      </c>
      <c r="J467" s="315">
        <f t="shared" si="65"/>
        <v>0</v>
      </c>
      <c r="K467" s="315">
        <f t="shared" si="65"/>
        <v>0</v>
      </c>
      <c r="L467" s="315">
        <f t="shared" si="66"/>
        <v>0</v>
      </c>
    </row>
    <row r="468" spans="1:12" ht="17.25" hidden="1" customHeight="1" outlineLevel="1" x14ac:dyDescent="0.2">
      <c r="A468" s="562"/>
      <c r="B468" s="562"/>
      <c r="C468" s="313" t="s">
        <v>608</v>
      </c>
      <c r="D468" s="314">
        <v>0</v>
      </c>
      <c r="E468" s="314">
        <v>0</v>
      </c>
      <c r="F468" s="315">
        <f t="shared" si="63"/>
        <v>0</v>
      </c>
      <c r="G468" s="314">
        <v>0</v>
      </c>
      <c r="H468" s="314">
        <v>0</v>
      </c>
      <c r="I468" s="315">
        <f t="shared" si="64"/>
        <v>0</v>
      </c>
      <c r="J468" s="315">
        <f t="shared" si="65"/>
        <v>0</v>
      </c>
      <c r="K468" s="315">
        <f t="shared" si="65"/>
        <v>0</v>
      </c>
      <c r="L468" s="315">
        <f t="shared" si="66"/>
        <v>0</v>
      </c>
    </row>
    <row r="469" spans="1:12" ht="17.25" hidden="1" customHeight="1" outlineLevel="1" x14ac:dyDescent="0.2">
      <c r="A469" s="562"/>
      <c r="B469" s="562"/>
      <c r="C469" s="313" t="s">
        <v>609</v>
      </c>
      <c r="D469" s="314">
        <v>0</v>
      </c>
      <c r="E469" s="314">
        <v>0</v>
      </c>
      <c r="F469" s="315">
        <f t="shared" si="63"/>
        <v>0</v>
      </c>
      <c r="G469" s="314">
        <v>0</v>
      </c>
      <c r="H469" s="314">
        <v>0</v>
      </c>
      <c r="I469" s="315">
        <f t="shared" si="64"/>
        <v>0</v>
      </c>
      <c r="J469" s="315">
        <f t="shared" si="65"/>
        <v>0</v>
      </c>
      <c r="K469" s="315">
        <f t="shared" si="65"/>
        <v>0</v>
      </c>
      <c r="L469" s="315">
        <f t="shared" si="66"/>
        <v>0</v>
      </c>
    </row>
    <row r="470" spans="1:12" ht="17.25" hidden="1" customHeight="1" outlineLevel="1" x14ac:dyDescent="0.2">
      <c r="A470" s="562"/>
      <c r="B470" s="562"/>
      <c r="C470" s="313" t="s">
        <v>610</v>
      </c>
      <c r="D470" s="314">
        <v>0</v>
      </c>
      <c r="E470" s="314">
        <v>0</v>
      </c>
      <c r="F470" s="315">
        <f t="shared" si="63"/>
        <v>0</v>
      </c>
      <c r="G470" s="314">
        <v>0</v>
      </c>
      <c r="H470" s="314">
        <v>0</v>
      </c>
      <c r="I470" s="315">
        <f t="shared" si="64"/>
        <v>0</v>
      </c>
      <c r="J470" s="315">
        <f t="shared" si="65"/>
        <v>0</v>
      </c>
      <c r="K470" s="315">
        <f t="shared" si="65"/>
        <v>0</v>
      </c>
      <c r="L470" s="315">
        <f t="shared" si="66"/>
        <v>0</v>
      </c>
    </row>
    <row r="471" spans="1:12" ht="17.25" hidden="1" customHeight="1" outlineLevel="1" x14ac:dyDescent="0.2">
      <c r="A471" s="562"/>
      <c r="B471" s="562"/>
      <c r="C471" s="313" t="s">
        <v>611</v>
      </c>
      <c r="D471" s="314">
        <v>0</v>
      </c>
      <c r="E471" s="314">
        <v>0</v>
      </c>
      <c r="F471" s="315">
        <f t="shared" si="63"/>
        <v>0</v>
      </c>
      <c r="G471" s="314">
        <v>0</v>
      </c>
      <c r="H471" s="314">
        <v>0</v>
      </c>
      <c r="I471" s="315">
        <f t="shared" si="64"/>
        <v>0</v>
      </c>
      <c r="J471" s="315">
        <f t="shared" si="65"/>
        <v>0</v>
      </c>
      <c r="K471" s="315">
        <f t="shared" si="65"/>
        <v>0</v>
      </c>
      <c r="L471" s="315">
        <f t="shared" si="66"/>
        <v>0</v>
      </c>
    </row>
    <row r="472" spans="1:12" ht="17.25" hidden="1" customHeight="1" outlineLevel="1" x14ac:dyDescent="0.2">
      <c r="A472" s="562"/>
      <c r="B472" s="313" t="s">
        <v>612</v>
      </c>
      <c r="C472" s="313" t="s">
        <v>613</v>
      </c>
      <c r="D472" s="314">
        <v>0</v>
      </c>
      <c r="E472" s="314">
        <v>0</v>
      </c>
      <c r="F472" s="315">
        <f t="shared" si="63"/>
        <v>0</v>
      </c>
      <c r="G472" s="314">
        <v>0</v>
      </c>
      <c r="H472" s="314">
        <v>0</v>
      </c>
      <c r="I472" s="315">
        <f t="shared" si="64"/>
        <v>0</v>
      </c>
      <c r="J472" s="315">
        <f t="shared" si="65"/>
        <v>0</v>
      </c>
      <c r="K472" s="315">
        <f t="shared" si="65"/>
        <v>0</v>
      </c>
      <c r="L472" s="315">
        <f t="shared" si="66"/>
        <v>0</v>
      </c>
    </row>
    <row r="473" spans="1:12" ht="17.25" hidden="1" customHeight="1" outlineLevel="1" x14ac:dyDescent="0.2">
      <c r="A473" s="562"/>
      <c r="B473" s="562" t="s">
        <v>614</v>
      </c>
      <c r="C473" s="313" t="s">
        <v>615</v>
      </c>
      <c r="D473" s="314">
        <v>0</v>
      </c>
      <c r="E473" s="314">
        <v>0</v>
      </c>
      <c r="F473" s="315">
        <f t="shared" si="63"/>
        <v>0</v>
      </c>
      <c r="G473" s="314">
        <v>0</v>
      </c>
      <c r="H473" s="314">
        <v>0</v>
      </c>
      <c r="I473" s="315">
        <f t="shared" si="64"/>
        <v>0</v>
      </c>
      <c r="J473" s="315">
        <f t="shared" si="65"/>
        <v>0</v>
      </c>
      <c r="K473" s="315">
        <f t="shared" si="65"/>
        <v>0</v>
      </c>
      <c r="L473" s="315">
        <f t="shared" si="66"/>
        <v>0</v>
      </c>
    </row>
    <row r="474" spans="1:12" ht="17.25" hidden="1" customHeight="1" outlineLevel="1" x14ac:dyDescent="0.2">
      <c r="A474" s="562"/>
      <c r="B474" s="562"/>
      <c r="C474" s="313" t="s">
        <v>616</v>
      </c>
      <c r="D474" s="314">
        <v>0</v>
      </c>
      <c r="E474" s="314">
        <v>0</v>
      </c>
      <c r="F474" s="315">
        <f t="shared" si="63"/>
        <v>0</v>
      </c>
      <c r="G474" s="314">
        <v>0</v>
      </c>
      <c r="H474" s="314">
        <v>0</v>
      </c>
      <c r="I474" s="315">
        <f t="shared" si="64"/>
        <v>0</v>
      </c>
      <c r="J474" s="315">
        <f t="shared" si="65"/>
        <v>0</v>
      </c>
      <c r="K474" s="315">
        <f t="shared" si="65"/>
        <v>0</v>
      </c>
      <c r="L474" s="315">
        <f t="shared" si="66"/>
        <v>0</v>
      </c>
    </row>
    <row r="475" spans="1:12" ht="17.25" hidden="1" customHeight="1" outlineLevel="1" x14ac:dyDescent="0.2">
      <c r="A475" s="562"/>
      <c r="B475" s="562"/>
      <c r="C475" s="313" t="s">
        <v>617</v>
      </c>
      <c r="D475" s="314">
        <v>0</v>
      </c>
      <c r="E475" s="314">
        <v>0</v>
      </c>
      <c r="F475" s="315">
        <f t="shared" si="63"/>
        <v>0</v>
      </c>
      <c r="G475" s="314">
        <v>0</v>
      </c>
      <c r="H475" s="314">
        <v>0</v>
      </c>
      <c r="I475" s="315">
        <f t="shared" si="64"/>
        <v>0</v>
      </c>
      <c r="J475" s="315">
        <f t="shared" si="65"/>
        <v>0</v>
      </c>
      <c r="K475" s="315">
        <f t="shared" si="65"/>
        <v>0</v>
      </c>
      <c r="L475" s="315">
        <f t="shared" si="66"/>
        <v>0</v>
      </c>
    </row>
    <row r="476" spans="1:12" ht="17.25" hidden="1" customHeight="1" outlineLevel="1" x14ac:dyDescent="0.2">
      <c r="A476" s="562"/>
      <c r="B476" s="562" t="s">
        <v>618</v>
      </c>
      <c r="C476" s="313" t="s">
        <v>619</v>
      </c>
      <c r="D476" s="314">
        <v>0</v>
      </c>
      <c r="E476" s="314">
        <v>0</v>
      </c>
      <c r="F476" s="315">
        <f t="shared" si="63"/>
        <v>0</v>
      </c>
      <c r="G476" s="314">
        <v>0</v>
      </c>
      <c r="H476" s="314">
        <v>0</v>
      </c>
      <c r="I476" s="315">
        <f t="shared" si="64"/>
        <v>0</v>
      </c>
      <c r="J476" s="315">
        <f t="shared" si="65"/>
        <v>0</v>
      </c>
      <c r="K476" s="315">
        <f t="shared" si="65"/>
        <v>0</v>
      </c>
      <c r="L476" s="315">
        <f t="shared" si="66"/>
        <v>0</v>
      </c>
    </row>
    <row r="477" spans="1:12" ht="17.25" hidden="1" customHeight="1" outlineLevel="1" x14ac:dyDescent="0.2">
      <c r="A477" s="562"/>
      <c r="B477" s="562"/>
      <c r="C477" s="313" t="s">
        <v>620</v>
      </c>
      <c r="D477" s="314">
        <v>0</v>
      </c>
      <c r="E477" s="314">
        <v>0</v>
      </c>
      <c r="F477" s="315">
        <f t="shared" si="63"/>
        <v>0</v>
      </c>
      <c r="G477" s="314">
        <v>0</v>
      </c>
      <c r="H477" s="314">
        <v>0</v>
      </c>
      <c r="I477" s="315">
        <f t="shared" si="64"/>
        <v>0</v>
      </c>
      <c r="J477" s="315">
        <f t="shared" si="65"/>
        <v>0</v>
      </c>
      <c r="K477" s="315">
        <f t="shared" si="65"/>
        <v>0</v>
      </c>
      <c r="L477" s="315">
        <f t="shared" si="66"/>
        <v>0</v>
      </c>
    </row>
    <row r="478" spans="1:12" ht="17.25" hidden="1" customHeight="1" outlineLevel="1" x14ac:dyDescent="0.2">
      <c r="A478" s="562"/>
      <c r="B478" s="562"/>
      <c r="C478" s="313" t="s">
        <v>621</v>
      </c>
      <c r="D478" s="314">
        <v>0</v>
      </c>
      <c r="E478" s="314">
        <v>0</v>
      </c>
      <c r="F478" s="315">
        <f t="shared" si="63"/>
        <v>0</v>
      </c>
      <c r="G478" s="314">
        <v>0</v>
      </c>
      <c r="H478" s="314">
        <v>0</v>
      </c>
      <c r="I478" s="315">
        <f t="shared" si="64"/>
        <v>0</v>
      </c>
      <c r="J478" s="315">
        <f t="shared" si="65"/>
        <v>0</v>
      </c>
      <c r="K478" s="315">
        <f t="shared" si="65"/>
        <v>0</v>
      </c>
      <c r="L478" s="315">
        <f t="shared" si="66"/>
        <v>0</v>
      </c>
    </row>
    <row r="479" spans="1:12" ht="17.25" hidden="1" customHeight="1" outlineLevel="1" x14ac:dyDescent="0.2">
      <c r="A479" s="562"/>
      <c r="B479" s="562"/>
      <c r="C479" s="313" t="s">
        <v>622</v>
      </c>
      <c r="D479" s="314">
        <v>0</v>
      </c>
      <c r="E479" s="314">
        <v>0</v>
      </c>
      <c r="F479" s="315">
        <f t="shared" si="63"/>
        <v>0</v>
      </c>
      <c r="G479" s="314">
        <v>0</v>
      </c>
      <c r="H479" s="314">
        <v>0</v>
      </c>
      <c r="I479" s="315">
        <f t="shared" si="64"/>
        <v>0</v>
      </c>
      <c r="J479" s="315">
        <f t="shared" si="65"/>
        <v>0</v>
      </c>
      <c r="K479" s="315">
        <f t="shared" si="65"/>
        <v>0</v>
      </c>
      <c r="L479" s="315">
        <f t="shared" si="66"/>
        <v>0</v>
      </c>
    </row>
    <row r="480" spans="1:12" ht="17.25" hidden="1" customHeight="1" outlineLevel="1" x14ac:dyDescent="0.2">
      <c r="A480" s="562"/>
      <c r="B480" s="562"/>
      <c r="C480" s="313" t="s">
        <v>623</v>
      </c>
      <c r="D480" s="314">
        <v>0</v>
      </c>
      <c r="E480" s="314">
        <v>0</v>
      </c>
      <c r="F480" s="315">
        <f t="shared" si="63"/>
        <v>0</v>
      </c>
      <c r="G480" s="314">
        <v>0</v>
      </c>
      <c r="H480" s="314">
        <v>0</v>
      </c>
      <c r="I480" s="315">
        <f t="shared" si="64"/>
        <v>0</v>
      </c>
      <c r="J480" s="315">
        <f t="shared" si="65"/>
        <v>0</v>
      </c>
      <c r="K480" s="315">
        <f t="shared" si="65"/>
        <v>0</v>
      </c>
      <c r="L480" s="315">
        <f t="shared" si="66"/>
        <v>0</v>
      </c>
    </row>
    <row r="481" spans="1:12" ht="17.25" hidden="1" customHeight="1" outlineLevel="1" x14ac:dyDescent="0.2">
      <c r="A481" s="562"/>
      <c r="B481" s="562" t="s">
        <v>624</v>
      </c>
      <c r="C481" s="313" t="s">
        <v>625</v>
      </c>
      <c r="D481" s="314">
        <v>0</v>
      </c>
      <c r="E481" s="314">
        <v>0</v>
      </c>
      <c r="F481" s="315">
        <f t="shared" si="63"/>
        <v>0</v>
      </c>
      <c r="G481" s="314">
        <v>0</v>
      </c>
      <c r="H481" s="314">
        <v>0</v>
      </c>
      <c r="I481" s="315">
        <f t="shared" si="64"/>
        <v>0</v>
      </c>
      <c r="J481" s="315">
        <f t="shared" si="65"/>
        <v>0</v>
      </c>
      <c r="K481" s="315">
        <f t="shared" si="65"/>
        <v>0</v>
      </c>
      <c r="L481" s="315">
        <f t="shared" si="66"/>
        <v>0</v>
      </c>
    </row>
    <row r="482" spans="1:12" ht="17.25" hidden="1" customHeight="1" outlineLevel="1" x14ac:dyDescent="0.2">
      <c r="A482" s="562"/>
      <c r="B482" s="562"/>
      <c r="C482" s="313" t="s">
        <v>626</v>
      </c>
      <c r="D482" s="314">
        <v>0</v>
      </c>
      <c r="E482" s="314">
        <v>0</v>
      </c>
      <c r="F482" s="315">
        <f t="shared" si="63"/>
        <v>0</v>
      </c>
      <c r="G482" s="314">
        <v>0</v>
      </c>
      <c r="H482" s="314">
        <v>0</v>
      </c>
      <c r="I482" s="315">
        <f t="shared" si="64"/>
        <v>0</v>
      </c>
      <c r="J482" s="315">
        <f t="shared" si="65"/>
        <v>0</v>
      </c>
      <c r="K482" s="315">
        <f t="shared" si="65"/>
        <v>0</v>
      </c>
      <c r="L482" s="315">
        <f t="shared" si="66"/>
        <v>0</v>
      </c>
    </row>
    <row r="483" spans="1:12" ht="17.25" hidden="1" customHeight="1" outlineLevel="1" x14ac:dyDescent="0.2">
      <c r="A483" s="562"/>
      <c r="B483" s="562"/>
      <c r="C483" s="313" t="s">
        <v>627</v>
      </c>
      <c r="D483" s="314">
        <v>0</v>
      </c>
      <c r="E483" s="314">
        <v>0</v>
      </c>
      <c r="F483" s="315">
        <f t="shared" si="63"/>
        <v>0</v>
      </c>
      <c r="G483" s="314">
        <v>0</v>
      </c>
      <c r="H483" s="314">
        <v>0</v>
      </c>
      <c r="I483" s="315">
        <f t="shared" si="64"/>
        <v>0</v>
      </c>
      <c r="J483" s="315">
        <f t="shared" si="65"/>
        <v>0</v>
      </c>
      <c r="K483" s="315">
        <f t="shared" si="65"/>
        <v>0</v>
      </c>
      <c r="L483" s="315">
        <f t="shared" si="66"/>
        <v>0</v>
      </c>
    </row>
    <row r="484" spans="1:12" ht="17.25" hidden="1" customHeight="1" outlineLevel="1" x14ac:dyDescent="0.2">
      <c r="A484" s="562"/>
      <c r="B484" s="562"/>
      <c r="C484" s="313" t="s">
        <v>628</v>
      </c>
      <c r="D484" s="314">
        <v>0</v>
      </c>
      <c r="E484" s="314">
        <v>0</v>
      </c>
      <c r="F484" s="315">
        <f t="shared" si="63"/>
        <v>0</v>
      </c>
      <c r="G484" s="314">
        <v>0</v>
      </c>
      <c r="H484" s="314">
        <v>0</v>
      </c>
      <c r="I484" s="315">
        <f t="shared" si="64"/>
        <v>0</v>
      </c>
      <c r="J484" s="315">
        <f t="shared" si="65"/>
        <v>0</v>
      </c>
      <c r="K484" s="315">
        <f t="shared" si="65"/>
        <v>0</v>
      </c>
      <c r="L484" s="315">
        <f t="shared" si="66"/>
        <v>0</v>
      </c>
    </row>
    <row r="485" spans="1:12" ht="17.25" hidden="1" customHeight="1" outlineLevel="1" x14ac:dyDescent="0.2">
      <c r="A485" s="562"/>
      <c r="B485" s="562"/>
      <c r="C485" s="313" t="s">
        <v>629</v>
      </c>
      <c r="D485" s="314">
        <v>0</v>
      </c>
      <c r="E485" s="314">
        <v>0</v>
      </c>
      <c r="F485" s="315">
        <f t="shared" si="63"/>
        <v>0</v>
      </c>
      <c r="G485" s="314">
        <v>0</v>
      </c>
      <c r="H485" s="314">
        <v>0</v>
      </c>
      <c r="I485" s="315">
        <f t="shared" si="64"/>
        <v>0</v>
      </c>
      <c r="J485" s="315">
        <f t="shared" si="65"/>
        <v>0</v>
      </c>
      <c r="K485" s="315">
        <f t="shared" si="65"/>
        <v>0</v>
      </c>
      <c r="L485" s="315">
        <f t="shared" si="66"/>
        <v>0</v>
      </c>
    </row>
    <row r="486" spans="1:12" ht="17.25" hidden="1" customHeight="1" outlineLevel="1" x14ac:dyDescent="0.2">
      <c r="A486" s="562"/>
      <c r="B486" s="562" t="s">
        <v>630</v>
      </c>
      <c r="C486" s="313" t="s">
        <v>631</v>
      </c>
      <c r="D486" s="314">
        <v>0</v>
      </c>
      <c r="E486" s="314">
        <v>0</v>
      </c>
      <c r="F486" s="315">
        <f t="shared" si="63"/>
        <v>0</v>
      </c>
      <c r="G486" s="314">
        <v>0</v>
      </c>
      <c r="H486" s="314">
        <v>0</v>
      </c>
      <c r="I486" s="315">
        <f t="shared" si="64"/>
        <v>0</v>
      </c>
      <c r="J486" s="315">
        <f t="shared" si="65"/>
        <v>0</v>
      </c>
      <c r="K486" s="315">
        <f t="shared" si="65"/>
        <v>0</v>
      </c>
      <c r="L486" s="315">
        <f t="shared" si="66"/>
        <v>0</v>
      </c>
    </row>
    <row r="487" spans="1:12" ht="17.25" hidden="1" customHeight="1" outlineLevel="1" x14ac:dyDescent="0.2">
      <c r="A487" s="562"/>
      <c r="B487" s="562"/>
      <c r="C487" s="313" t="s">
        <v>632</v>
      </c>
      <c r="D487" s="314">
        <v>0</v>
      </c>
      <c r="E487" s="314">
        <v>0</v>
      </c>
      <c r="F487" s="315">
        <f t="shared" si="63"/>
        <v>0</v>
      </c>
      <c r="G487" s="314">
        <v>0</v>
      </c>
      <c r="H487" s="314">
        <v>0</v>
      </c>
      <c r="I487" s="315">
        <f t="shared" si="64"/>
        <v>0</v>
      </c>
      <c r="J487" s="315">
        <f t="shared" si="65"/>
        <v>0</v>
      </c>
      <c r="K487" s="315">
        <f t="shared" si="65"/>
        <v>0</v>
      </c>
      <c r="L487" s="315">
        <f t="shared" si="66"/>
        <v>0</v>
      </c>
    </row>
    <row r="488" spans="1:12" ht="17.25" hidden="1" customHeight="1" outlineLevel="1" x14ac:dyDescent="0.2">
      <c r="A488" s="562"/>
      <c r="B488" s="562"/>
      <c r="C488" s="313" t="s">
        <v>633</v>
      </c>
      <c r="D488" s="314">
        <v>30</v>
      </c>
      <c r="E488" s="314">
        <v>0</v>
      </c>
      <c r="F488" s="315">
        <f t="shared" si="63"/>
        <v>30</v>
      </c>
      <c r="G488" s="314">
        <v>0</v>
      </c>
      <c r="H488" s="314">
        <v>0</v>
      </c>
      <c r="I488" s="315">
        <f t="shared" si="64"/>
        <v>0</v>
      </c>
      <c r="J488" s="315">
        <f t="shared" si="65"/>
        <v>30</v>
      </c>
      <c r="K488" s="315">
        <f t="shared" si="65"/>
        <v>0</v>
      </c>
      <c r="L488" s="315">
        <f t="shared" si="66"/>
        <v>30</v>
      </c>
    </row>
    <row r="489" spans="1:12" ht="17.25" hidden="1" customHeight="1" outlineLevel="1" x14ac:dyDescent="0.2">
      <c r="A489" s="562"/>
      <c r="B489" s="562"/>
      <c r="C489" s="313" t="s">
        <v>634</v>
      </c>
      <c r="D489" s="314">
        <v>0</v>
      </c>
      <c r="E489" s="314">
        <v>0</v>
      </c>
      <c r="F489" s="315">
        <f t="shared" si="63"/>
        <v>0</v>
      </c>
      <c r="G489" s="314">
        <v>0</v>
      </c>
      <c r="H489" s="314">
        <v>0</v>
      </c>
      <c r="I489" s="315">
        <f t="shared" si="64"/>
        <v>0</v>
      </c>
      <c r="J489" s="315">
        <f t="shared" si="65"/>
        <v>0</v>
      </c>
      <c r="K489" s="315">
        <f t="shared" si="65"/>
        <v>0</v>
      </c>
      <c r="L489" s="315">
        <f t="shared" si="66"/>
        <v>0</v>
      </c>
    </row>
    <row r="490" spans="1:12" ht="17.25" hidden="1" customHeight="1" outlineLevel="1" x14ac:dyDescent="0.2">
      <c r="A490" s="562"/>
      <c r="B490" s="562"/>
      <c r="C490" s="313" t="s">
        <v>635</v>
      </c>
      <c r="D490" s="314">
        <v>0</v>
      </c>
      <c r="E490" s="314">
        <v>0</v>
      </c>
      <c r="F490" s="315">
        <f t="shared" si="63"/>
        <v>0</v>
      </c>
      <c r="G490" s="314">
        <v>0</v>
      </c>
      <c r="H490" s="314">
        <v>0</v>
      </c>
      <c r="I490" s="315">
        <f t="shared" si="64"/>
        <v>0</v>
      </c>
      <c r="J490" s="315">
        <f t="shared" si="65"/>
        <v>0</v>
      </c>
      <c r="K490" s="315">
        <f t="shared" si="65"/>
        <v>0</v>
      </c>
      <c r="L490" s="315">
        <f t="shared" si="66"/>
        <v>0</v>
      </c>
    </row>
    <row r="491" spans="1:12" ht="17.25" hidden="1" customHeight="1" outlineLevel="1" x14ac:dyDescent="0.2">
      <c r="A491" s="562"/>
      <c r="B491" s="562"/>
      <c r="C491" s="313" t="s">
        <v>636</v>
      </c>
      <c r="D491" s="314">
        <v>0</v>
      </c>
      <c r="E491" s="314">
        <v>0</v>
      </c>
      <c r="F491" s="315">
        <f t="shared" si="63"/>
        <v>0</v>
      </c>
      <c r="G491" s="314">
        <v>0</v>
      </c>
      <c r="H491" s="314">
        <v>0</v>
      </c>
      <c r="I491" s="315">
        <f t="shared" si="64"/>
        <v>0</v>
      </c>
      <c r="J491" s="315">
        <f t="shared" si="65"/>
        <v>0</v>
      </c>
      <c r="K491" s="315">
        <f t="shared" si="65"/>
        <v>0</v>
      </c>
      <c r="L491" s="315">
        <f t="shared" si="66"/>
        <v>0</v>
      </c>
    </row>
    <row r="492" spans="1:12" ht="17.25" hidden="1" customHeight="1" outlineLevel="1" x14ac:dyDescent="0.2">
      <c r="A492" s="562"/>
      <c r="B492" s="562"/>
      <c r="C492" s="313" t="s">
        <v>637</v>
      </c>
      <c r="D492" s="314">
        <v>0</v>
      </c>
      <c r="E492" s="314">
        <v>0</v>
      </c>
      <c r="F492" s="315">
        <f t="shared" si="63"/>
        <v>0</v>
      </c>
      <c r="G492" s="314">
        <v>0</v>
      </c>
      <c r="H492" s="314">
        <v>0</v>
      </c>
      <c r="I492" s="315">
        <f t="shared" si="64"/>
        <v>0</v>
      </c>
      <c r="J492" s="315">
        <f t="shared" si="65"/>
        <v>0</v>
      </c>
      <c r="K492" s="315">
        <f t="shared" si="65"/>
        <v>0</v>
      </c>
      <c r="L492" s="315">
        <f t="shared" si="66"/>
        <v>0</v>
      </c>
    </row>
    <row r="493" spans="1:12" ht="17.25" hidden="1" customHeight="1" outlineLevel="1" x14ac:dyDescent="0.2">
      <c r="A493" s="562"/>
      <c r="B493" s="562"/>
      <c r="C493" s="313" t="s">
        <v>638</v>
      </c>
      <c r="D493" s="314">
        <v>0</v>
      </c>
      <c r="E493" s="314">
        <v>0</v>
      </c>
      <c r="F493" s="315">
        <f t="shared" si="63"/>
        <v>0</v>
      </c>
      <c r="G493" s="314">
        <v>0</v>
      </c>
      <c r="H493" s="314">
        <v>0</v>
      </c>
      <c r="I493" s="315">
        <f t="shared" si="64"/>
        <v>0</v>
      </c>
      <c r="J493" s="315">
        <f t="shared" si="65"/>
        <v>0</v>
      </c>
      <c r="K493" s="315">
        <f t="shared" si="65"/>
        <v>0</v>
      </c>
      <c r="L493" s="315">
        <f t="shared" si="66"/>
        <v>0</v>
      </c>
    </row>
    <row r="494" spans="1:12" ht="17.25" hidden="1" customHeight="1" outlineLevel="1" x14ac:dyDescent="0.2">
      <c r="A494" s="562"/>
      <c r="B494" s="562"/>
      <c r="C494" s="313" t="s">
        <v>639</v>
      </c>
      <c r="D494" s="314">
        <v>0</v>
      </c>
      <c r="E494" s="314">
        <v>0</v>
      </c>
      <c r="F494" s="315">
        <f t="shared" si="63"/>
        <v>0</v>
      </c>
      <c r="G494" s="314">
        <v>0</v>
      </c>
      <c r="H494" s="314">
        <v>0</v>
      </c>
      <c r="I494" s="315">
        <f t="shared" si="64"/>
        <v>0</v>
      </c>
      <c r="J494" s="315">
        <f t="shared" si="65"/>
        <v>0</v>
      </c>
      <c r="K494" s="315">
        <f t="shared" si="65"/>
        <v>0</v>
      </c>
      <c r="L494" s="315">
        <f t="shared" si="66"/>
        <v>0</v>
      </c>
    </row>
    <row r="495" spans="1:12" ht="17.25" hidden="1" customHeight="1" outlineLevel="1" x14ac:dyDescent="0.2">
      <c r="A495" s="562"/>
      <c r="B495" s="562" t="s">
        <v>640</v>
      </c>
      <c r="C495" s="313" t="s">
        <v>641</v>
      </c>
      <c r="D495" s="314">
        <v>0</v>
      </c>
      <c r="E495" s="314">
        <v>0</v>
      </c>
      <c r="F495" s="315">
        <f t="shared" si="63"/>
        <v>0</v>
      </c>
      <c r="G495" s="314">
        <v>0</v>
      </c>
      <c r="H495" s="314">
        <v>0</v>
      </c>
      <c r="I495" s="315">
        <f t="shared" si="64"/>
        <v>0</v>
      </c>
      <c r="J495" s="315">
        <f t="shared" si="65"/>
        <v>0</v>
      </c>
      <c r="K495" s="315">
        <f t="shared" si="65"/>
        <v>0</v>
      </c>
      <c r="L495" s="315">
        <f t="shared" si="66"/>
        <v>0</v>
      </c>
    </row>
    <row r="496" spans="1:12" ht="17.25" hidden="1" customHeight="1" outlineLevel="1" x14ac:dyDescent="0.2">
      <c r="A496" s="562"/>
      <c r="B496" s="562"/>
      <c r="C496" s="313" t="s">
        <v>642</v>
      </c>
      <c r="D496" s="314">
        <v>0</v>
      </c>
      <c r="E496" s="314">
        <v>0</v>
      </c>
      <c r="F496" s="315">
        <f t="shared" ref="F496:F575" si="68">+E496+D496</f>
        <v>0</v>
      </c>
      <c r="G496" s="314">
        <v>0</v>
      </c>
      <c r="H496" s="314">
        <v>0</v>
      </c>
      <c r="I496" s="315">
        <f t="shared" ref="I496:I575" si="69">+H496+G496</f>
        <v>0</v>
      </c>
      <c r="J496" s="315">
        <f t="shared" ref="J496:K575" si="70">+D496+G496</f>
        <v>0</v>
      </c>
      <c r="K496" s="315">
        <f t="shared" si="70"/>
        <v>0</v>
      </c>
      <c r="L496" s="315">
        <f t="shared" ref="L496:L575" si="71">+K496+J496</f>
        <v>0</v>
      </c>
    </row>
    <row r="497" spans="1:12" ht="17.25" hidden="1" customHeight="1" outlineLevel="1" x14ac:dyDescent="0.2">
      <c r="A497" s="562"/>
      <c r="B497" s="562"/>
      <c r="C497" s="313" t="s">
        <v>643</v>
      </c>
      <c r="D497" s="314">
        <v>0</v>
      </c>
      <c r="E497" s="314">
        <v>0</v>
      </c>
      <c r="F497" s="315">
        <f t="shared" si="68"/>
        <v>0</v>
      </c>
      <c r="G497" s="314">
        <v>0</v>
      </c>
      <c r="H497" s="314">
        <v>0</v>
      </c>
      <c r="I497" s="315">
        <f t="shared" si="69"/>
        <v>0</v>
      </c>
      <c r="J497" s="315">
        <f t="shared" si="70"/>
        <v>0</v>
      </c>
      <c r="K497" s="315">
        <f t="shared" si="70"/>
        <v>0</v>
      </c>
      <c r="L497" s="315">
        <f t="shared" si="71"/>
        <v>0</v>
      </c>
    </row>
    <row r="498" spans="1:12" ht="17.25" hidden="1" customHeight="1" outlineLevel="1" x14ac:dyDescent="0.2">
      <c r="A498" s="562"/>
      <c r="B498" s="562" t="s">
        <v>644</v>
      </c>
      <c r="C498" s="313" t="s">
        <v>645</v>
      </c>
      <c r="D498" s="314">
        <v>0</v>
      </c>
      <c r="E498" s="314">
        <v>0</v>
      </c>
      <c r="F498" s="315">
        <f t="shared" si="68"/>
        <v>0</v>
      </c>
      <c r="G498" s="314">
        <v>0</v>
      </c>
      <c r="H498" s="314">
        <v>0</v>
      </c>
      <c r="I498" s="315">
        <f t="shared" si="69"/>
        <v>0</v>
      </c>
      <c r="J498" s="315">
        <f t="shared" si="70"/>
        <v>0</v>
      </c>
      <c r="K498" s="315">
        <f t="shared" si="70"/>
        <v>0</v>
      </c>
      <c r="L498" s="315">
        <f t="shared" si="71"/>
        <v>0</v>
      </c>
    </row>
    <row r="499" spans="1:12" ht="17.25" hidden="1" customHeight="1" outlineLevel="1" x14ac:dyDescent="0.2">
      <c r="A499" s="562"/>
      <c r="B499" s="562"/>
      <c r="C499" s="313" t="s">
        <v>646</v>
      </c>
      <c r="D499" s="314">
        <v>0</v>
      </c>
      <c r="E499" s="314">
        <v>0</v>
      </c>
      <c r="F499" s="315">
        <f t="shared" si="68"/>
        <v>0</v>
      </c>
      <c r="G499" s="314">
        <v>0</v>
      </c>
      <c r="H499" s="314">
        <v>0</v>
      </c>
      <c r="I499" s="315">
        <f t="shared" si="69"/>
        <v>0</v>
      </c>
      <c r="J499" s="315">
        <f t="shared" si="70"/>
        <v>0</v>
      </c>
      <c r="K499" s="315">
        <f t="shared" si="70"/>
        <v>0</v>
      </c>
      <c r="L499" s="315">
        <f t="shared" si="71"/>
        <v>0</v>
      </c>
    </row>
    <row r="500" spans="1:12" ht="17.25" customHeight="1" collapsed="1" x14ac:dyDescent="0.2">
      <c r="A500" s="559" t="s">
        <v>647</v>
      </c>
      <c r="B500" s="559"/>
      <c r="C500" s="559"/>
      <c r="D500" s="311">
        <f t="shared" ref="D500:L500" si="72">SUM(D501:D512)</f>
        <v>95</v>
      </c>
      <c r="E500" s="311">
        <f t="shared" si="72"/>
        <v>0</v>
      </c>
      <c r="F500" s="312">
        <f t="shared" si="72"/>
        <v>95</v>
      </c>
      <c r="G500" s="311">
        <f t="shared" si="72"/>
        <v>23</v>
      </c>
      <c r="H500" s="311">
        <f t="shared" si="72"/>
        <v>0</v>
      </c>
      <c r="I500" s="312">
        <f t="shared" si="72"/>
        <v>23</v>
      </c>
      <c r="J500" s="312">
        <f t="shared" si="72"/>
        <v>118</v>
      </c>
      <c r="K500" s="312">
        <f t="shared" si="72"/>
        <v>0</v>
      </c>
      <c r="L500" s="312">
        <f t="shared" si="72"/>
        <v>118</v>
      </c>
    </row>
    <row r="501" spans="1:12" ht="17.25" hidden="1" customHeight="1" outlineLevel="1" x14ac:dyDescent="0.2">
      <c r="A501" s="562" t="s">
        <v>647</v>
      </c>
      <c r="B501" s="313" t="s">
        <v>648</v>
      </c>
      <c r="C501" s="313" t="s">
        <v>649</v>
      </c>
      <c r="D501" s="314"/>
      <c r="E501" s="314"/>
      <c r="F501" s="315">
        <f t="shared" si="68"/>
        <v>0</v>
      </c>
      <c r="G501" s="314"/>
      <c r="H501" s="314"/>
      <c r="I501" s="315">
        <f t="shared" si="69"/>
        <v>0</v>
      </c>
      <c r="J501" s="315">
        <f t="shared" si="70"/>
        <v>0</v>
      </c>
      <c r="K501" s="315">
        <f t="shared" si="70"/>
        <v>0</v>
      </c>
      <c r="L501" s="315">
        <f t="shared" si="71"/>
        <v>0</v>
      </c>
    </row>
    <row r="502" spans="1:12" ht="17.25" hidden="1" customHeight="1" outlineLevel="1" x14ac:dyDescent="0.2">
      <c r="A502" s="562"/>
      <c r="B502" s="313" t="s">
        <v>650</v>
      </c>
      <c r="C502" s="313" t="s">
        <v>651</v>
      </c>
      <c r="D502" s="314"/>
      <c r="E502" s="314"/>
      <c r="F502" s="315">
        <f t="shared" si="68"/>
        <v>0</v>
      </c>
      <c r="G502" s="314"/>
      <c r="H502" s="314"/>
      <c r="I502" s="315">
        <f t="shared" si="69"/>
        <v>0</v>
      </c>
      <c r="J502" s="315">
        <f t="shared" si="70"/>
        <v>0</v>
      </c>
      <c r="K502" s="315">
        <f t="shared" si="70"/>
        <v>0</v>
      </c>
      <c r="L502" s="315">
        <f t="shared" si="71"/>
        <v>0</v>
      </c>
    </row>
    <row r="503" spans="1:12" ht="17.25" hidden="1" customHeight="1" outlineLevel="1" x14ac:dyDescent="0.2">
      <c r="A503" s="562"/>
      <c r="B503" s="562" t="s">
        <v>652</v>
      </c>
      <c r="C503" s="313" t="s">
        <v>653</v>
      </c>
      <c r="D503" s="314"/>
      <c r="E503" s="314"/>
      <c r="F503" s="315">
        <f t="shared" si="68"/>
        <v>0</v>
      </c>
      <c r="G503" s="314"/>
      <c r="H503" s="314"/>
      <c r="I503" s="315">
        <f t="shared" si="69"/>
        <v>0</v>
      </c>
      <c r="J503" s="315">
        <f t="shared" si="70"/>
        <v>0</v>
      </c>
      <c r="K503" s="315">
        <f t="shared" si="70"/>
        <v>0</v>
      </c>
      <c r="L503" s="315">
        <f t="shared" si="71"/>
        <v>0</v>
      </c>
    </row>
    <row r="504" spans="1:12" ht="17.25" hidden="1" customHeight="1" outlineLevel="1" x14ac:dyDescent="0.2">
      <c r="A504" s="562"/>
      <c r="B504" s="562"/>
      <c r="C504" s="313" t="s">
        <v>654</v>
      </c>
      <c r="D504" s="314"/>
      <c r="E504" s="314"/>
      <c r="F504" s="315">
        <f t="shared" si="68"/>
        <v>0</v>
      </c>
      <c r="G504" s="314"/>
      <c r="H504" s="314"/>
      <c r="I504" s="315">
        <f t="shared" si="69"/>
        <v>0</v>
      </c>
      <c r="J504" s="315">
        <f t="shared" si="70"/>
        <v>0</v>
      </c>
      <c r="K504" s="315">
        <f t="shared" si="70"/>
        <v>0</v>
      </c>
      <c r="L504" s="315">
        <f t="shared" si="71"/>
        <v>0</v>
      </c>
    </row>
    <row r="505" spans="1:12" ht="17.25" hidden="1" customHeight="1" outlineLevel="1" x14ac:dyDescent="0.2">
      <c r="A505" s="562"/>
      <c r="B505" s="562"/>
      <c r="C505" s="313" t="s">
        <v>655</v>
      </c>
      <c r="D505" s="314"/>
      <c r="E505" s="314"/>
      <c r="F505" s="315">
        <f t="shared" si="68"/>
        <v>0</v>
      </c>
      <c r="G505" s="314"/>
      <c r="H505" s="314"/>
      <c r="I505" s="315">
        <f t="shared" si="69"/>
        <v>0</v>
      </c>
      <c r="J505" s="315">
        <f t="shared" si="70"/>
        <v>0</v>
      </c>
      <c r="K505" s="315">
        <f t="shared" si="70"/>
        <v>0</v>
      </c>
      <c r="L505" s="315">
        <f t="shared" si="71"/>
        <v>0</v>
      </c>
    </row>
    <row r="506" spans="1:12" ht="17.25" hidden="1" customHeight="1" outlineLevel="1" x14ac:dyDescent="0.2">
      <c r="A506" s="562"/>
      <c r="B506" s="562"/>
      <c r="C506" s="313" t="s">
        <v>656</v>
      </c>
      <c r="D506" s="314"/>
      <c r="E506" s="314"/>
      <c r="F506" s="315">
        <f t="shared" si="68"/>
        <v>0</v>
      </c>
      <c r="G506" s="314"/>
      <c r="H506" s="314"/>
      <c r="I506" s="315">
        <f t="shared" si="69"/>
        <v>0</v>
      </c>
      <c r="J506" s="315">
        <f t="shared" si="70"/>
        <v>0</v>
      </c>
      <c r="K506" s="315">
        <f t="shared" si="70"/>
        <v>0</v>
      </c>
      <c r="L506" s="315">
        <f t="shared" si="71"/>
        <v>0</v>
      </c>
    </row>
    <row r="507" spans="1:12" ht="17.25" hidden="1" customHeight="1" outlineLevel="1" x14ac:dyDescent="0.2">
      <c r="A507" s="562"/>
      <c r="B507" s="562"/>
      <c r="C507" s="313" t="s">
        <v>657</v>
      </c>
      <c r="D507" s="314"/>
      <c r="E507" s="314"/>
      <c r="F507" s="315">
        <f t="shared" si="68"/>
        <v>0</v>
      </c>
      <c r="G507" s="314"/>
      <c r="H507" s="314"/>
      <c r="I507" s="315">
        <f t="shared" si="69"/>
        <v>0</v>
      </c>
      <c r="J507" s="315">
        <f t="shared" si="70"/>
        <v>0</v>
      </c>
      <c r="K507" s="315">
        <f t="shared" si="70"/>
        <v>0</v>
      </c>
      <c r="L507" s="315">
        <f t="shared" si="71"/>
        <v>0</v>
      </c>
    </row>
    <row r="508" spans="1:12" ht="17.25" hidden="1" customHeight="1" outlineLevel="1" x14ac:dyDescent="0.2">
      <c r="A508" s="562"/>
      <c r="B508" s="562"/>
      <c r="C508" s="313" t="s">
        <v>658</v>
      </c>
      <c r="D508" s="314"/>
      <c r="E508" s="314"/>
      <c r="F508" s="315">
        <f t="shared" si="68"/>
        <v>0</v>
      </c>
      <c r="G508" s="314"/>
      <c r="H508" s="314"/>
      <c r="I508" s="315">
        <f t="shared" si="69"/>
        <v>0</v>
      </c>
      <c r="J508" s="315">
        <f t="shared" si="70"/>
        <v>0</v>
      </c>
      <c r="K508" s="315">
        <f t="shared" si="70"/>
        <v>0</v>
      </c>
      <c r="L508" s="315">
        <f t="shared" si="71"/>
        <v>0</v>
      </c>
    </row>
    <row r="509" spans="1:12" ht="17.25" hidden="1" customHeight="1" outlineLevel="1" x14ac:dyDescent="0.2">
      <c r="A509" s="562"/>
      <c r="B509" s="562"/>
      <c r="C509" s="313" t="s">
        <v>659</v>
      </c>
      <c r="D509" s="314"/>
      <c r="E509" s="314"/>
      <c r="F509" s="315">
        <f t="shared" si="68"/>
        <v>0</v>
      </c>
      <c r="G509" s="314"/>
      <c r="H509" s="314"/>
      <c r="I509" s="315">
        <f t="shared" si="69"/>
        <v>0</v>
      </c>
      <c r="J509" s="315">
        <f t="shared" si="70"/>
        <v>0</v>
      </c>
      <c r="K509" s="315">
        <f t="shared" si="70"/>
        <v>0</v>
      </c>
      <c r="L509" s="315">
        <f t="shared" si="71"/>
        <v>0</v>
      </c>
    </row>
    <row r="510" spans="1:12" ht="17.25" hidden="1" customHeight="1" outlineLevel="1" x14ac:dyDescent="0.2">
      <c r="A510" s="562"/>
      <c r="B510" s="562" t="s">
        <v>660</v>
      </c>
      <c r="C510" s="313" t="s">
        <v>661</v>
      </c>
      <c r="D510" s="314">
        <v>10</v>
      </c>
      <c r="E510" s="314"/>
      <c r="F510" s="315">
        <f t="shared" si="68"/>
        <v>10</v>
      </c>
      <c r="G510" s="314">
        <v>23</v>
      </c>
      <c r="H510" s="314"/>
      <c r="I510" s="315">
        <f t="shared" si="69"/>
        <v>23</v>
      </c>
      <c r="J510" s="315">
        <f t="shared" si="70"/>
        <v>33</v>
      </c>
      <c r="K510" s="315">
        <f t="shared" si="70"/>
        <v>0</v>
      </c>
      <c r="L510" s="315">
        <f t="shared" si="71"/>
        <v>33</v>
      </c>
    </row>
    <row r="511" spans="1:12" ht="17.25" hidden="1" customHeight="1" outlineLevel="1" x14ac:dyDescent="0.2">
      <c r="A511" s="562"/>
      <c r="B511" s="562"/>
      <c r="C511" s="313" t="s">
        <v>662</v>
      </c>
      <c r="D511" s="314">
        <v>75</v>
      </c>
      <c r="E511" s="314"/>
      <c r="F511" s="315">
        <f t="shared" si="68"/>
        <v>75</v>
      </c>
      <c r="G511" s="314">
        <v>0</v>
      </c>
      <c r="H511" s="314"/>
      <c r="I511" s="315">
        <f t="shared" si="69"/>
        <v>0</v>
      </c>
      <c r="J511" s="315">
        <f t="shared" si="70"/>
        <v>75</v>
      </c>
      <c r="K511" s="315">
        <f t="shared" si="70"/>
        <v>0</v>
      </c>
      <c r="L511" s="315">
        <f t="shared" si="71"/>
        <v>75</v>
      </c>
    </row>
    <row r="512" spans="1:12" ht="17.25" hidden="1" customHeight="1" outlineLevel="1" x14ac:dyDescent="0.2">
      <c r="A512" s="562"/>
      <c r="B512" s="313" t="s">
        <v>663</v>
      </c>
      <c r="C512" s="313" t="s">
        <v>664</v>
      </c>
      <c r="D512" s="314">
        <v>10</v>
      </c>
      <c r="E512" s="314"/>
      <c r="F512" s="315">
        <f t="shared" si="68"/>
        <v>10</v>
      </c>
      <c r="G512" s="314">
        <v>0</v>
      </c>
      <c r="H512" s="314"/>
      <c r="I512" s="315">
        <f t="shared" si="69"/>
        <v>0</v>
      </c>
      <c r="J512" s="315">
        <f t="shared" si="70"/>
        <v>10</v>
      </c>
      <c r="K512" s="315">
        <f t="shared" si="70"/>
        <v>0</v>
      </c>
      <c r="L512" s="315">
        <f t="shared" si="71"/>
        <v>10</v>
      </c>
    </row>
    <row r="513" spans="1:12" ht="17.25" customHeight="1" collapsed="1" x14ac:dyDescent="0.2">
      <c r="A513" s="313"/>
      <c r="B513" s="313"/>
      <c r="C513" s="313"/>
      <c r="D513" s="314"/>
      <c r="E513" s="314"/>
      <c r="F513" s="315"/>
      <c r="G513" s="314"/>
      <c r="H513" s="314"/>
      <c r="I513" s="315"/>
      <c r="J513" s="315"/>
      <c r="K513" s="315"/>
      <c r="L513" s="316" t="s">
        <v>3004</v>
      </c>
    </row>
    <row r="514" spans="1:12" ht="30" customHeight="1" x14ac:dyDescent="0.2">
      <c r="A514" s="512" t="s">
        <v>2913</v>
      </c>
      <c r="B514" s="512"/>
      <c r="C514" s="512"/>
      <c r="D514" s="573" t="s">
        <v>2914</v>
      </c>
      <c r="E514" s="573"/>
      <c r="F514" s="573"/>
      <c r="G514" s="573" t="s">
        <v>2915</v>
      </c>
      <c r="H514" s="573"/>
      <c r="I514" s="573"/>
      <c r="J514" s="574" t="s">
        <v>2916</v>
      </c>
      <c r="K514" s="574"/>
      <c r="L514" s="574"/>
    </row>
    <row r="515" spans="1:12" ht="30" customHeight="1" x14ac:dyDescent="0.2">
      <c r="A515" s="513"/>
      <c r="B515" s="513"/>
      <c r="C515" s="513"/>
      <c r="D515" s="573"/>
      <c r="E515" s="573"/>
      <c r="F515" s="573"/>
      <c r="G515" s="573"/>
      <c r="H515" s="573"/>
      <c r="I515" s="573"/>
      <c r="J515" s="575"/>
      <c r="K515" s="575"/>
      <c r="L515" s="575"/>
    </row>
    <row r="516" spans="1:12" ht="30" customHeight="1" x14ac:dyDescent="0.2">
      <c r="A516" s="514"/>
      <c r="B516" s="514"/>
      <c r="C516" s="514"/>
      <c r="D516" s="309" t="s">
        <v>2917</v>
      </c>
      <c r="E516" s="309" t="s">
        <v>2918</v>
      </c>
      <c r="F516" s="309" t="s">
        <v>2919</v>
      </c>
      <c r="G516" s="309" t="s">
        <v>2917</v>
      </c>
      <c r="H516" s="309" t="s">
        <v>2918</v>
      </c>
      <c r="I516" s="309" t="s">
        <v>2919</v>
      </c>
      <c r="J516" s="309" t="s">
        <v>2917</v>
      </c>
      <c r="K516" s="310" t="s">
        <v>2918</v>
      </c>
      <c r="L516" s="310" t="s">
        <v>2919</v>
      </c>
    </row>
    <row r="517" spans="1:12" ht="17.25" customHeight="1" x14ac:dyDescent="0.2">
      <c r="A517" s="559" t="s">
        <v>665</v>
      </c>
      <c r="B517" s="559"/>
      <c r="C517" s="559"/>
      <c r="D517" s="311">
        <f t="shared" ref="D517:L517" si="73">SUM(D518:D525)</f>
        <v>0</v>
      </c>
      <c r="E517" s="311">
        <f t="shared" si="73"/>
        <v>0</v>
      </c>
      <c r="F517" s="312">
        <f t="shared" si="73"/>
        <v>0</v>
      </c>
      <c r="G517" s="311">
        <f t="shared" si="73"/>
        <v>0</v>
      </c>
      <c r="H517" s="311">
        <f t="shared" si="73"/>
        <v>0</v>
      </c>
      <c r="I517" s="312">
        <f t="shared" si="73"/>
        <v>0</v>
      </c>
      <c r="J517" s="312">
        <f t="shared" si="73"/>
        <v>0</v>
      </c>
      <c r="K517" s="312">
        <f t="shared" si="73"/>
        <v>0</v>
      </c>
      <c r="L517" s="312">
        <f t="shared" si="73"/>
        <v>0</v>
      </c>
    </row>
    <row r="518" spans="1:12" ht="17.25" hidden="1" customHeight="1" outlineLevel="1" x14ac:dyDescent="0.2">
      <c r="A518" s="562" t="s">
        <v>665</v>
      </c>
      <c r="B518" s="562" t="s">
        <v>666</v>
      </c>
      <c r="C518" s="313" t="s">
        <v>667</v>
      </c>
      <c r="D518" s="314">
        <v>0</v>
      </c>
      <c r="E518" s="314">
        <v>0</v>
      </c>
      <c r="F518" s="315">
        <f t="shared" si="68"/>
        <v>0</v>
      </c>
      <c r="G518" s="314">
        <v>0</v>
      </c>
      <c r="H518" s="314">
        <v>0</v>
      </c>
      <c r="I518" s="315">
        <f t="shared" si="69"/>
        <v>0</v>
      </c>
      <c r="J518" s="315">
        <f t="shared" si="70"/>
        <v>0</v>
      </c>
      <c r="K518" s="315">
        <f t="shared" si="70"/>
        <v>0</v>
      </c>
      <c r="L518" s="315">
        <f t="shared" si="71"/>
        <v>0</v>
      </c>
    </row>
    <row r="519" spans="1:12" ht="17.25" hidden="1" customHeight="1" outlineLevel="1" x14ac:dyDescent="0.2">
      <c r="A519" s="562"/>
      <c r="B519" s="562"/>
      <c r="C519" s="313" t="s">
        <v>668</v>
      </c>
      <c r="D519" s="314">
        <v>0</v>
      </c>
      <c r="E519" s="314">
        <v>0</v>
      </c>
      <c r="F519" s="315">
        <f t="shared" si="68"/>
        <v>0</v>
      </c>
      <c r="G519" s="314">
        <v>0</v>
      </c>
      <c r="H519" s="314">
        <v>0</v>
      </c>
      <c r="I519" s="315">
        <f t="shared" si="69"/>
        <v>0</v>
      </c>
      <c r="J519" s="315">
        <f t="shared" si="70"/>
        <v>0</v>
      </c>
      <c r="K519" s="315">
        <f t="shared" si="70"/>
        <v>0</v>
      </c>
      <c r="L519" s="315">
        <f t="shared" si="71"/>
        <v>0</v>
      </c>
    </row>
    <row r="520" spans="1:12" ht="17.25" hidden="1" customHeight="1" outlineLevel="1" x14ac:dyDescent="0.2">
      <c r="A520" s="562"/>
      <c r="B520" s="562"/>
      <c r="C520" s="313" t="s">
        <v>669</v>
      </c>
      <c r="D520" s="314">
        <v>0</v>
      </c>
      <c r="E520" s="314">
        <v>0</v>
      </c>
      <c r="F520" s="315">
        <f t="shared" si="68"/>
        <v>0</v>
      </c>
      <c r="G520" s="314">
        <v>0</v>
      </c>
      <c r="H520" s="314">
        <v>0</v>
      </c>
      <c r="I520" s="315">
        <f t="shared" si="69"/>
        <v>0</v>
      </c>
      <c r="J520" s="315">
        <f t="shared" si="70"/>
        <v>0</v>
      </c>
      <c r="K520" s="315">
        <f t="shared" si="70"/>
        <v>0</v>
      </c>
      <c r="L520" s="315">
        <f t="shared" si="71"/>
        <v>0</v>
      </c>
    </row>
    <row r="521" spans="1:12" ht="17.25" hidden="1" customHeight="1" outlineLevel="1" x14ac:dyDescent="0.2">
      <c r="A521" s="562"/>
      <c r="B521" s="562"/>
      <c r="C521" s="313" t="s">
        <v>670</v>
      </c>
      <c r="D521" s="314">
        <v>0</v>
      </c>
      <c r="E521" s="314">
        <v>0</v>
      </c>
      <c r="F521" s="315">
        <f t="shared" si="68"/>
        <v>0</v>
      </c>
      <c r="G521" s="314">
        <v>0</v>
      </c>
      <c r="H521" s="314">
        <v>0</v>
      </c>
      <c r="I521" s="315">
        <f t="shared" si="69"/>
        <v>0</v>
      </c>
      <c r="J521" s="315">
        <f t="shared" si="70"/>
        <v>0</v>
      </c>
      <c r="K521" s="315">
        <f t="shared" si="70"/>
        <v>0</v>
      </c>
      <c r="L521" s="315">
        <f t="shared" si="71"/>
        <v>0</v>
      </c>
    </row>
    <row r="522" spans="1:12" ht="17.25" hidden="1" customHeight="1" outlineLevel="1" x14ac:dyDescent="0.2">
      <c r="A522" s="562"/>
      <c r="B522" s="562"/>
      <c r="C522" s="313" t="s">
        <v>671</v>
      </c>
      <c r="D522" s="314">
        <v>0</v>
      </c>
      <c r="E522" s="314">
        <v>0</v>
      </c>
      <c r="F522" s="315">
        <f t="shared" si="68"/>
        <v>0</v>
      </c>
      <c r="G522" s="314">
        <v>0</v>
      </c>
      <c r="H522" s="314">
        <v>0</v>
      </c>
      <c r="I522" s="315">
        <f t="shared" si="69"/>
        <v>0</v>
      </c>
      <c r="J522" s="315">
        <f t="shared" si="70"/>
        <v>0</v>
      </c>
      <c r="K522" s="315">
        <f t="shared" si="70"/>
        <v>0</v>
      </c>
      <c r="L522" s="315">
        <f t="shared" si="71"/>
        <v>0</v>
      </c>
    </row>
    <row r="523" spans="1:12" ht="17.25" hidden="1" customHeight="1" outlineLevel="1" x14ac:dyDescent="0.2">
      <c r="A523" s="562"/>
      <c r="B523" s="313" t="s">
        <v>672</v>
      </c>
      <c r="C523" s="313" t="s">
        <v>673</v>
      </c>
      <c r="D523" s="314">
        <v>0</v>
      </c>
      <c r="E523" s="314">
        <v>0</v>
      </c>
      <c r="F523" s="315">
        <f t="shared" si="68"/>
        <v>0</v>
      </c>
      <c r="G523" s="314">
        <v>0</v>
      </c>
      <c r="H523" s="314">
        <v>0</v>
      </c>
      <c r="I523" s="315">
        <f t="shared" si="69"/>
        <v>0</v>
      </c>
      <c r="J523" s="315">
        <f t="shared" si="70"/>
        <v>0</v>
      </c>
      <c r="K523" s="315">
        <f t="shared" si="70"/>
        <v>0</v>
      </c>
      <c r="L523" s="315">
        <f t="shared" si="71"/>
        <v>0</v>
      </c>
    </row>
    <row r="524" spans="1:12" ht="17.25" hidden="1" customHeight="1" outlineLevel="1" x14ac:dyDescent="0.2">
      <c r="A524" s="562"/>
      <c r="B524" s="313" t="s">
        <v>674</v>
      </c>
      <c r="C524" s="313" t="s">
        <v>675</v>
      </c>
      <c r="D524" s="314">
        <v>0</v>
      </c>
      <c r="E524" s="314">
        <v>0</v>
      </c>
      <c r="F524" s="315">
        <f t="shared" si="68"/>
        <v>0</v>
      </c>
      <c r="G524" s="314">
        <v>0</v>
      </c>
      <c r="H524" s="314">
        <v>0</v>
      </c>
      <c r="I524" s="315">
        <f t="shared" si="69"/>
        <v>0</v>
      </c>
      <c r="J524" s="315">
        <f t="shared" si="70"/>
        <v>0</v>
      </c>
      <c r="K524" s="315">
        <f t="shared" si="70"/>
        <v>0</v>
      </c>
      <c r="L524" s="315">
        <f t="shared" si="71"/>
        <v>0</v>
      </c>
    </row>
    <row r="525" spans="1:12" ht="17.25" hidden="1" customHeight="1" outlineLevel="1" x14ac:dyDescent="0.2">
      <c r="A525" s="562"/>
      <c r="B525" s="313" t="s">
        <v>676</v>
      </c>
      <c r="C525" s="313" t="s">
        <v>677</v>
      </c>
      <c r="D525" s="314">
        <v>0</v>
      </c>
      <c r="E525" s="314">
        <v>0</v>
      </c>
      <c r="F525" s="315">
        <f t="shared" si="68"/>
        <v>0</v>
      </c>
      <c r="G525" s="314">
        <v>0</v>
      </c>
      <c r="H525" s="314">
        <v>0</v>
      </c>
      <c r="I525" s="315">
        <f t="shared" si="69"/>
        <v>0</v>
      </c>
      <c r="J525" s="315">
        <f t="shared" si="70"/>
        <v>0</v>
      </c>
      <c r="K525" s="315">
        <f t="shared" si="70"/>
        <v>0</v>
      </c>
      <c r="L525" s="315">
        <f t="shared" si="71"/>
        <v>0</v>
      </c>
    </row>
    <row r="526" spans="1:12" ht="17.25" customHeight="1" collapsed="1" x14ac:dyDescent="0.2">
      <c r="A526" s="559" t="s">
        <v>678</v>
      </c>
      <c r="B526" s="559"/>
      <c r="C526" s="559"/>
      <c r="D526" s="311">
        <f t="shared" ref="D526:L526" si="74">+D527+D528+D529</f>
        <v>0</v>
      </c>
      <c r="E526" s="311">
        <f t="shared" si="74"/>
        <v>0</v>
      </c>
      <c r="F526" s="312">
        <f t="shared" si="74"/>
        <v>0</v>
      </c>
      <c r="G526" s="311">
        <f t="shared" si="74"/>
        <v>0</v>
      </c>
      <c r="H526" s="311">
        <f t="shared" si="74"/>
        <v>0</v>
      </c>
      <c r="I526" s="312">
        <f t="shared" si="74"/>
        <v>0</v>
      </c>
      <c r="J526" s="312">
        <f t="shared" si="74"/>
        <v>0</v>
      </c>
      <c r="K526" s="312">
        <f t="shared" si="74"/>
        <v>0</v>
      </c>
      <c r="L526" s="312">
        <f t="shared" si="74"/>
        <v>0</v>
      </c>
    </row>
    <row r="527" spans="1:12" ht="17.25" hidden="1" customHeight="1" outlineLevel="1" x14ac:dyDescent="0.2">
      <c r="A527" s="562" t="s">
        <v>678</v>
      </c>
      <c r="B527" s="313" t="s">
        <v>679</v>
      </c>
      <c r="C527" s="313" t="s">
        <v>680</v>
      </c>
      <c r="D527" s="314">
        <v>0</v>
      </c>
      <c r="E527" s="314">
        <v>0</v>
      </c>
      <c r="F527" s="315">
        <f t="shared" si="68"/>
        <v>0</v>
      </c>
      <c r="G527" s="314">
        <v>0</v>
      </c>
      <c r="H527" s="314">
        <v>0</v>
      </c>
      <c r="I527" s="315">
        <f t="shared" si="69"/>
        <v>0</v>
      </c>
      <c r="J527" s="315">
        <f t="shared" si="70"/>
        <v>0</v>
      </c>
      <c r="K527" s="315">
        <f t="shared" si="70"/>
        <v>0</v>
      </c>
      <c r="L527" s="315">
        <f t="shared" si="71"/>
        <v>0</v>
      </c>
    </row>
    <row r="528" spans="1:12" ht="17.25" hidden="1" customHeight="1" outlineLevel="1" x14ac:dyDescent="0.2">
      <c r="A528" s="562"/>
      <c r="B528" s="562" t="s">
        <v>681</v>
      </c>
      <c r="C528" s="313" t="s">
        <v>682</v>
      </c>
      <c r="D528" s="314">
        <v>0</v>
      </c>
      <c r="E528" s="314">
        <v>0</v>
      </c>
      <c r="F528" s="315">
        <f t="shared" si="68"/>
        <v>0</v>
      </c>
      <c r="G528" s="314">
        <v>0</v>
      </c>
      <c r="H528" s="314">
        <v>0</v>
      </c>
      <c r="I528" s="315">
        <f t="shared" si="69"/>
        <v>0</v>
      </c>
      <c r="J528" s="315">
        <f t="shared" si="70"/>
        <v>0</v>
      </c>
      <c r="K528" s="315">
        <f t="shared" si="70"/>
        <v>0</v>
      </c>
      <c r="L528" s="315">
        <f t="shared" si="71"/>
        <v>0</v>
      </c>
    </row>
    <row r="529" spans="1:12" ht="17.25" hidden="1" customHeight="1" outlineLevel="1" x14ac:dyDescent="0.2">
      <c r="A529" s="562"/>
      <c r="B529" s="562"/>
      <c r="C529" s="313" t="s">
        <v>683</v>
      </c>
      <c r="D529" s="314">
        <v>0</v>
      </c>
      <c r="E529" s="314">
        <v>0</v>
      </c>
      <c r="F529" s="315">
        <f t="shared" si="68"/>
        <v>0</v>
      </c>
      <c r="G529" s="314">
        <v>0</v>
      </c>
      <c r="H529" s="314">
        <v>0</v>
      </c>
      <c r="I529" s="315">
        <f t="shared" si="69"/>
        <v>0</v>
      </c>
      <c r="J529" s="315">
        <f t="shared" si="70"/>
        <v>0</v>
      </c>
      <c r="K529" s="315">
        <f t="shared" si="70"/>
        <v>0</v>
      </c>
      <c r="L529" s="315">
        <f t="shared" si="71"/>
        <v>0</v>
      </c>
    </row>
    <row r="530" spans="1:12" ht="17.25" customHeight="1" collapsed="1" x14ac:dyDescent="0.2">
      <c r="A530" s="559" t="s">
        <v>684</v>
      </c>
      <c r="B530" s="559"/>
      <c r="C530" s="559"/>
      <c r="D530" s="311">
        <f t="shared" ref="D530:L530" si="75">SUM(D531:D537)</f>
        <v>0</v>
      </c>
      <c r="E530" s="311">
        <f t="shared" si="75"/>
        <v>0</v>
      </c>
      <c r="F530" s="312">
        <f t="shared" si="75"/>
        <v>0</v>
      </c>
      <c r="G530" s="311">
        <f t="shared" si="75"/>
        <v>0</v>
      </c>
      <c r="H530" s="311">
        <f t="shared" si="75"/>
        <v>0</v>
      </c>
      <c r="I530" s="312">
        <f t="shared" si="75"/>
        <v>0</v>
      </c>
      <c r="J530" s="312">
        <f t="shared" si="75"/>
        <v>0</v>
      </c>
      <c r="K530" s="312">
        <f t="shared" si="75"/>
        <v>0</v>
      </c>
      <c r="L530" s="312">
        <f t="shared" si="75"/>
        <v>0</v>
      </c>
    </row>
    <row r="531" spans="1:12" ht="17.25" hidden="1" customHeight="1" outlineLevel="1" x14ac:dyDescent="0.2">
      <c r="A531" s="562" t="s">
        <v>684</v>
      </c>
      <c r="B531" s="562" t="s">
        <v>685</v>
      </c>
      <c r="C531" s="313" t="s">
        <v>686</v>
      </c>
      <c r="D531" s="314">
        <v>0</v>
      </c>
      <c r="E531" s="314">
        <v>0</v>
      </c>
      <c r="F531" s="315">
        <f t="shared" si="68"/>
        <v>0</v>
      </c>
      <c r="G531" s="314">
        <v>0</v>
      </c>
      <c r="H531" s="314">
        <v>0</v>
      </c>
      <c r="I531" s="315">
        <f t="shared" si="69"/>
        <v>0</v>
      </c>
      <c r="J531" s="315">
        <f t="shared" si="70"/>
        <v>0</v>
      </c>
      <c r="K531" s="315">
        <f t="shared" si="70"/>
        <v>0</v>
      </c>
      <c r="L531" s="315">
        <f t="shared" si="71"/>
        <v>0</v>
      </c>
    </row>
    <row r="532" spans="1:12" ht="17.25" hidden="1" customHeight="1" outlineLevel="1" x14ac:dyDescent="0.2">
      <c r="A532" s="562"/>
      <c r="B532" s="562"/>
      <c r="C532" s="313" t="s">
        <v>687</v>
      </c>
      <c r="D532" s="314">
        <v>0</v>
      </c>
      <c r="E532" s="314">
        <v>0</v>
      </c>
      <c r="F532" s="315">
        <f t="shared" si="68"/>
        <v>0</v>
      </c>
      <c r="G532" s="314">
        <v>0</v>
      </c>
      <c r="H532" s="314">
        <v>0</v>
      </c>
      <c r="I532" s="315">
        <f t="shared" si="69"/>
        <v>0</v>
      </c>
      <c r="J532" s="315">
        <f t="shared" si="70"/>
        <v>0</v>
      </c>
      <c r="K532" s="315">
        <f t="shared" si="70"/>
        <v>0</v>
      </c>
      <c r="L532" s="315">
        <f t="shared" si="71"/>
        <v>0</v>
      </c>
    </row>
    <row r="533" spans="1:12" ht="17.25" hidden="1" customHeight="1" outlineLevel="1" x14ac:dyDescent="0.2">
      <c r="A533" s="562"/>
      <c r="B533" s="562" t="s">
        <v>688</v>
      </c>
      <c r="C533" s="313" t="s">
        <v>689</v>
      </c>
      <c r="D533" s="314">
        <v>0</v>
      </c>
      <c r="E533" s="314">
        <v>0</v>
      </c>
      <c r="F533" s="315">
        <f t="shared" si="68"/>
        <v>0</v>
      </c>
      <c r="G533" s="314">
        <v>0</v>
      </c>
      <c r="H533" s="314">
        <v>0</v>
      </c>
      <c r="I533" s="315">
        <f t="shared" si="69"/>
        <v>0</v>
      </c>
      <c r="J533" s="315">
        <f t="shared" si="70"/>
        <v>0</v>
      </c>
      <c r="K533" s="315">
        <f t="shared" si="70"/>
        <v>0</v>
      </c>
      <c r="L533" s="315">
        <f t="shared" si="71"/>
        <v>0</v>
      </c>
    </row>
    <row r="534" spans="1:12" ht="17.25" hidden="1" customHeight="1" outlineLevel="1" x14ac:dyDescent="0.2">
      <c r="A534" s="562"/>
      <c r="B534" s="562"/>
      <c r="C534" s="313" t="s">
        <v>690</v>
      </c>
      <c r="D534" s="314">
        <v>0</v>
      </c>
      <c r="E534" s="314">
        <v>0</v>
      </c>
      <c r="F534" s="315">
        <f t="shared" si="68"/>
        <v>0</v>
      </c>
      <c r="G534" s="314">
        <v>0</v>
      </c>
      <c r="H534" s="314">
        <v>0</v>
      </c>
      <c r="I534" s="315">
        <f t="shared" si="69"/>
        <v>0</v>
      </c>
      <c r="J534" s="315">
        <f t="shared" si="70"/>
        <v>0</v>
      </c>
      <c r="K534" s="315">
        <f t="shared" si="70"/>
        <v>0</v>
      </c>
      <c r="L534" s="315">
        <f t="shared" si="71"/>
        <v>0</v>
      </c>
    </row>
    <row r="535" spans="1:12" ht="17.25" hidden="1" customHeight="1" outlineLevel="1" x14ac:dyDescent="0.2">
      <c r="A535" s="562"/>
      <c r="B535" s="562"/>
      <c r="C535" s="313" t="s">
        <v>691</v>
      </c>
      <c r="D535" s="314">
        <v>0</v>
      </c>
      <c r="E535" s="314">
        <v>0</v>
      </c>
      <c r="F535" s="315">
        <f t="shared" si="68"/>
        <v>0</v>
      </c>
      <c r="G535" s="314">
        <v>0</v>
      </c>
      <c r="H535" s="314">
        <v>0</v>
      </c>
      <c r="I535" s="315">
        <f t="shared" si="69"/>
        <v>0</v>
      </c>
      <c r="J535" s="315">
        <f t="shared" si="70"/>
        <v>0</v>
      </c>
      <c r="K535" s="315">
        <f t="shared" si="70"/>
        <v>0</v>
      </c>
      <c r="L535" s="315">
        <f t="shared" si="71"/>
        <v>0</v>
      </c>
    </row>
    <row r="536" spans="1:12" ht="17.25" hidden="1" customHeight="1" outlineLevel="1" x14ac:dyDescent="0.2">
      <c r="A536" s="562"/>
      <c r="B536" s="562"/>
      <c r="C536" s="313" t="s">
        <v>692</v>
      </c>
      <c r="D536" s="314">
        <v>0</v>
      </c>
      <c r="E536" s="314">
        <v>0</v>
      </c>
      <c r="F536" s="315">
        <f t="shared" si="68"/>
        <v>0</v>
      </c>
      <c r="G536" s="314">
        <v>0</v>
      </c>
      <c r="H536" s="314">
        <v>0</v>
      </c>
      <c r="I536" s="315">
        <f t="shared" si="69"/>
        <v>0</v>
      </c>
      <c r="J536" s="315">
        <f t="shared" si="70"/>
        <v>0</v>
      </c>
      <c r="K536" s="315">
        <f t="shared" si="70"/>
        <v>0</v>
      </c>
      <c r="L536" s="315">
        <f t="shared" si="71"/>
        <v>0</v>
      </c>
    </row>
    <row r="537" spans="1:12" ht="17.25" hidden="1" customHeight="1" outlineLevel="1" x14ac:dyDescent="0.2">
      <c r="A537" s="562"/>
      <c r="B537" s="562"/>
      <c r="C537" s="313" t="s">
        <v>693</v>
      </c>
      <c r="D537" s="314">
        <v>0</v>
      </c>
      <c r="E537" s="314">
        <v>0</v>
      </c>
      <c r="F537" s="315">
        <f t="shared" si="68"/>
        <v>0</v>
      </c>
      <c r="G537" s="314">
        <v>0</v>
      </c>
      <c r="H537" s="314">
        <v>0</v>
      </c>
      <c r="I537" s="315">
        <f t="shared" si="69"/>
        <v>0</v>
      </c>
      <c r="J537" s="315">
        <f t="shared" si="70"/>
        <v>0</v>
      </c>
      <c r="K537" s="315">
        <f t="shared" si="70"/>
        <v>0</v>
      </c>
      <c r="L537" s="315">
        <f t="shared" si="71"/>
        <v>0</v>
      </c>
    </row>
    <row r="538" spans="1:12" ht="17.25" customHeight="1" collapsed="1" x14ac:dyDescent="0.2">
      <c r="A538" s="559" t="s">
        <v>694</v>
      </c>
      <c r="B538" s="559"/>
      <c r="C538" s="559"/>
      <c r="D538" s="311">
        <f t="shared" ref="D538:L538" si="76">+D539+D540</f>
        <v>0</v>
      </c>
      <c r="E538" s="311">
        <f t="shared" si="76"/>
        <v>0</v>
      </c>
      <c r="F538" s="312">
        <f t="shared" si="76"/>
        <v>0</v>
      </c>
      <c r="G538" s="311">
        <f t="shared" si="76"/>
        <v>0</v>
      </c>
      <c r="H538" s="311">
        <f t="shared" si="76"/>
        <v>0</v>
      </c>
      <c r="I538" s="312">
        <f t="shared" si="76"/>
        <v>0</v>
      </c>
      <c r="J538" s="312">
        <f t="shared" si="76"/>
        <v>0</v>
      </c>
      <c r="K538" s="312">
        <f t="shared" si="76"/>
        <v>0</v>
      </c>
      <c r="L538" s="312">
        <f t="shared" si="76"/>
        <v>0</v>
      </c>
    </row>
    <row r="539" spans="1:12" ht="17.25" hidden="1" customHeight="1" outlineLevel="1" x14ac:dyDescent="0.2">
      <c r="A539" s="562" t="s">
        <v>694</v>
      </c>
      <c r="B539" s="313" t="s">
        <v>695</v>
      </c>
      <c r="C539" s="313" t="s">
        <v>696</v>
      </c>
      <c r="D539" s="314">
        <v>0</v>
      </c>
      <c r="E539" s="314">
        <v>0</v>
      </c>
      <c r="F539" s="315">
        <f t="shared" si="68"/>
        <v>0</v>
      </c>
      <c r="G539" s="314">
        <v>0</v>
      </c>
      <c r="H539" s="314">
        <v>0</v>
      </c>
      <c r="I539" s="315">
        <f t="shared" si="69"/>
        <v>0</v>
      </c>
      <c r="J539" s="315">
        <f t="shared" si="70"/>
        <v>0</v>
      </c>
      <c r="K539" s="315">
        <f t="shared" si="70"/>
        <v>0</v>
      </c>
      <c r="L539" s="315">
        <f t="shared" si="71"/>
        <v>0</v>
      </c>
    </row>
    <row r="540" spans="1:12" ht="17.25" hidden="1" customHeight="1" outlineLevel="1" x14ac:dyDescent="0.2">
      <c r="A540" s="562"/>
      <c r="B540" s="313" t="s">
        <v>697</v>
      </c>
      <c r="C540" s="313" t="s">
        <v>698</v>
      </c>
      <c r="D540" s="314">
        <v>0</v>
      </c>
      <c r="E540" s="314">
        <v>0</v>
      </c>
      <c r="F540" s="315">
        <f t="shared" si="68"/>
        <v>0</v>
      </c>
      <c r="G540" s="314">
        <v>0</v>
      </c>
      <c r="H540" s="314">
        <v>0</v>
      </c>
      <c r="I540" s="315">
        <f t="shared" si="69"/>
        <v>0</v>
      </c>
      <c r="J540" s="315">
        <f t="shared" si="70"/>
        <v>0</v>
      </c>
      <c r="K540" s="315">
        <f t="shared" si="70"/>
        <v>0</v>
      </c>
      <c r="L540" s="315">
        <f t="shared" si="71"/>
        <v>0</v>
      </c>
    </row>
    <row r="541" spans="1:12" ht="17.25" customHeight="1" collapsed="1" x14ac:dyDescent="0.2">
      <c r="A541" s="559" t="s">
        <v>699</v>
      </c>
      <c r="B541" s="559"/>
      <c r="C541" s="559"/>
      <c r="D541" s="311">
        <f t="shared" ref="D541:L541" si="77">SUM(D542:D545)</f>
        <v>0</v>
      </c>
      <c r="E541" s="311">
        <f t="shared" si="77"/>
        <v>0</v>
      </c>
      <c r="F541" s="312">
        <f t="shared" si="77"/>
        <v>0</v>
      </c>
      <c r="G541" s="311">
        <f t="shared" si="77"/>
        <v>0</v>
      </c>
      <c r="H541" s="311">
        <f t="shared" si="77"/>
        <v>0</v>
      </c>
      <c r="I541" s="312">
        <f t="shared" si="77"/>
        <v>0</v>
      </c>
      <c r="J541" s="312">
        <f t="shared" si="77"/>
        <v>0</v>
      </c>
      <c r="K541" s="312">
        <f t="shared" si="77"/>
        <v>0</v>
      </c>
      <c r="L541" s="312">
        <f t="shared" si="77"/>
        <v>0</v>
      </c>
    </row>
    <row r="542" spans="1:12" ht="17.25" hidden="1" customHeight="1" outlineLevel="1" x14ac:dyDescent="0.2">
      <c r="A542" s="562" t="s">
        <v>699</v>
      </c>
      <c r="B542" s="313" t="s">
        <v>700</v>
      </c>
      <c r="C542" s="313" t="s">
        <v>701</v>
      </c>
      <c r="D542" s="314">
        <v>0</v>
      </c>
      <c r="E542" s="314">
        <v>0</v>
      </c>
      <c r="F542" s="315">
        <f t="shared" si="68"/>
        <v>0</v>
      </c>
      <c r="G542" s="314">
        <v>0</v>
      </c>
      <c r="H542" s="314">
        <v>0</v>
      </c>
      <c r="I542" s="315">
        <f t="shared" si="69"/>
        <v>0</v>
      </c>
      <c r="J542" s="315">
        <f t="shared" si="70"/>
        <v>0</v>
      </c>
      <c r="K542" s="315">
        <f t="shared" si="70"/>
        <v>0</v>
      </c>
      <c r="L542" s="315">
        <f t="shared" si="71"/>
        <v>0</v>
      </c>
    </row>
    <row r="543" spans="1:12" ht="17.25" hidden="1" customHeight="1" outlineLevel="1" x14ac:dyDescent="0.2">
      <c r="A543" s="562"/>
      <c r="B543" s="313" t="s">
        <v>702</v>
      </c>
      <c r="C543" s="313" t="s">
        <v>703</v>
      </c>
      <c r="D543" s="314">
        <v>0</v>
      </c>
      <c r="E543" s="314">
        <v>0</v>
      </c>
      <c r="F543" s="315">
        <f t="shared" si="68"/>
        <v>0</v>
      </c>
      <c r="G543" s="314">
        <v>0</v>
      </c>
      <c r="H543" s="314">
        <v>0</v>
      </c>
      <c r="I543" s="315">
        <f t="shared" si="69"/>
        <v>0</v>
      </c>
      <c r="J543" s="315">
        <f t="shared" si="70"/>
        <v>0</v>
      </c>
      <c r="K543" s="315">
        <f t="shared" si="70"/>
        <v>0</v>
      </c>
      <c r="L543" s="315">
        <f t="shared" si="71"/>
        <v>0</v>
      </c>
    </row>
    <row r="544" spans="1:12" ht="17.25" hidden="1" customHeight="1" outlineLevel="1" x14ac:dyDescent="0.2">
      <c r="A544" s="562"/>
      <c r="B544" s="313" t="s">
        <v>704</v>
      </c>
      <c r="C544" s="313" t="s">
        <v>705</v>
      </c>
      <c r="D544" s="314">
        <v>0</v>
      </c>
      <c r="E544" s="314">
        <v>0</v>
      </c>
      <c r="F544" s="315">
        <f t="shared" si="68"/>
        <v>0</v>
      </c>
      <c r="G544" s="314">
        <v>0</v>
      </c>
      <c r="H544" s="314">
        <v>0</v>
      </c>
      <c r="I544" s="315">
        <f t="shared" si="69"/>
        <v>0</v>
      </c>
      <c r="J544" s="315">
        <f t="shared" si="70"/>
        <v>0</v>
      </c>
      <c r="K544" s="315">
        <f t="shared" si="70"/>
        <v>0</v>
      </c>
      <c r="L544" s="315">
        <f t="shared" si="71"/>
        <v>0</v>
      </c>
    </row>
    <row r="545" spans="1:12" ht="17.25" hidden="1" customHeight="1" outlineLevel="1" x14ac:dyDescent="0.2">
      <c r="A545" s="562"/>
      <c r="B545" s="313" t="s">
        <v>706</v>
      </c>
      <c r="C545" s="313" t="s">
        <v>707</v>
      </c>
      <c r="D545" s="314">
        <v>0</v>
      </c>
      <c r="E545" s="314">
        <v>0</v>
      </c>
      <c r="F545" s="315">
        <f t="shared" si="68"/>
        <v>0</v>
      </c>
      <c r="G545" s="314">
        <v>0</v>
      </c>
      <c r="H545" s="314">
        <v>0</v>
      </c>
      <c r="I545" s="315">
        <f t="shared" si="69"/>
        <v>0</v>
      </c>
      <c r="J545" s="315">
        <f t="shared" si="70"/>
        <v>0</v>
      </c>
      <c r="K545" s="315">
        <f t="shared" si="70"/>
        <v>0</v>
      </c>
      <c r="L545" s="315">
        <f t="shared" si="71"/>
        <v>0</v>
      </c>
    </row>
    <row r="546" spans="1:12" ht="17.25" customHeight="1" collapsed="1" x14ac:dyDescent="0.2">
      <c r="A546" s="559" t="s">
        <v>708</v>
      </c>
      <c r="B546" s="559"/>
      <c r="C546" s="559"/>
      <c r="D546" s="311">
        <f t="shared" ref="D546:L546" si="78">SUM(D547:D550)</f>
        <v>8</v>
      </c>
      <c r="E546" s="311">
        <f t="shared" si="78"/>
        <v>0</v>
      </c>
      <c r="F546" s="312">
        <f t="shared" si="78"/>
        <v>8</v>
      </c>
      <c r="G546" s="311">
        <f t="shared" si="78"/>
        <v>0</v>
      </c>
      <c r="H546" s="311">
        <f t="shared" si="78"/>
        <v>0</v>
      </c>
      <c r="I546" s="312">
        <f t="shared" si="78"/>
        <v>0</v>
      </c>
      <c r="J546" s="312">
        <f t="shared" si="78"/>
        <v>8</v>
      </c>
      <c r="K546" s="312">
        <f t="shared" si="78"/>
        <v>0</v>
      </c>
      <c r="L546" s="312">
        <f t="shared" si="78"/>
        <v>8</v>
      </c>
    </row>
    <row r="547" spans="1:12" ht="17.25" hidden="1" customHeight="1" outlineLevel="1" x14ac:dyDescent="0.2">
      <c r="A547" s="562" t="s">
        <v>708</v>
      </c>
      <c r="B547" s="313" t="s">
        <v>709</v>
      </c>
      <c r="C547" s="313" t="s">
        <v>710</v>
      </c>
      <c r="D547" s="314">
        <v>8</v>
      </c>
      <c r="E547" s="314">
        <v>0</v>
      </c>
      <c r="F547" s="315">
        <f t="shared" si="68"/>
        <v>8</v>
      </c>
      <c r="G547" s="314">
        <v>0</v>
      </c>
      <c r="H547" s="314">
        <v>0</v>
      </c>
      <c r="I547" s="315">
        <f t="shared" si="69"/>
        <v>0</v>
      </c>
      <c r="J547" s="315">
        <f t="shared" si="70"/>
        <v>8</v>
      </c>
      <c r="K547" s="315">
        <f t="shared" si="70"/>
        <v>0</v>
      </c>
      <c r="L547" s="315">
        <f t="shared" si="71"/>
        <v>8</v>
      </c>
    </row>
    <row r="548" spans="1:12" ht="17.25" hidden="1" customHeight="1" outlineLevel="1" x14ac:dyDescent="0.2">
      <c r="A548" s="562"/>
      <c r="B548" s="562" t="s">
        <v>711</v>
      </c>
      <c r="C548" s="313" t="s">
        <v>712</v>
      </c>
      <c r="D548" s="314">
        <v>0</v>
      </c>
      <c r="E548" s="314">
        <v>0</v>
      </c>
      <c r="F548" s="315">
        <f t="shared" si="68"/>
        <v>0</v>
      </c>
      <c r="G548" s="314">
        <v>0</v>
      </c>
      <c r="H548" s="314">
        <v>0</v>
      </c>
      <c r="I548" s="315">
        <f t="shared" si="69"/>
        <v>0</v>
      </c>
      <c r="J548" s="315">
        <f t="shared" si="70"/>
        <v>0</v>
      </c>
      <c r="K548" s="315">
        <f t="shared" si="70"/>
        <v>0</v>
      </c>
      <c r="L548" s="315">
        <f t="shared" si="71"/>
        <v>0</v>
      </c>
    </row>
    <row r="549" spans="1:12" ht="17.25" hidden="1" customHeight="1" outlineLevel="1" x14ac:dyDescent="0.2">
      <c r="A549" s="562"/>
      <c r="B549" s="562"/>
      <c r="C549" s="313" t="s">
        <v>713</v>
      </c>
      <c r="D549" s="314">
        <v>0</v>
      </c>
      <c r="E549" s="314">
        <v>0</v>
      </c>
      <c r="F549" s="315">
        <f t="shared" si="68"/>
        <v>0</v>
      </c>
      <c r="G549" s="314">
        <v>0</v>
      </c>
      <c r="H549" s="314">
        <v>0</v>
      </c>
      <c r="I549" s="315">
        <f t="shared" si="69"/>
        <v>0</v>
      </c>
      <c r="J549" s="315">
        <f t="shared" si="70"/>
        <v>0</v>
      </c>
      <c r="K549" s="315">
        <f t="shared" si="70"/>
        <v>0</v>
      </c>
      <c r="L549" s="315">
        <f t="shared" si="71"/>
        <v>0</v>
      </c>
    </row>
    <row r="550" spans="1:12" ht="17.25" hidden="1" customHeight="1" outlineLevel="1" x14ac:dyDescent="0.2">
      <c r="A550" s="562"/>
      <c r="B550" s="313" t="s">
        <v>714</v>
      </c>
      <c r="C550" s="313" t="s">
        <v>715</v>
      </c>
      <c r="D550" s="314">
        <v>0</v>
      </c>
      <c r="E550" s="314">
        <v>0</v>
      </c>
      <c r="F550" s="315">
        <f t="shared" si="68"/>
        <v>0</v>
      </c>
      <c r="G550" s="314">
        <v>0</v>
      </c>
      <c r="H550" s="314">
        <v>0</v>
      </c>
      <c r="I550" s="315">
        <f t="shared" si="69"/>
        <v>0</v>
      </c>
      <c r="J550" s="315">
        <f t="shared" si="70"/>
        <v>0</v>
      </c>
      <c r="K550" s="315">
        <f t="shared" si="70"/>
        <v>0</v>
      </c>
      <c r="L550" s="315">
        <f t="shared" si="71"/>
        <v>0</v>
      </c>
    </row>
    <row r="551" spans="1:12" ht="17.25" customHeight="1" collapsed="1" x14ac:dyDescent="0.2">
      <c r="A551" s="559" t="s">
        <v>716</v>
      </c>
      <c r="B551" s="559"/>
      <c r="C551" s="559"/>
      <c r="D551" s="311">
        <f t="shared" ref="D551:L551" si="79">SUM(D552:D558)</f>
        <v>0</v>
      </c>
      <c r="E551" s="311">
        <f t="shared" si="79"/>
        <v>0</v>
      </c>
      <c r="F551" s="312">
        <f t="shared" si="79"/>
        <v>0</v>
      </c>
      <c r="G551" s="311">
        <f t="shared" si="79"/>
        <v>0</v>
      </c>
      <c r="H551" s="311">
        <f t="shared" si="79"/>
        <v>0</v>
      </c>
      <c r="I551" s="312">
        <f t="shared" si="79"/>
        <v>0</v>
      </c>
      <c r="J551" s="312">
        <f t="shared" si="79"/>
        <v>0</v>
      </c>
      <c r="K551" s="312">
        <f t="shared" si="79"/>
        <v>0</v>
      </c>
      <c r="L551" s="312">
        <f t="shared" si="79"/>
        <v>0</v>
      </c>
    </row>
    <row r="552" spans="1:12" ht="17.25" hidden="1" customHeight="1" outlineLevel="1" x14ac:dyDescent="0.2">
      <c r="A552" s="562" t="s">
        <v>716</v>
      </c>
      <c r="B552" s="562" t="s">
        <v>717</v>
      </c>
      <c r="C552" s="313" t="s">
        <v>718</v>
      </c>
      <c r="D552" s="314">
        <v>0</v>
      </c>
      <c r="E552" s="314">
        <v>0</v>
      </c>
      <c r="F552" s="315">
        <f t="shared" si="68"/>
        <v>0</v>
      </c>
      <c r="G552" s="314">
        <v>0</v>
      </c>
      <c r="H552" s="314">
        <v>0</v>
      </c>
      <c r="I552" s="315">
        <f t="shared" si="69"/>
        <v>0</v>
      </c>
      <c r="J552" s="315">
        <f t="shared" si="70"/>
        <v>0</v>
      </c>
      <c r="K552" s="315">
        <f t="shared" si="70"/>
        <v>0</v>
      </c>
      <c r="L552" s="315">
        <f t="shared" si="71"/>
        <v>0</v>
      </c>
    </row>
    <row r="553" spans="1:12" ht="17.25" hidden="1" customHeight="1" outlineLevel="1" x14ac:dyDescent="0.2">
      <c r="A553" s="562"/>
      <c r="B553" s="562"/>
      <c r="C553" s="313" t="s">
        <v>719</v>
      </c>
      <c r="D553" s="314">
        <v>0</v>
      </c>
      <c r="E553" s="314">
        <v>0</v>
      </c>
      <c r="F553" s="315">
        <f t="shared" si="68"/>
        <v>0</v>
      </c>
      <c r="G553" s="314">
        <v>0</v>
      </c>
      <c r="H553" s="314">
        <v>0</v>
      </c>
      <c r="I553" s="315">
        <f t="shared" si="69"/>
        <v>0</v>
      </c>
      <c r="J553" s="315">
        <f t="shared" si="70"/>
        <v>0</v>
      </c>
      <c r="K553" s="315">
        <f t="shared" si="70"/>
        <v>0</v>
      </c>
      <c r="L553" s="315">
        <f t="shared" si="71"/>
        <v>0</v>
      </c>
    </row>
    <row r="554" spans="1:12" ht="17.25" hidden="1" customHeight="1" outlineLevel="1" x14ac:dyDescent="0.2">
      <c r="A554" s="562"/>
      <c r="B554" s="562"/>
      <c r="C554" s="313" t="s">
        <v>720</v>
      </c>
      <c r="D554" s="314">
        <v>0</v>
      </c>
      <c r="E554" s="314">
        <v>0</v>
      </c>
      <c r="F554" s="315">
        <f t="shared" si="68"/>
        <v>0</v>
      </c>
      <c r="G554" s="314">
        <v>0</v>
      </c>
      <c r="H554" s="314">
        <v>0</v>
      </c>
      <c r="I554" s="315">
        <f t="shared" si="69"/>
        <v>0</v>
      </c>
      <c r="J554" s="315">
        <f t="shared" si="70"/>
        <v>0</v>
      </c>
      <c r="K554" s="315">
        <f t="shared" si="70"/>
        <v>0</v>
      </c>
      <c r="L554" s="315">
        <f t="shared" si="71"/>
        <v>0</v>
      </c>
    </row>
    <row r="555" spans="1:12" ht="17.25" hidden="1" customHeight="1" outlineLevel="1" x14ac:dyDescent="0.2">
      <c r="A555" s="562"/>
      <c r="B555" s="562"/>
      <c r="C555" s="313" t="s">
        <v>721</v>
      </c>
      <c r="D555" s="314">
        <v>0</v>
      </c>
      <c r="E555" s="314">
        <v>0</v>
      </c>
      <c r="F555" s="315">
        <f t="shared" si="68"/>
        <v>0</v>
      </c>
      <c r="G555" s="314">
        <v>0</v>
      </c>
      <c r="H555" s="314">
        <v>0</v>
      </c>
      <c r="I555" s="315">
        <f t="shared" si="69"/>
        <v>0</v>
      </c>
      <c r="J555" s="315">
        <f t="shared" si="70"/>
        <v>0</v>
      </c>
      <c r="K555" s="315">
        <f t="shared" si="70"/>
        <v>0</v>
      </c>
      <c r="L555" s="315">
        <f t="shared" si="71"/>
        <v>0</v>
      </c>
    </row>
    <row r="556" spans="1:12" ht="17.25" hidden="1" customHeight="1" outlineLevel="1" x14ac:dyDescent="0.2">
      <c r="A556" s="562"/>
      <c r="B556" s="562"/>
      <c r="C556" s="313" t="s">
        <v>722</v>
      </c>
      <c r="D556" s="314">
        <v>0</v>
      </c>
      <c r="E556" s="314">
        <v>0</v>
      </c>
      <c r="F556" s="315">
        <f t="shared" si="68"/>
        <v>0</v>
      </c>
      <c r="G556" s="314">
        <v>0</v>
      </c>
      <c r="H556" s="314">
        <v>0</v>
      </c>
      <c r="I556" s="315">
        <f t="shared" si="69"/>
        <v>0</v>
      </c>
      <c r="J556" s="315">
        <f t="shared" si="70"/>
        <v>0</v>
      </c>
      <c r="K556" s="315">
        <f t="shared" si="70"/>
        <v>0</v>
      </c>
      <c r="L556" s="315">
        <f t="shared" si="71"/>
        <v>0</v>
      </c>
    </row>
    <row r="557" spans="1:12" ht="17.25" hidden="1" customHeight="1" outlineLevel="1" x14ac:dyDescent="0.2">
      <c r="A557" s="562"/>
      <c r="B557" s="562" t="s">
        <v>723</v>
      </c>
      <c r="C557" s="313" t="s">
        <v>724</v>
      </c>
      <c r="D557" s="314">
        <v>0</v>
      </c>
      <c r="E557" s="314">
        <v>0</v>
      </c>
      <c r="F557" s="315">
        <f t="shared" si="68"/>
        <v>0</v>
      </c>
      <c r="G557" s="314">
        <v>0</v>
      </c>
      <c r="H557" s="314">
        <v>0</v>
      </c>
      <c r="I557" s="315">
        <f t="shared" si="69"/>
        <v>0</v>
      </c>
      <c r="J557" s="315">
        <f t="shared" si="70"/>
        <v>0</v>
      </c>
      <c r="K557" s="315">
        <f t="shared" si="70"/>
        <v>0</v>
      </c>
      <c r="L557" s="315">
        <f t="shared" si="71"/>
        <v>0</v>
      </c>
    </row>
    <row r="558" spans="1:12" ht="17.25" hidden="1" customHeight="1" outlineLevel="1" x14ac:dyDescent="0.2">
      <c r="A558" s="562"/>
      <c r="B558" s="562"/>
      <c r="C558" s="313" t="s">
        <v>725</v>
      </c>
      <c r="D558" s="314">
        <v>0</v>
      </c>
      <c r="E558" s="314">
        <v>0</v>
      </c>
      <c r="F558" s="315">
        <f t="shared" si="68"/>
        <v>0</v>
      </c>
      <c r="G558" s="314">
        <v>0</v>
      </c>
      <c r="H558" s="314">
        <v>0</v>
      </c>
      <c r="I558" s="315">
        <f t="shared" si="69"/>
        <v>0</v>
      </c>
      <c r="J558" s="315">
        <f t="shared" si="70"/>
        <v>0</v>
      </c>
      <c r="K558" s="315">
        <f t="shared" si="70"/>
        <v>0</v>
      </c>
      <c r="L558" s="315">
        <f t="shared" si="71"/>
        <v>0</v>
      </c>
    </row>
    <row r="559" spans="1:12" ht="21" customHeight="1" collapsed="1" x14ac:dyDescent="0.2">
      <c r="A559" s="559" t="s">
        <v>726</v>
      </c>
      <c r="B559" s="559"/>
      <c r="C559" s="559"/>
      <c r="D559" s="311">
        <f t="shared" ref="D559:L559" si="80">SUM(D560:D564)</f>
        <v>0</v>
      </c>
      <c r="E559" s="311">
        <f t="shared" si="80"/>
        <v>0</v>
      </c>
      <c r="F559" s="312">
        <f t="shared" si="80"/>
        <v>0</v>
      </c>
      <c r="G559" s="311">
        <f t="shared" si="80"/>
        <v>0</v>
      </c>
      <c r="H559" s="311">
        <f t="shared" si="80"/>
        <v>0</v>
      </c>
      <c r="I559" s="312">
        <f t="shared" si="80"/>
        <v>0</v>
      </c>
      <c r="J559" s="312">
        <f t="shared" si="80"/>
        <v>0</v>
      </c>
      <c r="K559" s="312">
        <f t="shared" si="80"/>
        <v>0</v>
      </c>
      <c r="L559" s="312">
        <f t="shared" si="80"/>
        <v>0</v>
      </c>
    </row>
    <row r="560" spans="1:12" ht="17.25" hidden="1" customHeight="1" outlineLevel="1" x14ac:dyDescent="0.2">
      <c r="A560" s="562" t="s">
        <v>726</v>
      </c>
      <c r="B560" s="562" t="s">
        <v>727</v>
      </c>
      <c r="C560" s="313" t="s">
        <v>728</v>
      </c>
      <c r="D560" s="314">
        <v>0</v>
      </c>
      <c r="E560" s="314">
        <v>0</v>
      </c>
      <c r="F560" s="315">
        <f t="shared" si="68"/>
        <v>0</v>
      </c>
      <c r="G560" s="314">
        <v>0</v>
      </c>
      <c r="H560" s="314">
        <v>0</v>
      </c>
      <c r="I560" s="315">
        <f t="shared" si="69"/>
        <v>0</v>
      </c>
      <c r="J560" s="315">
        <f t="shared" si="70"/>
        <v>0</v>
      </c>
      <c r="K560" s="315">
        <f t="shared" si="70"/>
        <v>0</v>
      </c>
      <c r="L560" s="315">
        <f t="shared" si="71"/>
        <v>0</v>
      </c>
    </row>
    <row r="561" spans="1:12" ht="17.25" hidden="1" customHeight="1" outlineLevel="1" x14ac:dyDescent="0.2">
      <c r="A561" s="562"/>
      <c r="B561" s="562"/>
      <c r="C561" s="313" t="s">
        <v>729</v>
      </c>
      <c r="D561" s="314">
        <v>0</v>
      </c>
      <c r="E561" s="314">
        <v>0</v>
      </c>
      <c r="F561" s="315">
        <f t="shared" si="68"/>
        <v>0</v>
      </c>
      <c r="G561" s="314">
        <v>0</v>
      </c>
      <c r="H561" s="314">
        <v>0</v>
      </c>
      <c r="I561" s="315">
        <f t="shared" si="69"/>
        <v>0</v>
      </c>
      <c r="J561" s="315">
        <f t="shared" si="70"/>
        <v>0</v>
      </c>
      <c r="K561" s="315">
        <f t="shared" si="70"/>
        <v>0</v>
      </c>
      <c r="L561" s="315">
        <f t="shared" si="71"/>
        <v>0</v>
      </c>
    </row>
    <row r="562" spans="1:12" ht="17.25" hidden="1" customHeight="1" outlineLevel="1" x14ac:dyDescent="0.2">
      <c r="A562" s="562"/>
      <c r="B562" s="562"/>
      <c r="C562" s="313" t="s">
        <v>730</v>
      </c>
      <c r="D562" s="314">
        <v>0</v>
      </c>
      <c r="E562" s="314">
        <v>0</v>
      </c>
      <c r="F562" s="315">
        <f t="shared" si="68"/>
        <v>0</v>
      </c>
      <c r="G562" s="314">
        <v>0</v>
      </c>
      <c r="H562" s="314">
        <v>0</v>
      </c>
      <c r="I562" s="315">
        <f t="shared" si="69"/>
        <v>0</v>
      </c>
      <c r="J562" s="315">
        <f t="shared" si="70"/>
        <v>0</v>
      </c>
      <c r="K562" s="315">
        <f t="shared" si="70"/>
        <v>0</v>
      </c>
      <c r="L562" s="315">
        <f t="shared" si="71"/>
        <v>0</v>
      </c>
    </row>
    <row r="563" spans="1:12" ht="17.25" hidden="1" customHeight="1" outlineLevel="1" x14ac:dyDescent="0.2">
      <c r="A563" s="562"/>
      <c r="B563" s="562"/>
      <c r="C563" s="313" t="s">
        <v>731</v>
      </c>
      <c r="D563" s="314">
        <v>0</v>
      </c>
      <c r="E563" s="314">
        <v>0</v>
      </c>
      <c r="F563" s="315">
        <f t="shared" si="68"/>
        <v>0</v>
      </c>
      <c r="G563" s="314">
        <v>0</v>
      </c>
      <c r="H563" s="314">
        <v>0</v>
      </c>
      <c r="I563" s="315">
        <f t="shared" si="69"/>
        <v>0</v>
      </c>
      <c r="J563" s="315">
        <f t="shared" si="70"/>
        <v>0</v>
      </c>
      <c r="K563" s="315">
        <f t="shared" si="70"/>
        <v>0</v>
      </c>
      <c r="L563" s="315">
        <f t="shared" si="71"/>
        <v>0</v>
      </c>
    </row>
    <row r="564" spans="1:12" ht="17.25" hidden="1" customHeight="1" outlineLevel="1" x14ac:dyDescent="0.2">
      <c r="A564" s="562"/>
      <c r="B564" s="313" t="s">
        <v>732</v>
      </c>
      <c r="C564" s="313" t="s">
        <v>733</v>
      </c>
      <c r="D564" s="314">
        <v>0</v>
      </c>
      <c r="E564" s="314">
        <v>0</v>
      </c>
      <c r="F564" s="315">
        <f t="shared" si="68"/>
        <v>0</v>
      </c>
      <c r="G564" s="314">
        <v>0</v>
      </c>
      <c r="H564" s="314">
        <v>0</v>
      </c>
      <c r="I564" s="315">
        <f t="shared" si="69"/>
        <v>0</v>
      </c>
      <c r="J564" s="315">
        <f t="shared" si="70"/>
        <v>0</v>
      </c>
      <c r="K564" s="315">
        <f t="shared" si="70"/>
        <v>0</v>
      </c>
      <c r="L564" s="315">
        <f t="shared" si="71"/>
        <v>0</v>
      </c>
    </row>
    <row r="565" spans="1:12" ht="17.25" customHeight="1" collapsed="1" x14ac:dyDescent="0.2">
      <c r="A565" s="559" t="s">
        <v>734</v>
      </c>
      <c r="B565" s="559"/>
      <c r="C565" s="559"/>
      <c r="D565" s="311">
        <f t="shared" ref="D565:L565" si="81">+D566+D567</f>
        <v>0</v>
      </c>
      <c r="E565" s="311">
        <f t="shared" si="81"/>
        <v>0</v>
      </c>
      <c r="F565" s="312">
        <f t="shared" si="81"/>
        <v>0</v>
      </c>
      <c r="G565" s="311">
        <f t="shared" si="81"/>
        <v>0</v>
      </c>
      <c r="H565" s="311">
        <f t="shared" si="81"/>
        <v>0</v>
      </c>
      <c r="I565" s="312">
        <f t="shared" si="81"/>
        <v>0</v>
      </c>
      <c r="J565" s="312">
        <f t="shared" si="81"/>
        <v>0</v>
      </c>
      <c r="K565" s="312">
        <f t="shared" si="81"/>
        <v>0</v>
      </c>
      <c r="L565" s="312">
        <f t="shared" si="81"/>
        <v>0</v>
      </c>
    </row>
    <row r="566" spans="1:12" ht="17.25" hidden="1" customHeight="1" outlineLevel="1" x14ac:dyDescent="0.2">
      <c r="A566" s="562" t="s">
        <v>734</v>
      </c>
      <c r="B566" s="313" t="s">
        <v>735</v>
      </c>
      <c r="C566" s="313" t="s">
        <v>736</v>
      </c>
      <c r="D566" s="314">
        <v>0</v>
      </c>
      <c r="E566" s="314">
        <v>0</v>
      </c>
      <c r="F566" s="315">
        <f t="shared" si="68"/>
        <v>0</v>
      </c>
      <c r="G566" s="314">
        <v>0</v>
      </c>
      <c r="H566" s="314">
        <v>0</v>
      </c>
      <c r="I566" s="315">
        <f t="shared" si="69"/>
        <v>0</v>
      </c>
      <c r="J566" s="315">
        <f t="shared" si="70"/>
        <v>0</v>
      </c>
      <c r="K566" s="315">
        <f t="shared" si="70"/>
        <v>0</v>
      </c>
      <c r="L566" s="315">
        <f t="shared" si="71"/>
        <v>0</v>
      </c>
    </row>
    <row r="567" spans="1:12" ht="17.25" hidden="1" customHeight="1" outlineLevel="1" x14ac:dyDescent="0.2">
      <c r="A567" s="562"/>
      <c r="B567" s="313" t="s">
        <v>737</v>
      </c>
      <c r="C567" s="313" t="s">
        <v>738</v>
      </c>
      <c r="D567" s="314">
        <v>0</v>
      </c>
      <c r="E567" s="314">
        <v>0</v>
      </c>
      <c r="F567" s="315">
        <f t="shared" si="68"/>
        <v>0</v>
      </c>
      <c r="G567" s="314">
        <v>0</v>
      </c>
      <c r="H567" s="314">
        <v>0</v>
      </c>
      <c r="I567" s="315">
        <f t="shared" si="69"/>
        <v>0</v>
      </c>
      <c r="J567" s="315">
        <f t="shared" si="70"/>
        <v>0</v>
      </c>
      <c r="K567" s="315">
        <f t="shared" si="70"/>
        <v>0</v>
      </c>
      <c r="L567" s="315">
        <f t="shared" si="71"/>
        <v>0</v>
      </c>
    </row>
    <row r="568" spans="1:12" ht="17.25" customHeight="1" collapsed="1" x14ac:dyDescent="0.2">
      <c r="A568" s="559" t="s">
        <v>739</v>
      </c>
      <c r="B568" s="559"/>
      <c r="C568" s="559"/>
      <c r="D568" s="311">
        <f t="shared" ref="D568:L568" si="82">SUM(D569:D572)</f>
        <v>0</v>
      </c>
      <c r="E568" s="311">
        <f t="shared" si="82"/>
        <v>0</v>
      </c>
      <c r="F568" s="312">
        <f t="shared" si="82"/>
        <v>0</v>
      </c>
      <c r="G568" s="311">
        <f t="shared" si="82"/>
        <v>0</v>
      </c>
      <c r="H568" s="311">
        <f t="shared" si="82"/>
        <v>0</v>
      </c>
      <c r="I568" s="312">
        <f t="shared" si="82"/>
        <v>0</v>
      </c>
      <c r="J568" s="312">
        <f t="shared" si="82"/>
        <v>0</v>
      </c>
      <c r="K568" s="312">
        <f t="shared" si="82"/>
        <v>0</v>
      </c>
      <c r="L568" s="312">
        <f t="shared" si="82"/>
        <v>0</v>
      </c>
    </row>
    <row r="569" spans="1:12" ht="17.25" hidden="1" customHeight="1" outlineLevel="1" x14ac:dyDescent="0.2">
      <c r="A569" s="562" t="s">
        <v>739</v>
      </c>
      <c r="B569" s="313" t="s">
        <v>740</v>
      </c>
      <c r="C569" s="313" t="s">
        <v>741</v>
      </c>
      <c r="D569" s="314">
        <v>0</v>
      </c>
      <c r="E569" s="314">
        <v>0</v>
      </c>
      <c r="F569" s="315">
        <f t="shared" si="68"/>
        <v>0</v>
      </c>
      <c r="G569" s="314">
        <v>0</v>
      </c>
      <c r="H569" s="314">
        <v>0</v>
      </c>
      <c r="I569" s="315">
        <f t="shared" si="69"/>
        <v>0</v>
      </c>
      <c r="J569" s="315">
        <f t="shared" si="70"/>
        <v>0</v>
      </c>
      <c r="K569" s="315">
        <f t="shared" si="70"/>
        <v>0</v>
      </c>
      <c r="L569" s="315">
        <f t="shared" si="71"/>
        <v>0</v>
      </c>
    </row>
    <row r="570" spans="1:12" ht="17.25" hidden="1" customHeight="1" outlineLevel="1" x14ac:dyDescent="0.2">
      <c r="A570" s="562"/>
      <c r="B570" s="313" t="s">
        <v>742</v>
      </c>
      <c r="C570" s="313" t="s">
        <v>743</v>
      </c>
      <c r="D570" s="314">
        <v>0</v>
      </c>
      <c r="E570" s="314">
        <v>0</v>
      </c>
      <c r="F570" s="315">
        <f t="shared" si="68"/>
        <v>0</v>
      </c>
      <c r="G570" s="314">
        <v>0</v>
      </c>
      <c r="H570" s="314">
        <v>0</v>
      </c>
      <c r="I570" s="315">
        <f t="shared" si="69"/>
        <v>0</v>
      </c>
      <c r="J570" s="315">
        <f t="shared" si="70"/>
        <v>0</v>
      </c>
      <c r="K570" s="315">
        <f t="shared" si="70"/>
        <v>0</v>
      </c>
      <c r="L570" s="315">
        <f t="shared" si="71"/>
        <v>0</v>
      </c>
    </row>
    <row r="571" spans="1:12" ht="17.25" hidden="1" customHeight="1" outlineLevel="1" x14ac:dyDescent="0.2">
      <c r="A571" s="562"/>
      <c r="B571" s="313" t="s">
        <v>744</v>
      </c>
      <c r="C571" s="313" t="s">
        <v>745</v>
      </c>
      <c r="D571" s="314">
        <v>0</v>
      </c>
      <c r="E571" s="314">
        <v>0</v>
      </c>
      <c r="F571" s="315">
        <f t="shared" si="68"/>
        <v>0</v>
      </c>
      <c r="G571" s="314">
        <v>0</v>
      </c>
      <c r="H571" s="314">
        <v>0</v>
      </c>
      <c r="I571" s="315">
        <f t="shared" si="69"/>
        <v>0</v>
      </c>
      <c r="J571" s="315">
        <f t="shared" si="70"/>
        <v>0</v>
      </c>
      <c r="K571" s="315">
        <f t="shared" si="70"/>
        <v>0</v>
      </c>
      <c r="L571" s="315">
        <f t="shared" si="71"/>
        <v>0</v>
      </c>
    </row>
    <row r="572" spans="1:12" ht="17.25" hidden="1" customHeight="1" outlineLevel="1" x14ac:dyDescent="0.2">
      <c r="A572" s="562"/>
      <c r="B572" s="313" t="s">
        <v>746</v>
      </c>
      <c r="C572" s="313" t="s">
        <v>747</v>
      </c>
      <c r="D572" s="314">
        <v>0</v>
      </c>
      <c r="E572" s="314">
        <v>0</v>
      </c>
      <c r="F572" s="315">
        <f t="shared" si="68"/>
        <v>0</v>
      </c>
      <c r="G572" s="314">
        <v>0</v>
      </c>
      <c r="H572" s="314">
        <v>0</v>
      </c>
      <c r="I572" s="315">
        <f t="shared" si="69"/>
        <v>0</v>
      </c>
      <c r="J572" s="315">
        <f t="shared" si="70"/>
        <v>0</v>
      </c>
      <c r="K572" s="315">
        <f t="shared" si="70"/>
        <v>0</v>
      </c>
      <c r="L572" s="315">
        <f t="shared" si="71"/>
        <v>0</v>
      </c>
    </row>
    <row r="573" spans="1:12" ht="21.75" customHeight="1" collapsed="1" x14ac:dyDescent="0.2">
      <c r="A573" s="559" t="s">
        <v>748</v>
      </c>
      <c r="B573" s="559"/>
      <c r="C573" s="559"/>
      <c r="D573" s="311">
        <f t="shared" ref="D573:L573" si="83">SUM(D574:D577)</f>
        <v>0</v>
      </c>
      <c r="E573" s="311">
        <f t="shared" si="83"/>
        <v>0</v>
      </c>
      <c r="F573" s="312">
        <f t="shared" si="83"/>
        <v>0</v>
      </c>
      <c r="G573" s="311">
        <f t="shared" si="83"/>
        <v>0</v>
      </c>
      <c r="H573" s="311">
        <f t="shared" si="83"/>
        <v>0</v>
      </c>
      <c r="I573" s="312">
        <f t="shared" si="83"/>
        <v>0</v>
      </c>
      <c r="J573" s="312">
        <f t="shared" si="83"/>
        <v>0</v>
      </c>
      <c r="K573" s="312">
        <f t="shared" si="83"/>
        <v>0</v>
      </c>
      <c r="L573" s="312">
        <f t="shared" si="83"/>
        <v>0</v>
      </c>
    </row>
    <row r="574" spans="1:12" ht="17.25" hidden="1" customHeight="1" outlineLevel="1" x14ac:dyDescent="0.2">
      <c r="A574" s="562" t="s">
        <v>748</v>
      </c>
      <c r="B574" s="562" t="s">
        <v>749</v>
      </c>
      <c r="C574" s="313" t="s">
        <v>750</v>
      </c>
      <c r="D574" s="314">
        <v>0</v>
      </c>
      <c r="E574" s="314">
        <v>0</v>
      </c>
      <c r="F574" s="315">
        <f t="shared" si="68"/>
        <v>0</v>
      </c>
      <c r="G574" s="314">
        <v>0</v>
      </c>
      <c r="H574" s="314">
        <v>0</v>
      </c>
      <c r="I574" s="315">
        <f t="shared" si="69"/>
        <v>0</v>
      </c>
      <c r="J574" s="315">
        <f t="shared" si="70"/>
        <v>0</v>
      </c>
      <c r="K574" s="315">
        <f t="shared" si="70"/>
        <v>0</v>
      </c>
      <c r="L574" s="315">
        <f t="shared" si="71"/>
        <v>0</v>
      </c>
    </row>
    <row r="575" spans="1:12" ht="17.25" hidden="1" customHeight="1" outlineLevel="1" x14ac:dyDescent="0.2">
      <c r="A575" s="562"/>
      <c r="B575" s="562"/>
      <c r="C575" s="313" t="s">
        <v>751</v>
      </c>
      <c r="D575" s="314">
        <v>0</v>
      </c>
      <c r="E575" s="314">
        <v>0</v>
      </c>
      <c r="F575" s="315">
        <f t="shared" si="68"/>
        <v>0</v>
      </c>
      <c r="G575" s="314">
        <v>0</v>
      </c>
      <c r="H575" s="314">
        <v>0</v>
      </c>
      <c r="I575" s="315">
        <f t="shared" si="69"/>
        <v>0</v>
      </c>
      <c r="J575" s="315">
        <f t="shared" si="70"/>
        <v>0</v>
      </c>
      <c r="K575" s="315">
        <f t="shared" si="70"/>
        <v>0</v>
      </c>
      <c r="L575" s="315">
        <f t="shared" si="71"/>
        <v>0</v>
      </c>
    </row>
    <row r="576" spans="1:12" ht="17.25" hidden="1" customHeight="1" outlineLevel="1" x14ac:dyDescent="0.2">
      <c r="A576" s="562"/>
      <c r="B576" s="562"/>
      <c r="C576" s="313" t="s">
        <v>752</v>
      </c>
      <c r="D576" s="314">
        <v>0</v>
      </c>
      <c r="E576" s="314">
        <v>0</v>
      </c>
      <c r="F576" s="315">
        <f t="shared" ref="F576:F653" si="84">+E576+D576</f>
        <v>0</v>
      </c>
      <c r="G576" s="314">
        <v>0</v>
      </c>
      <c r="H576" s="314">
        <v>0</v>
      </c>
      <c r="I576" s="315">
        <f t="shared" ref="I576:I653" si="85">+H576+G576</f>
        <v>0</v>
      </c>
      <c r="J576" s="315">
        <f t="shared" ref="J576:K653" si="86">+D576+G576</f>
        <v>0</v>
      </c>
      <c r="K576" s="315">
        <f t="shared" si="86"/>
        <v>0</v>
      </c>
      <c r="L576" s="315">
        <f t="shared" ref="L576:L653" si="87">+K576+J576</f>
        <v>0</v>
      </c>
    </row>
    <row r="577" spans="1:12" ht="17.25" hidden="1" customHeight="1" outlineLevel="1" x14ac:dyDescent="0.2">
      <c r="A577" s="562"/>
      <c r="B577" s="562"/>
      <c r="C577" s="313" t="s">
        <v>753</v>
      </c>
      <c r="D577" s="314">
        <v>0</v>
      </c>
      <c r="E577" s="314">
        <v>0</v>
      </c>
      <c r="F577" s="315">
        <f t="shared" si="84"/>
        <v>0</v>
      </c>
      <c r="G577" s="314">
        <v>0</v>
      </c>
      <c r="H577" s="314">
        <v>0</v>
      </c>
      <c r="I577" s="315">
        <f t="shared" si="85"/>
        <v>0</v>
      </c>
      <c r="J577" s="315">
        <f t="shared" si="86"/>
        <v>0</v>
      </c>
      <c r="K577" s="315">
        <f t="shared" si="86"/>
        <v>0</v>
      </c>
      <c r="L577" s="315">
        <f t="shared" si="87"/>
        <v>0</v>
      </c>
    </row>
    <row r="578" spans="1:12" ht="17.25" customHeight="1" collapsed="1" x14ac:dyDescent="0.2">
      <c r="A578" s="559" t="s">
        <v>754</v>
      </c>
      <c r="B578" s="559"/>
      <c r="C578" s="559"/>
      <c r="D578" s="311">
        <f t="shared" ref="D578:L578" si="88">SUM(D579:D582)</f>
        <v>0</v>
      </c>
      <c r="E578" s="311">
        <f t="shared" si="88"/>
        <v>0</v>
      </c>
      <c r="F578" s="312">
        <f t="shared" si="88"/>
        <v>0</v>
      </c>
      <c r="G578" s="311">
        <f t="shared" si="88"/>
        <v>0</v>
      </c>
      <c r="H578" s="311">
        <f t="shared" si="88"/>
        <v>0</v>
      </c>
      <c r="I578" s="312">
        <f t="shared" si="88"/>
        <v>0</v>
      </c>
      <c r="J578" s="312">
        <f t="shared" si="88"/>
        <v>0</v>
      </c>
      <c r="K578" s="312">
        <f t="shared" si="88"/>
        <v>0</v>
      </c>
      <c r="L578" s="312">
        <f t="shared" si="88"/>
        <v>0</v>
      </c>
    </row>
    <row r="579" spans="1:12" ht="17.25" hidden="1" customHeight="1" outlineLevel="1" x14ac:dyDescent="0.2">
      <c r="A579" s="562" t="s">
        <v>754</v>
      </c>
      <c r="B579" s="562" t="s">
        <v>755</v>
      </c>
      <c r="C579" s="313" t="s">
        <v>756</v>
      </c>
      <c r="D579" s="314">
        <v>0</v>
      </c>
      <c r="E579" s="314">
        <v>0</v>
      </c>
      <c r="F579" s="315">
        <f t="shared" si="84"/>
        <v>0</v>
      </c>
      <c r="G579" s="314">
        <v>0</v>
      </c>
      <c r="H579" s="314">
        <v>0</v>
      </c>
      <c r="I579" s="315">
        <f t="shared" si="85"/>
        <v>0</v>
      </c>
      <c r="J579" s="315">
        <f t="shared" si="86"/>
        <v>0</v>
      </c>
      <c r="K579" s="315">
        <f t="shared" si="86"/>
        <v>0</v>
      </c>
      <c r="L579" s="315">
        <f t="shared" si="87"/>
        <v>0</v>
      </c>
    </row>
    <row r="580" spans="1:12" ht="17.25" hidden="1" customHeight="1" outlineLevel="1" x14ac:dyDescent="0.2">
      <c r="A580" s="562"/>
      <c r="B580" s="562"/>
      <c r="C580" s="313" t="s">
        <v>757</v>
      </c>
      <c r="D580" s="314">
        <v>0</v>
      </c>
      <c r="E580" s="314">
        <v>0</v>
      </c>
      <c r="F580" s="315">
        <f t="shared" si="84"/>
        <v>0</v>
      </c>
      <c r="G580" s="314">
        <v>0</v>
      </c>
      <c r="H580" s="314">
        <v>0</v>
      </c>
      <c r="I580" s="315">
        <f t="shared" si="85"/>
        <v>0</v>
      </c>
      <c r="J580" s="315">
        <f t="shared" si="86"/>
        <v>0</v>
      </c>
      <c r="K580" s="315">
        <f t="shared" si="86"/>
        <v>0</v>
      </c>
      <c r="L580" s="315">
        <f t="shared" si="87"/>
        <v>0</v>
      </c>
    </row>
    <row r="581" spans="1:12" ht="17.25" hidden="1" customHeight="1" outlineLevel="1" x14ac:dyDescent="0.2">
      <c r="A581" s="562"/>
      <c r="B581" s="562" t="s">
        <v>758</v>
      </c>
      <c r="C581" s="313" t="s">
        <v>759</v>
      </c>
      <c r="D581" s="314">
        <v>0</v>
      </c>
      <c r="E581" s="314">
        <v>0</v>
      </c>
      <c r="F581" s="315">
        <f t="shared" si="84"/>
        <v>0</v>
      </c>
      <c r="G581" s="314">
        <v>0</v>
      </c>
      <c r="H581" s="314">
        <v>0</v>
      </c>
      <c r="I581" s="315">
        <f t="shared" si="85"/>
        <v>0</v>
      </c>
      <c r="J581" s="315">
        <f t="shared" si="86"/>
        <v>0</v>
      </c>
      <c r="K581" s="315">
        <f t="shared" si="86"/>
        <v>0</v>
      </c>
      <c r="L581" s="315">
        <f t="shared" si="87"/>
        <v>0</v>
      </c>
    </row>
    <row r="582" spans="1:12" ht="17.25" hidden="1" customHeight="1" outlineLevel="1" x14ac:dyDescent="0.2">
      <c r="A582" s="562"/>
      <c r="B582" s="562"/>
      <c r="C582" s="313" t="s">
        <v>760</v>
      </c>
      <c r="D582" s="314">
        <v>0</v>
      </c>
      <c r="E582" s="314">
        <v>0</v>
      </c>
      <c r="F582" s="315">
        <f t="shared" si="84"/>
        <v>0</v>
      </c>
      <c r="G582" s="314">
        <v>0</v>
      </c>
      <c r="H582" s="314">
        <v>0</v>
      </c>
      <c r="I582" s="315">
        <f t="shared" si="85"/>
        <v>0</v>
      </c>
      <c r="J582" s="315">
        <f t="shared" si="86"/>
        <v>0</v>
      </c>
      <c r="K582" s="315">
        <f t="shared" si="86"/>
        <v>0</v>
      </c>
      <c r="L582" s="315">
        <f t="shared" si="87"/>
        <v>0</v>
      </c>
    </row>
    <row r="583" spans="1:12" ht="20.25" customHeight="1" collapsed="1" x14ac:dyDescent="0.2">
      <c r="A583" s="559" t="s">
        <v>761</v>
      </c>
      <c r="B583" s="559"/>
      <c r="C583" s="559"/>
      <c r="D583" s="311">
        <f t="shared" ref="D583:L583" si="89">SUM(D584:D590)</f>
        <v>0</v>
      </c>
      <c r="E583" s="311">
        <f t="shared" si="89"/>
        <v>0</v>
      </c>
      <c r="F583" s="312">
        <f t="shared" si="89"/>
        <v>0</v>
      </c>
      <c r="G583" s="311">
        <f t="shared" si="89"/>
        <v>0</v>
      </c>
      <c r="H583" s="311">
        <f t="shared" si="89"/>
        <v>0</v>
      </c>
      <c r="I583" s="312">
        <f t="shared" si="89"/>
        <v>0</v>
      </c>
      <c r="J583" s="312">
        <f t="shared" si="89"/>
        <v>0</v>
      </c>
      <c r="K583" s="312">
        <f t="shared" si="89"/>
        <v>0</v>
      </c>
      <c r="L583" s="312">
        <f t="shared" si="89"/>
        <v>0</v>
      </c>
    </row>
    <row r="584" spans="1:12" ht="17.25" hidden="1" customHeight="1" outlineLevel="1" x14ac:dyDescent="0.2">
      <c r="A584" s="562" t="s">
        <v>761</v>
      </c>
      <c r="B584" s="562" t="s">
        <v>762</v>
      </c>
      <c r="C584" s="313" t="s">
        <v>763</v>
      </c>
      <c r="D584" s="314">
        <v>0</v>
      </c>
      <c r="E584" s="314">
        <v>0</v>
      </c>
      <c r="F584" s="315">
        <f t="shared" si="84"/>
        <v>0</v>
      </c>
      <c r="G584" s="314">
        <v>0</v>
      </c>
      <c r="H584" s="314">
        <v>0</v>
      </c>
      <c r="I584" s="315">
        <f t="shared" si="85"/>
        <v>0</v>
      </c>
      <c r="J584" s="315">
        <f t="shared" si="86"/>
        <v>0</v>
      </c>
      <c r="K584" s="315">
        <f t="shared" si="86"/>
        <v>0</v>
      </c>
      <c r="L584" s="315">
        <f t="shared" si="87"/>
        <v>0</v>
      </c>
    </row>
    <row r="585" spans="1:12" ht="17.25" hidden="1" customHeight="1" outlineLevel="1" x14ac:dyDescent="0.2">
      <c r="A585" s="562"/>
      <c r="B585" s="562"/>
      <c r="C585" s="313" t="s">
        <v>764</v>
      </c>
      <c r="D585" s="314">
        <v>0</v>
      </c>
      <c r="E585" s="314">
        <v>0</v>
      </c>
      <c r="F585" s="315">
        <f t="shared" si="84"/>
        <v>0</v>
      </c>
      <c r="G585" s="314">
        <v>0</v>
      </c>
      <c r="H585" s="314">
        <v>0</v>
      </c>
      <c r="I585" s="315">
        <f t="shared" si="85"/>
        <v>0</v>
      </c>
      <c r="J585" s="315">
        <f t="shared" si="86"/>
        <v>0</v>
      </c>
      <c r="K585" s="315">
        <f t="shared" si="86"/>
        <v>0</v>
      </c>
      <c r="L585" s="315">
        <f t="shared" si="87"/>
        <v>0</v>
      </c>
    </row>
    <row r="586" spans="1:12" ht="17.25" hidden="1" customHeight="1" outlineLevel="1" x14ac:dyDescent="0.2">
      <c r="A586" s="562"/>
      <c r="B586" s="313" t="s">
        <v>765</v>
      </c>
      <c r="C586" s="313" t="s">
        <v>766</v>
      </c>
      <c r="D586" s="314">
        <v>0</v>
      </c>
      <c r="E586" s="314">
        <v>0</v>
      </c>
      <c r="F586" s="315">
        <f t="shared" si="84"/>
        <v>0</v>
      </c>
      <c r="G586" s="314">
        <v>0</v>
      </c>
      <c r="H586" s="314">
        <v>0</v>
      </c>
      <c r="I586" s="315">
        <f t="shared" si="85"/>
        <v>0</v>
      </c>
      <c r="J586" s="315">
        <f t="shared" si="86"/>
        <v>0</v>
      </c>
      <c r="K586" s="315">
        <f t="shared" si="86"/>
        <v>0</v>
      </c>
      <c r="L586" s="315">
        <f t="shared" si="87"/>
        <v>0</v>
      </c>
    </row>
    <row r="587" spans="1:12" ht="17.25" hidden="1" customHeight="1" outlineLevel="1" x14ac:dyDescent="0.2">
      <c r="A587" s="562"/>
      <c r="B587" s="313" t="s">
        <v>767</v>
      </c>
      <c r="C587" s="313" t="s">
        <v>768</v>
      </c>
      <c r="D587" s="314">
        <v>0</v>
      </c>
      <c r="E587" s="314">
        <v>0</v>
      </c>
      <c r="F587" s="315">
        <f t="shared" si="84"/>
        <v>0</v>
      </c>
      <c r="G587" s="314">
        <v>0</v>
      </c>
      <c r="H587" s="314">
        <v>0</v>
      </c>
      <c r="I587" s="315">
        <f t="shared" si="85"/>
        <v>0</v>
      </c>
      <c r="J587" s="315">
        <f t="shared" si="86"/>
        <v>0</v>
      </c>
      <c r="K587" s="315">
        <f t="shared" si="86"/>
        <v>0</v>
      </c>
      <c r="L587" s="315">
        <f t="shared" si="87"/>
        <v>0</v>
      </c>
    </row>
    <row r="588" spans="1:12" ht="17.25" hidden="1" customHeight="1" outlineLevel="1" x14ac:dyDescent="0.2">
      <c r="A588" s="562"/>
      <c r="B588" s="562" t="s">
        <v>769</v>
      </c>
      <c r="C588" s="313" t="s">
        <v>770</v>
      </c>
      <c r="D588" s="314">
        <v>0</v>
      </c>
      <c r="E588" s="314">
        <v>0</v>
      </c>
      <c r="F588" s="315">
        <f t="shared" si="84"/>
        <v>0</v>
      </c>
      <c r="G588" s="314">
        <v>0</v>
      </c>
      <c r="H588" s="314">
        <v>0</v>
      </c>
      <c r="I588" s="315">
        <f t="shared" si="85"/>
        <v>0</v>
      </c>
      <c r="J588" s="315">
        <f t="shared" si="86"/>
        <v>0</v>
      </c>
      <c r="K588" s="315">
        <f t="shared" si="86"/>
        <v>0</v>
      </c>
      <c r="L588" s="315">
        <f t="shared" si="87"/>
        <v>0</v>
      </c>
    </row>
    <row r="589" spans="1:12" ht="17.25" hidden="1" customHeight="1" outlineLevel="1" x14ac:dyDescent="0.2">
      <c r="A589" s="562"/>
      <c r="B589" s="562"/>
      <c r="C589" s="313" t="s">
        <v>771</v>
      </c>
      <c r="D589" s="314">
        <v>0</v>
      </c>
      <c r="E589" s="314">
        <v>0</v>
      </c>
      <c r="F589" s="315">
        <f t="shared" si="84"/>
        <v>0</v>
      </c>
      <c r="G589" s="314">
        <v>0</v>
      </c>
      <c r="H589" s="314">
        <v>0</v>
      </c>
      <c r="I589" s="315">
        <f t="shared" si="85"/>
        <v>0</v>
      </c>
      <c r="J589" s="315">
        <f t="shared" si="86"/>
        <v>0</v>
      </c>
      <c r="K589" s="315">
        <f t="shared" si="86"/>
        <v>0</v>
      </c>
      <c r="L589" s="315">
        <f t="shared" si="87"/>
        <v>0</v>
      </c>
    </row>
    <row r="590" spans="1:12" ht="17.25" hidden="1" customHeight="1" outlineLevel="1" x14ac:dyDescent="0.2">
      <c r="A590" s="562"/>
      <c r="B590" s="562"/>
      <c r="C590" s="313" t="s">
        <v>772</v>
      </c>
      <c r="D590" s="314">
        <v>0</v>
      </c>
      <c r="E590" s="314">
        <v>0</v>
      </c>
      <c r="F590" s="315">
        <f t="shared" si="84"/>
        <v>0</v>
      </c>
      <c r="G590" s="314">
        <v>0</v>
      </c>
      <c r="H590" s="314">
        <v>0</v>
      </c>
      <c r="I590" s="315">
        <f t="shared" si="85"/>
        <v>0</v>
      </c>
      <c r="J590" s="315">
        <f t="shared" si="86"/>
        <v>0</v>
      </c>
      <c r="K590" s="315">
        <f t="shared" si="86"/>
        <v>0</v>
      </c>
      <c r="L590" s="315">
        <f t="shared" si="87"/>
        <v>0</v>
      </c>
    </row>
    <row r="591" spans="1:12" ht="20.25" customHeight="1" collapsed="1" x14ac:dyDescent="0.2">
      <c r="A591" s="559" t="s">
        <v>773</v>
      </c>
      <c r="B591" s="559"/>
      <c r="C591" s="559"/>
      <c r="D591" s="311">
        <f t="shared" ref="D591:L591" si="90">SUM(D592:D595)</f>
        <v>0</v>
      </c>
      <c r="E591" s="311">
        <f t="shared" si="90"/>
        <v>0</v>
      </c>
      <c r="F591" s="312">
        <f t="shared" si="90"/>
        <v>0</v>
      </c>
      <c r="G591" s="311">
        <f t="shared" si="90"/>
        <v>0</v>
      </c>
      <c r="H591" s="311">
        <f t="shared" si="90"/>
        <v>0</v>
      </c>
      <c r="I591" s="312">
        <f t="shared" si="90"/>
        <v>0</v>
      </c>
      <c r="J591" s="312">
        <f t="shared" si="90"/>
        <v>0</v>
      </c>
      <c r="K591" s="312">
        <f t="shared" si="90"/>
        <v>0</v>
      </c>
      <c r="L591" s="312">
        <f t="shared" si="90"/>
        <v>0</v>
      </c>
    </row>
    <row r="592" spans="1:12" ht="17.25" hidden="1" customHeight="1" outlineLevel="1" x14ac:dyDescent="0.2">
      <c r="A592" s="562" t="s">
        <v>773</v>
      </c>
      <c r="B592" s="562" t="s">
        <v>774</v>
      </c>
      <c r="C592" s="313" t="s">
        <v>775</v>
      </c>
      <c r="D592" s="314">
        <v>0</v>
      </c>
      <c r="E592" s="314">
        <v>0</v>
      </c>
      <c r="F592" s="315">
        <f t="shared" si="84"/>
        <v>0</v>
      </c>
      <c r="G592" s="314">
        <v>0</v>
      </c>
      <c r="H592" s="314">
        <v>0</v>
      </c>
      <c r="I592" s="315">
        <f t="shared" si="85"/>
        <v>0</v>
      </c>
      <c r="J592" s="315">
        <f t="shared" si="86"/>
        <v>0</v>
      </c>
      <c r="K592" s="315">
        <f t="shared" si="86"/>
        <v>0</v>
      </c>
      <c r="L592" s="315">
        <f t="shared" si="87"/>
        <v>0</v>
      </c>
    </row>
    <row r="593" spans="1:12" ht="17.25" hidden="1" customHeight="1" outlineLevel="1" x14ac:dyDescent="0.2">
      <c r="A593" s="562"/>
      <c r="B593" s="562"/>
      <c r="C593" s="313" t="s">
        <v>776</v>
      </c>
      <c r="D593" s="314">
        <v>0</v>
      </c>
      <c r="E593" s="314">
        <v>0</v>
      </c>
      <c r="F593" s="315">
        <f t="shared" si="84"/>
        <v>0</v>
      </c>
      <c r="G593" s="314">
        <v>0</v>
      </c>
      <c r="H593" s="314">
        <v>0</v>
      </c>
      <c r="I593" s="315">
        <f t="shared" si="85"/>
        <v>0</v>
      </c>
      <c r="J593" s="315">
        <f t="shared" si="86"/>
        <v>0</v>
      </c>
      <c r="K593" s="315">
        <f t="shared" si="86"/>
        <v>0</v>
      </c>
      <c r="L593" s="315">
        <f t="shared" si="87"/>
        <v>0</v>
      </c>
    </row>
    <row r="594" spans="1:12" ht="17.25" hidden="1" customHeight="1" outlineLevel="1" x14ac:dyDescent="0.2">
      <c r="A594" s="562"/>
      <c r="B594" s="313" t="s">
        <v>777</v>
      </c>
      <c r="C594" s="313" t="s">
        <v>778</v>
      </c>
      <c r="D594" s="314">
        <v>0</v>
      </c>
      <c r="E594" s="314">
        <v>0</v>
      </c>
      <c r="F594" s="315">
        <f t="shared" si="84"/>
        <v>0</v>
      </c>
      <c r="G594" s="314">
        <v>0</v>
      </c>
      <c r="H594" s="314">
        <v>0</v>
      </c>
      <c r="I594" s="315">
        <f t="shared" si="85"/>
        <v>0</v>
      </c>
      <c r="J594" s="315">
        <f t="shared" si="86"/>
        <v>0</v>
      </c>
      <c r="K594" s="315">
        <f t="shared" si="86"/>
        <v>0</v>
      </c>
      <c r="L594" s="315">
        <f t="shared" si="87"/>
        <v>0</v>
      </c>
    </row>
    <row r="595" spans="1:12" ht="17.25" hidden="1" customHeight="1" outlineLevel="1" x14ac:dyDescent="0.2">
      <c r="A595" s="562"/>
      <c r="B595" s="313" t="s">
        <v>779</v>
      </c>
      <c r="C595" s="313" t="s">
        <v>780</v>
      </c>
      <c r="D595" s="314">
        <v>0</v>
      </c>
      <c r="E595" s="314">
        <v>0</v>
      </c>
      <c r="F595" s="315">
        <f t="shared" si="84"/>
        <v>0</v>
      </c>
      <c r="G595" s="314">
        <v>0</v>
      </c>
      <c r="H595" s="314">
        <v>0</v>
      </c>
      <c r="I595" s="315">
        <f t="shared" si="85"/>
        <v>0</v>
      </c>
      <c r="J595" s="315">
        <f t="shared" si="86"/>
        <v>0</v>
      </c>
      <c r="K595" s="315">
        <f t="shared" si="86"/>
        <v>0</v>
      </c>
      <c r="L595" s="315">
        <f t="shared" si="87"/>
        <v>0</v>
      </c>
    </row>
    <row r="596" spans="1:12" ht="18" customHeight="1" collapsed="1" x14ac:dyDescent="0.2">
      <c r="A596" s="559" t="s">
        <v>781</v>
      </c>
      <c r="B596" s="559"/>
      <c r="C596" s="559"/>
      <c r="D596" s="311">
        <f t="shared" ref="D596:L596" si="91">SUM(D597:D603)</f>
        <v>0</v>
      </c>
      <c r="E596" s="311">
        <f t="shared" si="91"/>
        <v>0</v>
      </c>
      <c r="F596" s="312">
        <f t="shared" si="91"/>
        <v>0</v>
      </c>
      <c r="G596" s="311">
        <f t="shared" si="91"/>
        <v>0</v>
      </c>
      <c r="H596" s="311">
        <f t="shared" si="91"/>
        <v>0</v>
      </c>
      <c r="I596" s="312">
        <f t="shared" si="91"/>
        <v>0</v>
      </c>
      <c r="J596" s="312">
        <f t="shared" si="91"/>
        <v>0</v>
      </c>
      <c r="K596" s="312">
        <f t="shared" si="91"/>
        <v>0</v>
      </c>
      <c r="L596" s="312">
        <f t="shared" si="91"/>
        <v>0</v>
      </c>
    </row>
    <row r="597" spans="1:12" ht="17.25" hidden="1" customHeight="1" outlineLevel="1" x14ac:dyDescent="0.2">
      <c r="A597" s="562" t="s">
        <v>781</v>
      </c>
      <c r="B597" s="562" t="s">
        <v>782</v>
      </c>
      <c r="C597" s="313" t="s">
        <v>783</v>
      </c>
      <c r="D597" s="314">
        <v>0</v>
      </c>
      <c r="E597" s="314">
        <v>0</v>
      </c>
      <c r="F597" s="315">
        <f t="shared" si="84"/>
        <v>0</v>
      </c>
      <c r="G597" s="314">
        <v>0</v>
      </c>
      <c r="H597" s="314">
        <v>0</v>
      </c>
      <c r="I597" s="315">
        <f t="shared" si="85"/>
        <v>0</v>
      </c>
      <c r="J597" s="315">
        <f t="shared" si="86"/>
        <v>0</v>
      </c>
      <c r="K597" s="315">
        <f t="shared" si="86"/>
        <v>0</v>
      </c>
      <c r="L597" s="315">
        <f t="shared" si="87"/>
        <v>0</v>
      </c>
    </row>
    <row r="598" spans="1:12" ht="17.25" hidden="1" customHeight="1" outlineLevel="1" x14ac:dyDescent="0.2">
      <c r="A598" s="562"/>
      <c r="B598" s="562"/>
      <c r="C598" s="313" t="s">
        <v>784</v>
      </c>
      <c r="D598" s="314">
        <v>0</v>
      </c>
      <c r="E598" s="314">
        <v>0</v>
      </c>
      <c r="F598" s="315">
        <f t="shared" si="84"/>
        <v>0</v>
      </c>
      <c r="G598" s="314">
        <v>0</v>
      </c>
      <c r="H598" s="314">
        <v>0</v>
      </c>
      <c r="I598" s="315">
        <f t="shared" si="85"/>
        <v>0</v>
      </c>
      <c r="J598" s="315">
        <f t="shared" si="86"/>
        <v>0</v>
      </c>
      <c r="K598" s="315">
        <f t="shared" si="86"/>
        <v>0</v>
      </c>
      <c r="L598" s="315">
        <f t="shared" si="87"/>
        <v>0</v>
      </c>
    </row>
    <row r="599" spans="1:12" ht="17.25" hidden="1" customHeight="1" outlineLevel="1" x14ac:dyDescent="0.2">
      <c r="A599" s="562"/>
      <c r="B599" s="562"/>
      <c r="C599" s="313" t="s">
        <v>785</v>
      </c>
      <c r="D599" s="314">
        <v>0</v>
      </c>
      <c r="E599" s="314">
        <v>0</v>
      </c>
      <c r="F599" s="315">
        <f t="shared" si="84"/>
        <v>0</v>
      </c>
      <c r="G599" s="314">
        <v>0</v>
      </c>
      <c r="H599" s="314">
        <v>0</v>
      </c>
      <c r="I599" s="315">
        <f t="shared" si="85"/>
        <v>0</v>
      </c>
      <c r="J599" s="315">
        <f t="shared" si="86"/>
        <v>0</v>
      </c>
      <c r="K599" s="315">
        <f t="shared" si="86"/>
        <v>0</v>
      </c>
      <c r="L599" s="315">
        <f t="shared" si="87"/>
        <v>0</v>
      </c>
    </row>
    <row r="600" spans="1:12" ht="17.25" hidden="1" customHeight="1" outlineLevel="1" x14ac:dyDescent="0.2">
      <c r="A600" s="562"/>
      <c r="B600" s="562" t="s">
        <v>786</v>
      </c>
      <c r="C600" s="313" t="s">
        <v>787</v>
      </c>
      <c r="D600" s="314">
        <v>0</v>
      </c>
      <c r="E600" s="314">
        <v>0</v>
      </c>
      <c r="F600" s="315">
        <f t="shared" si="84"/>
        <v>0</v>
      </c>
      <c r="G600" s="314">
        <v>0</v>
      </c>
      <c r="H600" s="314">
        <v>0</v>
      </c>
      <c r="I600" s="315">
        <f t="shared" si="85"/>
        <v>0</v>
      </c>
      <c r="J600" s="315">
        <f t="shared" si="86"/>
        <v>0</v>
      </c>
      <c r="K600" s="315">
        <f t="shared" si="86"/>
        <v>0</v>
      </c>
      <c r="L600" s="315">
        <f t="shared" si="87"/>
        <v>0</v>
      </c>
    </row>
    <row r="601" spans="1:12" ht="17.25" hidden="1" customHeight="1" outlineLevel="1" x14ac:dyDescent="0.2">
      <c r="A601" s="562"/>
      <c r="B601" s="562"/>
      <c r="C601" s="313" t="s">
        <v>788</v>
      </c>
      <c r="D601" s="314">
        <v>0</v>
      </c>
      <c r="E601" s="314">
        <v>0</v>
      </c>
      <c r="F601" s="315">
        <f t="shared" si="84"/>
        <v>0</v>
      </c>
      <c r="G601" s="314">
        <v>0</v>
      </c>
      <c r="H601" s="314">
        <v>0</v>
      </c>
      <c r="I601" s="315">
        <f t="shared" si="85"/>
        <v>0</v>
      </c>
      <c r="J601" s="315">
        <f t="shared" si="86"/>
        <v>0</v>
      </c>
      <c r="K601" s="315">
        <f t="shared" si="86"/>
        <v>0</v>
      </c>
      <c r="L601" s="315">
        <f t="shared" si="87"/>
        <v>0</v>
      </c>
    </row>
    <row r="602" spans="1:12" ht="17.25" hidden="1" customHeight="1" outlineLevel="1" x14ac:dyDescent="0.2">
      <c r="A602" s="562"/>
      <c r="B602" s="562"/>
      <c r="C602" s="313" t="s">
        <v>789</v>
      </c>
      <c r="D602" s="314">
        <v>0</v>
      </c>
      <c r="E602" s="314">
        <v>0</v>
      </c>
      <c r="F602" s="315">
        <f t="shared" si="84"/>
        <v>0</v>
      </c>
      <c r="G602" s="314">
        <v>0</v>
      </c>
      <c r="H602" s="314">
        <v>0</v>
      </c>
      <c r="I602" s="315">
        <f t="shared" si="85"/>
        <v>0</v>
      </c>
      <c r="J602" s="315">
        <f t="shared" si="86"/>
        <v>0</v>
      </c>
      <c r="K602" s="315">
        <f t="shared" si="86"/>
        <v>0</v>
      </c>
      <c r="L602" s="315">
        <f t="shared" si="87"/>
        <v>0</v>
      </c>
    </row>
    <row r="603" spans="1:12" ht="17.25" hidden="1" customHeight="1" outlineLevel="1" x14ac:dyDescent="0.2">
      <c r="A603" s="562"/>
      <c r="B603" s="313" t="s">
        <v>790</v>
      </c>
      <c r="C603" s="313" t="s">
        <v>791</v>
      </c>
      <c r="D603" s="314">
        <v>0</v>
      </c>
      <c r="E603" s="314">
        <v>0</v>
      </c>
      <c r="F603" s="315">
        <f t="shared" si="84"/>
        <v>0</v>
      </c>
      <c r="G603" s="314">
        <v>0</v>
      </c>
      <c r="H603" s="314">
        <v>0</v>
      </c>
      <c r="I603" s="315">
        <f t="shared" si="85"/>
        <v>0</v>
      </c>
      <c r="J603" s="315">
        <f t="shared" si="86"/>
        <v>0</v>
      </c>
      <c r="K603" s="315">
        <f t="shared" si="86"/>
        <v>0</v>
      </c>
      <c r="L603" s="315">
        <f t="shared" si="87"/>
        <v>0</v>
      </c>
    </row>
    <row r="604" spans="1:12" ht="17.25" customHeight="1" collapsed="1" x14ac:dyDescent="0.2">
      <c r="A604" s="559" t="s">
        <v>792</v>
      </c>
      <c r="B604" s="559"/>
      <c r="C604" s="559"/>
      <c r="D604" s="311">
        <f t="shared" ref="D604:L604" si="92">SUM(D605:D608)</f>
        <v>17</v>
      </c>
      <c r="E604" s="311">
        <f t="shared" si="92"/>
        <v>0</v>
      </c>
      <c r="F604" s="312">
        <f t="shared" si="92"/>
        <v>17</v>
      </c>
      <c r="G604" s="311">
        <f t="shared" si="92"/>
        <v>0</v>
      </c>
      <c r="H604" s="311">
        <f t="shared" si="92"/>
        <v>0</v>
      </c>
      <c r="I604" s="312">
        <f t="shared" si="92"/>
        <v>0</v>
      </c>
      <c r="J604" s="312">
        <f t="shared" si="92"/>
        <v>17</v>
      </c>
      <c r="K604" s="312">
        <f t="shared" si="92"/>
        <v>0</v>
      </c>
      <c r="L604" s="312">
        <f t="shared" si="92"/>
        <v>17</v>
      </c>
    </row>
    <row r="605" spans="1:12" ht="17.25" hidden="1" customHeight="1" outlineLevel="1" x14ac:dyDescent="0.2">
      <c r="A605" s="562" t="s">
        <v>792</v>
      </c>
      <c r="B605" s="313" t="s">
        <v>793</v>
      </c>
      <c r="C605" s="313" t="s">
        <v>794</v>
      </c>
      <c r="D605" s="314">
        <v>0</v>
      </c>
      <c r="E605" s="314">
        <v>0</v>
      </c>
      <c r="F605" s="315">
        <f t="shared" si="84"/>
        <v>0</v>
      </c>
      <c r="G605" s="314">
        <v>0</v>
      </c>
      <c r="H605" s="314">
        <v>0</v>
      </c>
      <c r="I605" s="315">
        <f t="shared" si="85"/>
        <v>0</v>
      </c>
      <c r="J605" s="315">
        <f t="shared" si="86"/>
        <v>0</v>
      </c>
      <c r="K605" s="315">
        <f t="shared" si="86"/>
        <v>0</v>
      </c>
      <c r="L605" s="315">
        <f t="shared" si="87"/>
        <v>0</v>
      </c>
    </row>
    <row r="606" spans="1:12" ht="17.25" hidden="1" customHeight="1" outlineLevel="1" x14ac:dyDescent="0.2">
      <c r="A606" s="562"/>
      <c r="B606" s="313" t="s">
        <v>795</v>
      </c>
      <c r="C606" s="313" t="s">
        <v>796</v>
      </c>
      <c r="D606" s="314">
        <v>0</v>
      </c>
      <c r="E606" s="314">
        <v>0</v>
      </c>
      <c r="F606" s="315">
        <f t="shared" si="84"/>
        <v>0</v>
      </c>
      <c r="G606" s="314">
        <v>0</v>
      </c>
      <c r="H606" s="314">
        <v>0</v>
      </c>
      <c r="I606" s="315">
        <f t="shared" si="85"/>
        <v>0</v>
      </c>
      <c r="J606" s="315">
        <f t="shared" si="86"/>
        <v>0</v>
      </c>
      <c r="K606" s="315">
        <f t="shared" si="86"/>
        <v>0</v>
      </c>
      <c r="L606" s="315">
        <f t="shared" si="87"/>
        <v>0</v>
      </c>
    </row>
    <row r="607" spans="1:12" ht="17.25" hidden="1" customHeight="1" outlineLevel="1" x14ac:dyDescent="0.2">
      <c r="A607" s="562"/>
      <c r="B607" s="562" t="s">
        <v>797</v>
      </c>
      <c r="C607" s="313" t="s">
        <v>798</v>
      </c>
      <c r="D607" s="314">
        <v>0</v>
      </c>
      <c r="E607" s="314">
        <v>0</v>
      </c>
      <c r="F607" s="315">
        <f t="shared" si="84"/>
        <v>0</v>
      </c>
      <c r="G607" s="314">
        <v>0</v>
      </c>
      <c r="H607" s="314">
        <v>0</v>
      </c>
      <c r="I607" s="315">
        <f t="shared" si="85"/>
        <v>0</v>
      </c>
      <c r="J607" s="315">
        <f t="shared" si="86"/>
        <v>0</v>
      </c>
      <c r="K607" s="315">
        <f t="shared" si="86"/>
        <v>0</v>
      </c>
      <c r="L607" s="315">
        <f t="shared" si="87"/>
        <v>0</v>
      </c>
    </row>
    <row r="608" spans="1:12" ht="17.25" hidden="1" customHeight="1" outlineLevel="1" x14ac:dyDescent="0.2">
      <c r="A608" s="562"/>
      <c r="B608" s="562"/>
      <c r="C608" s="313" t="s">
        <v>799</v>
      </c>
      <c r="D608" s="314">
        <v>17</v>
      </c>
      <c r="E608" s="314">
        <v>0</v>
      </c>
      <c r="F608" s="315">
        <f t="shared" si="84"/>
        <v>17</v>
      </c>
      <c r="G608" s="314">
        <v>0</v>
      </c>
      <c r="H608" s="314">
        <v>0</v>
      </c>
      <c r="I608" s="315">
        <f t="shared" si="85"/>
        <v>0</v>
      </c>
      <c r="J608" s="315">
        <f t="shared" si="86"/>
        <v>17</v>
      </c>
      <c r="K608" s="315">
        <f t="shared" si="86"/>
        <v>0</v>
      </c>
      <c r="L608" s="315">
        <f t="shared" si="87"/>
        <v>17</v>
      </c>
    </row>
    <row r="609" spans="1:12" ht="17.25" customHeight="1" collapsed="1" x14ac:dyDescent="0.2">
      <c r="A609" s="559" t="s">
        <v>800</v>
      </c>
      <c r="B609" s="559"/>
      <c r="C609" s="559"/>
      <c r="D609" s="311">
        <f t="shared" ref="D609:L609" si="93">SUM(D610:D612)</f>
        <v>0</v>
      </c>
      <c r="E609" s="311">
        <f t="shared" si="93"/>
        <v>0</v>
      </c>
      <c r="F609" s="312">
        <f t="shared" si="93"/>
        <v>0</v>
      </c>
      <c r="G609" s="311">
        <f t="shared" si="93"/>
        <v>0</v>
      </c>
      <c r="H609" s="311">
        <f t="shared" si="93"/>
        <v>0</v>
      </c>
      <c r="I609" s="312">
        <f t="shared" si="93"/>
        <v>0</v>
      </c>
      <c r="J609" s="312">
        <f t="shared" si="93"/>
        <v>0</v>
      </c>
      <c r="K609" s="312">
        <f t="shared" si="93"/>
        <v>0</v>
      </c>
      <c r="L609" s="312">
        <f t="shared" si="93"/>
        <v>0</v>
      </c>
    </row>
    <row r="610" spans="1:12" ht="17.25" hidden="1" customHeight="1" outlineLevel="1" x14ac:dyDescent="0.2">
      <c r="A610" s="562" t="s">
        <v>800</v>
      </c>
      <c r="B610" s="562" t="s">
        <v>801</v>
      </c>
      <c r="C610" s="313" t="s">
        <v>802</v>
      </c>
      <c r="D610" s="314">
        <v>0</v>
      </c>
      <c r="E610" s="314">
        <v>0</v>
      </c>
      <c r="F610" s="315">
        <f t="shared" si="84"/>
        <v>0</v>
      </c>
      <c r="G610" s="314">
        <v>0</v>
      </c>
      <c r="H610" s="314">
        <v>0</v>
      </c>
      <c r="I610" s="315">
        <f t="shared" si="85"/>
        <v>0</v>
      </c>
      <c r="J610" s="315">
        <f t="shared" si="86"/>
        <v>0</v>
      </c>
      <c r="K610" s="315">
        <f t="shared" si="86"/>
        <v>0</v>
      </c>
      <c r="L610" s="315">
        <f t="shared" si="87"/>
        <v>0</v>
      </c>
    </row>
    <row r="611" spans="1:12" ht="17.25" hidden="1" customHeight="1" outlineLevel="1" x14ac:dyDescent="0.2">
      <c r="A611" s="562"/>
      <c r="B611" s="562"/>
      <c r="C611" s="313" t="s">
        <v>803</v>
      </c>
      <c r="D611" s="314">
        <v>0</v>
      </c>
      <c r="E611" s="314">
        <v>0</v>
      </c>
      <c r="F611" s="315">
        <f t="shared" si="84"/>
        <v>0</v>
      </c>
      <c r="G611" s="314">
        <v>0</v>
      </c>
      <c r="H611" s="314">
        <v>0</v>
      </c>
      <c r="I611" s="315">
        <f t="shared" si="85"/>
        <v>0</v>
      </c>
      <c r="J611" s="315">
        <f t="shared" si="86"/>
        <v>0</v>
      </c>
      <c r="K611" s="315">
        <f t="shared" si="86"/>
        <v>0</v>
      </c>
      <c r="L611" s="315">
        <f t="shared" si="87"/>
        <v>0</v>
      </c>
    </row>
    <row r="612" spans="1:12" ht="17.25" hidden="1" customHeight="1" outlineLevel="1" x14ac:dyDescent="0.2">
      <c r="A612" s="562"/>
      <c r="B612" s="313" t="s">
        <v>804</v>
      </c>
      <c r="C612" s="313" t="s">
        <v>805</v>
      </c>
      <c r="D612" s="314">
        <v>0</v>
      </c>
      <c r="E612" s="314">
        <v>0</v>
      </c>
      <c r="F612" s="315">
        <f t="shared" si="84"/>
        <v>0</v>
      </c>
      <c r="G612" s="314">
        <v>0</v>
      </c>
      <c r="H612" s="314">
        <v>0</v>
      </c>
      <c r="I612" s="315">
        <f t="shared" si="85"/>
        <v>0</v>
      </c>
      <c r="J612" s="315">
        <f t="shared" si="86"/>
        <v>0</v>
      </c>
      <c r="K612" s="315">
        <f t="shared" si="86"/>
        <v>0</v>
      </c>
      <c r="L612" s="315">
        <f t="shared" si="87"/>
        <v>0</v>
      </c>
    </row>
    <row r="613" spans="1:12" ht="18.75" customHeight="1" collapsed="1" x14ac:dyDescent="0.2">
      <c r="A613" s="559" t="s">
        <v>806</v>
      </c>
      <c r="B613" s="559"/>
      <c r="C613" s="559"/>
      <c r="D613" s="311">
        <f t="shared" ref="D613:L613" si="94">+D614+D615+D616</f>
        <v>5</v>
      </c>
      <c r="E613" s="311">
        <f t="shared" si="94"/>
        <v>0</v>
      </c>
      <c r="F613" s="312">
        <f t="shared" si="94"/>
        <v>5</v>
      </c>
      <c r="G613" s="311">
        <f t="shared" si="94"/>
        <v>0</v>
      </c>
      <c r="H613" s="311">
        <f t="shared" si="94"/>
        <v>0</v>
      </c>
      <c r="I613" s="312">
        <f t="shared" si="94"/>
        <v>0</v>
      </c>
      <c r="J613" s="312">
        <f t="shared" si="94"/>
        <v>5</v>
      </c>
      <c r="K613" s="312">
        <f t="shared" si="94"/>
        <v>0</v>
      </c>
      <c r="L613" s="312">
        <f t="shared" si="94"/>
        <v>5</v>
      </c>
    </row>
    <row r="614" spans="1:12" ht="17.25" hidden="1" customHeight="1" outlineLevel="1" x14ac:dyDescent="0.2">
      <c r="A614" s="562" t="s">
        <v>806</v>
      </c>
      <c r="B614" s="313" t="s">
        <v>807</v>
      </c>
      <c r="C614" s="313" t="s">
        <v>808</v>
      </c>
      <c r="D614" s="314">
        <v>0</v>
      </c>
      <c r="E614" s="314">
        <v>0</v>
      </c>
      <c r="F614" s="315">
        <f t="shared" si="84"/>
        <v>0</v>
      </c>
      <c r="G614" s="314">
        <v>0</v>
      </c>
      <c r="H614" s="314">
        <v>0</v>
      </c>
      <c r="I614" s="315">
        <f t="shared" si="85"/>
        <v>0</v>
      </c>
      <c r="J614" s="315">
        <f t="shared" si="86"/>
        <v>0</v>
      </c>
      <c r="K614" s="315">
        <f t="shared" si="86"/>
        <v>0</v>
      </c>
      <c r="L614" s="315">
        <f t="shared" si="87"/>
        <v>0</v>
      </c>
    </row>
    <row r="615" spans="1:12" ht="17.25" hidden="1" customHeight="1" outlineLevel="1" x14ac:dyDescent="0.2">
      <c r="A615" s="562"/>
      <c r="B615" s="562" t="s">
        <v>809</v>
      </c>
      <c r="C615" s="313" t="s">
        <v>810</v>
      </c>
      <c r="D615" s="314">
        <v>0</v>
      </c>
      <c r="E615" s="314">
        <v>0</v>
      </c>
      <c r="F615" s="315">
        <f t="shared" si="84"/>
        <v>0</v>
      </c>
      <c r="G615" s="314">
        <v>0</v>
      </c>
      <c r="H615" s="314">
        <v>0</v>
      </c>
      <c r="I615" s="315">
        <f t="shared" si="85"/>
        <v>0</v>
      </c>
      <c r="J615" s="315">
        <f t="shared" si="86"/>
        <v>0</v>
      </c>
      <c r="K615" s="315">
        <f t="shared" si="86"/>
        <v>0</v>
      </c>
      <c r="L615" s="315">
        <f t="shared" si="87"/>
        <v>0</v>
      </c>
    </row>
    <row r="616" spans="1:12" ht="17.25" hidden="1" customHeight="1" outlineLevel="1" x14ac:dyDescent="0.2">
      <c r="A616" s="562"/>
      <c r="B616" s="562"/>
      <c r="C616" s="313" t="s">
        <v>811</v>
      </c>
      <c r="D616" s="314">
        <v>5</v>
      </c>
      <c r="E616" s="314">
        <v>0</v>
      </c>
      <c r="F616" s="315">
        <f t="shared" si="84"/>
        <v>5</v>
      </c>
      <c r="G616" s="314">
        <v>0</v>
      </c>
      <c r="H616" s="314">
        <v>0</v>
      </c>
      <c r="I616" s="315">
        <f t="shared" si="85"/>
        <v>0</v>
      </c>
      <c r="J616" s="315">
        <f t="shared" si="86"/>
        <v>5</v>
      </c>
      <c r="K616" s="315">
        <f t="shared" si="86"/>
        <v>0</v>
      </c>
      <c r="L616" s="315">
        <f t="shared" si="87"/>
        <v>5</v>
      </c>
    </row>
    <row r="617" spans="1:12" ht="19.5" customHeight="1" collapsed="1" x14ac:dyDescent="0.2">
      <c r="A617" s="559" t="s">
        <v>812</v>
      </c>
      <c r="B617" s="559"/>
      <c r="C617" s="559"/>
      <c r="D617" s="311">
        <f t="shared" ref="D617:L617" si="95">+D618+D619+D620</f>
        <v>0</v>
      </c>
      <c r="E617" s="311">
        <f t="shared" si="95"/>
        <v>0</v>
      </c>
      <c r="F617" s="312">
        <f t="shared" si="95"/>
        <v>0</v>
      </c>
      <c r="G617" s="311">
        <f t="shared" si="95"/>
        <v>0</v>
      </c>
      <c r="H617" s="311">
        <f t="shared" si="95"/>
        <v>0</v>
      </c>
      <c r="I617" s="312">
        <f t="shared" si="95"/>
        <v>0</v>
      </c>
      <c r="J617" s="312">
        <f t="shared" si="95"/>
        <v>0</v>
      </c>
      <c r="K617" s="312">
        <f t="shared" si="95"/>
        <v>0</v>
      </c>
      <c r="L617" s="312">
        <f t="shared" si="95"/>
        <v>0</v>
      </c>
    </row>
    <row r="618" spans="1:12" ht="17.25" hidden="1" customHeight="1" outlineLevel="1" x14ac:dyDescent="0.2">
      <c r="A618" s="562" t="s">
        <v>812</v>
      </c>
      <c r="B618" s="562" t="s">
        <v>813</v>
      </c>
      <c r="C618" s="313" t="s">
        <v>814</v>
      </c>
      <c r="D618" s="314">
        <v>0</v>
      </c>
      <c r="E618" s="314">
        <v>0</v>
      </c>
      <c r="F618" s="315">
        <f t="shared" si="84"/>
        <v>0</v>
      </c>
      <c r="G618" s="314">
        <v>0</v>
      </c>
      <c r="H618" s="314">
        <v>0</v>
      </c>
      <c r="I618" s="315">
        <f t="shared" si="85"/>
        <v>0</v>
      </c>
      <c r="J618" s="315">
        <f t="shared" si="86"/>
        <v>0</v>
      </c>
      <c r="K618" s="315">
        <f t="shared" si="86"/>
        <v>0</v>
      </c>
      <c r="L618" s="315">
        <f t="shared" si="87"/>
        <v>0</v>
      </c>
    </row>
    <row r="619" spans="1:12" ht="17.25" hidden="1" customHeight="1" outlineLevel="1" x14ac:dyDescent="0.2">
      <c r="A619" s="562"/>
      <c r="B619" s="562"/>
      <c r="C619" s="313" t="s">
        <v>815</v>
      </c>
      <c r="D619" s="314">
        <v>0</v>
      </c>
      <c r="E619" s="314">
        <v>0</v>
      </c>
      <c r="F619" s="315">
        <f t="shared" si="84"/>
        <v>0</v>
      </c>
      <c r="G619" s="314">
        <v>0</v>
      </c>
      <c r="H619" s="314">
        <v>0</v>
      </c>
      <c r="I619" s="315">
        <f t="shared" si="85"/>
        <v>0</v>
      </c>
      <c r="J619" s="315">
        <f t="shared" si="86"/>
        <v>0</v>
      </c>
      <c r="K619" s="315">
        <f t="shared" si="86"/>
        <v>0</v>
      </c>
      <c r="L619" s="315">
        <f t="shared" si="87"/>
        <v>0</v>
      </c>
    </row>
    <row r="620" spans="1:12" ht="17.25" hidden="1" customHeight="1" outlineLevel="1" x14ac:dyDescent="0.2">
      <c r="A620" s="562"/>
      <c r="B620" s="313" t="s">
        <v>816</v>
      </c>
      <c r="C620" s="313" t="s">
        <v>817</v>
      </c>
      <c r="D620" s="314">
        <v>0</v>
      </c>
      <c r="E620" s="314">
        <v>0</v>
      </c>
      <c r="F620" s="315">
        <f t="shared" si="84"/>
        <v>0</v>
      </c>
      <c r="G620" s="314">
        <v>0</v>
      </c>
      <c r="H620" s="314">
        <v>0</v>
      </c>
      <c r="I620" s="315">
        <f t="shared" si="85"/>
        <v>0</v>
      </c>
      <c r="J620" s="315">
        <f t="shared" si="86"/>
        <v>0</v>
      </c>
      <c r="K620" s="315">
        <f t="shared" si="86"/>
        <v>0</v>
      </c>
      <c r="L620" s="315">
        <f t="shared" si="87"/>
        <v>0</v>
      </c>
    </row>
    <row r="621" spans="1:12" ht="17.25" customHeight="1" collapsed="1" x14ac:dyDescent="0.2">
      <c r="A621" s="559" t="s">
        <v>818</v>
      </c>
      <c r="B621" s="559"/>
      <c r="C621" s="559"/>
      <c r="D621" s="311">
        <f t="shared" ref="D621:L621" si="96">+D622+D623+D624</f>
        <v>0</v>
      </c>
      <c r="E621" s="311">
        <f t="shared" si="96"/>
        <v>0</v>
      </c>
      <c r="F621" s="312">
        <f t="shared" si="96"/>
        <v>0</v>
      </c>
      <c r="G621" s="311">
        <f t="shared" si="96"/>
        <v>0</v>
      </c>
      <c r="H621" s="311">
        <f t="shared" si="96"/>
        <v>0</v>
      </c>
      <c r="I621" s="312">
        <f t="shared" si="96"/>
        <v>0</v>
      </c>
      <c r="J621" s="312">
        <f t="shared" si="96"/>
        <v>0</v>
      </c>
      <c r="K621" s="312">
        <f t="shared" si="96"/>
        <v>0</v>
      </c>
      <c r="L621" s="312">
        <f t="shared" si="96"/>
        <v>0</v>
      </c>
    </row>
    <row r="622" spans="1:12" ht="17.25" hidden="1" customHeight="1" outlineLevel="1" x14ac:dyDescent="0.2">
      <c r="A622" s="562" t="s">
        <v>818</v>
      </c>
      <c r="B622" s="562" t="s">
        <v>819</v>
      </c>
      <c r="C622" s="313" t="s">
        <v>820</v>
      </c>
      <c r="D622" s="314">
        <v>0</v>
      </c>
      <c r="E622" s="314">
        <v>0</v>
      </c>
      <c r="F622" s="315">
        <f t="shared" si="84"/>
        <v>0</v>
      </c>
      <c r="G622" s="314">
        <v>0</v>
      </c>
      <c r="H622" s="314">
        <v>0</v>
      </c>
      <c r="I622" s="315">
        <f t="shared" si="85"/>
        <v>0</v>
      </c>
      <c r="J622" s="315">
        <f t="shared" si="86"/>
        <v>0</v>
      </c>
      <c r="K622" s="315">
        <f t="shared" si="86"/>
        <v>0</v>
      </c>
      <c r="L622" s="315">
        <f t="shared" si="87"/>
        <v>0</v>
      </c>
    </row>
    <row r="623" spans="1:12" ht="17.25" hidden="1" customHeight="1" outlineLevel="1" x14ac:dyDescent="0.2">
      <c r="A623" s="562"/>
      <c r="B623" s="562"/>
      <c r="C623" s="313" t="s">
        <v>821</v>
      </c>
      <c r="D623" s="314">
        <v>0</v>
      </c>
      <c r="E623" s="314">
        <v>0</v>
      </c>
      <c r="F623" s="315">
        <f t="shared" si="84"/>
        <v>0</v>
      </c>
      <c r="G623" s="314">
        <v>0</v>
      </c>
      <c r="H623" s="314">
        <v>0</v>
      </c>
      <c r="I623" s="315">
        <f t="shared" si="85"/>
        <v>0</v>
      </c>
      <c r="J623" s="315">
        <f t="shared" si="86"/>
        <v>0</v>
      </c>
      <c r="K623" s="315">
        <f t="shared" si="86"/>
        <v>0</v>
      </c>
      <c r="L623" s="315">
        <f t="shared" si="87"/>
        <v>0</v>
      </c>
    </row>
    <row r="624" spans="1:12" ht="17.25" hidden="1" customHeight="1" outlineLevel="1" x14ac:dyDescent="0.2">
      <c r="A624" s="562"/>
      <c r="B624" s="313" t="s">
        <v>822</v>
      </c>
      <c r="C624" s="313" t="s">
        <v>823</v>
      </c>
      <c r="D624" s="314">
        <v>0</v>
      </c>
      <c r="E624" s="314">
        <v>0</v>
      </c>
      <c r="F624" s="315">
        <f t="shared" si="84"/>
        <v>0</v>
      </c>
      <c r="G624" s="314">
        <v>0</v>
      </c>
      <c r="H624" s="314">
        <v>0</v>
      </c>
      <c r="I624" s="315">
        <f t="shared" si="85"/>
        <v>0</v>
      </c>
      <c r="J624" s="315">
        <f t="shared" si="86"/>
        <v>0</v>
      </c>
      <c r="K624" s="315">
        <f t="shared" si="86"/>
        <v>0</v>
      </c>
      <c r="L624" s="315">
        <f t="shared" si="87"/>
        <v>0</v>
      </c>
    </row>
    <row r="625" spans="1:12" ht="17.25" customHeight="1" collapsed="1" x14ac:dyDescent="0.2">
      <c r="A625" s="559" t="s">
        <v>824</v>
      </c>
      <c r="B625" s="559"/>
      <c r="C625" s="559"/>
      <c r="D625" s="311">
        <f t="shared" ref="D625:L625" si="97">+D626+D627+D628</f>
        <v>0</v>
      </c>
      <c r="E625" s="311">
        <f t="shared" si="97"/>
        <v>0</v>
      </c>
      <c r="F625" s="312">
        <f t="shared" si="97"/>
        <v>0</v>
      </c>
      <c r="G625" s="311">
        <f t="shared" si="97"/>
        <v>0</v>
      </c>
      <c r="H625" s="311">
        <f t="shared" si="97"/>
        <v>0</v>
      </c>
      <c r="I625" s="312">
        <f t="shared" si="97"/>
        <v>0</v>
      </c>
      <c r="J625" s="312">
        <f t="shared" si="97"/>
        <v>0</v>
      </c>
      <c r="K625" s="312">
        <f t="shared" si="97"/>
        <v>0</v>
      </c>
      <c r="L625" s="312">
        <f t="shared" si="97"/>
        <v>0</v>
      </c>
    </row>
    <row r="626" spans="1:12" ht="17.25" hidden="1" customHeight="1" outlineLevel="1" x14ac:dyDescent="0.2">
      <c r="A626" s="562" t="s">
        <v>824</v>
      </c>
      <c r="B626" s="562" t="s">
        <v>825</v>
      </c>
      <c r="C626" s="313" t="s">
        <v>826</v>
      </c>
      <c r="D626" s="314">
        <v>0</v>
      </c>
      <c r="E626" s="314">
        <v>0</v>
      </c>
      <c r="F626" s="315">
        <f t="shared" si="84"/>
        <v>0</v>
      </c>
      <c r="G626" s="314">
        <v>0</v>
      </c>
      <c r="H626" s="314">
        <v>0</v>
      </c>
      <c r="I626" s="315">
        <f t="shared" si="85"/>
        <v>0</v>
      </c>
      <c r="J626" s="315">
        <f t="shared" si="86"/>
        <v>0</v>
      </c>
      <c r="K626" s="315">
        <f t="shared" si="86"/>
        <v>0</v>
      </c>
      <c r="L626" s="315">
        <f t="shared" si="87"/>
        <v>0</v>
      </c>
    </row>
    <row r="627" spans="1:12" ht="17.25" hidden="1" customHeight="1" outlineLevel="1" x14ac:dyDescent="0.2">
      <c r="A627" s="562"/>
      <c r="B627" s="562"/>
      <c r="C627" s="313" t="s">
        <v>827</v>
      </c>
      <c r="D627" s="314">
        <v>0</v>
      </c>
      <c r="E627" s="314">
        <v>0</v>
      </c>
      <c r="F627" s="315">
        <f t="shared" si="84"/>
        <v>0</v>
      </c>
      <c r="G627" s="314">
        <v>0</v>
      </c>
      <c r="H627" s="314">
        <v>0</v>
      </c>
      <c r="I627" s="315">
        <f t="shared" si="85"/>
        <v>0</v>
      </c>
      <c r="J627" s="315">
        <f t="shared" si="86"/>
        <v>0</v>
      </c>
      <c r="K627" s="315">
        <f t="shared" si="86"/>
        <v>0</v>
      </c>
      <c r="L627" s="315">
        <f t="shared" si="87"/>
        <v>0</v>
      </c>
    </row>
    <row r="628" spans="1:12" ht="17.25" hidden="1" customHeight="1" outlineLevel="1" x14ac:dyDescent="0.2">
      <c r="A628" s="562"/>
      <c r="B628" s="313" t="s">
        <v>828</v>
      </c>
      <c r="C628" s="313" t="s">
        <v>829</v>
      </c>
      <c r="D628" s="314">
        <v>0</v>
      </c>
      <c r="E628" s="314">
        <v>0</v>
      </c>
      <c r="F628" s="315">
        <f t="shared" si="84"/>
        <v>0</v>
      </c>
      <c r="G628" s="314">
        <v>0</v>
      </c>
      <c r="H628" s="314">
        <v>0</v>
      </c>
      <c r="I628" s="315">
        <f t="shared" si="85"/>
        <v>0</v>
      </c>
      <c r="J628" s="315">
        <f t="shared" si="86"/>
        <v>0</v>
      </c>
      <c r="K628" s="315">
        <f t="shared" si="86"/>
        <v>0</v>
      </c>
      <c r="L628" s="315">
        <f t="shared" si="87"/>
        <v>0</v>
      </c>
    </row>
    <row r="629" spans="1:12" ht="17.25" customHeight="1" collapsed="1" x14ac:dyDescent="0.2">
      <c r="A629" s="559" t="s">
        <v>830</v>
      </c>
      <c r="B629" s="559"/>
      <c r="C629" s="559"/>
      <c r="D629" s="311">
        <f t="shared" ref="D629:L629" si="98">SUM(D630:D633)</f>
        <v>0</v>
      </c>
      <c r="E629" s="311">
        <f t="shared" si="98"/>
        <v>0</v>
      </c>
      <c r="F629" s="312">
        <f t="shared" si="98"/>
        <v>0</v>
      </c>
      <c r="G629" s="311">
        <f t="shared" si="98"/>
        <v>0</v>
      </c>
      <c r="H629" s="311">
        <f t="shared" si="98"/>
        <v>0</v>
      </c>
      <c r="I629" s="312">
        <f t="shared" si="98"/>
        <v>0</v>
      </c>
      <c r="J629" s="312">
        <f t="shared" si="98"/>
        <v>0</v>
      </c>
      <c r="K629" s="312">
        <f t="shared" si="98"/>
        <v>0</v>
      </c>
      <c r="L629" s="312">
        <f t="shared" si="98"/>
        <v>0</v>
      </c>
    </row>
    <row r="630" spans="1:12" ht="17.25" hidden="1" customHeight="1" outlineLevel="1" x14ac:dyDescent="0.2">
      <c r="A630" s="562" t="s">
        <v>830</v>
      </c>
      <c r="B630" s="313" t="s">
        <v>831</v>
      </c>
      <c r="C630" s="313" t="s">
        <v>832</v>
      </c>
      <c r="D630" s="314">
        <v>0</v>
      </c>
      <c r="E630" s="314">
        <v>0</v>
      </c>
      <c r="F630" s="315">
        <f t="shared" si="84"/>
        <v>0</v>
      </c>
      <c r="G630" s="314">
        <v>0</v>
      </c>
      <c r="H630" s="314">
        <v>0</v>
      </c>
      <c r="I630" s="315">
        <f t="shared" si="85"/>
        <v>0</v>
      </c>
      <c r="J630" s="315">
        <f t="shared" si="86"/>
        <v>0</v>
      </c>
      <c r="K630" s="315">
        <f t="shared" si="86"/>
        <v>0</v>
      </c>
      <c r="L630" s="315">
        <f t="shared" si="87"/>
        <v>0</v>
      </c>
    </row>
    <row r="631" spans="1:12" ht="17.25" hidden="1" customHeight="1" outlineLevel="1" x14ac:dyDescent="0.2">
      <c r="A631" s="562"/>
      <c r="B631" s="313" t="s">
        <v>833</v>
      </c>
      <c r="C631" s="313" t="s">
        <v>834</v>
      </c>
      <c r="D631" s="314">
        <v>0</v>
      </c>
      <c r="E631" s="314">
        <v>0</v>
      </c>
      <c r="F631" s="315">
        <f t="shared" si="84"/>
        <v>0</v>
      </c>
      <c r="G631" s="314">
        <v>0</v>
      </c>
      <c r="H631" s="314">
        <v>0</v>
      </c>
      <c r="I631" s="315">
        <f t="shared" si="85"/>
        <v>0</v>
      </c>
      <c r="J631" s="315">
        <f t="shared" si="86"/>
        <v>0</v>
      </c>
      <c r="K631" s="315">
        <f t="shared" si="86"/>
        <v>0</v>
      </c>
      <c r="L631" s="315">
        <f t="shared" si="87"/>
        <v>0</v>
      </c>
    </row>
    <row r="632" spans="1:12" ht="17.25" hidden="1" customHeight="1" outlineLevel="1" x14ac:dyDescent="0.2">
      <c r="A632" s="562"/>
      <c r="B632" s="313" t="s">
        <v>835</v>
      </c>
      <c r="C632" s="313" t="s">
        <v>836</v>
      </c>
      <c r="D632" s="314">
        <v>0</v>
      </c>
      <c r="E632" s="314">
        <v>0</v>
      </c>
      <c r="F632" s="315">
        <f t="shared" si="84"/>
        <v>0</v>
      </c>
      <c r="G632" s="314">
        <v>0</v>
      </c>
      <c r="H632" s="314">
        <v>0</v>
      </c>
      <c r="I632" s="315">
        <f t="shared" si="85"/>
        <v>0</v>
      </c>
      <c r="J632" s="315">
        <f t="shared" si="86"/>
        <v>0</v>
      </c>
      <c r="K632" s="315">
        <f t="shared" si="86"/>
        <v>0</v>
      </c>
      <c r="L632" s="315">
        <f t="shared" si="87"/>
        <v>0</v>
      </c>
    </row>
    <row r="633" spans="1:12" ht="17.25" hidden="1" customHeight="1" outlineLevel="1" x14ac:dyDescent="0.2">
      <c r="A633" s="562"/>
      <c r="B633" s="313" t="s">
        <v>837</v>
      </c>
      <c r="C633" s="313" t="s">
        <v>838</v>
      </c>
      <c r="D633" s="314">
        <v>0</v>
      </c>
      <c r="E633" s="314">
        <v>0</v>
      </c>
      <c r="F633" s="315">
        <f t="shared" si="84"/>
        <v>0</v>
      </c>
      <c r="G633" s="314">
        <v>0</v>
      </c>
      <c r="H633" s="314">
        <v>0</v>
      </c>
      <c r="I633" s="315">
        <f t="shared" si="85"/>
        <v>0</v>
      </c>
      <c r="J633" s="315">
        <f t="shared" si="86"/>
        <v>0</v>
      </c>
      <c r="K633" s="315">
        <f t="shared" si="86"/>
        <v>0</v>
      </c>
      <c r="L633" s="315">
        <f t="shared" si="87"/>
        <v>0</v>
      </c>
    </row>
    <row r="634" spans="1:12" ht="17.25" customHeight="1" collapsed="1" x14ac:dyDescent="0.2">
      <c r="A634" s="559" t="s">
        <v>839</v>
      </c>
      <c r="B634" s="559"/>
      <c r="C634" s="559"/>
      <c r="D634" s="311">
        <v>0</v>
      </c>
      <c r="E634" s="311">
        <v>0</v>
      </c>
      <c r="F634" s="312">
        <f t="shared" si="84"/>
        <v>0</v>
      </c>
      <c r="G634" s="311">
        <v>0</v>
      </c>
      <c r="H634" s="311">
        <v>0</v>
      </c>
      <c r="I634" s="312">
        <f t="shared" si="85"/>
        <v>0</v>
      </c>
      <c r="J634" s="312">
        <f t="shared" si="86"/>
        <v>0</v>
      </c>
      <c r="K634" s="312">
        <f t="shared" si="86"/>
        <v>0</v>
      </c>
      <c r="L634" s="312">
        <f t="shared" si="87"/>
        <v>0</v>
      </c>
    </row>
    <row r="635" spans="1:12" ht="17.25" customHeight="1" x14ac:dyDescent="0.2">
      <c r="A635" s="559" t="s">
        <v>840</v>
      </c>
      <c r="B635" s="559"/>
      <c r="C635" s="559"/>
      <c r="D635" s="311">
        <f t="shared" ref="D635:L635" si="99">SUM(D636:D647)</f>
        <v>0</v>
      </c>
      <c r="E635" s="311">
        <f t="shared" si="99"/>
        <v>0</v>
      </c>
      <c r="F635" s="312">
        <f t="shared" si="99"/>
        <v>0</v>
      </c>
      <c r="G635" s="311">
        <f t="shared" si="99"/>
        <v>0</v>
      </c>
      <c r="H635" s="311">
        <f t="shared" si="99"/>
        <v>0</v>
      </c>
      <c r="I635" s="312">
        <f t="shared" si="99"/>
        <v>0</v>
      </c>
      <c r="J635" s="312">
        <f t="shared" si="99"/>
        <v>0</v>
      </c>
      <c r="K635" s="312">
        <f t="shared" si="99"/>
        <v>0</v>
      </c>
      <c r="L635" s="312">
        <f t="shared" si="99"/>
        <v>0</v>
      </c>
    </row>
    <row r="636" spans="1:12" ht="17.25" hidden="1" customHeight="1" outlineLevel="1" x14ac:dyDescent="0.2">
      <c r="A636" s="562" t="s">
        <v>840</v>
      </c>
      <c r="B636" s="562" t="s">
        <v>841</v>
      </c>
      <c r="C636" s="313" t="s">
        <v>842</v>
      </c>
      <c r="D636" s="314">
        <v>0</v>
      </c>
      <c r="E636" s="314">
        <v>0</v>
      </c>
      <c r="F636" s="315">
        <f t="shared" si="84"/>
        <v>0</v>
      </c>
      <c r="G636" s="314">
        <v>0</v>
      </c>
      <c r="H636" s="314">
        <v>0</v>
      </c>
      <c r="I636" s="315">
        <f t="shared" si="85"/>
        <v>0</v>
      </c>
      <c r="J636" s="315">
        <f t="shared" si="86"/>
        <v>0</v>
      </c>
      <c r="K636" s="315">
        <f t="shared" si="86"/>
        <v>0</v>
      </c>
      <c r="L636" s="315">
        <f t="shared" si="87"/>
        <v>0</v>
      </c>
    </row>
    <row r="637" spans="1:12" ht="17.25" hidden="1" customHeight="1" outlineLevel="1" x14ac:dyDescent="0.2">
      <c r="A637" s="562"/>
      <c r="B637" s="562"/>
      <c r="C637" s="313" t="s">
        <v>843</v>
      </c>
      <c r="D637" s="314">
        <v>0</v>
      </c>
      <c r="E637" s="314">
        <v>0</v>
      </c>
      <c r="F637" s="315">
        <f t="shared" si="84"/>
        <v>0</v>
      </c>
      <c r="G637" s="314">
        <v>0</v>
      </c>
      <c r="H637" s="314">
        <v>0</v>
      </c>
      <c r="I637" s="315">
        <f t="shared" si="85"/>
        <v>0</v>
      </c>
      <c r="J637" s="315">
        <f t="shared" si="86"/>
        <v>0</v>
      </c>
      <c r="K637" s="315">
        <f t="shared" si="86"/>
        <v>0</v>
      </c>
      <c r="L637" s="315">
        <f t="shared" si="87"/>
        <v>0</v>
      </c>
    </row>
    <row r="638" spans="1:12" ht="17.25" hidden="1" customHeight="1" outlineLevel="1" x14ac:dyDescent="0.2">
      <c r="A638" s="562"/>
      <c r="B638" s="562" t="s">
        <v>844</v>
      </c>
      <c r="C638" s="313" t="s">
        <v>845</v>
      </c>
      <c r="D638" s="314">
        <v>0</v>
      </c>
      <c r="E638" s="314">
        <v>0</v>
      </c>
      <c r="F638" s="315">
        <f t="shared" si="84"/>
        <v>0</v>
      </c>
      <c r="G638" s="314">
        <v>0</v>
      </c>
      <c r="H638" s="314">
        <v>0</v>
      </c>
      <c r="I638" s="315">
        <f t="shared" si="85"/>
        <v>0</v>
      </c>
      <c r="J638" s="315">
        <f t="shared" si="86"/>
        <v>0</v>
      </c>
      <c r="K638" s="315">
        <f t="shared" si="86"/>
        <v>0</v>
      </c>
      <c r="L638" s="315">
        <f t="shared" si="87"/>
        <v>0</v>
      </c>
    </row>
    <row r="639" spans="1:12" ht="17.25" hidden="1" customHeight="1" outlineLevel="1" x14ac:dyDescent="0.2">
      <c r="A639" s="562"/>
      <c r="B639" s="562"/>
      <c r="C639" s="313" t="s">
        <v>846</v>
      </c>
      <c r="D639" s="314">
        <v>0</v>
      </c>
      <c r="E639" s="314">
        <v>0</v>
      </c>
      <c r="F639" s="315">
        <f t="shared" si="84"/>
        <v>0</v>
      </c>
      <c r="G639" s="314">
        <v>0</v>
      </c>
      <c r="H639" s="314">
        <v>0</v>
      </c>
      <c r="I639" s="315">
        <f t="shared" si="85"/>
        <v>0</v>
      </c>
      <c r="J639" s="315">
        <f t="shared" si="86"/>
        <v>0</v>
      </c>
      <c r="K639" s="315">
        <f t="shared" si="86"/>
        <v>0</v>
      </c>
      <c r="L639" s="315">
        <f t="shared" si="87"/>
        <v>0</v>
      </c>
    </row>
    <row r="640" spans="1:12" ht="17.25" hidden="1" customHeight="1" outlineLevel="1" x14ac:dyDescent="0.2">
      <c r="A640" s="562"/>
      <c r="B640" s="562"/>
      <c r="C640" s="313" t="s">
        <v>847</v>
      </c>
      <c r="D640" s="314">
        <v>0</v>
      </c>
      <c r="E640" s="314">
        <v>0</v>
      </c>
      <c r="F640" s="315">
        <f t="shared" si="84"/>
        <v>0</v>
      </c>
      <c r="G640" s="314">
        <v>0</v>
      </c>
      <c r="H640" s="314">
        <v>0</v>
      </c>
      <c r="I640" s="315">
        <f t="shared" si="85"/>
        <v>0</v>
      </c>
      <c r="J640" s="315">
        <f t="shared" si="86"/>
        <v>0</v>
      </c>
      <c r="K640" s="315">
        <f t="shared" si="86"/>
        <v>0</v>
      </c>
      <c r="L640" s="315">
        <f t="shared" si="87"/>
        <v>0</v>
      </c>
    </row>
    <row r="641" spans="1:12" ht="17.25" hidden="1" customHeight="1" outlineLevel="1" x14ac:dyDescent="0.2">
      <c r="A641" s="562"/>
      <c r="B641" s="562" t="s">
        <v>848</v>
      </c>
      <c r="C641" s="313" t="s">
        <v>849</v>
      </c>
      <c r="D641" s="314">
        <v>0</v>
      </c>
      <c r="E641" s="314">
        <v>0</v>
      </c>
      <c r="F641" s="315">
        <f t="shared" si="84"/>
        <v>0</v>
      </c>
      <c r="G641" s="314">
        <v>0</v>
      </c>
      <c r="H641" s="314">
        <v>0</v>
      </c>
      <c r="I641" s="315">
        <f t="shared" si="85"/>
        <v>0</v>
      </c>
      <c r="J641" s="315">
        <f t="shared" si="86"/>
        <v>0</v>
      </c>
      <c r="K641" s="315">
        <f t="shared" si="86"/>
        <v>0</v>
      </c>
      <c r="L641" s="315">
        <f t="shared" si="87"/>
        <v>0</v>
      </c>
    </row>
    <row r="642" spans="1:12" ht="17.25" hidden="1" customHeight="1" outlineLevel="1" x14ac:dyDescent="0.2">
      <c r="A642" s="562"/>
      <c r="B642" s="562"/>
      <c r="C642" s="313" t="s">
        <v>850</v>
      </c>
      <c r="D642" s="314">
        <v>0</v>
      </c>
      <c r="E642" s="314">
        <v>0</v>
      </c>
      <c r="F642" s="315">
        <f t="shared" si="84"/>
        <v>0</v>
      </c>
      <c r="G642" s="314">
        <v>0</v>
      </c>
      <c r="H642" s="314">
        <v>0</v>
      </c>
      <c r="I642" s="315">
        <f t="shared" si="85"/>
        <v>0</v>
      </c>
      <c r="J642" s="315">
        <f t="shared" si="86"/>
        <v>0</v>
      </c>
      <c r="K642" s="315">
        <f t="shared" si="86"/>
        <v>0</v>
      </c>
      <c r="L642" s="315">
        <f t="shared" si="87"/>
        <v>0</v>
      </c>
    </row>
    <row r="643" spans="1:12" ht="17.25" hidden="1" customHeight="1" outlineLevel="1" x14ac:dyDescent="0.2">
      <c r="A643" s="562"/>
      <c r="B643" s="562"/>
      <c r="C643" s="313" t="s">
        <v>851</v>
      </c>
      <c r="D643" s="314">
        <v>0</v>
      </c>
      <c r="E643" s="314">
        <v>0</v>
      </c>
      <c r="F643" s="315">
        <f t="shared" si="84"/>
        <v>0</v>
      </c>
      <c r="G643" s="314">
        <v>0</v>
      </c>
      <c r="H643" s="314">
        <v>0</v>
      </c>
      <c r="I643" s="315">
        <f t="shared" si="85"/>
        <v>0</v>
      </c>
      <c r="J643" s="315">
        <f t="shared" si="86"/>
        <v>0</v>
      </c>
      <c r="K643" s="315">
        <f t="shared" si="86"/>
        <v>0</v>
      </c>
      <c r="L643" s="315">
        <f t="shared" si="87"/>
        <v>0</v>
      </c>
    </row>
    <row r="644" spans="1:12" ht="17.25" hidden="1" customHeight="1" outlineLevel="1" x14ac:dyDescent="0.2">
      <c r="A644" s="562"/>
      <c r="B644" s="562"/>
      <c r="C644" s="313" t="s">
        <v>852</v>
      </c>
      <c r="D644" s="314">
        <v>0</v>
      </c>
      <c r="E644" s="314">
        <v>0</v>
      </c>
      <c r="F644" s="315">
        <f t="shared" si="84"/>
        <v>0</v>
      </c>
      <c r="G644" s="314">
        <v>0</v>
      </c>
      <c r="H644" s="314">
        <v>0</v>
      </c>
      <c r="I644" s="315">
        <f t="shared" si="85"/>
        <v>0</v>
      </c>
      <c r="J644" s="315">
        <f t="shared" si="86"/>
        <v>0</v>
      </c>
      <c r="K644" s="315">
        <f t="shared" si="86"/>
        <v>0</v>
      </c>
      <c r="L644" s="315">
        <f t="shared" si="87"/>
        <v>0</v>
      </c>
    </row>
    <row r="645" spans="1:12" ht="17.25" hidden="1" customHeight="1" outlineLevel="1" x14ac:dyDescent="0.2">
      <c r="A645" s="562"/>
      <c r="B645" s="562"/>
      <c r="C645" s="313" t="s">
        <v>853</v>
      </c>
      <c r="D645" s="314">
        <v>0</v>
      </c>
      <c r="E645" s="314">
        <v>0</v>
      </c>
      <c r="F645" s="315">
        <f t="shared" si="84"/>
        <v>0</v>
      </c>
      <c r="G645" s="314">
        <v>0</v>
      </c>
      <c r="H645" s="314">
        <v>0</v>
      </c>
      <c r="I645" s="315">
        <f t="shared" si="85"/>
        <v>0</v>
      </c>
      <c r="J645" s="315">
        <f t="shared" si="86"/>
        <v>0</v>
      </c>
      <c r="K645" s="315">
        <f t="shared" si="86"/>
        <v>0</v>
      </c>
      <c r="L645" s="315">
        <f t="shared" si="87"/>
        <v>0</v>
      </c>
    </row>
    <row r="646" spans="1:12" ht="17.25" hidden="1" customHeight="1" outlineLevel="1" x14ac:dyDescent="0.2">
      <c r="A646" s="562"/>
      <c r="B646" s="562"/>
      <c r="C646" s="313" t="s">
        <v>854</v>
      </c>
      <c r="D646" s="314">
        <v>0</v>
      </c>
      <c r="E646" s="314">
        <v>0</v>
      </c>
      <c r="F646" s="315">
        <f t="shared" si="84"/>
        <v>0</v>
      </c>
      <c r="G646" s="314">
        <v>0</v>
      </c>
      <c r="H646" s="314">
        <v>0</v>
      </c>
      <c r="I646" s="315">
        <f t="shared" si="85"/>
        <v>0</v>
      </c>
      <c r="J646" s="315">
        <f t="shared" si="86"/>
        <v>0</v>
      </c>
      <c r="K646" s="315">
        <f t="shared" si="86"/>
        <v>0</v>
      </c>
      <c r="L646" s="315">
        <f t="shared" si="87"/>
        <v>0</v>
      </c>
    </row>
    <row r="647" spans="1:12" ht="17.25" hidden="1" customHeight="1" outlineLevel="1" x14ac:dyDescent="0.2">
      <c r="A647" s="562"/>
      <c r="B647" s="313" t="s">
        <v>855</v>
      </c>
      <c r="C647" s="313" t="s">
        <v>856</v>
      </c>
      <c r="D647" s="314">
        <v>0</v>
      </c>
      <c r="E647" s="314">
        <v>0</v>
      </c>
      <c r="F647" s="315">
        <f t="shared" si="84"/>
        <v>0</v>
      </c>
      <c r="G647" s="314">
        <v>0</v>
      </c>
      <c r="H647" s="314">
        <v>0</v>
      </c>
      <c r="I647" s="315">
        <f t="shared" si="85"/>
        <v>0</v>
      </c>
      <c r="J647" s="315">
        <f t="shared" si="86"/>
        <v>0</v>
      </c>
      <c r="K647" s="315">
        <f t="shared" si="86"/>
        <v>0</v>
      </c>
      <c r="L647" s="315">
        <f t="shared" si="87"/>
        <v>0</v>
      </c>
    </row>
    <row r="648" spans="1:12" ht="17.25" customHeight="1" collapsed="1" x14ac:dyDescent="0.2">
      <c r="A648" s="559" t="s">
        <v>857</v>
      </c>
      <c r="B648" s="559"/>
      <c r="C648" s="559"/>
      <c r="D648" s="311">
        <f t="shared" ref="D648:L648" si="100">+D649+D650+D651</f>
        <v>0</v>
      </c>
      <c r="E648" s="311">
        <f t="shared" si="100"/>
        <v>0</v>
      </c>
      <c r="F648" s="312">
        <f t="shared" si="100"/>
        <v>0</v>
      </c>
      <c r="G648" s="311">
        <f t="shared" si="100"/>
        <v>0</v>
      </c>
      <c r="H648" s="311">
        <f t="shared" si="100"/>
        <v>0</v>
      </c>
      <c r="I648" s="312">
        <f t="shared" si="100"/>
        <v>0</v>
      </c>
      <c r="J648" s="312">
        <f t="shared" si="100"/>
        <v>0</v>
      </c>
      <c r="K648" s="312">
        <f t="shared" si="100"/>
        <v>0</v>
      </c>
      <c r="L648" s="312">
        <f t="shared" si="100"/>
        <v>0</v>
      </c>
    </row>
    <row r="649" spans="1:12" ht="17.25" hidden="1" customHeight="1" outlineLevel="1" x14ac:dyDescent="0.2">
      <c r="A649" s="562" t="s">
        <v>857</v>
      </c>
      <c r="B649" s="313" t="s">
        <v>858</v>
      </c>
      <c r="C649" s="313" t="s">
        <v>859</v>
      </c>
      <c r="D649" s="314">
        <v>0</v>
      </c>
      <c r="E649" s="314">
        <v>0</v>
      </c>
      <c r="F649" s="315">
        <f t="shared" si="84"/>
        <v>0</v>
      </c>
      <c r="G649" s="314">
        <v>0</v>
      </c>
      <c r="H649" s="314">
        <v>0</v>
      </c>
      <c r="I649" s="315">
        <f t="shared" si="85"/>
        <v>0</v>
      </c>
      <c r="J649" s="315">
        <f t="shared" si="86"/>
        <v>0</v>
      </c>
      <c r="K649" s="315">
        <f t="shared" si="86"/>
        <v>0</v>
      </c>
      <c r="L649" s="315">
        <f t="shared" si="87"/>
        <v>0</v>
      </c>
    </row>
    <row r="650" spans="1:12" ht="17.25" hidden="1" customHeight="1" outlineLevel="1" x14ac:dyDescent="0.2">
      <c r="A650" s="562"/>
      <c r="B650" s="313" t="s">
        <v>860</v>
      </c>
      <c r="C650" s="313" t="s">
        <v>861</v>
      </c>
      <c r="D650" s="314">
        <v>0</v>
      </c>
      <c r="E650" s="314">
        <v>0</v>
      </c>
      <c r="F650" s="315">
        <f t="shared" si="84"/>
        <v>0</v>
      </c>
      <c r="G650" s="314">
        <v>0</v>
      </c>
      <c r="H650" s="314">
        <v>0</v>
      </c>
      <c r="I650" s="315">
        <f t="shared" si="85"/>
        <v>0</v>
      </c>
      <c r="J650" s="315">
        <f t="shared" si="86"/>
        <v>0</v>
      </c>
      <c r="K650" s="315">
        <f t="shared" si="86"/>
        <v>0</v>
      </c>
      <c r="L650" s="315">
        <f t="shared" si="87"/>
        <v>0</v>
      </c>
    </row>
    <row r="651" spans="1:12" ht="17.25" hidden="1" customHeight="1" outlineLevel="1" x14ac:dyDescent="0.2">
      <c r="A651" s="562"/>
      <c r="B651" s="313" t="s">
        <v>862</v>
      </c>
      <c r="C651" s="313" t="s">
        <v>863</v>
      </c>
      <c r="D651" s="314">
        <v>0</v>
      </c>
      <c r="E651" s="314">
        <v>0</v>
      </c>
      <c r="F651" s="315">
        <f t="shared" si="84"/>
        <v>0</v>
      </c>
      <c r="G651" s="314">
        <v>0</v>
      </c>
      <c r="H651" s="314">
        <v>0</v>
      </c>
      <c r="I651" s="315">
        <f t="shared" si="85"/>
        <v>0</v>
      </c>
      <c r="J651" s="315">
        <f t="shared" si="86"/>
        <v>0</v>
      </c>
      <c r="K651" s="315">
        <f t="shared" si="86"/>
        <v>0</v>
      </c>
      <c r="L651" s="315">
        <f t="shared" si="87"/>
        <v>0</v>
      </c>
    </row>
    <row r="652" spans="1:12" ht="22.5" customHeight="1" collapsed="1" x14ac:dyDescent="0.2">
      <c r="A652" s="559" t="s">
        <v>864</v>
      </c>
      <c r="B652" s="559"/>
      <c r="C652" s="559"/>
      <c r="D652" s="311">
        <f t="shared" ref="D652:L652" si="101">+D653+D654+D655</f>
        <v>0</v>
      </c>
      <c r="E652" s="311">
        <f t="shared" si="101"/>
        <v>0</v>
      </c>
      <c r="F652" s="312">
        <f t="shared" si="101"/>
        <v>0</v>
      </c>
      <c r="G652" s="311">
        <f t="shared" si="101"/>
        <v>0</v>
      </c>
      <c r="H652" s="311">
        <f t="shared" si="101"/>
        <v>0</v>
      </c>
      <c r="I652" s="312">
        <f t="shared" si="101"/>
        <v>0</v>
      </c>
      <c r="J652" s="312">
        <f t="shared" si="101"/>
        <v>0</v>
      </c>
      <c r="K652" s="312">
        <f t="shared" si="101"/>
        <v>0</v>
      </c>
      <c r="L652" s="312">
        <f t="shared" si="101"/>
        <v>0</v>
      </c>
    </row>
    <row r="653" spans="1:12" ht="17.25" hidden="1" customHeight="1" outlineLevel="1" x14ac:dyDescent="0.2">
      <c r="A653" s="562" t="s">
        <v>864</v>
      </c>
      <c r="B653" s="562" t="s">
        <v>865</v>
      </c>
      <c r="C653" s="313" t="s">
        <v>866</v>
      </c>
      <c r="D653" s="314">
        <v>0</v>
      </c>
      <c r="E653" s="314">
        <v>0</v>
      </c>
      <c r="F653" s="315">
        <f t="shared" si="84"/>
        <v>0</v>
      </c>
      <c r="G653" s="314">
        <v>0</v>
      </c>
      <c r="H653" s="314">
        <v>0</v>
      </c>
      <c r="I653" s="315">
        <f t="shared" si="85"/>
        <v>0</v>
      </c>
      <c r="J653" s="315">
        <f t="shared" si="86"/>
        <v>0</v>
      </c>
      <c r="K653" s="315">
        <f t="shared" si="86"/>
        <v>0</v>
      </c>
      <c r="L653" s="315">
        <f t="shared" si="87"/>
        <v>0</v>
      </c>
    </row>
    <row r="654" spans="1:12" ht="17.25" hidden="1" customHeight="1" outlineLevel="1" x14ac:dyDescent="0.2">
      <c r="A654" s="562"/>
      <c r="B654" s="562"/>
      <c r="C654" s="313" t="s">
        <v>867</v>
      </c>
      <c r="D654" s="314">
        <v>0</v>
      </c>
      <c r="E654" s="314">
        <v>0</v>
      </c>
      <c r="F654" s="315">
        <f t="shared" ref="F654:F733" si="102">+E654+D654</f>
        <v>0</v>
      </c>
      <c r="G654" s="314">
        <v>0</v>
      </c>
      <c r="H654" s="314">
        <v>0</v>
      </c>
      <c r="I654" s="315">
        <f t="shared" ref="I654:I733" si="103">+H654+G654</f>
        <v>0</v>
      </c>
      <c r="J654" s="315">
        <f t="shared" ref="J654:K733" si="104">+D654+G654</f>
        <v>0</v>
      </c>
      <c r="K654" s="315">
        <f t="shared" si="104"/>
        <v>0</v>
      </c>
      <c r="L654" s="315">
        <f t="shared" ref="L654:L733" si="105">+K654+J654</f>
        <v>0</v>
      </c>
    </row>
    <row r="655" spans="1:12" ht="17.25" hidden="1" customHeight="1" outlineLevel="1" x14ac:dyDescent="0.2">
      <c r="A655" s="562"/>
      <c r="B655" s="313" t="s">
        <v>868</v>
      </c>
      <c r="C655" s="313" t="s">
        <v>869</v>
      </c>
      <c r="D655" s="314">
        <v>0</v>
      </c>
      <c r="E655" s="314">
        <v>0</v>
      </c>
      <c r="F655" s="315">
        <f t="shared" si="102"/>
        <v>0</v>
      </c>
      <c r="G655" s="314">
        <v>0</v>
      </c>
      <c r="H655" s="314">
        <v>0</v>
      </c>
      <c r="I655" s="315">
        <f t="shared" si="103"/>
        <v>0</v>
      </c>
      <c r="J655" s="315">
        <f t="shared" si="104"/>
        <v>0</v>
      </c>
      <c r="K655" s="315">
        <f t="shared" si="104"/>
        <v>0</v>
      </c>
      <c r="L655" s="315">
        <f t="shared" si="105"/>
        <v>0</v>
      </c>
    </row>
    <row r="656" spans="1:12" ht="17.25" customHeight="1" collapsed="1" x14ac:dyDescent="0.2">
      <c r="A656" s="559" t="s">
        <v>870</v>
      </c>
      <c r="B656" s="559"/>
      <c r="C656" s="559"/>
      <c r="D656" s="311">
        <f t="shared" ref="D656:L656" si="106">+D657+D658+D659</f>
        <v>5</v>
      </c>
      <c r="E656" s="311">
        <f t="shared" si="106"/>
        <v>0</v>
      </c>
      <c r="F656" s="312">
        <f t="shared" si="106"/>
        <v>5</v>
      </c>
      <c r="G656" s="311">
        <f t="shared" si="106"/>
        <v>0</v>
      </c>
      <c r="H656" s="311">
        <f t="shared" si="106"/>
        <v>0</v>
      </c>
      <c r="I656" s="312">
        <f t="shared" si="106"/>
        <v>0</v>
      </c>
      <c r="J656" s="312">
        <f t="shared" si="106"/>
        <v>5</v>
      </c>
      <c r="K656" s="312">
        <f t="shared" si="106"/>
        <v>0</v>
      </c>
      <c r="L656" s="312">
        <f t="shared" si="106"/>
        <v>5</v>
      </c>
    </row>
    <row r="657" spans="1:12" ht="17.25" hidden="1" customHeight="1" outlineLevel="1" x14ac:dyDescent="0.2">
      <c r="A657" s="562" t="s">
        <v>870</v>
      </c>
      <c r="B657" s="313" t="s">
        <v>871</v>
      </c>
      <c r="C657" s="313" t="s">
        <v>872</v>
      </c>
      <c r="D657" s="314">
        <v>5</v>
      </c>
      <c r="E657" s="314">
        <v>0</v>
      </c>
      <c r="F657" s="315">
        <f t="shared" si="102"/>
        <v>5</v>
      </c>
      <c r="G657" s="314">
        <v>0</v>
      </c>
      <c r="H657" s="314">
        <v>0</v>
      </c>
      <c r="I657" s="315">
        <f t="shared" si="103"/>
        <v>0</v>
      </c>
      <c r="J657" s="315">
        <f t="shared" si="104"/>
        <v>5</v>
      </c>
      <c r="K657" s="315">
        <f t="shared" si="104"/>
        <v>0</v>
      </c>
      <c r="L657" s="315">
        <f t="shared" si="105"/>
        <v>5</v>
      </c>
    </row>
    <row r="658" spans="1:12" ht="17.25" hidden="1" customHeight="1" outlineLevel="1" x14ac:dyDescent="0.2">
      <c r="A658" s="562"/>
      <c r="B658" s="313" t="s">
        <v>873</v>
      </c>
      <c r="C658" s="313" t="s">
        <v>874</v>
      </c>
      <c r="D658" s="314">
        <v>0</v>
      </c>
      <c r="E658" s="314">
        <v>0</v>
      </c>
      <c r="F658" s="315">
        <f t="shared" si="102"/>
        <v>0</v>
      </c>
      <c r="G658" s="314">
        <v>0</v>
      </c>
      <c r="H658" s="314">
        <v>0</v>
      </c>
      <c r="I658" s="315">
        <f t="shared" si="103"/>
        <v>0</v>
      </c>
      <c r="J658" s="315">
        <f t="shared" si="104"/>
        <v>0</v>
      </c>
      <c r="K658" s="315">
        <f t="shared" si="104"/>
        <v>0</v>
      </c>
      <c r="L658" s="315">
        <f t="shared" si="105"/>
        <v>0</v>
      </c>
    </row>
    <row r="659" spans="1:12" ht="17.25" hidden="1" customHeight="1" outlineLevel="1" x14ac:dyDescent="0.2">
      <c r="A659" s="562"/>
      <c r="B659" s="313" t="s">
        <v>875</v>
      </c>
      <c r="C659" s="313" t="s">
        <v>876</v>
      </c>
      <c r="D659" s="314">
        <v>0</v>
      </c>
      <c r="E659" s="314">
        <v>0</v>
      </c>
      <c r="F659" s="315">
        <f t="shared" si="102"/>
        <v>0</v>
      </c>
      <c r="G659" s="314">
        <v>0</v>
      </c>
      <c r="H659" s="314">
        <v>0</v>
      </c>
      <c r="I659" s="315">
        <f t="shared" si="103"/>
        <v>0</v>
      </c>
      <c r="J659" s="315">
        <f t="shared" si="104"/>
        <v>0</v>
      </c>
      <c r="K659" s="315">
        <f t="shared" si="104"/>
        <v>0</v>
      </c>
      <c r="L659" s="315">
        <f t="shared" si="105"/>
        <v>0</v>
      </c>
    </row>
    <row r="660" spans="1:12" ht="17.25" customHeight="1" collapsed="1" x14ac:dyDescent="0.2">
      <c r="A660" s="559" t="s">
        <v>877</v>
      </c>
      <c r="B660" s="559"/>
      <c r="C660" s="559"/>
      <c r="D660" s="311">
        <f t="shared" ref="D660:L660" si="107">SUM(D661:D665)</f>
        <v>0</v>
      </c>
      <c r="E660" s="311">
        <f t="shared" si="107"/>
        <v>0</v>
      </c>
      <c r="F660" s="312">
        <f t="shared" si="107"/>
        <v>0</v>
      </c>
      <c r="G660" s="311">
        <f t="shared" si="107"/>
        <v>0</v>
      </c>
      <c r="H660" s="311">
        <f t="shared" si="107"/>
        <v>0</v>
      </c>
      <c r="I660" s="312">
        <f t="shared" si="107"/>
        <v>0</v>
      </c>
      <c r="J660" s="312">
        <f t="shared" si="107"/>
        <v>0</v>
      </c>
      <c r="K660" s="312">
        <f t="shared" si="107"/>
        <v>0</v>
      </c>
      <c r="L660" s="312">
        <f t="shared" si="107"/>
        <v>0</v>
      </c>
    </row>
    <row r="661" spans="1:12" ht="17.25" hidden="1" customHeight="1" outlineLevel="1" x14ac:dyDescent="0.2">
      <c r="A661" s="562" t="s">
        <v>877</v>
      </c>
      <c r="B661" s="313" t="s">
        <v>878</v>
      </c>
      <c r="C661" s="313" t="s">
        <v>879</v>
      </c>
      <c r="D661" s="314">
        <v>0</v>
      </c>
      <c r="E661" s="314">
        <v>0</v>
      </c>
      <c r="F661" s="315">
        <f t="shared" si="102"/>
        <v>0</v>
      </c>
      <c r="G661" s="314">
        <v>0</v>
      </c>
      <c r="H661" s="314">
        <v>0</v>
      </c>
      <c r="I661" s="315">
        <f t="shared" si="103"/>
        <v>0</v>
      </c>
      <c r="J661" s="315">
        <f t="shared" si="104"/>
        <v>0</v>
      </c>
      <c r="K661" s="315">
        <f t="shared" si="104"/>
        <v>0</v>
      </c>
      <c r="L661" s="315">
        <f t="shared" si="105"/>
        <v>0</v>
      </c>
    </row>
    <row r="662" spans="1:12" ht="17.25" hidden="1" customHeight="1" outlineLevel="1" x14ac:dyDescent="0.2">
      <c r="A662" s="562"/>
      <c r="B662" s="562" t="s">
        <v>880</v>
      </c>
      <c r="C662" s="313" t="s">
        <v>881</v>
      </c>
      <c r="D662" s="314">
        <v>0</v>
      </c>
      <c r="E662" s="314">
        <v>0</v>
      </c>
      <c r="F662" s="315">
        <f t="shared" si="102"/>
        <v>0</v>
      </c>
      <c r="G662" s="314">
        <v>0</v>
      </c>
      <c r="H662" s="314">
        <v>0</v>
      </c>
      <c r="I662" s="315">
        <f t="shared" si="103"/>
        <v>0</v>
      </c>
      <c r="J662" s="315">
        <f t="shared" si="104"/>
        <v>0</v>
      </c>
      <c r="K662" s="315">
        <f t="shared" si="104"/>
        <v>0</v>
      </c>
      <c r="L662" s="315">
        <f t="shared" si="105"/>
        <v>0</v>
      </c>
    </row>
    <row r="663" spans="1:12" ht="17.25" hidden="1" customHeight="1" outlineLevel="1" x14ac:dyDescent="0.2">
      <c r="A663" s="562"/>
      <c r="B663" s="562"/>
      <c r="C663" s="313" t="s">
        <v>882</v>
      </c>
      <c r="D663" s="314">
        <v>0</v>
      </c>
      <c r="E663" s="314">
        <v>0</v>
      </c>
      <c r="F663" s="315">
        <f t="shared" si="102"/>
        <v>0</v>
      </c>
      <c r="G663" s="314">
        <v>0</v>
      </c>
      <c r="H663" s="314">
        <v>0</v>
      </c>
      <c r="I663" s="315">
        <f t="shared" si="103"/>
        <v>0</v>
      </c>
      <c r="J663" s="315">
        <f t="shared" si="104"/>
        <v>0</v>
      </c>
      <c r="K663" s="315">
        <f t="shared" si="104"/>
        <v>0</v>
      </c>
      <c r="L663" s="315">
        <f t="shared" si="105"/>
        <v>0</v>
      </c>
    </row>
    <row r="664" spans="1:12" ht="17.25" hidden="1" customHeight="1" outlineLevel="1" x14ac:dyDescent="0.2">
      <c r="A664" s="562"/>
      <c r="B664" s="562"/>
      <c r="C664" s="313" t="s">
        <v>883</v>
      </c>
      <c r="D664" s="314">
        <v>0</v>
      </c>
      <c r="E664" s="314">
        <v>0</v>
      </c>
      <c r="F664" s="315">
        <f t="shared" si="102"/>
        <v>0</v>
      </c>
      <c r="G664" s="314">
        <v>0</v>
      </c>
      <c r="H664" s="314">
        <v>0</v>
      </c>
      <c r="I664" s="315">
        <f t="shared" si="103"/>
        <v>0</v>
      </c>
      <c r="J664" s="315">
        <f t="shared" si="104"/>
        <v>0</v>
      </c>
      <c r="K664" s="315">
        <f t="shared" si="104"/>
        <v>0</v>
      </c>
      <c r="L664" s="315">
        <f t="shared" si="105"/>
        <v>0</v>
      </c>
    </row>
    <row r="665" spans="1:12" ht="17.25" hidden="1" customHeight="1" outlineLevel="1" x14ac:dyDescent="0.2">
      <c r="A665" s="562"/>
      <c r="B665" s="313" t="s">
        <v>884</v>
      </c>
      <c r="C665" s="313" t="s">
        <v>885</v>
      </c>
      <c r="D665" s="314">
        <v>0</v>
      </c>
      <c r="E665" s="314">
        <v>0</v>
      </c>
      <c r="F665" s="315">
        <f t="shared" si="102"/>
        <v>0</v>
      </c>
      <c r="G665" s="314">
        <v>0</v>
      </c>
      <c r="H665" s="314">
        <v>0</v>
      </c>
      <c r="I665" s="315">
        <f t="shared" si="103"/>
        <v>0</v>
      </c>
      <c r="J665" s="315">
        <f t="shared" si="104"/>
        <v>0</v>
      </c>
      <c r="K665" s="315">
        <f t="shared" si="104"/>
        <v>0</v>
      </c>
      <c r="L665" s="315">
        <f t="shared" si="105"/>
        <v>0</v>
      </c>
    </row>
    <row r="666" spans="1:12" ht="21.75" customHeight="1" collapsed="1" x14ac:dyDescent="0.2">
      <c r="A666" s="559" t="s">
        <v>886</v>
      </c>
      <c r="B666" s="559"/>
      <c r="C666" s="559"/>
      <c r="D666" s="311">
        <f t="shared" ref="D666:L666" si="108">SUM(D667:D673)</f>
        <v>0</v>
      </c>
      <c r="E666" s="311">
        <f t="shared" si="108"/>
        <v>0</v>
      </c>
      <c r="F666" s="312">
        <f t="shared" si="108"/>
        <v>0</v>
      </c>
      <c r="G666" s="311">
        <f t="shared" si="108"/>
        <v>0</v>
      </c>
      <c r="H666" s="311">
        <f t="shared" si="108"/>
        <v>0</v>
      </c>
      <c r="I666" s="312">
        <f t="shared" si="108"/>
        <v>0</v>
      </c>
      <c r="J666" s="312">
        <f t="shared" si="108"/>
        <v>0</v>
      </c>
      <c r="K666" s="312">
        <f t="shared" si="108"/>
        <v>0</v>
      </c>
      <c r="L666" s="312">
        <f t="shared" si="108"/>
        <v>0</v>
      </c>
    </row>
    <row r="667" spans="1:12" ht="17.25" hidden="1" customHeight="1" outlineLevel="1" x14ac:dyDescent="0.2">
      <c r="A667" s="562" t="s">
        <v>886</v>
      </c>
      <c r="B667" s="562" t="s">
        <v>887</v>
      </c>
      <c r="C667" s="313" t="s">
        <v>888</v>
      </c>
      <c r="D667" s="314">
        <v>0</v>
      </c>
      <c r="E667" s="314">
        <v>0</v>
      </c>
      <c r="F667" s="315">
        <f t="shared" si="102"/>
        <v>0</v>
      </c>
      <c r="G667" s="314">
        <v>0</v>
      </c>
      <c r="H667" s="314">
        <v>0</v>
      </c>
      <c r="I667" s="315">
        <f t="shared" si="103"/>
        <v>0</v>
      </c>
      <c r="J667" s="315">
        <f t="shared" si="104"/>
        <v>0</v>
      </c>
      <c r="K667" s="315">
        <f t="shared" si="104"/>
        <v>0</v>
      </c>
      <c r="L667" s="315">
        <f t="shared" si="105"/>
        <v>0</v>
      </c>
    </row>
    <row r="668" spans="1:12" ht="17.25" hidden="1" customHeight="1" outlineLevel="1" x14ac:dyDescent="0.2">
      <c r="A668" s="562"/>
      <c r="B668" s="562"/>
      <c r="C668" s="313" t="s">
        <v>889</v>
      </c>
      <c r="D668" s="314">
        <v>0</v>
      </c>
      <c r="E668" s="314">
        <v>0</v>
      </c>
      <c r="F668" s="315">
        <f t="shared" si="102"/>
        <v>0</v>
      </c>
      <c r="G668" s="314">
        <v>0</v>
      </c>
      <c r="H668" s="314">
        <v>0</v>
      </c>
      <c r="I668" s="315">
        <f t="shared" si="103"/>
        <v>0</v>
      </c>
      <c r="J668" s="315">
        <f t="shared" si="104"/>
        <v>0</v>
      </c>
      <c r="K668" s="315">
        <f t="shared" si="104"/>
        <v>0</v>
      </c>
      <c r="L668" s="315">
        <f t="shared" si="105"/>
        <v>0</v>
      </c>
    </row>
    <row r="669" spans="1:12" ht="17.25" hidden="1" customHeight="1" outlineLevel="1" x14ac:dyDescent="0.2">
      <c r="A669" s="562"/>
      <c r="B669" s="313" t="s">
        <v>890</v>
      </c>
      <c r="C669" s="313" t="s">
        <v>891</v>
      </c>
      <c r="D669" s="314">
        <v>0</v>
      </c>
      <c r="E669" s="314">
        <v>0</v>
      </c>
      <c r="F669" s="315">
        <f t="shared" si="102"/>
        <v>0</v>
      </c>
      <c r="G669" s="314">
        <v>0</v>
      </c>
      <c r="H669" s="314">
        <v>0</v>
      </c>
      <c r="I669" s="315">
        <f t="shared" si="103"/>
        <v>0</v>
      </c>
      <c r="J669" s="315">
        <f t="shared" si="104"/>
        <v>0</v>
      </c>
      <c r="K669" s="315">
        <f t="shared" si="104"/>
        <v>0</v>
      </c>
      <c r="L669" s="315">
        <f t="shared" si="105"/>
        <v>0</v>
      </c>
    </row>
    <row r="670" spans="1:12" ht="17.25" hidden="1" customHeight="1" outlineLevel="1" x14ac:dyDescent="0.2">
      <c r="A670" s="562"/>
      <c r="B670" s="313" t="s">
        <v>892</v>
      </c>
      <c r="C670" s="313" t="s">
        <v>893</v>
      </c>
      <c r="D670" s="314">
        <v>0</v>
      </c>
      <c r="E670" s="314">
        <v>0</v>
      </c>
      <c r="F670" s="315">
        <f t="shared" si="102"/>
        <v>0</v>
      </c>
      <c r="G670" s="314">
        <v>0</v>
      </c>
      <c r="H670" s="314">
        <v>0</v>
      </c>
      <c r="I670" s="315">
        <f t="shared" si="103"/>
        <v>0</v>
      </c>
      <c r="J670" s="315">
        <f t="shared" si="104"/>
        <v>0</v>
      </c>
      <c r="K670" s="315">
        <f t="shared" si="104"/>
        <v>0</v>
      </c>
      <c r="L670" s="315">
        <f t="shared" si="105"/>
        <v>0</v>
      </c>
    </row>
    <row r="671" spans="1:12" ht="17.25" hidden="1" customHeight="1" outlineLevel="1" x14ac:dyDescent="0.2">
      <c r="A671" s="562"/>
      <c r="B671" s="562" t="s">
        <v>894</v>
      </c>
      <c r="C671" s="313" t="s">
        <v>895</v>
      </c>
      <c r="D671" s="314">
        <v>0</v>
      </c>
      <c r="E671" s="314">
        <v>0</v>
      </c>
      <c r="F671" s="315">
        <f t="shared" si="102"/>
        <v>0</v>
      </c>
      <c r="G671" s="314">
        <v>0</v>
      </c>
      <c r="H671" s="314">
        <v>0</v>
      </c>
      <c r="I671" s="315">
        <f t="shared" si="103"/>
        <v>0</v>
      </c>
      <c r="J671" s="315">
        <f t="shared" si="104"/>
        <v>0</v>
      </c>
      <c r="K671" s="315">
        <f t="shared" si="104"/>
        <v>0</v>
      </c>
      <c r="L671" s="315">
        <f t="shared" si="105"/>
        <v>0</v>
      </c>
    </row>
    <row r="672" spans="1:12" ht="17.25" hidden="1" customHeight="1" outlineLevel="1" x14ac:dyDescent="0.2">
      <c r="A672" s="562"/>
      <c r="B672" s="562"/>
      <c r="C672" s="313" t="s">
        <v>896</v>
      </c>
      <c r="D672" s="314">
        <v>0</v>
      </c>
      <c r="E672" s="314">
        <v>0</v>
      </c>
      <c r="F672" s="315">
        <f t="shared" si="102"/>
        <v>0</v>
      </c>
      <c r="G672" s="314">
        <v>0</v>
      </c>
      <c r="H672" s="314">
        <v>0</v>
      </c>
      <c r="I672" s="315">
        <f t="shared" si="103"/>
        <v>0</v>
      </c>
      <c r="J672" s="315">
        <f t="shared" si="104"/>
        <v>0</v>
      </c>
      <c r="K672" s="315">
        <f t="shared" si="104"/>
        <v>0</v>
      </c>
      <c r="L672" s="315">
        <f t="shared" si="105"/>
        <v>0</v>
      </c>
    </row>
    <row r="673" spans="1:12" ht="17.25" hidden="1" customHeight="1" outlineLevel="1" x14ac:dyDescent="0.2">
      <c r="A673" s="562"/>
      <c r="B673" s="562"/>
      <c r="C673" s="313" t="s">
        <v>897</v>
      </c>
      <c r="D673" s="314">
        <v>0</v>
      </c>
      <c r="E673" s="314">
        <v>0</v>
      </c>
      <c r="F673" s="315">
        <f t="shared" si="102"/>
        <v>0</v>
      </c>
      <c r="G673" s="314">
        <v>0</v>
      </c>
      <c r="H673" s="314">
        <v>0</v>
      </c>
      <c r="I673" s="315">
        <f t="shared" si="103"/>
        <v>0</v>
      </c>
      <c r="J673" s="315">
        <f t="shared" si="104"/>
        <v>0</v>
      </c>
      <c r="K673" s="315">
        <f t="shared" si="104"/>
        <v>0</v>
      </c>
      <c r="L673" s="315">
        <f t="shared" si="105"/>
        <v>0</v>
      </c>
    </row>
    <row r="674" spans="1:12" ht="20.25" customHeight="1" collapsed="1" x14ac:dyDescent="0.2">
      <c r="A674" s="559" t="s">
        <v>898</v>
      </c>
      <c r="B674" s="559"/>
      <c r="C674" s="559"/>
      <c r="D674" s="311">
        <f t="shared" ref="D674:L674" si="109">+D675+D676+D677</f>
        <v>0</v>
      </c>
      <c r="E674" s="311">
        <f t="shared" si="109"/>
        <v>0</v>
      </c>
      <c r="F674" s="312">
        <f t="shared" si="109"/>
        <v>0</v>
      </c>
      <c r="G674" s="311">
        <f t="shared" si="109"/>
        <v>0</v>
      </c>
      <c r="H674" s="311">
        <f t="shared" si="109"/>
        <v>0</v>
      </c>
      <c r="I674" s="312">
        <f t="shared" si="109"/>
        <v>0</v>
      </c>
      <c r="J674" s="312">
        <f t="shared" si="109"/>
        <v>0</v>
      </c>
      <c r="K674" s="312">
        <f t="shared" si="109"/>
        <v>0</v>
      </c>
      <c r="L674" s="312">
        <f t="shared" si="109"/>
        <v>0</v>
      </c>
    </row>
    <row r="675" spans="1:12" ht="17.25" hidden="1" customHeight="1" outlineLevel="1" x14ac:dyDescent="0.2">
      <c r="A675" s="562" t="s">
        <v>899</v>
      </c>
      <c r="B675" s="562" t="s">
        <v>900</v>
      </c>
      <c r="C675" s="313" t="s">
        <v>901</v>
      </c>
      <c r="D675" s="314">
        <v>0</v>
      </c>
      <c r="E675" s="314">
        <v>0</v>
      </c>
      <c r="F675" s="315">
        <f>+E675+D675</f>
        <v>0</v>
      </c>
      <c r="G675" s="314">
        <v>0</v>
      </c>
      <c r="H675" s="314">
        <v>0</v>
      </c>
      <c r="I675" s="315">
        <f>+H675+G675</f>
        <v>0</v>
      </c>
      <c r="J675" s="315">
        <f t="shared" ref="J675:K677" si="110">+D675+G675</f>
        <v>0</v>
      </c>
      <c r="K675" s="315">
        <f t="shared" si="110"/>
        <v>0</v>
      </c>
      <c r="L675" s="315">
        <f>+K675+J675</f>
        <v>0</v>
      </c>
    </row>
    <row r="676" spans="1:12" ht="17.25" hidden="1" customHeight="1" outlineLevel="1" x14ac:dyDescent="0.2">
      <c r="A676" s="562"/>
      <c r="B676" s="562"/>
      <c r="C676" s="313" t="s">
        <v>902</v>
      </c>
      <c r="D676" s="314">
        <v>0</v>
      </c>
      <c r="E676" s="314">
        <v>0</v>
      </c>
      <c r="F676" s="315">
        <f>+E676+D676</f>
        <v>0</v>
      </c>
      <c r="G676" s="314">
        <v>0</v>
      </c>
      <c r="H676" s="314">
        <v>0</v>
      </c>
      <c r="I676" s="315">
        <f>+H676+G676</f>
        <v>0</v>
      </c>
      <c r="J676" s="315">
        <f t="shared" si="110"/>
        <v>0</v>
      </c>
      <c r="K676" s="315">
        <f t="shared" si="110"/>
        <v>0</v>
      </c>
      <c r="L676" s="315">
        <f>+K676+J676</f>
        <v>0</v>
      </c>
    </row>
    <row r="677" spans="1:12" ht="17.25" hidden="1" customHeight="1" outlineLevel="1" x14ac:dyDescent="0.2">
      <c r="A677" s="562"/>
      <c r="B677" s="313" t="s">
        <v>903</v>
      </c>
      <c r="C677" s="313" t="s">
        <v>904</v>
      </c>
      <c r="D677" s="314">
        <v>0</v>
      </c>
      <c r="E677" s="314">
        <v>0</v>
      </c>
      <c r="F677" s="315">
        <f>+E677+D677</f>
        <v>0</v>
      </c>
      <c r="G677" s="314">
        <v>0</v>
      </c>
      <c r="H677" s="314">
        <v>0</v>
      </c>
      <c r="I677" s="315">
        <f>+H677+G677</f>
        <v>0</v>
      </c>
      <c r="J677" s="315">
        <f t="shared" si="110"/>
        <v>0</v>
      </c>
      <c r="K677" s="315">
        <f t="shared" si="110"/>
        <v>0</v>
      </c>
      <c r="L677" s="315">
        <f>+K677+J677</f>
        <v>0</v>
      </c>
    </row>
    <row r="678" spans="1:12" ht="17.25" customHeight="1" collapsed="1" x14ac:dyDescent="0.2">
      <c r="A678" s="559" t="s">
        <v>905</v>
      </c>
      <c r="B678" s="559"/>
      <c r="C678" s="559"/>
      <c r="D678" s="311">
        <f t="shared" ref="D678:L678" si="111">SUM(D679:D689)</f>
        <v>0</v>
      </c>
      <c r="E678" s="311">
        <f t="shared" si="111"/>
        <v>0</v>
      </c>
      <c r="F678" s="312">
        <f t="shared" si="111"/>
        <v>0</v>
      </c>
      <c r="G678" s="311">
        <f t="shared" si="111"/>
        <v>0</v>
      </c>
      <c r="H678" s="311">
        <f t="shared" si="111"/>
        <v>0</v>
      </c>
      <c r="I678" s="312">
        <f t="shared" si="111"/>
        <v>0</v>
      </c>
      <c r="J678" s="312">
        <f t="shared" si="111"/>
        <v>0</v>
      </c>
      <c r="K678" s="312">
        <f t="shared" si="111"/>
        <v>0</v>
      </c>
      <c r="L678" s="312">
        <f t="shared" si="111"/>
        <v>0</v>
      </c>
    </row>
    <row r="679" spans="1:12" ht="17.25" hidden="1" customHeight="1" outlineLevel="1" x14ac:dyDescent="0.2">
      <c r="A679" s="564" t="s">
        <v>905</v>
      </c>
      <c r="B679" s="313" t="s">
        <v>906</v>
      </c>
      <c r="C679" s="313" t="s">
        <v>907</v>
      </c>
      <c r="D679" s="314">
        <v>0</v>
      </c>
      <c r="E679" s="314">
        <v>0</v>
      </c>
      <c r="F679" s="315">
        <f t="shared" si="102"/>
        <v>0</v>
      </c>
      <c r="G679" s="314">
        <v>0</v>
      </c>
      <c r="H679" s="314">
        <v>0</v>
      </c>
      <c r="I679" s="315">
        <f t="shared" si="103"/>
        <v>0</v>
      </c>
      <c r="J679" s="315">
        <f t="shared" si="104"/>
        <v>0</v>
      </c>
      <c r="K679" s="315">
        <f t="shared" si="104"/>
        <v>0</v>
      </c>
      <c r="L679" s="315">
        <f t="shared" si="105"/>
        <v>0</v>
      </c>
    </row>
    <row r="680" spans="1:12" ht="17.25" hidden="1" customHeight="1" outlineLevel="1" x14ac:dyDescent="0.2">
      <c r="A680" s="564"/>
      <c r="B680" s="313" t="s">
        <v>908</v>
      </c>
      <c r="C680" s="313" t="s">
        <v>909</v>
      </c>
      <c r="D680" s="314">
        <v>0</v>
      </c>
      <c r="E680" s="314">
        <v>0</v>
      </c>
      <c r="F680" s="315">
        <f t="shared" si="102"/>
        <v>0</v>
      </c>
      <c r="G680" s="314">
        <v>0</v>
      </c>
      <c r="H680" s="314">
        <v>0</v>
      </c>
      <c r="I680" s="315">
        <f t="shared" si="103"/>
        <v>0</v>
      </c>
      <c r="J680" s="315">
        <f t="shared" si="104"/>
        <v>0</v>
      </c>
      <c r="K680" s="315">
        <f t="shared" si="104"/>
        <v>0</v>
      </c>
      <c r="L680" s="315">
        <f t="shared" si="105"/>
        <v>0</v>
      </c>
    </row>
    <row r="681" spans="1:12" ht="17.25" hidden="1" customHeight="1" outlineLevel="1" x14ac:dyDescent="0.2">
      <c r="A681" s="564"/>
      <c r="B681" s="562" t="s">
        <v>910</v>
      </c>
      <c r="C681" s="313" t="s">
        <v>911</v>
      </c>
      <c r="D681" s="314">
        <v>0</v>
      </c>
      <c r="E681" s="314">
        <v>0</v>
      </c>
      <c r="F681" s="315">
        <f t="shared" si="102"/>
        <v>0</v>
      </c>
      <c r="G681" s="314">
        <v>0</v>
      </c>
      <c r="H681" s="314">
        <v>0</v>
      </c>
      <c r="I681" s="315">
        <f t="shared" si="103"/>
        <v>0</v>
      </c>
      <c r="J681" s="315">
        <f t="shared" si="104"/>
        <v>0</v>
      </c>
      <c r="K681" s="315">
        <f t="shared" si="104"/>
        <v>0</v>
      </c>
      <c r="L681" s="315">
        <f t="shared" si="105"/>
        <v>0</v>
      </c>
    </row>
    <row r="682" spans="1:12" ht="17.25" hidden="1" customHeight="1" outlineLevel="1" x14ac:dyDescent="0.2">
      <c r="A682" s="564"/>
      <c r="B682" s="562"/>
      <c r="C682" s="313" t="s">
        <v>912</v>
      </c>
      <c r="D682" s="314">
        <v>0</v>
      </c>
      <c r="E682" s="314">
        <v>0</v>
      </c>
      <c r="F682" s="315">
        <f t="shared" si="102"/>
        <v>0</v>
      </c>
      <c r="G682" s="314">
        <v>0</v>
      </c>
      <c r="H682" s="314">
        <v>0</v>
      </c>
      <c r="I682" s="315">
        <f t="shared" si="103"/>
        <v>0</v>
      </c>
      <c r="J682" s="315">
        <f t="shared" si="104"/>
        <v>0</v>
      </c>
      <c r="K682" s="315">
        <f t="shared" si="104"/>
        <v>0</v>
      </c>
      <c r="L682" s="315">
        <f t="shared" si="105"/>
        <v>0</v>
      </c>
    </row>
    <row r="683" spans="1:12" ht="17.25" hidden="1" customHeight="1" outlineLevel="1" x14ac:dyDescent="0.2">
      <c r="A683" s="564"/>
      <c r="B683" s="562" t="s">
        <v>913</v>
      </c>
      <c r="C683" s="313" t="s">
        <v>914</v>
      </c>
      <c r="D683" s="314">
        <v>0</v>
      </c>
      <c r="E683" s="314">
        <v>0</v>
      </c>
      <c r="F683" s="315">
        <f t="shared" si="102"/>
        <v>0</v>
      </c>
      <c r="G683" s="314">
        <v>0</v>
      </c>
      <c r="H683" s="314">
        <v>0</v>
      </c>
      <c r="I683" s="315">
        <f t="shared" si="103"/>
        <v>0</v>
      </c>
      <c r="J683" s="315">
        <f t="shared" si="104"/>
        <v>0</v>
      </c>
      <c r="K683" s="315">
        <f t="shared" si="104"/>
        <v>0</v>
      </c>
      <c r="L683" s="315">
        <f t="shared" si="105"/>
        <v>0</v>
      </c>
    </row>
    <row r="684" spans="1:12" ht="17.25" hidden="1" customHeight="1" outlineLevel="1" x14ac:dyDescent="0.2">
      <c r="A684" s="564"/>
      <c r="B684" s="562"/>
      <c r="C684" s="313" t="s">
        <v>915</v>
      </c>
      <c r="D684" s="314">
        <v>0</v>
      </c>
      <c r="E684" s="314">
        <v>0</v>
      </c>
      <c r="F684" s="315">
        <f t="shared" si="102"/>
        <v>0</v>
      </c>
      <c r="G684" s="314">
        <v>0</v>
      </c>
      <c r="H684" s="314">
        <v>0</v>
      </c>
      <c r="I684" s="315">
        <f t="shared" si="103"/>
        <v>0</v>
      </c>
      <c r="J684" s="315">
        <f t="shared" si="104"/>
        <v>0</v>
      </c>
      <c r="K684" s="315">
        <f t="shared" si="104"/>
        <v>0</v>
      </c>
      <c r="L684" s="315">
        <f t="shared" si="105"/>
        <v>0</v>
      </c>
    </row>
    <row r="685" spans="1:12" ht="17.25" hidden="1" customHeight="1" outlineLevel="1" x14ac:dyDescent="0.2">
      <c r="A685" s="564"/>
      <c r="B685" s="562" t="s">
        <v>916</v>
      </c>
      <c r="C685" s="313" t="s">
        <v>917</v>
      </c>
      <c r="D685" s="314">
        <v>0</v>
      </c>
      <c r="E685" s="314">
        <v>0</v>
      </c>
      <c r="F685" s="315">
        <f t="shared" si="102"/>
        <v>0</v>
      </c>
      <c r="G685" s="314">
        <v>0</v>
      </c>
      <c r="H685" s="314">
        <v>0</v>
      </c>
      <c r="I685" s="315">
        <f t="shared" si="103"/>
        <v>0</v>
      </c>
      <c r="J685" s="315">
        <f t="shared" si="104"/>
        <v>0</v>
      </c>
      <c r="K685" s="315">
        <f t="shared" si="104"/>
        <v>0</v>
      </c>
      <c r="L685" s="315">
        <f t="shared" si="105"/>
        <v>0</v>
      </c>
    </row>
    <row r="686" spans="1:12" ht="17.25" hidden="1" customHeight="1" outlineLevel="1" x14ac:dyDescent="0.2">
      <c r="A686" s="564"/>
      <c r="B686" s="562"/>
      <c r="C686" s="313" t="s">
        <v>918</v>
      </c>
      <c r="D686" s="314">
        <v>0</v>
      </c>
      <c r="E686" s="314">
        <v>0</v>
      </c>
      <c r="F686" s="315">
        <f t="shared" si="102"/>
        <v>0</v>
      </c>
      <c r="G686" s="314">
        <v>0</v>
      </c>
      <c r="H686" s="314">
        <v>0</v>
      </c>
      <c r="I686" s="315">
        <f t="shared" si="103"/>
        <v>0</v>
      </c>
      <c r="J686" s="315">
        <f t="shared" si="104"/>
        <v>0</v>
      </c>
      <c r="K686" s="315">
        <f t="shared" si="104"/>
        <v>0</v>
      </c>
      <c r="L686" s="315">
        <f t="shared" si="105"/>
        <v>0</v>
      </c>
    </row>
    <row r="687" spans="1:12" ht="17.25" hidden="1" customHeight="1" outlineLevel="1" x14ac:dyDescent="0.2">
      <c r="A687" s="564"/>
      <c r="B687" s="562"/>
      <c r="C687" s="313" t="s">
        <v>919</v>
      </c>
      <c r="D687" s="314">
        <v>0</v>
      </c>
      <c r="E687" s="314">
        <v>0</v>
      </c>
      <c r="F687" s="315">
        <f t="shared" si="102"/>
        <v>0</v>
      </c>
      <c r="G687" s="314">
        <v>0</v>
      </c>
      <c r="H687" s="314">
        <v>0</v>
      </c>
      <c r="I687" s="315">
        <f t="shared" si="103"/>
        <v>0</v>
      </c>
      <c r="J687" s="315">
        <f t="shared" si="104"/>
        <v>0</v>
      </c>
      <c r="K687" s="315">
        <f t="shared" si="104"/>
        <v>0</v>
      </c>
      <c r="L687" s="315">
        <f t="shared" si="105"/>
        <v>0</v>
      </c>
    </row>
    <row r="688" spans="1:12" ht="17.25" hidden="1" customHeight="1" outlineLevel="1" x14ac:dyDescent="0.2">
      <c r="A688" s="564"/>
      <c r="B688" s="562"/>
      <c r="C688" s="313" t="s">
        <v>920</v>
      </c>
      <c r="D688" s="314">
        <v>0</v>
      </c>
      <c r="E688" s="314">
        <v>0</v>
      </c>
      <c r="F688" s="315">
        <f t="shared" si="102"/>
        <v>0</v>
      </c>
      <c r="G688" s="314">
        <v>0</v>
      </c>
      <c r="H688" s="314">
        <v>0</v>
      </c>
      <c r="I688" s="315">
        <f t="shared" si="103"/>
        <v>0</v>
      </c>
      <c r="J688" s="315">
        <f t="shared" si="104"/>
        <v>0</v>
      </c>
      <c r="K688" s="315">
        <f t="shared" si="104"/>
        <v>0</v>
      </c>
      <c r="L688" s="315">
        <f t="shared" si="105"/>
        <v>0</v>
      </c>
    </row>
    <row r="689" spans="1:12" ht="17.25" hidden="1" customHeight="1" outlineLevel="1" x14ac:dyDescent="0.2">
      <c r="A689" s="564"/>
      <c r="B689" s="313" t="s">
        <v>921</v>
      </c>
      <c r="C689" s="313" t="s">
        <v>922</v>
      </c>
      <c r="D689" s="314">
        <v>0</v>
      </c>
      <c r="E689" s="314">
        <v>0</v>
      </c>
      <c r="F689" s="315">
        <f t="shared" si="102"/>
        <v>0</v>
      </c>
      <c r="G689" s="314">
        <v>0</v>
      </c>
      <c r="H689" s="314">
        <v>0</v>
      </c>
      <c r="I689" s="315">
        <f t="shared" si="103"/>
        <v>0</v>
      </c>
      <c r="J689" s="315">
        <f t="shared" si="104"/>
        <v>0</v>
      </c>
      <c r="K689" s="315">
        <f t="shared" si="104"/>
        <v>0</v>
      </c>
      <c r="L689" s="315">
        <f t="shared" si="105"/>
        <v>0</v>
      </c>
    </row>
    <row r="690" spans="1:12" ht="17.25" customHeight="1" collapsed="1" x14ac:dyDescent="0.2">
      <c r="A690" s="559" t="s">
        <v>923</v>
      </c>
      <c r="B690" s="559"/>
      <c r="C690" s="559"/>
      <c r="D690" s="311">
        <f t="shared" ref="D690:L690" si="112">SUM(D691:D695)</f>
        <v>0</v>
      </c>
      <c r="E690" s="311">
        <f t="shared" si="112"/>
        <v>0</v>
      </c>
      <c r="F690" s="312">
        <f t="shared" si="112"/>
        <v>0</v>
      </c>
      <c r="G690" s="311">
        <f t="shared" si="112"/>
        <v>0</v>
      </c>
      <c r="H690" s="311">
        <f t="shared" si="112"/>
        <v>0</v>
      </c>
      <c r="I690" s="312">
        <f t="shared" si="112"/>
        <v>0</v>
      </c>
      <c r="J690" s="312">
        <f t="shared" si="112"/>
        <v>0</v>
      </c>
      <c r="K690" s="312">
        <f t="shared" si="112"/>
        <v>0</v>
      </c>
      <c r="L690" s="312">
        <f t="shared" si="112"/>
        <v>0</v>
      </c>
    </row>
    <row r="691" spans="1:12" ht="17.25" hidden="1" customHeight="1" outlineLevel="1" x14ac:dyDescent="0.2">
      <c r="A691" s="562" t="s">
        <v>923</v>
      </c>
      <c r="B691" s="313" t="s">
        <v>924</v>
      </c>
      <c r="C691" s="313" t="s">
        <v>925</v>
      </c>
      <c r="D691" s="314">
        <v>0</v>
      </c>
      <c r="E691" s="314">
        <v>0</v>
      </c>
      <c r="F691" s="315">
        <f t="shared" si="102"/>
        <v>0</v>
      </c>
      <c r="G691" s="314">
        <v>0</v>
      </c>
      <c r="H691" s="314">
        <v>0</v>
      </c>
      <c r="I691" s="315">
        <f t="shared" si="103"/>
        <v>0</v>
      </c>
      <c r="J691" s="315">
        <f t="shared" si="104"/>
        <v>0</v>
      </c>
      <c r="K691" s="315">
        <f t="shared" si="104"/>
        <v>0</v>
      </c>
      <c r="L691" s="315">
        <f t="shared" si="105"/>
        <v>0</v>
      </c>
    </row>
    <row r="692" spans="1:12" ht="17.25" hidden="1" customHeight="1" outlineLevel="1" x14ac:dyDescent="0.2">
      <c r="A692" s="562"/>
      <c r="B692" s="562" t="s">
        <v>926</v>
      </c>
      <c r="C692" s="313" t="s">
        <v>927</v>
      </c>
      <c r="D692" s="314">
        <v>0</v>
      </c>
      <c r="E692" s="314">
        <v>0</v>
      </c>
      <c r="F692" s="315">
        <f t="shared" si="102"/>
        <v>0</v>
      </c>
      <c r="G692" s="314">
        <v>0</v>
      </c>
      <c r="H692" s="314">
        <v>0</v>
      </c>
      <c r="I692" s="315">
        <f t="shared" si="103"/>
        <v>0</v>
      </c>
      <c r="J692" s="315">
        <f t="shared" si="104"/>
        <v>0</v>
      </c>
      <c r="K692" s="315">
        <f t="shared" si="104"/>
        <v>0</v>
      </c>
      <c r="L692" s="315">
        <f t="shared" si="105"/>
        <v>0</v>
      </c>
    </row>
    <row r="693" spans="1:12" ht="17.25" hidden="1" customHeight="1" outlineLevel="1" x14ac:dyDescent="0.2">
      <c r="A693" s="562"/>
      <c r="B693" s="562"/>
      <c r="C693" s="313" t="s">
        <v>928</v>
      </c>
      <c r="D693" s="314">
        <v>0</v>
      </c>
      <c r="E693" s="314">
        <v>0</v>
      </c>
      <c r="F693" s="315">
        <f t="shared" si="102"/>
        <v>0</v>
      </c>
      <c r="G693" s="314">
        <v>0</v>
      </c>
      <c r="H693" s="314">
        <v>0</v>
      </c>
      <c r="I693" s="315">
        <f t="shared" si="103"/>
        <v>0</v>
      </c>
      <c r="J693" s="315">
        <f t="shared" si="104"/>
        <v>0</v>
      </c>
      <c r="K693" s="315">
        <f t="shared" si="104"/>
        <v>0</v>
      </c>
      <c r="L693" s="315">
        <f t="shared" si="105"/>
        <v>0</v>
      </c>
    </row>
    <row r="694" spans="1:12" ht="17.25" hidden="1" customHeight="1" outlineLevel="1" x14ac:dyDescent="0.2">
      <c r="A694" s="562"/>
      <c r="B694" s="562"/>
      <c r="C694" s="313" t="s">
        <v>929</v>
      </c>
      <c r="D694" s="314">
        <v>0</v>
      </c>
      <c r="E694" s="314">
        <v>0</v>
      </c>
      <c r="F694" s="315">
        <f t="shared" si="102"/>
        <v>0</v>
      </c>
      <c r="G694" s="314">
        <v>0</v>
      </c>
      <c r="H694" s="314">
        <v>0</v>
      </c>
      <c r="I694" s="315">
        <f t="shared" si="103"/>
        <v>0</v>
      </c>
      <c r="J694" s="315">
        <f t="shared" si="104"/>
        <v>0</v>
      </c>
      <c r="K694" s="315">
        <f t="shared" si="104"/>
        <v>0</v>
      </c>
      <c r="L694" s="315">
        <f t="shared" si="105"/>
        <v>0</v>
      </c>
    </row>
    <row r="695" spans="1:12" ht="17.25" hidden="1" customHeight="1" outlineLevel="1" x14ac:dyDescent="0.2">
      <c r="A695" s="562"/>
      <c r="B695" s="313" t="s">
        <v>930</v>
      </c>
      <c r="C695" s="313" t="s">
        <v>931</v>
      </c>
      <c r="D695" s="314">
        <v>0</v>
      </c>
      <c r="E695" s="314">
        <v>0</v>
      </c>
      <c r="F695" s="315">
        <f t="shared" si="102"/>
        <v>0</v>
      </c>
      <c r="G695" s="314">
        <v>0</v>
      </c>
      <c r="H695" s="314">
        <v>0</v>
      </c>
      <c r="I695" s="315">
        <f t="shared" si="103"/>
        <v>0</v>
      </c>
      <c r="J695" s="315">
        <f t="shared" si="104"/>
        <v>0</v>
      </c>
      <c r="K695" s="315">
        <f t="shared" si="104"/>
        <v>0</v>
      </c>
      <c r="L695" s="315">
        <f t="shared" si="105"/>
        <v>0</v>
      </c>
    </row>
    <row r="696" spans="1:12" ht="17.25" customHeight="1" collapsed="1" x14ac:dyDescent="0.2">
      <c r="A696" s="559" t="s">
        <v>932</v>
      </c>
      <c r="B696" s="559"/>
      <c r="C696" s="559"/>
      <c r="D696" s="311">
        <f t="shared" ref="D696:L696" si="113">SUM(D697:D700)</f>
        <v>0</v>
      </c>
      <c r="E696" s="311">
        <f t="shared" si="113"/>
        <v>0</v>
      </c>
      <c r="F696" s="312">
        <f t="shared" si="113"/>
        <v>0</v>
      </c>
      <c r="G696" s="311">
        <f t="shared" si="113"/>
        <v>0</v>
      </c>
      <c r="H696" s="311">
        <f t="shared" si="113"/>
        <v>0</v>
      </c>
      <c r="I696" s="312">
        <f t="shared" si="113"/>
        <v>0</v>
      </c>
      <c r="J696" s="312">
        <f t="shared" si="113"/>
        <v>0</v>
      </c>
      <c r="K696" s="312">
        <f t="shared" si="113"/>
        <v>0</v>
      </c>
      <c r="L696" s="312">
        <f t="shared" si="113"/>
        <v>0</v>
      </c>
    </row>
    <row r="697" spans="1:12" ht="17.25" hidden="1" customHeight="1" outlineLevel="1" x14ac:dyDescent="0.2">
      <c r="A697" s="562" t="s">
        <v>932</v>
      </c>
      <c r="B697" s="313" t="s">
        <v>933</v>
      </c>
      <c r="C697" s="313" t="s">
        <v>934</v>
      </c>
      <c r="D697" s="314">
        <v>0</v>
      </c>
      <c r="E697" s="314">
        <v>0</v>
      </c>
      <c r="F697" s="315">
        <f t="shared" si="102"/>
        <v>0</v>
      </c>
      <c r="G697" s="314">
        <v>0</v>
      </c>
      <c r="H697" s="314">
        <v>0</v>
      </c>
      <c r="I697" s="315">
        <f t="shared" si="103"/>
        <v>0</v>
      </c>
      <c r="J697" s="315">
        <f t="shared" si="104"/>
        <v>0</v>
      </c>
      <c r="K697" s="315">
        <f t="shared" si="104"/>
        <v>0</v>
      </c>
      <c r="L697" s="315">
        <f t="shared" si="105"/>
        <v>0</v>
      </c>
    </row>
    <row r="698" spans="1:12" ht="17.25" hidden="1" customHeight="1" outlineLevel="1" x14ac:dyDescent="0.2">
      <c r="A698" s="562"/>
      <c r="B698" s="313" t="s">
        <v>935</v>
      </c>
      <c r="C698" s="313" t="s">
        <v>936</v>
      </c>
      <c r="D698" s="314">
        <v>0</v>
      </c>
      <c r="E698" s="314">
        <v>0</v>
      </c>
      <c r="F698" s="315">
        <f t="shared" si="102"/>
        <v>0</v>
      </c>
      <c r="G698" s="314">
        <v>0</v>
      </c>
      <c r="H698" s="314">
        <v>0</v>
      </c>
      <c r="I698" s="315">
        <f t="shared" si="103"/>
        <v>0</v>
      </c>
      <c r="J698" s="315">
        <f t="shared" si="104"/>
        <v>0</v>
      </c>
      <c r="K698" s="315">
        <f t="shared" si="104"/>
        <v>0</v>
      </c>
      <c r="L698" s="315">
        <f t="shared" si="105"/>
        <v>0</v>
      </c>
    </row>
    <row r="699" spans="1:12" ht="17.25" hidden="1" customHeight="1" outlineLevel="1" x14ac:dyDescent="0.2">
      <c r="A699" s="562"/>
      <c r="B699" s="313" t="s">
        <v>937</v>
      </c>
      <c r="C699" s="313" t="s">
        <v>938</v>
      </c>
      <c r="D699" s="314">
        <v>0</v>
      </c>
      <c r="E699" s="314">
        <v>0</v>
      </c>
      <c r="F699" s="315">
        <f t="shared" si="102"/>
        <v>0</v>
      </c>
      <c r="G699" s="314">
        <v>0</v>
      </c>
      <c r="H699" s="314">
        <v>0</v>
      </c>
      <c r="I699" s="315">
        <f t="shared" si="103"/>
        <v>0</v>
      </c>
      <c r="J699" s="315">
        <f t="shared" si="104"/>
        <v>0</v>
      </c>
      <c r="K699" s="315">
        <f t="shared" si="104"/>
        <v>0</v>
      </c>
      <c r="L699" s="315">
        <f t="shared" si="105"/>
        <v>0</v>
      </c>
    </row>
    <row r="700" spans="1:12" ht="17.25" hidden="1" customHeight="1" outlineLevel="1" x14ac:dyDescent="0.2">
      <c r="A700" s="562"/>
      <c r="B700" s="313" t="s">
        <v>939</v>
      </c>
      <c r="C700" s="313" t="s">
        <v>940</v>
      </c>
      <c r="D700" s="314">
        <v>0</v>
      </c>
      <c r="E700" s="314">
        <v>0</v>
      </c>
      <c r="F700" s="315">
        <f t="shared" si="102"/>
        <v>0</v>
      </c>
      <c r="G700" s="314">
        <v>0</v>
      </c>
      <c r="H700" s="314">
        <v>0</v>
      </c>
      <c r="I700" s="315">
        <f t="shared" si="103"/>
        <v>0</v>
      </c>
      <c r="J700" s="315">
        <f t="shared" si="104"/>
        <v>0</v>
      </c>
      <c r="K700" s="315">
        <f t="shared" si="104"/>
        <v>0</v>
      </c>
      <c r="L700" s="315">
        <f t="shared" si="105"/>
        <v>0</v>
      </c>
    </row>
    <row r="701" spans="1:12" ht="17.25" customHeight="1" collapsed="1" x14ac:dyDescent="0.2">
      <c r="A701" s="559" t="s">
        <v>941</v>
      </c>
      <c r="B701" s="559"/>
      <c r="C701" s="559"/>
      <c r="D701" s="311">
        <f t="shared" ref="D701:L701" si="114">SUM(D702:D704)</f>
        <v>0</v>
      </c>
      <c r="E701" s="311">
        <f t="shared" si="114"/>
        <v>0</v>
      </c>
      <c r="F701" s="312">
        <f t="shared" si="114"/>
        <v>0</v>
      </c>
      <c r="G701" s="311">
        <f t="shared" si="114"/>
        <v>0</v>
      </c>
      <c r="H701" s="311">
        <f t="shared" si="114"/>
        <v>0</v>
      </c>
      <c r="I701" s="312">
        <f t="shared" si="114"/>
        <v>0</v>
      </c>
      <c r="J701" s="312">
        <f t="shared" si="114"/>
        <v>0</v>
      </c>
      <c r="K701" s="312">
        <f t="shared" si="114"/>
        <v>0</v>
      </c>
      <c r="L701" s="312">
        <f t="shared" si="114"/>
        <v>0</v>
      </c>
    </row>
    <row r="702" spans="1:12" ht="17.25" hidden="1" customHeight="1" outlineLevel="1" x14ac:dyDescent="0.2">
      <c r="A702" s="562" t="s">
        <v>941</v>
      </c>
      <c r="B702" s="313" t="s">
        <v>942</v>
      </c>
      <c r="C702" s="313" t="s">
        <v>943</v>
      </c>
      <c r="D702" s="314">
        <v>0</v>
      </c>
      <c r="E702" s="314">
        <v>0</v>
      </c>
      <c r="F702" s="315">
        <f t="shared" si="102"/>
        <v>0</v>
      </c>
      <c r="G702" s="314">
        <v>0</v>
      </c>
      <c r="H702" s="314">
        <v>0</v>
      </c>
      <c r="I702" s="315">
        <f t="shared" si="103"/>
        <v>0</v>
      </c>
      <c r="J702" s="315">
        <f t="shared" si="104"/>
        <v>0</v>
      </c>
      <c r="K702" s="315">
        <f t="shared" si="104"/>
        <v>0</v>
      </c>
      <c r="L702" s="315">
        <f t="shared" si="105"/>
        <v>0</v>
      </c>
    </row>
    <row r="703" spans="1:12" ht="17.25" hidden="1" customHeight="1" outlineLevel="1" x14ac:dyDescent="0.2">
      <c r="A703" s="562"/>
      <c r="B703" s="562" t="s">
        <v>944</v>
      </c>
      <c r="C703" s="313" t="s">
        <v>945</v>
      </c>
      <c r="D703" s="314">
        <v>0</v>
      </c>
      <c r="E703" s="314">
        <v>0</v>
      </c>
      <c r="F703" s="315">
        <f t="shared" si="102"/>
        <v>0</v>
      </c>
      <c r="G703" s="314">
        <v>0</v>
      </c>
      <c r="H703" s="314">
        <v>0</v>
      </c>
      <c r="I703" s="315">
        <f t="shared" si="103"/>
        <v>0</v>
      </c>
      <c r="J703" s="315">
        <f t="shared" si="104"/>
        <v>0</v>
      </c>
      <c r="K703" s="315">
        <f t="shared" si="104"/>
        <v>0</v>
      </c>
      <c r="L703" s="315">
        <f t="shared" si="105"/>
        <v>0</v>
      </c>
    </row>
    <row r="704" spans="1:12" ht="17.25" hidden="1" customHeight="1" outlineLevel="1" x14ac:dyDescent="0.2">
      <c r="A704" s="562"/>
      <c r="B704" s="562"/>
      <c r="C704" s="313" t="s">
        <v>946</v>
      </c>
      <c r="D704" s="314">
        <v>0</v>
      </c>
      <c r="E704" s="314">
        <v>0</v>
      </c>
      <c r="F704" s="315">
        <f t="shared" si="102"/>
        <v>0</v>
      </c>
      <c r="G704" s="314">
        <v>0</v>
      </c>
      <c r="H704" s="314">
        <v>0</v>
      </c>
      <c r="I704" s="315">
        <f t="shared" si="103"/>
        <v>0</v>
      </c>
      <c r="J704" s="315">
        <f t="shared" si="104"/>
        <v>0</v>
      </c>
      <c r="K704" s="315">
        <f t="shared" si="104"/>
        <v>0</v>
      </c>
      <c r="L704" s="315">
        <f t="shared" si="105"/>
        <v>0</v>
      </c>
    </row>
    <row r="705" spans="1:12" ht="17.25" customHeight="1" collapsed="1" x14ac:dyDescent="0.2">
      <c r="A705" s="559" t="s">
        <v>947</v>
      </c>
      <c r="B705" s="559"/>
      <c r="C705" s="559"/>
      <c r="D705" s="311">
        <f t="shared" ref="D705:L705" si="115">SUM(D706:D709)</f>
        <v>0</v>
      </c>
      <c r="E705" s="311">
        <f t="shared" si="115"/>
        <v>0</v>
      </c>
      <c r="F705" s="312">
        <f t="shared" si="115"/>
        <v>0</v>
      </c>
      <c r="G705" s="311">
        <f t="shared" si="115"/>
        <v>0</v>
      </c>
      <c r="H705" s="311">
        <f t="shared" si="115"/>
        <v>0</v>
      </c>
      <c r="I705" s="312">
        <f t="shared" si="115"/>
        <v>0</v>
      </c>
      <c r="J705" s="312">
        <f t="shared" si="115"/>
        <v>0</v>
      </c>
      <c r="K705" s="312">
        <f t="shared" si="115"/>
        <v>0</v>
      </c>
      <c r="L705" s="312">
        <f t="shared" si="115"/>
        <v>0</v>
      </c>
    </row>
    <row r="706" spans="1:12" ht="17.25" hidden="1" customHeight="1" outlineLevel="1" x14ac:dyDescent="0.2">
      <c r="A706" s="562" t="s">
        <v>947</v>
      </c>
      <c r="B706" s="562" t="s">
        <v>948</v>
      </c>
      <c r="C706" s="313" t="s">
        <v>949</v>
      </c>
      <c r="D706" s="314">
        <v>0</v>
      </c>
      <c r="E706" s="314">
        <v>0</v>
      </c>
      <c r="F706" s="315">
        <f t="shared" si="102"/>
        <v>0</v>
      </c>
      <c r="G706" s="314">
        <v>0</v>
      </c>
      <c r="H706" s="314">
        <v>0</v>
      </c>
      <c r="I706" s="315">
        <f t="shared" si="103"/>
        <v>0</v>
      </c>
      <c r="J706" s="315">
        <f t="shared" si="104"/>
        <v>0</v>
      </c>
      <c r="K706" s="315">
        <f t="shared" si="104"/>
        <v>0</v>
      </c>
      <c r="L706" s="315">
        <f t="shared" si="105"/>
        <v>0</v>
      </c>
    </row>
    <row r="707" spans="1:12" ht="17.25" hidden="1" customHeight="1" outlineLevel="1" x14ac:dyDescent="0.2">
      <c r="A707" s="562"/>
      <c r="B707" s="562"/>
      <c r="C707" s="313" t="s">
        <v>950</v>
      </c>
      <c r="D707" s="314">
        <v>0</v>
      </c>
      <c r="E707" s="314">
        <v>0</v>
      </c>
      <c r="F707" s="315">
        <f t="shared" si="102"/>
        <v>0</v>
      </c>
      <c r="G707" s="314">
        <v>0</v>
      </c>
      <c r="H707" s="314">
        <v>0</v>
      </c>
      <c r="I707" s="315">
        <f t="shared" si="103"/>
        <v>0</v>
      </c>
      <c r="J707" s="315">
        <f t="shared" si="104"/>
        <v>0</v>
      </c>
      <c r="K707" s="315">
        <f t="shared" si="104"/>
        <v>0</v>
      </c>
      <c r="L707" s="315">
        <f t="shared" si="105"/>
        <v>0</v>
      </c>
    </row>
    <row r="708" spans="1:12" ht="17.25" hidden="1" customHeight="1" outlineLevel="1" x14ac:dyDescent="0.2">
      <c r="A708" s="562"/>
      <c r="B708" s="562"/>
      <c r="C708" s="313" t="s">
        <v>951</v>
      </c>
      <c r="D708" s="314">
        <v>0</v>
      </c>
      <c r="E708" s="314">
        <v>0</v>
      </c>
      <c r="F708" s="315">
        <f t="shared" si="102"/>
        <v>0</v>
      </c>
      <c r="G708" s="314">
        <v>0</v>
      </c>
      <c r="H708" s="314">
        <v>0</v>
      </c>
      <c r="I708" s="315">
        <f t="shared" si="103"/>
        <v>0</v>
      </c>
      <c r="J708" s="315">
        <f t="shared" si="104"/>
        <v>0</v>
      </c>
      <c r="K708" s="315">
        <f t="shared" si="104"/>
        <v>0</v>
      </c>
      <c r="L708" s="315">
        <f t="shared" si="105"/>
        <v>0</v>
      </c>
    </row>
    <row r="709" spans="1:12" ht="17.25" hidden="1" customHeight="1" outlineLevel="1" x14ac:dyDescent="0.2">
      <c r="A709" s="562"/>
      <c r="B709" s="562"/>
      <c r="C709" s="313" t="s">
        <v>952</v>
      </c>
      <c r="D709" s="314">
        <v>0</v>
      </c>
      <c r="E709" s="314">
        <v>0</v>
      </c>
      <c r="F709" s="315">
        <f t="shared" si="102"/>
        <v>0</v>
      </c>
      <c r="G709" s="314">
        <v>0</v>
      </c>
      <c r="H709" s="314">
        <v>0</v>
      </c>
      <c r="I709" s="315">
        <f t="shared" si="103"/>
        <v>0</v>
      </c>
      <c r="J709" s="315">
        <f t="shared" si="104"/>
        <v>0</v>
      </c>
      <c r="K709" s="315">
        <f t="shared" si="104"/>
        <v>0</v>
      </c>
      <c r="L709" s="315">
        <f t="shared" si="105"/>
        <v>0</v>
      </c>
    </row>
    <row r="710" spans="1:12" ht="23.25" customHeight="1" collapsed="1" x14ac:dyDescent="0.2">
      <c r="A710" s="559" t="s">
        <v>953</v>
      </c>
      <c r="B710" s="559"/>
      <c r="C710" s="559"/>
      <c r="D710" s="311">
        <f t="shared" ref="D710:L710" si="116">SUM(D711:D714)</f>
        <v>0</v>
      </c>
      <c r="E710" s="311">
        <f t="shared" si="116"/>
        <v>0</v>
      </c>
      <c r="F710" s="312">
        <f t="shared" si="116"/>
        <v>0</v>
      </c>
      <c r="G710" s="311">
        <f t="shared" si="116"/>
        <v>0</v>
      </c>
      <c r="H710" s="311">
        <f t="shared" si="116"/>
        <v>0</v>
      </c>
      <c r="I710" s="312">
        <f t="shared" si="116"/>
        <v>0</v>
      </c>
      <c r="J710" s="312">
        <f t="shared" si="116"/>
        <v>0</v>
      </c>
      <c r="K710" s="312">
        <f t="shared" si="116"/>
        <v>0</v>
      </c>
      <c r="L710" s="312">
        <f t="shared" si="116"/>
        <v>0</v>
      </c>
    </row>
    <row r="711" spans="1:12" ht="17.25" hidden="1" customHeight="1" outlineLevel="1" x14ac:dyDescent="0.2">
      <c r="A711" s="562" t="s">
        <v>953</v>
      </c>
      <c r="B711" s="562" t="s">
        <v>954</v>
      </c>
      <c r="C711" s="313" t="s">
        <v>955</v>
      </c>
      <c r="D711" s="314">
        <v>0</v>
      </c>
      <c r="E711" s="314">
        <v>0</v>
      </c>
      <c r="F711" s="315">
        <f t="shared" si="102"/>
        <v>0</v>
      </c>
      <c r="G711" s="314">
        <v>0</v>
      </c>
      <c r="H711" s="314">
        <v>0</v>
      </c>
      <c r="I711" s="315">
        <f t="shared" si="103"/>
        <v>0</v>
      </c>
      <c r="J711" s="315">
        <f t="shared" si="104"/>
        <v>0</v>
      </c>
      <c r="K711" s="315">
        <f t="shared" si="104"/>
        <v>0</v>
      </c>
      <c r="L711" s="315">
        <f t="shared" si="105"/>
        <v>0</v>
      </c>
    </row>
    <row r="712" spans="1:12" ht="17.25" hidden="1" customHeight="1" outlineLevel="1" x14ac:dyDescent="0.2">
      <c r="A712" s="562"/>
      <c r="B712" s="562"/>
      <c r="C712" s="313" t="s">
        <v>956</v>
      </c>
      <c r="D712" s="314">
        <v>0</v>
      </c>
      <c r="E712" s="314">
        <v>0</v>
      </c>
      <c r="F712" s="315">
        <f t="shared" si="102"/>
        <v>0</v>
      </c>
      <c r="G712" s="314">
        <v>0</v>
      </c>
      <c r="H712" s="314">
        <v>0</v>
      </c>
      <c r="I712" s="315">
        <f t="shared" si="103"/>
        <v>0</v>
      </c>
      <c r="J712" s="315">
        <f t="shared" si="104"/>
        <v>0</v>
      </c>
      <c r="K712" s="315">
        <f t="shared" si="104"/>
        <v>0</v>
      </c>
      <c r="L712" s="315">
        <f t="shared" si="105"/>
        <v>0</v>
      </c>
    </row>
    <row r="713" spans="1:12" ht="17.25" hidden="1" customHeight="1" outlineLevel="1" x14ac:dyDescent="0.2">
      <c r="A713" s="562"/>
      <c r="B713" s="562"/>
      <c r="C713" s="313" t="s">
        <v>957</v>
      </c>
      <c r="D713" s="314">
        <v>0</v>
      </c>
      <c r="E713" s="314">
        <v>0</v>
      </c>
      <c r="F713" s="315">
        <f t="shared" si="102"/>
        <v>0</v>
      </c>
      <c r="G713" s="314">
        <v>0</v>
      </c>
      <c r="H713" s="314">
        <v>0</v>
      </c>
      <c r="I713" s="315">
        <f t="shared" si="103"/>
        <v>0</v>
      </c>
      <c r="J713" s="315">
        <f t="shared" si="104"/>
        <v>0</v>
      </c>
      <c r="K713" s="315">
        <f t="shared" si="104"/>
        <v>0</v>
      </c>
      <c r="L713" s="315">
        <f t="shared" si="105"/>
        <v>0</v>
      </c>
    </row>
    <row r="714" spans="1:12" ht="17.25" hidden="1" customHeight="1" outlineLevel="1" x14ac:dyDescent="0.2">
      <c r="A714" s="562"/>
      <c r="B714" s="562"/>
      <c r="C714" s="313" t="s">
        <v>958</v>
      </c>
      <c r="D714" s="314">
        <v>0</v>
      </c>
      <c r="E714" s="314">
        <v>0</v>
      </c>
      <c r="F714" s="315">
        <f t="shared" si="102"/>
        <v>0</v>
      </c>
      <c r="G714" s="314">
        <v>0</v>
      </c>
      <c r="H714" s="314">
        <v>0</v>
      </c>
      <c r="I714" s="315">
        <f t="shared" si="103"/>
        <v>0</v>
      </c>
      <c r="J714" s="315">
        <f t="shared" si="104"/>
        <v>0</v>
      </c>
      <c r="K714" s="315">
        <f t="shared" si="104"/>
        <v>0</v>
      </c>
      <c r="L714" s="315">
        <f t="shared" si="105"/>
        <v>0</v>
      </c>
    </row>
    <row r="715" spans="1:12" ht="17.25" customHeight="1" collapsed="1" x14ac:dyDescent="0.2">
      <c r="A715" s="559" t="s">
        <v>959</v>
      </c>
      <c r="B715" s="559"/>
      <c r="C715" s="559"/>
      <c r="D715" s="311">
        <v>0</v>
      </c>
      <c r="E715" s="311">
        <v>0</v>
      </c>
      <c r="F715" s="312">
        <f t="shared" si="102"/>
        <v>0</v>
      </c>
      <c r="G715" s="311">
        <v>0</v>
      </c>
      <c r="H715" s="311">
        <v>0</v>
      </c>
      <c r="I715" s="312">
        <f t="shared" si="103"/>
        <v>0</v>
      </c>
      <c r="J715" s="312">
        <f t="shared" si="104"/>
        <v>0</v>
      </c>
      <c r="K715" s="312">
        <f t="shared" si="104"/>
        <v>0</v>
      </c>
      <c r="L715" s="312">
        <f t="shared" si="105"/>
        <v>0</v>
      </c>
    </row>
    <row r="716" spans="1:12" ht="17.25" customHeight="1" x14ac:dyDescent="0.2">
      <c r="A716" s="559" t="s">
        <v>960</v>
      </c>
      <c r="B716" s="559"/>
      <c r="C716" s="559"/>
      <c r="D716" s="311">
        <f t="shared" ref="D716:L716" si="117">SUM(D717:D723)</f>
        <v>0</v>
      </c>
      <c r="E716" s="311">
        <f t="shared" si="117"/>
        <v>0</v>
      </c>
      <c r="F716" s="312">
        <f t="shared" si="117"/>
        <v>0</v>
      </c>
      <c r="G716" s="311">
        <f t="shared" si="117"/>
        <v>0</v>
      </c>
      <c r="H716" s="311">
        <f t="shared" si="117"/>
        <v>0</v>
      </c>
      <c r="I716" s="312">
        <f t="shared" si="117"/>
        <v>0</v>
      </c>
      <c r="J716" s="312">
        <f t="shared" si="117"/>
        <v>0</v>
      </c>
      <c r="K716" s="312">
        <f t="shared" si="117"/>
        <v>0</v>
      </c>
      <c r="L716" s="312">
        <f t="shared" si="117"/>
        <v>0</v>
      </c>
    </row>
    <row r="717" spans="1:12" ht="17.25" hidden="1" customHeight="1" outlineLevel="1" x14ac:dyDescent="0.2">
      <c r="A717" s="562" t="s">
        <v>960</v>
      </c>
      <c r="B717" s="562" t="s">
        <v>961</v>
      </c>
      <c r="C717" s="313" t="s">
        <v>962</v>
      </c>
      <c r="D717" s="314">
        <v>0</v>
      </c>
      <c r="E717" s="314">
        <v>0</v>
      </c>
      <c r="F717" s="315">
        <f t="shared" si="102"/>
        <v>0</v>
      </c>
      <c r="G717" s="314">
        <v>0</v>
      </c>
      <c r="H717" s="314">
        <v>0</v>
      </c>
      <c r="I717" s="315">
        <f t="shared" si="103"/>
        <v>0</v>
      </c>
      <c r="J717" s="315">
        <f t="shared" si="104"/>
        <v>0</v>
      </c>
      <c r="K717" s="315">
        <f t="shared" si="104"/>
        <v>0</v>
      </c>
      <c r="L717" s="315">
        <f t="shared" si="105"/>
        <v>0</v>
      </c>
    </row>
    <row r="718" spans="1:12" ht="17.25" hidden="1" customHeight="1" outlineLevel="1" x14ac:dyDescent="0.2">
      <c r="A718" s="562"/>
      <c r="B718" s="562"/>
      <c r="C718" s="313" t="s">
        <v>963</v>
      </c>
      <c r="D718" s="314">
        <v>0</v>
      </c>
      <c r="E718" s="314">
        <v>0</v>
      </c>
      <c r="F718" s="315">
        <f t="shared" si="102"/>
        <v>0</v>
      </c>
      <c r="G718" s="314">
        <v>0</v>
      </c>
      <c r="H718" s="314">
        <v>0</v>
      </c>
      <c r="I718" s="315">
        <f t="shared" si="103"/>
        <v>0</v>
      </c>
      <c r="J718" s="315">
        <f t="shared" si="104"/>
        <v>0</v>
      </c>
      <c r="K718" s="315">
        <f t="shared" si="104"/>
        <v>0</v>
      </c>
      <c r="L718" s="315">
        <f t="shared" si="105"/>
        <v>0</v>
      </c>
    </row>
    <row r="719" spans="1:12" ht="17.25" hidden="1" customHeight="1" outlineLevel="1" x14ac:dyDescent="0.2">
      <c r="A719" s="562"/>
      <c r="B719" s="562"/>
      <c r="C719" s="313" t="s">
        <v>964</v>
      </c>
      <c r="D719" s="314">
        <v>0</v>
      </c>
      <c r="E719" s="314">
        <v>0</v>
      </c>
      <c r="F719" s="315">
        <f t="shared" si="102"/>
        <v>0</v>
      </c>
      <c r="G719" s="314">
        <v>0</v>
      </c>
      <c r="H719" s="314">
        <v>0</v>
      </c>
      <c r="I719" s="315">
        <f t="shared" si="103"/>
        <v>0</v>
      </c>
      <c r="J719" s="315">
        <f t="shared" si="104"/>
        <v>0</v>
      </c>
      <c r="K719" s="315">
        <f t="shared" si="104"/>
        <v>0</v>
      </c>
      <c r="L719" s="315">
        <f t="shared" si="105"/>
        <v>0</v>
      </c>
    </row>
    <row r="720" spans="1:12" ht="17.25" hidden="1" customHeight="1" outlineLevel="1" x14ac:dyDescent="0.2">
      <c r="A720" s="562"/>
      <c r="B720" s="562"/>
      <c r="C720" s="313" t="s">
        <v>965</v>
      </c>
      <c r="D720" s="314">
        <v>0</v>
      </c>
      <c r="E720" s="314">
        <v>0</v>
      </c>
      <c r="F720" s="315">
        <f t="shared" si="102"/>
        <v>0</v>
      </c>
      <c r="G720" s="314">
        <v>0</v>
      </c>
      <c r="H720" s="314">
        <v>0</v>
      </c>
      <c r="I720" s="315">
        <f t="shared" si="103"/>
        <v>0</v>
      </c>
      <c r="J720" s="315">
        <f t="shared" si="104"/>
        <v>0</v>
      </c>
      <c r="K720" s="315">
        <f t="shared" si="104"/>
        <v>0</v>
      </c>
      <c r="L720" s="315">
        <f t="shared" si="105"/>
        <v>0</v>
      </c>
    </row>
    <row r="721" spans="1:12" ht="17.25" hidden="1" customHeight="1" outlineLevel="1" x14ac:dyDescent="0.2">
      <c r="A721" s="562"/>
      <c r="B721" s="562" t="s">
        <v>966</v>
      </c>
      <c r="C721" s="313" t="s">
        <v>967</v>
      </c>
      <c r="D721" s="314">
        <v>0</v>
      </c>
      <c r="E721" s="314">
        <v>0</v>
      </c>
      <c r="F721" s="315">
        <f t="shared" si="102"/>
        <v>0</v>
      </c>
      <c r="G721" s="314">
        <v>0</v>
      </c>
      <c r="H721" s="314">
        <v>0</v>
      </c>
      <c r="I721" s="315">
        <f t="shared" si="103"/>
        <v>0</v>
      </c>
      <c r="J721" s="315">
        <f t="shared" si="104"/>
        <v>0</v>
      </c>
      <c r="K721" s="315">
        <f t="shared" si="104"/>
        <v>0</v>
      </c>
      <c r="L721" s="315">
        <f t="shared" si="105"/>
        <v>0</v>
      </c>
    </row>
    <row r="722" spans="1:12" ht="17.25" hidden="1" customHeight="1" outlineLevel="1" x14ac:dyDescent="0.2">
      <c r="A722" s="562"/>
      <c r="B722" s="562"/>
      <c r="C722" s="313" t="s">
        <v>968</v>
      </c>
      <c r="D722" s="314">
        <v>0</v>
      </c>
      <c r="E722" s="314">
        <v>0</v>
      </c>
      <c r="F722" s="315">
        <f t="shared" si="102"/>
        <v>0</v>
      </c>
      <c r="G722" s="314">
        <v>0</v>
      </c>
      <c r="H722" s="314">
        <v>0</v>
      </c>
      <c r="I722" s="315">
        <f t="shared" si="103"/>
        <v>0</v>
      </c>
      <c r="J722" s="315">
        <f t="shared" si="104"/>
        <v>0</v>
      </c>
      <c r="K722" s="315">
        <f t="shared" si="104"/>
        <v>0</v>
      </c>
      <c r="L722" s="315">
        <f t="shared" si="105"/>
        <v>0</v>
      </c>
    </row>
    <row r="723" spans="1:12" ht="17.25" hidden="1" customHeight="1" outlineLevel="1" x14ac:dyDescent="0.2">
      <c r="A723" s="562"/>
      <c r="B723" s="562"/>
      <c r="C723" s="313" t="s">
        <v>969</v>
      </c>
      <c r="D723" s="314">
        <v>0</v>
      </c>
      <c r="E723" s="314">
        <v>0</v>
      </c>
      <c r="F723" s="315">
        <f t="shared" si="102"/>
        <v>0</v>
      </c>
      <c r="G723" s="314">
        <v>0</v>
      </c>
      <c r="H723" s="314">
        <v>0</v>
      </c>
      <c r="I723" s="315">
        <f t="shared" si="103"/>
        <v>0</v>
      </c>
      <c r="J723" s="315">
        <f t="shared" si="104"/>
        <v>0</v>
      </c>
      <c r="K723" s="315">
        <f t="shared" si="104"/>
        <v>0</v>
      </c>
      <c r="L723" s="315">
        <f t="shared" si="105"/>
        <v>0</v>
      </c>
    </row>
    <row r="724" spans="1:12" ht="17.25" customHeight="1" collapsed="1" x14ac:dyDescent="0.2">
      <c r="A724" s="559" t="s">
        <v>970</v>
      </c>
      <c r="B724" s="559"/>
      <c r="C724" s="559"/>
      <c r="D724" s="311">
        <f t="shared" ref="D724:L724" si="118">SUM(D725:D730)</f>
        <v>0</v>
      </c>
      <c r="E724" s="311">
        <f t="shared" si="118"/>
        <v>0</v>
      </c>
      <c r="F724" s="312">
        <f t="shared" si="118"/>
        <v>0</v>
      </c>
      <c r="G724" s="311">
        <f t="shared" si="118"/>
        <v>0</v>
      </c>
      <c r="H724" s="311">
        <f t="shared" si="118"/>
        <v>0</v>
      </c>
      <c r="I724" s="312">
        <f t="shared" si="118"/>
        <v>0</v>
      </c>
      <c r="J724" s="312">
        <f t="shared" si="118"/>
        <v>0</v>
      </c>
      <c r="K724" s="312">
        <f t="shared" si="118"/>
        <v>0</v>
      </c>
      <c r="L724" s="312">
        <f t="shared" si="118"/>
        <v>0</v>
      </c>
    </row>
    <row r="725" spans="1:12" ht="17.25" hidden="1" customHeight="1" outlineLevel="1" x14ac:dyDescent="0.2">
      <c r="A725" s="562" t="s">
        <v>970</v>
      </c>
      <c r="B725" s="562" t="s">
        <v>971</v>
      </c>
      <c r="C725" s="313" t="s">
        <v>972</v>
      </c>
      <c r="D725" s="314">
        <v>0</v>
      </c>
      <c r="E725" s="314">
        <v>0</v>
      </c>
      <c r="F725" s="315">
        <f t="shared" si="102"/>
        <v>0</v>
      </c>
      <c r="G725" s="314">
        <v>0</v>
      </c>
      <c r="H725" s="314">
        <v>0</v>
      </c>
      <c r="I725" s="315">
        <f t="shared" si="103"/>
        <v>0</v>
      </c>
      <c r="J725" s="315">
        <f t="shared" si="104"/>
        <v>0</v>
      </c>
      <c r="K725" s="315">
        <f t="shared" si="104"/>
        <v>0</v>
      </c>
      <c r="L725" s="315">
        <f t="shared" si="105"/>
        <v>0</v>
      </c>
    </row>
    <row r="726" spans="1:12" ht="17.25" hidden="1" customHeight="1" outlineLevel="1" x14ac:dyDescent="0.2">
      <c r="A726" s="562"/>
      <c r="B726" s="562"/>
      <c r="C726" s="313" t="s">
        <v>973</v>
      </c>
      <c r="D726" s="314">
        <v>0</v>
      </c>
      <c r="E726" s="314">
        <v>0</v>
      </c>
      <c r="F726" s="315">
        <f t="shared" si="102"/>
        <v>0</v>
      </c>
      <c r="G726" s="314">
        <v>0</v>
      </c>
      <c r="H726" s="314">
        <v>0</v>
      </c>
      <c r="I726" s="315">
        <f t="shared" si="103"/>
        <v>0</v>
      </c>
      <c r="J726" s="315">
        <f t="shared" si="104"/>
        <v>0</v>
      </c>
      <c r="K726" s="315">
        <f t="shared" si="104"/>
        <v>0</v>
      </c>
      <c r="L726" s="315">
        <f t="shared" si="105"/>
        <v>0</v>
      </c>
    </row>
    <row r="727" spans="1:12" ht="17.25" hidden="1" customHeight="1" outlineLevel="1" x14ac:dyDescent="0.2">
      <c r="A727" s="562"/>
      <c r="B727" s="313" t="s">
        <v>974</v>
      </c>
      <c r="C727" s="313" t="s">
        <v>975</v>
      </c>
      <c r="D727" s="314">
        <v>0</v>
      </c>
      <c r="E727" s="314">
        <v>0</v>
      </c>
      <c r="F727" s="315">
        <f t="shared" si="102"/>
        <v>0</v>
      </c>
      <c r="G727" s="314">
        <v>0</v>
      </c>
      <c r="H727" s="314">
        <v>0</v>
      </c>
      <c r="I727" s="315">
        <f t="shared" si="103"/>
        <v>0</v>
      </c>
      <c r="J727" s="315">
        <f t="shared" si="104"/>
        <v>0</v>
      </c>
      <c r="K727" s="315">
        <f t="shared" si="104"/>
        <v>0</v>
      </c>
      <c r="L727" s="315">
        <f t="shared" si="105"/>
        <v>0</v>
      </c>
    </row>
    <row r="728" spans="1:12" ht="17.25" hidden="1" customHeight="1" outlineLevel="1" x14ac:dyDescent="0.2">
      <c r="A728" s="562"/>
      <c r="B728" s="562" t="s">
        <v>976</v>
      </c>
      <c r="C728" s="313" t="s">
        <v>977</v>
      </c>
      <c r="D728" s="314">
        <v>0</v>
      </c>
      <c r="E728" s="314">
        <v>0</v>
      </c>
      <c r="F728" s="315">
        <f t="shared" si="102"/>
        <v>0</v>
      </c>
      <c r="G728" s="314">
        <v>0</v>
      </c>
      <c r="H728" s="314">
        <v>0</v>
      </c>
      <c r="I728" s="315">
        <f t="shared" si="103"/>
        <v>0</v>
      </c>
      <c r="J728" s="315">
        <f t="shared" si="104"/>
        <v>0</v>
      </c>
      <c r="K728" s="315">
        <f t="shared" si="104"/>
        <v>0</v>
      </c>
      <c r="L728" s="315">
        <f t="shared" si="105"/>
        <v>0</v>
      </c>
    </row>
    <row r="729" spans="1:12" ht="17.25" hidden="1" customHeight="1" outlineLevel="1" x14ac:dyDescent="0.2">
      <c r="A729" s="562"/>
      <c r="B729" s="562"/>
      <c r="C729" s="313" t="s">
        <v>978</v>
      </c>
      <c r="D729" s="314">
        <v>0</v>
      </c>
      <c r="E729" s="314">
        <v>0</v>
      </c>
      <c r="F729" s="315">
        <f t="shared" si="102"/>
        <v>0</v>
      </c>
      <c r="G729" s="314">
        <v>0</v>
      </c>
      <c r="H729" s="314">
        <v>0</v>
      </c>
      <c r="I729" s="315">
        <f t="shared" si="103"/>
        <v>0</v>
      </c>
      <c r="J729" s="315">
        <f t="shared" si="104"/>
        <v>0</v>
      </c>
      <c r="K729" s="315">
        <f t="shared" si="104"/>
        <v>0</v>
      </c>
      <c r="L729" s="315">
        <f t="shared" si="105"/>
        <v>0</v>
      </c>
    </row>
    <row r="730" spans="1:12" ht="17.25" hidden="1" customHeight="1" outlineLevel="1" x14ac:dyDescent="0.2">
      <c r="A730" s="562"/>
      <c r="B730" s="562"/>
      <c r="C730" s="313" t="s">
        <v>979</v>
      </c>
      <c r="D730" s="314">
        <v>0</v>
      </c>
      <c r="E730" s="314">
        <v>0</v>
      </c>
      <c r="F730" s="315">
        <f t="shared" si="102"/>
        <v>0</v>
      </c>
      <c r="G730" s="314">
        <v>0</v>
      </c>
      <c r="H730" s="314">
        <v>0</v>
      </c>
      <c r="I730" s="315">
        <f t="shared" si="103"/>
        <v>0</v>
      </c>
      <c r="J730" s="315">
        <f t="shared" si="104"/>
        <v>0</v>
      </c>
      <c r="K730" s="315">
        <f t="shared" si="104"/>
        <v>0</v>
      </c>
      <c r="L730" s="315">
        <f t="shared" si="105"/>
        <v>0</v>
      </c>
    </row>
    <row r="731" spans="1:12" ht="17.25" customHeight="1" collapsed="1" x14ac:dyDescent="0.2">
      <c r="A731" s="559" t="s">
        <v>980</v>
      </c>
      <c r="B731" s="559"/>
      <c r="C731" s="559"/>
      <c r="D731" s="311">
        <f t="shared" ref="D731:L731" si="119">SUM(D732:D739)</f>
        <v>0</v>
      </c>
      <c r="E731" s="311">
        <f t="shared" si="119"/>
        <v>0</v>
      </c>
      <c r="F731" s="312">
        <f t="shared" si="119"/>
        <v>0</v>
      </c>
      <c r="G731" s="311">
        <f t="shared" si="119"/>
        <v>0</v>
      </c>
      <c r="H731" s="311">
        <f t="shared" si="119"/>
        <v>0</v>
      </c>
      <c r="I731" s="312">
        <f t="shared" si="119"/>
        <v>0</v>
      </c>
      <c r="J731" s="312">
        <f t="shared" si="119"/>
        <v>0</v>
      </c>
      <c r="K731" s="312">
        <f t="shared" si="119"/>
        <v>0</v>
      </c>
      <c r="L731" s="312">
        <f t="shared" si="119"/>
        <v>0</v>
      </c>
    </row>
    <row r="732" spans="1:12" ht="17.25" hidden="1" customHeight="1" outlineLevel="1" x14ac:dyDescent="0.2">
      <c r="A732" s="562" t="s">
        <v>980</v>
      </c>
      <c r="B732" s="562" t="s">
        <v>981</v>
      </c>
      <c r="C732" s="313" t="s">
        <v>982</v>
      </c>
      <c r="D732" s="314">
        <v>0</v>
      </c>
      <c r="E732" s="314">
        <v>0</v>
      </c>
      <c r="F732" s="315">
        <f t="shared" si="102"/>
        <v>0</v>
      </c>
      <c r="G732" s="314">
        <v>0</v>
      </c>
      <c r="H732" s="314">
        <v>0</v>
      </c>
      <c r="I732" s="315">
        <f t="shared" si="103"/>
        <v>0</v>
      </c>
      <c r="J732" s="315">
        <f t="shared" si="104"/>
        <v>0</v>
      </c>
      <c r="K732" s="315">
        <f t="shared" si="104"/>
        <v>0</v>
      </c>
      <c r="L732" s="315">
        <f t="shared" si="105"/>
        <v>0</v>
      </c>
    </row>
    <row r="733" spans="1:12" ht="17.25" hidden="1" customHeight="1" outlineLevel="1" x14ac:dyDescent="0.2">
      <c r="A733" s="562"/>
      <c r="B733" s="562"/>
      <c r="C733" s="313" t="s">
        <v>983</v>
      </c>
      <c r="D733" s="314">
        <v>0</v>
      </c>
      <c r="E733" s="314">
        <v>0</v>
      </c>
      <c r="F733" s="315">
        <f t="shared" si="102"/>
        <v>0</v>
      </c>
      <c r="G733" s="314">
        <v>0</v>
      </c>
      <c r="H733" s="314">
        <v>0</v>
      </c>
      <c r="I733" s="315">
        <f t="shared" si="103"/>
        <v>0</v>
      </c>
      <c r="J733" s="315">
        <f t="shared" si="104"/>
        <v>0</v>
      </c>
      <c r="K733" s="315">
        <f t="shared" si="104"/>
        <v>0</v>
      </c>
      <c r="L733" s="315">
        <f t="shared" si="105"/>
        <v>0</v>
      </c>
    </row>
    <row r="734" spans="1:12" ht="17.25" hidden="1" customHeight="1" outlineLevel="1" x14ac:dyDescent="0.2">
      <c r="A734" s="562"/>
      <c r="B734" s="562" t="s">
        <v>984</v>
      </c>
      <c r="C734" s="313" t="s">
        <v>985</v>
      </c>
      <c r="D734" s="314">
        <v>0</v>
      </c>
      <c r="E734" s="314">
        <v>0</v>
      </c>
      <c r="F734" s="315">
        <f t="shared" ref="F734:F752" si="120">+E734+D734</f>
        <v>0</v>
      </c>
      <c r="G734" s="314">
        <v>0</v>
      </c>
      <c r="H734" s="314">
        <v>0</v>
      </c>
      <c r="I734" s="315">
        <f t="shared" ref="I734:I752" si="121">+H734+G734</f>
        <v>0</v>
      </c>
      <c r="J734" s="315">
        <f t="shared" ref="J734:K752" si="122">+D734+G734</f>
        <v>0</v>
      </c>
      <c r="K734" s="315">
        <f t="shared" si="122"/>
        <v>0</v>
      </c>
      <c r="L734" s="315">
        <f t="shared" ref="L734:L752" si="123">+K734+J734</f>
        <v>0</v>
      </c>
    </row>
    <row r="735" spans="1:12" ht="17.25" hidden="1" customHeight="1" outlineLevel="1" x14ac:dyDescent="0.2">
      <c r="A735" s="562"/>
      <c r="B735" s="562"/>
      <c r="C735" s="313" t="s">
        <v>986</v>
      </c>
      <c r="D735" s="314">
        <v>0</v>
      </c>
      <c r="E735" s="314">
        <v>0</v>
      </c>
      <c r="F735" s="315">
        <f t="shared" si="120"/>
        <v>0</v>
      </c>
      <c r="G735" s="314">
        <v>0</v>
      </c>
      <c r="H735" s="314">
        <v>0</v>
      </c>
      <c r="I735" s="315">
        <f t="shared" si="121"/>
        <v>0</v>
      </c>
      <c r="J735" s="315">
        <f t="shared" si="122"/>
        <v>0</v>
      </c>
      <c r="K735" s="315">
        <f t="shared" si="122"/>
        <v>0</v>
      </c>
      <c r="L735" s="315">
        <f t="shared" si="123"/>
        <v>0</v>
      </c>
    </row>
    <row r="736" spans="1:12" ht="17.25" hidden="1" customHeight="1" outlineLevel="1" x14ac:dyDescent="0.2">
      <c r="A736" s="562"/>
      <c r="B736" s="562"/>
      <c r="C736" s="313" t="s">
        <v>987</v>
      </c>
      <c r="D736" s="314">
        <v>0</v>
      </c>
      <c r="E736" s="314">
        <v>0</v>
      </c>
      <c r="F736" s="315">
        <f t="shared" si="120"/>
        <v>0</v>
      </c>
      <c r="G736" s="314">
        <v>0</v>
      </c>
      <c r="H736" s="314">
        <v>0</v>
      </c>
      <c r="I736" s="315">
        <f t="shared" si="121"/>
        <v>0</v>
      </c>
      <c r="J736" s="315">
        <f t="shared" si="122"/>
        <v>0</v>
      </c>
      <c r="K736" s="315">
        <f t="shared" si="122"/>
        <v>0</v>
      </c>
      <c r="L736" s="315">
        <f t="shared" si="123"/>
        <v>0</v>
      </c>
    </row>
    <row r="737" spans="1:12" ht="17.25" hidden="1" customHeight="1" outlineLevel="1" x14ac:dyDescent="0.2">
      <c r="A737" s="562"/>
      <c r="B737" s="562"/>
      <c r="C737" s="313" t="s">
        <v>988</v>
      </c>
      <c r="D737" s="314">
        <v>0</v>
      </c>
      <c r="E737" s="314">
        <v>0</v>
      </c>
      <c r="F737" s="315">
        <f t="shared" si="120"/>
        <v>0</v>
      </c>
      <c r="G737" s="314">
        <v>0</v>
      </c>
      <c r="H737" s="314">
        <v>0</v>
      </c>
      <c r="I737" s="315">
        <f t="shared" si="121"/>
        <v>0</v>
      </c>
      <c r="J737" s="315">
        <f t="shared" si="122"/>
        <v>0</v>
      </c>
      <c r="K737" s="315">
        <f t="shared" si="122"/>
        <v>0</v>
      </c>
      <c r="L737" s="315">
        <f t="shared" si="123"/>
        <v>0</v>
      </c>
    </row>
    <row r="738" spans="1:12" ht="17.25" hidden="1" customHeight="1" outlineLevel="1" x14ac:dyDescent="0.2">
      <c r="A738" s="562"/>
      <c r="B738" s="562"/>
      <c r="C738" s="313" t="s">
        <v>989</v>
      </c>
      <c r="D738" s="314">
        <v>0</v>
      </c>
      <c r="E738" s="314">
        <v>0</v>
      </c>
      <c r="F738" s="315">
        <f t="shared" si="120"/>
        <v>0</v>
      </c>
      <c r="G738" s="314">
        <v>0</v>
      </c>
      <c r="H738" s="314">
        <v>0</v>
      </c>
      <c r="I738" s="315">
        <f t="shared" si="121"/>
        <v>0</v>
      </c>
      <c r="J738" s="315">
        <f t="shared" si="122"/>
        <v>0</v>
      </c>
      <c r="K738" s="315">
        <f t="shared" si="122"/>
        <v>0</v>
      </c>
      <c r="L738" s="315">
        <f t="shared" si="123"/>
        <v>0</v>
      </c>
    </row>
    <row r="739" spans="1:12" ht="17.25" hidden="1" customHeight="1" outlineLevel="1" x14ac:dyDescent="0.2">
      <c r="A739" s="562"/>
      <c r="B739" s="562"/>
      <c r="C739" s="313" t="s">
        <v>990</v>
      </c>
      <c r="D739" s="314">
        <v>0</v>
      </c>
      <c r="E739" s="314">
        <v>0</v>
      </c>
      <c r="F739" s="315">
        <f t="shared" si="120"/>
        <v>0</v>
      </c>
      <c r="G739" s="314">
        <v>0</v>
      </c>
      <c r="H739" s="314">
        <v>0</v>
      </c>
      <c r="I739" s="315">
        <f t="shared" si="121"/>
        <v>0</v>
      </c>
      <c r="J739" s="315">
        <f t="shared" si="122"/>
        <v>0</v>
      </c>
      <c r="K739" s="315">
        <f t="shared" si="122"/>
        <v>0</v>
      </c>
      <c r="L739" s="315">
        <f t="shared" si="123"/>
        <v>0</v>
      </c>
    </row>
    <row r="740" spans="1:12" ht="17.25" customHeight="1" collapsed="1" x14ac:dyDescent="0.2">
      <c r="A740" s="559" t="s">
        <v>991</v>
      </c>
      <c r="B740" s="559"/>
      <c r="C740" s="559"/>
      <c r="D740" s="311">
        <f t="shared" ref="D740:L740" si="124">SUM(D741:D747)</f>
        <v>8</v>
      </c>
      <c r="E740" s="311">
        <f t="shared" si="124"/>
        <v>0</v>
      </c>
      <c r="F740" s="312">
        <f t="shared" si="124"/>
        <v>8</v>
      </c>
      <c r="G740" s="311">
        <f t="shared" si="124"/>
        <v>0</v>
      </c>
      <c r="H740" s="311">
        <f t="shared" si="124"/>
        <v>0</v>
      </c>
      <c r="I740" s="312">
        <f t="shared" si="124"/>
        <v>0</v>
      </c>
      <c r="J740" s="312">
        <f t="shared" si="124"/>
        <v>8</v>
      </c>
      <c r="K740" s="312">
        <f t="shared" si="124"/>
        <v>0</v>
      </c>
      <c r="L740" s="312">
        <f t="shared" si="124"/>
        <v>8</v>
      </c>
    </row>
    <row r="741" spans="1:12" ht="17.25" hidden="1" customHeight="1" outlineLevel="1" x14ac:dyDescent="0.2">
      <c r="A741" s="562" t="s">
        <v>991</v>
      </c>
      <c r="B741" s="562" t="s">
        <v>992</v>
      </c>
      <c r="C741" s="313" t="s">
        <v>993</v>
      </c>
      <c r="D741" s="314">
        <v>0</v>
      </c>
      <c r="E741" s="314">
        <v>0</v>
      </c>
      <c r="F741" s="315">
        <f t="shared" si="120"/>
        <v>0</v>
      </c>
      <c r="G741" s="314">
        <v>0</v>
      </c>
      <c r="H741" s="314">
        <v>0</v>
      </c>
      <c r="I741" s="315">
        <f t="shared" si="121"/>
        <v>0</v>
      </c>
      <c r="J741" s="315">
        <f t="shared" si="122"/>
        <v>0</v>
      </c>
      <c r="K741" s="315">
        <f t="shared" si="122"/>
        <v>0</v>
      </c>
      <c r="L741" s="315">
        <f t="shared" si="123"/>
        <v>0</v>
      </c>
    </row>
    <row r="742" spans="1:12" ht="17.25" hidden="1" customHeight="1" outlineLevel="1" x14ac:dyDescent="0.2">
      <c r="A742" s="562"/>
      <c r="B742" s="562"/>
      <c r="C742" s="313" t="s">
        <v>994</v>
      </c>
      <c r="D742" s="314">
        <v>0</v>
      </c>
      <c r="E742" s="314">
        <v>0</v>
      </c>
      <c r="F742" s="315">
        <f t="shared" si="120"/>
        <v>0</v>
      </c>
      <c r="G742" s="314">
        <v>0</v>
      </c>
      <c r="H742" s="314">
        <v>0</v>
      </c>
      <c r="I742" s="315">
        <f t="shared" si="121"/>
        <v>0</v>
      </c>
      <c r="J742" s="315">
        <f t="shared" si="122"/>
        <v>0</v>
      </c>
      <c r="K742" s="315">
        <f t="shared" si="122"/>
        <v>0</v>
      </c>
      <c r="L742" s="315">
        <f t="shared" si="123"/>
        <v>0</v>
      </c>
    </row>
    <row r="743" spans="1:12" ht="17.25" hidden="1" customHeight="1" outlineLevel="1" x14ac:dyDescent="0.2">
      <c r="A743" s="562"/>
      <c r="B743" s="562"/>
      <c r="C743" s="313" t="s">
        <v>995</v>
      </c>
      <c r="D743" s="314">
        <v>0</v>
      </c>
      <c r="E743" s="314">
        <v>0</v>
      </c>
      <c r="F743" s="315">
        <f t="shared" si="120"/>
        <v>0</v>
      </c>
      <c r="G743" s="314">
        <v>0</v>
      </c>
      <c r="H743" s="314">
        <v>0</v>
      </c>
      <c r="I743" s="315">
        <f t="shared" si="121"/>
        <v>0</v>
      </c>
      <c r="J743" s="315">
        <f t="shared" si="122"/>
        <v>0</v>
      </c>
      <c r="K743" s="315">
        <f t="shared" si="122"/>
        <v>0</v>
      </c>
      <c r="L743" s="315">
        <f t="shared" si="123"/>
        <v>0</v>
      </c>
    </row>
    <row r="744" spans="1:12" ht="17.25" hidden="1" customHeight="1" outlineLevel="1" x14ac:dyDescent="0.2">
      <c r="A744" s="562"/>
      <c r="B744" s="562"/>
      <c r="C744" s="313" t="s">
        <v>996</v>
      </c>
      <c r="D744" s="314">
        <v>0</v>
      </c>
      <c r="E744" s="314">
        <v>0</v>
      </c>
      <c r="F744" s="315">
        <f t="shared" si="120"/>
        <v>0</v>
      </c>
      <c r="G744" s="314">
        <v>0</v>
      </c>
      <c r="H744" s="314">
        <v>0</v>
      </c>
      <c r="I744" s="315">
        <f t="shared" si="121"/>
        <v>0</v>
      </c>
      <c r="J744" s="315">
        <f t="shared" si="122"/>
        <v>0</v>
      </c>
      <c r="K744" s="315">
        <f t="shared" si="122"/>
        <v>0</v>
      </c>
      <c r="L744" s="315">
        <f t="shared" si="123"/>
        <v>0</v>
      </c>
    </row>
    <row r="745" spans="1:12" ht="17.25" hidden="1" customHeight="1" outlineLevel="1" x14ac:dyDescent="0.2">
      <c r="A745" s="562"/>
      <c r="B745" s="562"/>
      <c r="C745" s="313" t="s">
        <v>997</v>
      </c>
      <c r="D745" s="314">
        <v>8</v>
      </c>
      <c r="E745" s="314">
        <v>0</v>
      </c>
      <c r="F745" s="315">
        <f t="shared" si="120"/>
        <v>8</v>
      </c>
      <c r="G745" s="314">
        <v>0</v>
      </c>
      <c r="H745" s="314">
        <v>0</v>
      </c>
      <c r="I745" s="315">
        <f t="shared" si="121"/>
        <v>0</v>
      </c>
      <c r="J745" s="315">
        <f t="shared" si="122"/>
        <v>8</v>
      </c>
      <c r="K745" s="315">
        <f t="shared" si="122"/>
        <v>0</v>
      </c>
      <c r="L745" s="315">
        <f t="shared" si="123"/>
        <v>8</v>
      </c>
    </row>
    <row r="746" spans="1:12" ht="17.25" hidden="1" customHeight="1" outlineLevel="1" x14ac:dyDescent="0.2">
      <c r="A746" s="562"/>
      <c r="B746" s="562"/>
      <c r="C746" s="313" t="s">
        <v>998</v>
      </c>
      <c r="D746" s="314">
        <v>0</v>
      </c>
      <c r="E746" s="314">
        <v>0</v>
      </c>
      <c r="F746" s="315">
        <f t="shared" si="120"/>
        <v>0</v>
      </c>
      <c r="G746" s="314">
        <v>0</v>
      </c>
      <c r="H746" s="314">
        <v>0</v>
      </c>
      <c r="I746" s="315">
        <f t="shared" si="121"/>
        <v>0</v>
      </c>
      <c r="J746" s="315">
        <f t="shared" si="122"/>
        <v>0</v>
      </c>
      <c r="K746" s="315">
        <f t="shared" si="122"/>
        <v>0</v>
      </c>
      <c r="L746" s="315">
        <f t="shared" si="123"/>
        <v>0</v>
      </c>
    </row>
    <row r="747" spans="1:12" ht="17.25" hidden="1" customHeight="1" outlineLevel="1" x14ac:dyDescent="0.2">
      <c r="A747" s="562"/>
      <c r="B747" s="562"/>
      <c r="C747" s="313" t="s">
        <v>999</v>
      </c>
      <c r="D747" s="314">
        <v>0</v>
      </c>
      <c r="E747" s="314">
        <v>0</v>
      </c>
      <c r="F747" s="315">
        <f t="shared" si="120"/>
        <v>0</v>
      </c>
      <c r="G747" s="314">
        <v>0</v>
      </c>
      <c r="H747" s="314">
        <v>0</v>
      </c>
      <c r="I747" s="315">
        <f t="shared" si="121"/>
        <v>0</v>
      </c>
      <c r="J747" s="315">
        <f t="shared" si="122"/>
        <v>0</v>
      </c>
      <c r="K747" s="315">
        <f t="shared" si="122"/>
        <v>0</v>
      </c>
      <c r="L747" s="315">
        <f t="shared" si="123"/>
        <v>0</v>
      </c>
    </row>
    <row r="748" spans="1:12" ht="17.25" customHeight="1" collapsed="1" x14ac:dyDescent="0.2">
      <c r="A748" s="559" t="s">
        <v>1000</v>
      </c>
      <c r="B748" s="559"/>
      <c r="C748" s="559"/>
      <c r="D748" s="311">
        <v>0</v>
      </c>
      <c r="E748" s="311">
        <v>0</v>
      </c>
      <c r="F748" s="312">
        <f t="shared" si="120"/>
        <v>0</v>
      </c>
      <c r="G748" s="311">
        <v>0</v>
      </c>
      <c r="H748" s="311">
        <v>0</v>
      </c>
      <c r="I748" s="312">
        <f t="shared" si="121"/>
        <v>0</v>
      </c>
      <c r="J748" s="312">
        <f t="shared" si="122"/>
        <v>0</v>
      </c>
      <c r="K748" s="312">
        <f t="shared" si="122"/>
        <v>0</v>
      </c>
      <c r="L748" s="312">
        <f t="shared" si="123"/>
        <v>0</v>
      </c>
    </row>
    <row r="749" spans="1:12" ht="21" customHeight="1" collapsed="1" x14ac:dyDescent="0.2">
      <c r="A749" s="559" t="s">
        <v>1001</v>
      </c>
      <c r="B749" s="559"/>
      <c r="C749" s="559"/>
      <c r="D749" s="311">
        <f t="shared" ref="D749:L749" si="125">+D750+D751</f>
        <v>0</v>
      </c>
      <c r="E749" s="311">
        <f t="shared" si="125"/>
        <v>0</v>
      </c>
      <c r="F749" s="312">
        <f t="shared" si="125"/>
        <v>0</v>
      </c>
      <c r="G749" s="311">
        <f t="shared" si="125"/>
        <v>0</v>
      </c>
      <c r="H749" s="311">
        <f t="shared" si="125"/>
        <v>0</v>
      </c>
      <c r="I749" s="312">
        <f t="shared" si="125"/>
        <v>0</v>
      </c>
      <c r="J749" s="312">
        <f t="shared" si="125"/>
        <v>0</v>
      </c>
      <c r="K749" s="312">
        <f t="shared" si="125"/>
        <v>0</v>
      </c>
      <c r="L749" s="312">
        <f t="shared" si="125"/>
        <v>0</v>
      </c>
    </row>
    <row r="750" spans="1:12" ht="17.25" hidden="1" customHeight="1" outlineLevel="1" x14ac:dyDescent="0.2">
      <c r="A750" s="562" t="s">
        <v>1001</v>
      </c>
      <c r="B750" s="313" t="s">
        <v>1002</v>
      </c>
      <c r="C750" s="313" t="s">
        <v>1003</v>
      </c>
      <c r="D750" s="314">
        <v>0</v>
      </c>
      <c r="E750" s="314">
        <v>0</v>
      </c>
      <c r="F750" s="315">
        <f t="shared" si="120"/>
        <v>0</v>
      </c>
      <c r="G750" s="314">
        <v>0</v>
      </c>
      <c r="H750" s="314">
        <v>0</v>
      </c>
      <c r="I750" s="315">
        <f t="shared" si="121"/>
        <v>0</v>
      </c>
      <c r="J750" s="315">
        <f t="shared" si="122"/>
        <v>0</v>
      </c>
      <c r="K750" s="315">
        <f t="shared" si="122"/>
        <v>0</v>
      </c>
      <c r="L750" s="315">
        <f t="shared" si="123"/>
        <v>0</v>
      </c>
    </row>
    <row r="751" spans="1:12" ht="17.25" hidden="1" customHeight="1" outlineLevel="1" x14ac:dyDescent="0.2">
      <c r="A751" s="562"/>
      <c r="B751" s="313" t="s">
        <v>1004</v>
      </c>
      <c r="C751" s="313" t="s">
        <v>1005</v>
      </c>
      <c r="D751" s="314">
        <v>0</v>
      </c>
      <c r="E751" s="314">
        <v>0</v>
      </c>
      <c r="F751" s="315">
        <f t="shared" si="120"/>
        <v>0</v>
      </c>
      <c r="G751" s="314">
        <v>0</v>
      </c>
      <c r="H751" s="314">
        <v>0</v>
      </c>
      <c r="I751" s="315">
        <f t="shared" si="121"/>
        <v>0</v>
      </c>
      <c r="J751" s="315">
        <f t="shared" si="122"/>
        <v>0</v>
      </c>
      <c r="K751" s="315">
        <f t="shared" si="122"/>
        <v>0</v>
      </c>
      <c r="L751" s="315">
        <f t="shared" si="123"/>
        <v>0</v>
      </c>
    </row>
    <row r="752" spans="1:12" ht="21" customHeight="1" collapsed="1" x14ac:dyDescent="0.2">
      <c r="A752" s="559" t="s">
        <v>1006</v>
      </c>
      <c r="B752" s="559"/>
      <c r="C752" s="559"/>
      <c r="D752" s="311">
        <v>0</v>
      </c>
      <c r="E752" s="311">
        <v>0</v>
      </c>
      <c r="F752" s="312">
        <f t="shared" si="120"/>
        <v>0</v>
      </c>
      <c r="G752" s="311">
        <v>0</v>
      </c>
      <c r="H752" s="311">
        <v>0</v>
      </c>
      <c r="I752" s="312">
        <f t="shared" si="121"/>
        <v>0</v>
      </c>
      <c r="J752" s="312">
        <f t="shared" si="122"/>
        <v>0</v>
      </c>
      <c r="K752" s="312">
        <f t="shared" si="122"/>
        <v>0</v>
      </c>
      <c r="L752" s="312">
        <f t="shared" si="123"/>
        <v>0</v>
      </c>
    </row>
    <row r="753" spans="1:12" ht="13.5" customHeight="1" x14ac:dyDescent="0.2">
      <c r="A753" s="560" t="s">
        <v>0</v>
      </c>
      <c r="B753" s="560"/>
      <c r="C753" s="560"/>
      <c r="D753" s="317">
        <f t="shared" ref="D753:L753" si="126">+D7+D39+D44+D50+D54+D57+D61+D72+D75+D102+D110+D111+D133+D144+D150+D158+D166+D173+D176+D195+D198+D205+D231+D248+D266+D277+D288+D313+D318+D327+D333+D346+D356+D365+D366+D367+D374+D377+D380+D391+D406+D413+D462+D500+D517+D526+D530+D538+D541+D546+D551+D559+D565+D568+D573+D578+D583+D591+D596+D604+D609+D613+D617+D621+D625+D629+D634+D635+D648+D652+D656+D660+D666+D674+D678+D690+D696+D701+D705+D710+D715+D716+D724+D731+D740+D748+D749+D752</f>
        <v>443</v>
      </c>
      <c r="E753" s="317">
        <f t="shared" si="126"/>
        <v>19</v>
      </c>
      <c r="F753" s="317">
        <f t="shared" si="126"/>
        <v>462</v>
      </c>
      <c r="G753" s="317">
        <f t="shared" si="126"/>
        <v>228</v>
      </c>
      <c r="H753" s="317">
        <f t="shared" si="126"/>
        <v>0</v>
      </c>
      <c r="I753" s="317">
        <f t="shared" si="126"/>
        <v>228</v>
      </c>
      <c r="J753" s="317">
        <f t="shared" si="126"/>
        <v>671</v>
      </c>
      <c r="K753" s="317">
        <f t="shared" si="126"/>
        <v>19</v>
      </c>
      <c r="L753" s="317">
        <f t="shared" si="126"/>
        <v>690</v>
      </c>
    </row>
    <row r="754" spans="1:12" x14ac:dyDescent="0.2">
      <c r="A754" s="571" t="s">
        <v>2920</v>
      </c>
      <c r="B754" s="571"/>
      <c r="C754" s="571"/>
      <c r="D754" s="571"/>
      <c r="E754" s="571"/>
      <c r="F754" s="571"/>
      <c r="G754" s="571"/>
      <c r="H754" s="571"/>
      <c r="I754" s="571"/>
      <c r="J754" s="571"/>
      <c r="K754" s="571"/>
      <c r="L754" s="571"/>
    </row>
  </sheetData>
  <mergeCells count="321">
    <mergeCell ref="A2:L2"/>
    <mergeCell ref="A514:C516"/>
    <mergeCell ref="D514:F515"/>
    <mergeCell ref="G514:I515"/>
    <mergeCell ref="J514:L515"/>
    <mergeCell ref="A1:L1"/>
    <mergeCell ref="A4:C6"/>
    <mergeCell ref="D4:F5"/>
    <mergeCell ref="G4:I5"/>
    <mergeCell ref="J4:L5"/>
    <mergeCell ref="A7:C7"/>
    <mergeCell ref="A40:A43"/>
    <mergeCell ref="A44:C44"/>
    <mergeCell ref="A45:A49"/>
    <mergeCell ref="B45:B47"/>
    <mergeCell ref="B48:B49"/>
    <mergeCell ref="A50:C50"/>
    <mergeCell ref="A8:A38"/>
    <mergeCell ref="B8:B14"/>
    <mergeCell ref="B15:B23"/>
    <mergeCell ref="B25:B32"/>
    <mergeCell ref="B34:B37"/>
    <mergeCell ref="A39:C39"/>
    <mergeCell ref="A61:C61"/>
    <mergeCell ref="A62:A71"/>
    <mergeCell ref="B62:B63"/>
    <mergeCell ref="B64:B71"/>
    <mergeCell ref="A72:C72"/>
    <mergeCell ref="A73:A74"/>
    <mergeCell ref="A51:A53"/>
    <mergeCell ref="B52:B53"/>
    <mergeCell ref="A54:C54"/>
    <mergeCell ref="A55:A56"/>
    <mergeCell ref="A57:C57"/>
    <mergeCell ref="A58:A60"/>
    <mergeCell ref="B59:B60"/>
    <mergeCell ref="A75:C75"/>
    <mergeCell ref="A76:A101"/>
    <mergeCell ref="B76:B78"/>
    <mergeCell ref="B80:B82"/>
    <mergeCell ref="B83:B84"/>
    <mergeCell ref="B85:B86"/>
    <mergeCell ref="B87:B89"/>
    <mergeCell ref="B90:B92"/>
    <mergeCell ref="B93:B99"/>
    <mergeCell ref="B100:B101"/>
    <mergeCell ref="A102:C102"/>
    <mergeCell ref="A103:A109"/>
    <mergeCell ref="B103:B109"/>
    <mergeCell ref="A110:C110"/>
    <mergeCell ref="A111:C111"/>
    <mergeCell ref="A112:A132"/>
    <mergeCell ref="B112:B118"/>
    <mergeCell ref="B119:B124"/>
    <mergeCell ref="B126:B132"/>
    <mergeCell ref="A150:C150"/>
    <mergeCell ref="A151:A157"/>
    <mergeCell ref="B152:B157"/>
    <mergeCell ref="A158:C158"/>
    <mergeCell ref="A159:A165"/>
    <mergeCell ref="B159:B160"/>
    <mergeCell ref="B161:B165"/>
    <mergeCell ref="A133:C133"/>
    <mergeCell ref="A134:A143"/>
    <mergeCell ref="B134:B140"/>
    <mergeCell ref="B142:B143"/>
    <mergeCell ref="A144:C144"/>
    <mergeCell ref="A145:A149"/>
    <mergeCell ref="B145:B148"/>
    <mergeCell ref="A177:A194"/>
    <mergeCell ref="B177:B183"/>
    <mergeCell ref="B186:B187"/>
    <mergeCell ref="B188:B193"/>
    <mergeCell ref="A195:C195"/>
    <mergeCell ref="A196:A197"/>
    <mergeCell ref="A166:C166"/>
    <mergeCell ref="A167:A172"/>
    <mergeCell ref="B167:B171"/>
    <mergeCell ref="A173:C173"/>
    <mergeCell ref="A174:A175"/>
    <mergeCell ref="A176:C176"/>
    <mergeCell ref="A198:C198"/>
    <mergeCell ref="A199:A204"/>
    <mergeCell ref="B199:B200"/>
    <mergeCell ref="B201:B204"/>
    <mergeCell ref="A205:C205"/>
    <mergeCell ref="A206:A230"/>
    <mergeCell ref="B206:B210"/>
    <mergeCell ref="B212:B213"/>
    <mergeCell ref="B214:B218"/>
    <mergeCell ref="B219:B221"/>
    <mergeCell ref="A248:C248"/>
    <mergeCell ref="A249:A265"/>
    <mergeCell ref="B249:B250"/>
    <mergeCell ref="B251:B252"/>
    <mergeCell ref="B256:B257"/>
    <mergeCell ref="B258:B260"/>
    <mergeCell ref="B261:B265"/>
    <mergeCell ref="B222:B227"/>
    <mergeCell ref="B229:B230"/>
    <mergeCell ref="A231:C231"/>
    <mergeCell ref="A232:A247"/>
    <mergeCell ref="B234:B237"/>
    <mergeCell ref="B238:B243"/>
    <mergeCell ref="B244:B247"/>
    <mergeCell ref="A266:C266"/>
    <mergeCell ref="A267:A276"/>
    <mergeCell ref="B267:B268"/>
    <mergeCell ref="B272:B273"/>
    <mergeCell ref="A277:C277"/>
    <mergeCell ref="A278:A287"/>
    <mergeCell ref="B278:B279"/>
    <mergeCell ref="B281:B283"/>
    <mergeCell ref="B285:B286"/>
    <mergeCell ref="A313:C313"/>
    <mergeCell ref="A314:A317"/>
    <mergeCell ref="B316:B317"/>
    <mergeCell ref="A318:C318"/>
    <mergeCell ref="A319:A326"/>
    <mergeCell ref="B319:B320"/>
    <mergeCell ref="B324:B326"/>
    <mergeCell ref="A288:C288"/>
    <mergeCell ref="A289:A312"/>
    <mergeCell ref="B289:B294"/>
    <mergeCell ref="B295:B302"/>
    <mergeCell ref="B304:B305"/>
    <mergeCell ref="B306:B312"/>
    <mergeCell ref="A346:C346"/>
    <mergeCell ref="A347:A355"/>
    <mergeCell ref="B347:B354"/>
    <mergeCell ref="A356:C356"/>
    <mergeCell ref="A357:A364"/>
    <mergeCell ref="B357:B360"/>
    <mergeCell ref="B361:B363"/>
    <mergeCell ref="A327:C327"/>
    <mergeCell ref="A328:A332"/>
    <mergeCell ref="B328:B332"/>
    <mergeCell ref="A333:C333"/>
    <mergeCell ref="A334:A345"/>
    <mergeCell ref="B334:B336"/>
    <mergeCell ref="B342:B345"/>
    <mergeCell ref="A374:C374"/>
    <mergeCell ref="A375:A376"/>
    <mergeCell ref="B375:B376"/>
    <mergeCell ref="A377:C377"/>
    <mergeCell ref="A378:A379"/>
    <mergeCell ref="A380:C380"/>
    <mergeCell ref="A365:C365"/>
    <mergeCell ref="A366:C366"/>
    <mergeCell ref="A367:C367"/>
    <mergeCell ref="A368:A373"/>
    <mergeCell ref="B368:B369"/>
    <mergeCell ref="B370:B371"/>
    <mergeCell ref="B372:B373"/>
    <mergeCell ref="A381:A390"/>
    <mergeCell ref="B381:B384"/>
    <mergeCell ref="B385:B387"/>
    <mergeCell ref="B388:B390"/>
    <mergeCell ref="A391:C391"/>
    <mergeCell ref="A392:A405"/>
    <mergeCell ref="B392:B394"/>
    <mergeCell ref="B395:B398"/>
    <mergeCell ref="B399:B403"/>
    <mergeCell ref="B404:B405"/>
    <mergeCell ref="A406:C406"/>
    <mergeCell ref="A407:A412"/>
    <mergeCell ref="B407:B408"/>
    <mergeCell ref="B410:B411"/>
    <mergeCell ref="A413:C413"/>
    <mergeCell ref="A414:A461"/>
    <mergeCell ref="B414:B422"/>
    <mergeCell ref="B423:B426"/>
    <mergeCell ref="B427:B435"/>
    <mergeCell ref="B436:B444"/>
    <mergeCell ref="B486:B494"/>
    <mergeCell ref="B495:B497"/>
    <mergeCell ref="B498:B499"/>
    <mergeCell ref="A500:C500"/>
    <mergeCell ref="A501:A512"/>
    <mergeCell ref="B503:B509"/>
    <mergeCell ref="B510:B511"/>
    <mergeCell ref="B445:B446"/>
    <mergeCell ref="B447:B453"/>
    <mergeCell ref="B454:B460"/>
    <mergeCell ref="A462:C462"/>
    <mergeCell ref="A463:A499"/>
    <mergeCell ref="B463:B464"/>
    <mergeCell ref="B465:B471"/>
    <mergeCell ref="B473:B475"/>
    <mergeCell ref="B476:B480"/>
    <mergeCell ref="B481:B485"/>
    <mergeCell ref="A530:C530"/>
    <mergeCell ref="A531:A537"/>
    <mergeCell ref="B531:B532"/>
    <mergeCell ref="B533:B537"/>
    <mergeCell ref="A538:C538"/>
    <mergeCell ref="A539:A540"/>
    <mergeCell ref="A517:C517"/>
    <mergeCell ref="A518:A525"/>
    <mergeCell ref="B518:B522"/>
    <mergeCell ref="A526:C526"/>
    <mergeCell ref="A527:A529"/>
    <mergeCell ref="B528:B529"/>
    <mergeCell ref="A552:A558"/>
    <mergeCell ref="B552:B556"/>
    <mergeCell ref="B557:B558"/>
    <mergeCell ref="A559:C559"/>
    <mergeCell ref="A560:A564"/>
    <mergeCell ref="B560:B563"/>
    <mergeCell ref="A541:C541"/>
    <mergeCell ref="A542:A545"/>
    <mergeCell ref="A546:C546"/>
    <mergeCell ref="A547:A550"/>
    <mergeCell ref="B548:B549"/>
    <mergeCell ref="A551:C551"/>
    <mergeCell ref="A578:C578"/>
    <mergeCell ref="A579:A582"/>
    <mergeCell ref="B579:B580"/>
    <mergeCell ref="B581:B582"/>
    <mergeCell ref="A583:C583"/>
    <mergeCell ref="A584:A590"/>
    <mergeCell ref="B584:B585"/>
    <mergeCell ref="B588:B590"/>
    <mergeCell ref="A565:C565"/>
    <mergeCell ref="A566:A567"/>
    <mergeCell ref="A568:C568"/>
    <mergeCell ref="A569:A572"/>
    <mergeCell ref="A573:C573"/>
    <mergeCell ref="A574:A577"/>
    <mergeCell ref="B574:B577"/>
    <mergeCell ref="A604:C604"/>
    <mergeCell ref="A605:A608"/>
    <mergeCell ref="B607:B608"/>
    <mergeCell ref="A609:C609"/>
    <mergeCell ref="A610:A612"/>
    <mergeCell ref="B610:B611"/>
    <mergeCell ref="A591:C591"/>
    <mergeCell ref="A592:A595"/>
    <mergeCell ref="B592:B593"/>
    <mergeCell ref="A596:C596"/>
    <mergeCell ref="A597:A603"/>
    <mergeCell ref="B597:B599"/>
    <mergeCell ref="B600:B602"/>
    <mergeCell ref="A621:C621"/>
    <mergeCell ref="A622:A624"/>
    <mergeCell ref="B622:B623"/>
    <mergeCell ref="A625:C625"/>
    <mergeCell ref="A626:A628"/>
    <mergeCell ref="B626:B627"/>
    <mergeCell ref="A613:C613"/>
    <mergeCell ref="A614:A616"/>
    <mergeCell ref="B615:B616"/>
    <mergeCell ref="A617:C617"/>
    <mergeCell ref="A618:A620"/>
    <mergeCell ref="B618:B619"/>
    <mergeCell ref="A648:C648"/>
    <mergeCell ref="A649:A651"/>
    <mergeCell ref="A652:C652"/>
    <mergeCell ref="A653:A655"/>
    <mergeCell ref="B653:B654"/>
    <mergeCell ref="A656:C656"/>
    <mergeCell ref="A629:C629"/>
    <mergeCell ref="A630:A633"/>
    <mergeCell ref="A634:C634"/>
    <mergeCell ref="A635:C635"/>
    <mergeCell ref="A636:A647"/>
    <mergeCell ref="B636:B637"/>
    <mergeCell ref="B638:B640"/>
    <mergeCell ref="B641:B646"/>
    <mergeCell ref="A674:C674"/>
    <mergeCell ref="A675:A677"/>
    <mergeCell ref="B675:B676"/>
    <mergeCell ref="A678:C678"/>
    <mergeCell ref="A679:A689"/>
    <mergeCell ref="B681:B682"/>
    <mergeCell ref="B683:B684"/>
    <mergeCell ref="B685:B688"/>
    <mergeCell ref="A657:A659"/>
    <mergeCell ref="A660:C660"/>
    <mergeCell ref="A661:A665"/>
    <mergeCell ref="B662:B664"/>
    <mergeCell ref="A666:C666"/>
    <mergeCell ref="A667:A673"/>
    <mergeCell ref="B667:B668"/>
    <mergeCell ref="B671:B673"/>
    <mergeCell ref="A702:A704"/>
    <mergeCell ref="B703:B704"/>
    <mergeCell ref="A705:C705"/>
    <mergeCell ref="A706:A709"/>
    <mergeCell ref="B706:B709"/>
    <mergeCell ref="A710:C710"/>
    <mergeCell ref="A690:C690"/>
    <mergeCell ref="A691:A695"/>
    <mergeCell ref="B692:B694"/>
    <mergeCell ref="A696:C696"/>
    <mergeCell ref="A697:A700"/>
    <mergeCell ref="A701:C701"/>
    <mergeCell ref="A724:C724"/>
    <mergeCell ref="A725:A730"/>
    <mergeCell ref="B725:B726"/>
    <mergeCell ref="B728:B730"/>
    <mergeCell ref="A731:C731"/>
    <mergeCell ref="A732:A739"/>
    <mergeCell ref="B732:B733"/>
    <mergeCell ref="B734:B739"/>
    <mergeCell ref="A711:A714"/>
    <mergeCell ref="B711:B714"/>
    <mergeCell ref="A715:C715"/>
    <mergeCell ref="A716:C716"/>
    <mergeCell ref="A717:A723"/>
    <mergeCell ref="B717:B720"/>
    <mergeCell ref="B721:B723"/>
    <mergeCell ref="A752:C752"/>
    <mergeCell ref="A753:C753"/>
    <mergeCell ref="A754:L754"/>
    <mergeCell ref="A740:C740"/>
    <mergeCell ref="A741:A747"/>
    <mergeCell ref="B741:B747"/>
    <mergeCell ref="A748:C748"/>
    <mergeCell ref="A749:C749"/>
    <mergeCell ref="A750:A751"/>
  </mergeCells>
  <printOptions horizontalCentered="1" verticalCentered="1"/>
  <pageMargins left="0" right="0" top="0" bottom="0" header="0" footer="0"/>
  <pageSetup paperSize="9" scale="76" orientation="portrait" r:id="rId1"/>
  <rowBreaks count="1" manualBreakCount="1">
    <brk id="500" max="16383" man="1"/>
  </rowBreaks>
  <ignoredErrors>
    <ignoredError sqref="F517:L517 F39:L39 F526:L526 F518 I518:L518 F519 I519:L519 F520 I520:L520 F521 I521:L521 F522 I522:L522 F523 I523:L523 F524 I524:L524 F525 I525:L525 F530:L530 F527 I527:L527 F528 I528:L528 F529 I529:L529 F538:L538 F531 I531:L531 F532 I532:L532 F533 I533:L533 F534 I534:L534 F535 I535:L535 F536 I536:L536 F537 I537:L537 F541:L541 F539 I539:L539 F540 I540:L540 F546:L546 F542 I542:L542 F543 I543:L543 F544 I544:L544 F545 I545:L545 F551:L551 F547:G547 I547:L547 F548 I548:L548 F549 I549:L549 F550 I550:L550 F559:L559 F552 I552:L552 F553 I553:L553 F554 I554:L554 F555 I555:L555 F556 I556:L556 F557 I557:L557 F558 I558:L558 F565:L565 F560 I560:L560 F561 I561:L561 F562 I562:L562 F563 I563:L563 F564 I564:L564 F568:L568 F566 I566:L566 F567 I567:L567 F573:L573 F569 I569:L569 F570 I570:L570 F571 I571:L571 F572 I572:L572 F578:L578 F574 I574:L574 F575 I575:L575 F576 I576:L576 F577 I577:L577 F583:L583 F579 I579:L579 F580 I580:L580 F581 I581:L581 F582 I582:L582 F591:L591 F584 I584:L584 F585 I585:L585 F586 I586:L586 F587 I587:L587 F588 I588:L588 F589 I589:L589 F590 I590:L590 F596:L596 F592 I592:L592 F593 I593:L593 F594 I594:L594 F595 I595:L595 F604:L604 F597 I597:L597 F598 I598:L598 F599 I599:L599 F600 I600:L600 F601 I601:L601 F602 I602:L602 F603 I603:L603 F609:L609 F605 I605:L605 F606 I606:L606 F607 I607:L607 F608:G608 I608:L608 F613:L613 F610 I610:L610 F611 I611:L611 F612 I612:L612 F616:L617 F614 I614:L614 F615 I615:L615 F621:L621 F618 I618:L618 F619 I619:L619 F620 I620:L620 F625:L625 F622 I622:L622 F623 I623:L623 F624 I624:L624 F626 I626:L626 F627 I627:L627 F628 I628:L628 F367:L367 F44:L44 F40 I40:L40 F41 I41:L41 F42 I42:L42 F43 I43:L43 F50:L50 F45 I45:L45 F46 I46:L46 F47 I47:L47 F48 I48:L48 F49 I49:L49 F54:L54 F51:G51 I51:L51 F52 I52:L52 F53 I53:L53 F57:L57 F55 I55:L55 F56 I56:L56 F61:L61 F58 I58:L58 F59 I59:L59 F60 I60:L60 F72:L72 F62 I62:L62 F63 I63:L63 F64 I64:L64 F65 I65:L65 F66 I66:L66 F67 I67:L67 F68 I68:L68 F69 I69:L69 F70 I70:L70 F71 I71:L71 F75:L75 F73 I73:L73 F74:G74 I74:L74 I102:L102 F76 I76:L76 F77 I77:L77 F78 I78:L78 F79 I79:L79 F80 I80:L80 F81 I81:L81 F82 I82:L82 F83 I83:L83 F84 I84:L84 F85 I85:L85 F86 I86:L86 F87 I87:L87 F88 I88:L88 F89 I89:L89 F90 I90:L90 F91 I91:L91 F92 I92:L92 F93 I93:L93 F94 I94:L94 F95 I95:L95 F96 I96:L96 F97 I97:L97 F98 I98:L98 F99 I99:L99 F100 I100:L100 F101 I101:L101 F111:L111 F103 I103:L103 F104 I104:L104 F105 I105:L105 F106 I106:L106 F107 I107:L107 F108 I108:L108 F109 I109:L109 F110 I110:L110 F133:L133 F112 I112:L112 F113 I113:L113 F114 I114:L114 F115 I115:L115 F116 I116:L116 F117 I117:L117 F118 I118:L118 F119 I119:L119 F120 I120:L120 F121 I121:L121 F122 I122:L122 F123 I123:L123 F124 I124:L124 F125 H125:L125 F126 I126:L126 F127 I127:L127 F128 I128:L128 F129 I129:L129 F130 I130:L130 F131 I131:L131 F132 I132:L132 F144:L144 F134 I134:L134 F135 I135:L135 F136:G136 I136:L136 F137 I137:L137 F138 I138:L138 F139 I139:L139 F140 I140:L140 F141 I141:L141 F142 I142:L142 F143 I143:L143 F150:L150 F145 I145:L145 F146 I146:L146 F147 I147:L147 F148 I148:L148 F149 I149:L149 F158:L158 F151 I151:L151 F152 I152:L152 F153 I153:L153 F154 I154:L154 F155 I155:L155 F156 I156:L156 F157 I157:L157 F166:L166 F159 I159:L159 F160 I160:L160 F161 I161:L161 F162 I162:L162 F163 I163:L163 F164 I164:L164 F165 I165:L165 F173:L173 F167 I167:L167 F168 I168:L168 F169 I169:L169 F170 I170:L170 F171 I171:L171 F172 I172:L172 F176:L176 F174 I174:L174 F175 I175:L175 F195:L195 F177 I177:L177 F178 I178:L178 F179 I179:L179 F180:G180 I180:L180 F181 I181:L181 F182 I182:L182 F183 I183:L183 F184 I184:L184 F185 I185:L185 F186 I186:L186 F187 I187:L187 F188 I188:L188 F189 I189:L189 F190 I190:L190 F191 I191:L191 F192 I192:L192 F193 I193:L193 F194 I194:L194 F198:L198 F196 I196:L196 F197 I197:L197 F205:L205 F199 I199:L199 F200 I200:L200 F201 I201:L201 F202:G202 I202:L202 F203:G203 I203:L203 F204 I204:L204 F231:L231 F206 I206:L206 F207:G207 I207:L207 F208 I208:L208 F209 I209:L209 F210 I210:L210 F211 I211:L211 F212 I212:L212 F213 I213:L213 F214 I214:L214 F215:G215 I215:L215 F216 I216:L216 F217 I217:L217 F218 I218:L218 F219 I219:L219 F220 I220:L220 F221 I221:L221 F222 I222:L222 F223:G223 I223:L223 F224 I224:L224 F225 I225:L225 F226 I226:L226 F227 I227:L227 F228 I228:L228 F229 I229:L229 F230 I230:L230 F248:L248 F232 I232:L232 F233 I233:L233 F234 I234:L234 F235 I235:L235 F236 I236:L236 F237 I237:L237 F238 I238:L238 F239 I239:L239 F240 I240:L240 F241 I241:L241 F242 I242:L242 F243 I243:L243 F244:G244 I244:L244 F245:G245 I245:L245 F246:G246 I246:L246 F247 I247:L247 F257:L257 F249 I249:L249 F250:G250 I250:L250 F251 I251:L251 F252 I252:L252 F253 I253:L253 F254 I254:L254 F255 I255:L255 F256 I256:L256 F266:L266 F258 I258:L258 F259:G259 I259:L259 F260 I260:L260 F261 I261:L261 F262 I262:L262 F263 I263:L263 F264 I264:L264 F265 I265:L265 F277:L277 F267 I267:L267 F268 I268:L268 F269 I269:L269 F270 I270:L270 F271 I271:L271 F272 I272:L272 F273 I273:L273 F274 I274:L274 F275 I275:L275 F276 I276:L276 F288:L288 F278 I278:L278 F279 I279:L279 F280 I280:L280 F281 I281:L281 F282 I282:L282 F283 I283:L283 F284 I284:L284 F285:G285 I285:L285 F286 I286:L286 F287 I287:L287 F313:L313 F289 I289:L289 F290 I290:L290 F291 I291:L291 F292 I292:L292 F293 I293:L293 F294 I294:L294 F295 I295:L295 F296 I296:L296 F297 I297:L297 F298 I298:L298 F299 I299:L299 F300 I300:L300 F301 I301:L301 F302 I302:L302 F303 I303:L303 F304 I304:L304 F305 I305:L305 F306 I306:L306 F307:G307 I307:L307 F308 I308:L308 F309 I309:L309 F310 I310:L310 F311 I311:L311 F312 I312:L312 F318:L318 F314 I314:L314 F315 I315:L315 F316 I316:L316 F317 I317:L317 F327:L327 F319:G319 I319:L319 F320 I320:L320 F321:G321 I321:L321 F322 I322:L322 F323 I323:L323 F324 I324:L324 F325 I325:L325 F326 I326:L326 F333:L333 F328 I328:L328 F329 I329:L329 F330 I330:L330 F331 I331:L331 F332:G332 I332:L332 F346:L346 F334 I334:L334 F335 I335:L335 F336 I336:L336 F337 I337:L337 F338 I338:L338 F339 I339:L339 F340 I340:L340 F341 I341:L341 F342 I342:L342 F343 I343:L343 F344 I344:L344 F345 I345:L345 F355 F347 I347:L347 F348 I348:L348 F349 I349:L349 F350 I350:L350 F351 I351:L351 F352 I352:L352 F353:G353 I353:L353 F354 I354:L354 I355:L355 F366 I366:L366 F374:L374 F368:G368 I368:L368 F369 I369:L369 F370 I370:L370 F371 I371:L371 F372 I372:L372 F373 I373:L373 F377:L377 F375 I375:L375 F376 I376:L376 F380:L380 F378 I378:L378 F379:G379 I379:L379 F391:L391 F381 I381:L381 F382 I382:L382 F383 I383:L383 F384 I384:L384 F385 I385:L385 F386:G386 I386:L386 F387 I387:L387 F388 I388:L388 F389:G389 I389:L389 F390 I390:L390 F406:L406 F392 I392:L392 F393 I393:L393 F394 I394:L394 F395 I395:L395 F396 I396:L396 F397:G397 I397:L397 F398 I398:L398 F399 I399:L399 F400 I400:L400 F401 I401:L401 F402 I402:L402 F403:G403 I403:L403 F404 I404:L404 F405 I405:L405 F413:L413 F407 I407:L407 F408 I408:L408 F409 I409:L409 F410 I410:L410 F411 I411:L411 F412 I412:L412 F462:L462 F414 I414:L414 F415 I415:L415 F416 I416:L416 F417 I417:L417 F418 I418:L418 F419 I419:L419 F420 I420:L420 F421 I421:L421 F422 I422:L422 F423 I423:L423 F424 I424:L424 F425 I425:L425 F426 I426:L426 F427 I427:L427 F428 I428:L428 F429 I429:L429 F430 I430:L430 F431 I431:L431 F432 I432:L432 F433 I433:L433 F434 I434:L434 F435 I435:L435 F436 I436:L436 F437 I437:L437 F438 I438:L438 F439 I439:L439 F440 I440:L440 F441 I441:L441 F442 I442:L442 F443 I443:L443 F444 I444:L444 F445 I445:L445 F446 I446:L446 F447 I447:L447 F448 I448:L448 F449 I449:L449 F450 I450:L450 F451 I451:L451 F452 I452:L452 F453 I453:L453 F454 I454:L454 F455 I455:L455 F456 I456:L456 F457 I457:L457 F458 I458:L458 F459 I459:L459 F460 I460:L460 F461 I461:L461 F500:L512 F463:G463 I463:L463 F464 I464:L464 F465 I465:L465 F466 I466:L466 F467 I467:L467 F468 I468:L468 F469 I469:L469 F470 I470:L470 F471 I471:L471 F472 I472:L472 F473 I473:L473 F474 I474:L474 F475 I475:L475 F476 I476:L476 F477 I477:L477 F478 I478:L478 F479 I479:L479 F480 I480:L480 F481 I481:L481 F482 I482:L482 F483 I483:L483 F484 I484:L484 F485 I485:L485 F486 I486:L486 F487 I487:L487 F488:G488 I488:L488 F489 I489:L489 F490 I490:L490 F491 I491:L491 F492 I492:L492 F493 I493:L493 F494 I494:L494 F495 I495:L495 F496 I496:L496 F497 I497:L497 F498 I498:L498 F499 I499:L499" formula="1"/>
    <ignoredError sqref="I752:L752 F752 I751:L751 F751 I750:L750 F750 F753:L753 I748:L748 F748 I747:L747 F747 H746:L746 F746 I745:L745 F745:G745 I744:L744 F744 I743:L743 F743 I742:L742 F742 I741:L741 F741 F749:L749 I739:L739 F739 I738:L738 F738 I737:L737 F737 I736:L736 F736 I735:L735 F735 I734:L734 F734 I733:L733 F733 I732:L732 F732 F740:L740 I730:L730 F730 I729:L729 F729 I728:L728 F728 I727:L727 F727 I726:L726 F726 I725:L725 F725 F731:L731 I723:L723 F723 H722:L722 F722 I721:L721 F721 I720:L720 F720 I719:L719 F719 I718:L718 F718 I717:L717 F717 F724:L724 I715:L715 F715 I714:L714 F714 I713:L713 F713 I712:L712 F712 I711:L711 F711 F716:L716 I709:L709 F709 I708:L708 F708 I707:L707 F707 I706:L706 F706 F710:L710 I704:L704 F704 I703:L703 F703 I702:L702 F702 F705:L705 I700:L700 F700 I699:L699 F699 I698:L698 F698 I697:L697 F697 F701:L701 I695:L695 F695 I694:L694 F694 I693:L693 F693 I692:L692 F692 I691:L691 F691 F696:L696 I689:L689 F689 I688:L688 F688 I687:L687 F687 I686:L686 F686 I685:L685 F685 I684:L684 F684 I683:L683 F683 I682:L682 F682 H681:L681 F681 I680:L680 F680 I679:L679 F679 F690:L690 I677:L677 F677 I676:L676 F676 I675:L675 F675 F678:L678 I673:L673 F673 I672:L672 F672 I671:L671 F671 I670:L670 F670 I669:L669 F669 I668:L668 F668 I667:L667 F667 F674:L674 I665:L665 F665 I664:L664 F664 I663:L663 F663 I662:L662 F662:G662 I661:L661 F661 F666:L666 I659:L659 F659 I658:L658 F658 I657:L657 F657:G657 F660:L660 I655:L655 F655 I654:L654 F654 I653:L653 F653 F656:L656 I651:L651 F651 I650:L650 F650 I649:L649 F649 F652:L652 I647:L647 F647 I646:L646 F646 I645:L645 F645 I644:L644 F644 I643:L643 F643 I642:L642 F642 I641:L641 F641 I640:L640 F640 I639:L639 F639 I638:L638 F638 I637:L637 F637 I636:L636 F636 F648:L648 I634:L634 F634 I633:L633 F633 I632:L632 F632 I631:L631 F631 I630:L630 F630 F635:L635 F629:L629 F356:L356 F365:G365 F357 I357:L357 F358 I358:L358 F359 I359:L359 F360 I360:L360 F361 I361:L361 F362 I362:L362 F363 I363:L363 F364:G364 I364:L364 I365:L365 F102:H102" formula="1" formulaRange="1"/>
    <ignoredError sqref="D634:E634 D629:E629 D647:E647 D635:E635 D630:E630 G630:H630 D631:E631 G631:H631 D632:E632 G632:H632 D633:E633 G633:H633 G634:H634 D651:E651 D648:E648 D636:E636 G636:H636 D637:E637 G637:H637 D638:E638 G638:H638 D639:E639 G639:H639 D640:E640 G640:H640 D641:E641 G641:H641 D642:E642 G642:H642 D643:E643 G643:H643 D644:E644 G644:H644 D645:E645 G645:H645 D646:E646 G646:H646 G647:H647 D655:E655 D652:E652 D649:E649 G649:H649 D650:E650 G650:H650 G651:H651 D659:E659 D656:E656 D653:E653 G653:H653 D654:E654 G654:H654 G655:H655 D665:E665 D660:E660 D657:E657 H657 D658:E658 G658:H658 G659:H659 D673:E673 D666:E666 D661:E661 G661:H661 D662:E662 H662 D663:E663 G663:H663 D664:E664 G664:H664 G665:H665 D677:E677 D674:E674 D667:E667 G667:H667 D668:E668 G668:H668 D669:E669 G669:H669 D670:E670 G670:H670 D671:E671 G671:H671 D672:E672 G672:H672 G673:H673 D689:E689 D678:E678 D675:E675 G675:H675 D676:E676 G676:H676 G677:H677 D695:E695 D690:E690 D679:E679 G679:H679 D680:E680 G680:H680 D681:E681 G681 D682:E682 G682:H682 D683:E683 G683:H683 D684:E684 G684:H684 D685:E685 G685:H685 D686:E686 G686:H686 D687:E687 G687:H687 D688:E688 G688:H688 G689:H689 D700:E700 D696:E696 D691:E691 G691:H691 D692:E692 G692:H692 D693:E693 G693:H693 D694:E694 G694:H694 G695:H695 D704:E704 D701:E701 D697:E697 G697:H697 D698:E698 G698:H698 D699:E699 G699:H699 G700:H700 D709:E709 D705:E705 D702:E702 G702:H702 D703:E703 G703:H703 G704:H704 D715:E715 D710:E710 D706:E706 G706:H706 D707:E707 G707:H707 D708:E708 G708:H708 G709:H709 D723:E723 D716:E716 D711:E711 G711:H711 D712:E712 G712:H712 D713:E713 G713:H713 D714:E714 G714:H714 G715:H715 D730:E730 D724:E724 D717:E717 G717:H717 D718:E718 G718:H718 D719:E719 G719:H719 D720:E720 G720:H720 D721:E721 G721:H721 D722:E722 G722 G723:H723 D739:E739 D731:E731 D725:E725 G725:H725 D726:E726 G726:H726 D727:E727 G727:H727 D728:E728 G728:H728 D729:E729 G729:H729 G730:H730 D748:E748 D740:E740 D732:E732 G732:H732 D733:E733 G733:H733 D734:E734 G734:H734 D735:E735 G735:H735 D736:E736 G736:H736 D737:E737 G737:H737 D738:E738 G738:H738 G739:H739 D752:E752 D749:E749 D741:E741 G741:H741 D742:E742 G742:H742 D743:E743 G743:H743 D744:E744 G744:H744 D745:E745 H745 D746:E746 G746 D747:E747 G747:H747 G748:H748 D753:E753 D750:E750 G750:H750 D751:E751 G751:H751 G752:H752 D356:E356 D365 D364 D102:E102"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
  <sheetViews>
    <sheetView showGridLines="0" zoomScaleNormal="100" workbookViewId="0">
      <selection activeCell="A2" sqref="A2:AC2"/>
    </sheetView>
  </sheetViews>
  <sheetFormatPr defaultRowHeight="12.75" x14ac:dyDescent="0.2"/>
  <cols>
    <col min="1" max="1" width="5.42578125" style="5" customWidth="1"/>
    <col min="2" max="2" width="14.140625" style="5" customWidth="1"/>
    <col min="3" max="3" width="7.5703125" style="5" customWidth="1"/>
    <col min="4" max="4" width="6.42578125" style="5" customWidth="1"/>
    <col min="5" max="5" width="6.7109375" style="5" customWidth="1"/>
    <col min="6" max="6" width="7.140625" style="5" customWidth="1"/>
    <col min="7" max="7" width="9" style="5" customWidth="1"/>
    <col min="8" max="8" width="8.85546875" style="5" customWidth="1"/>
    <col min="9" max="9" width="7.5703125" style="5" customWidth="1"/>
    <col min="10" max="12" width="5.7109375" style="5" customWidth="1"/>
    <col min="13" max="15" width="7.5703125" style="5" customWidth="1"/>
    <col min="16" max="18" width="5.7109375" style="5" customWidth="1"/>
    <col min="19" max="21" width="7.5703125" style="5" customWidth="1"/>
    <col min="22" max="24" width="5.7109375" style="5" customWidth="1"/>
    <col min="25" max="26" width="7.5703125" style="5" customWidth="1"/>
    <col min="27" max="27" width="8.85546875" style="5" customWidth="1"/>
    <col min="28" max="28" width="8.140625" style="5" customWidth="1"/>
    <col min="29" max="29" width="9.140625" style="5" customWidth="1"/>
    <col min="30" max="210" width="9.140625" style="5"/>
    <col min="211" max="211" width="4.5703125" style="5" customWidth="1"/>
    <col min="212" max="212" width="65" style="5" customWidth="1"/>
    <col min="213" max="466" width="9.140625" style="5"/>
    <col min="467" max="467" width="4.5703125" style="5" customWidth="1"/>
    <col min="468" max="468" width="65" style="5" customWidth="1"/>
    <col min="469" max="722" width="9.140625" style="5"/>
    <col min="723" max="723" width="4.5703125" style="5" customWidth="1"/>
    <col min="724" max="724" width="65" style="5" customWidth="1"/>
    <col min="725" max="978" width="9.140625" style="5"/>
    <col min="979" max="979" width="4.5703125" style="5" customWidth="1"/>
    <col min="980" max="980" width="65" style="5" customWidth="1"/>
    <col min="981" max="1234" width="9.140625" style="5"/>
    <col min="1235" max="1235" width="4.5703125" style="5" customWidth="1"/>
    <col min="1236" max="1236" width="65" style="5" customWidth="1"/>
    <col min="1237" max="1490" width="9.140625" style="5"/>
    <col min="1491" max="1491" width="4.5703125" style="5" customWidth="1"/>
    <col min="1492" max="1492" width="65" style="5" customWidth="1"/>
    <col min="1493" max="1746" width="9.140625" style="5"/>
    <col min="1747" max="1747" width="4.5703125" style="5" customWidth="1"/>
    <col min="1748" max="1748" width="65" style="5" customWidth="1"/>
    <col min="1749" max="2002" width="9.140625" style="5"/>
    <col min="2003" max="2003" width="4.5703125" style="5" customWidth="1"/>
    <col min="2004" max="2004" width="65" style="5" customWidth="1"/>
    <col min="2005" max="2258" width="9.140625" style="5"/>
    <col min="2259" max="2259" width="4.5703125" style="5" customWidth="1"/>
    <col min="2260" max="2260" width="65" style="5" customWidth="1"/>
    <col min="2261" max="2514" width="9.140625" style="5"/>
    <col min="2515" max="2515" width="4.5703125" style="5" customWidth="1"/>
    <col min="2516" max="2516" width="65" style="5" customWidth="1"/>
    <col min="2517" max="2770" width="9.140625" style="5"/>
    <col min="2771" max="2771" width="4.5703125" style="5" customWidth="1"/>
    <col min="2772" max="2772" width="65" style="5" customWidth="1"/>
    <col min="2773" max="3026" width="9.140625" style="5"/>
    <col min="3027" max="3027" width="4.5703125" style="5" customWidth="1"/>
    <col min="3028" max="3028" width="65" style="5" customWidth="1"/>
    <col min="3029" max="3282" width="9.140625" style="5"/>
    <col min="3283" max="3283" width="4.5703125" style="5" customWidth="1"/>
    <col min="3284" max="3284" width="65" style="5" customWidth="1"/>
    <col min="3285" max="3538" width="9.140625" style="5"/>
    <col min="3539" max="3539" width="4.5703125" style="5" customWidth="1"/>
    <col min="3540" max="3540" width="65" style="5" customWidth="1"/>
    <col min="3541" max="3794" width="9.140625" style="5"/>
    <col min="3795" max="3795" width="4.5703125" style="5" customWidth="1"/>
    <col min="3796" max="3796" width="65" style="5" customWidth="1"/>
    <col min="3797" max="4050" width="9.140625" style="5"/>
    <col min="4051" max="4051" width="4.5703125" style="5" customWidth="1"/>
    <col min="4052" max="4052" width="65" style="5" customWidth="1"/>
    <col min="4053" max="4306" width="9.140625" style="5"/>
    <col min="4307" max="4307" width="4.5703125" style="5" customWidth="1"/>
    <col min="4308" max="4308" width="65" style="5" customWidth="1"/>
    <col min="4309" max="4562" width="9.140625" style="5"/>
    <col min="4563" max="4563" width="4.5703125" style="5" customWidth="1"/>
    <col min="4564" max="4564" width="65" style="5" customWidth="1"/>
    <col min="4565" max="4818" width="9.140625" style="5"/>
    <col min="4819" max="4819" width="4.5703125" style="5" customWidth="1"/>
    <col min="4820" max="4820" width="65" style="5" customWidth="1"/>
    <col min="4821" max="5074" width="9.140625" style="5"/>
    <col min="5075" max="5075" width="4.5703125" style="5" customWidth="1"/>
    <col min="5076" max="5076" width="65" style="5" customWidth="1"/>
    <col min="5077" max="5330" width="9.140625" style="5"/>
    <col min="5331" max="5331" width="4.5703125" style="5" customWidth="1"/>
    <col min="5332" max="5332" width="65" style="5" customWidth="1"/>
    <col min="5333" max="5586" width="9.140625" style="5"/>
    <col min="5587" max="5587" width="4.5703125" style="5" customWidth="1"/>
    <col min="5588" max="5588" width="65" style="5" customWidth="1"/>
    <col min="5589" max="5842" width="9.140625" style="5"/>
    <col min="5843" max="5843" width="4.5703125" style="5" customWidth="1"/>
    <col min="5844" max="5844" width="65" style="5" customWidth="1"/>
    <col min="5845" max="6098" width="9.140625" style="5"/>
    <col min="6099" max="6099" width="4.5703125" style="5" customWidth="1"/>
    <col min="6100" max="6100" width="65" style="5" customWidth="1"/>
    <col min="6101" max="6354" width="9.140625" style="5"/>
    <col min="6355" max="6355" width="4.5703125" style="5" customWidth="1"/>
    <col min="6356" max="6356" width="65" style="5" customWidth="1"/>
    <col min="6357" max="6610" width="9.140625" style="5"/>
    <col min="6611" max="6611" width="4.5703125" style="5" customWidth="1"/>
    <col min="6612" max="6612" width="65" style="5" customWidth="1"/>
    <col min="6613" max="6866" width="9.140625" style="5"/>
    <col min="6867" max="6867" width="4.5703125" style="5" customWidth="1"/>
    <col min="6868" max="6868" width="65" style="5" customWidth="1"/>
    <col min="6869" max="7122" width="9.140625" style="5"/>
    <col min="7123" max="7123" width="4.5703125" style="5" customWidth="1"/>
    <col min="7124" max="7124" width="65" style="5" customWidth="1"/>
    <col min="7125" max="7378" width="9.140625" style="5"/>
    <col min="7379" max="7379" width="4.5703125" style="5" customWidth="1"/>
    <col min="7380" max="7380" width="65" style="5" customWidth="1"/>
    <col min="7381" max="7634" width="9.140625" style="5"/>
    <col min="7635" max="7635" width="4.5703125" style="5" customWidth="1"/>
    <col min="7636" max="7636" width="65" style="5" customWidth="1"/>
    <col min="7637" max="7890" width="9.140625" style="5"/>
    <col min="7891" max="7891" width="4.5703125" style="5" customWidth="1"/>
    <col min="7892" max="7892" width="65" style="5" customWidth="1"/>
    <col min="7893" max="8146" width="9.140625" style="5"/>
    <col min="8147" max="8147" width="4.5703125" style="5" customWidth="1"/>
    <col min="8148" max="8148" width="65" style="5" customWidth="1"/>
    <col min="8149" max="8402" width="9.140625" style="5"/>
    <col min="8403" max="8403" width="4.5703125" style="5" customWidth="1"/>
    <col min="8404" max="8404" width="65" style="5" customWidth="1"/>
    <col min="8405" max="8658" width="9.140625" style="5"/>
    <col min="8659" max="8659" width="4.5703125" style="5" customWidth="1"/>
    <col min="8660" max="8660" width="65" style="5" customWidth="1"/>
    <col min="8661" max="8914" width="9.140625" style="5"/>
    <col min="8915" max="8915" width="4.5703125" style="5" customWidth="1"/>
    <col min="8916" max="8916" width="65" style="5" customWidth="1"/>
    <col min="8917" max="9170" width="9.140625" style="5"/>
    <col min="9171" max="9171" width="4.5703125" style="5" customWidth="1"/>
    <col min="9172" max="9172" width="65" style="5" customWidth="1"/>
    <col min="9173" max="9426" width="9.140625" style="5"/>
    <col min="9427" max="9427" width="4.5703125" style="5" customWidth="1"/>
    <col min="9428" max="9428" width="65" style="5" customWidth="1"/>
    <col min="9429" max="9682" width="9.140625" style="5"/>
    <col min="9683" max="9683" width="4.5703125" style="5" customWidth="1"/>
    <col min="9684" max="9684" width="65" style="5" customWidth="1"/>
    <col min="9685" max="9938" width="9.140625" style="5"/>
    <col min="9939" max="9939" width="4.5703125" style="5" customWidth="1"/>
    <col min="9940" max="9940" width="65" style="5" customWidth="1"/>
    <col min="9941" max="10194" width="9.140625" style="5"/>
    <col min="10195" max="10195" width="4.5703125" style="5" customWidth="1"/>
    <col min="10196" max="10196" width="65" style="5" customWidth="1"/>
    <col min="10197" max="10450" width="9.140625" style="5"/>
    <col min="10451" max="10451" width="4.5703125" style="5" customWidth="1"/>
    <col min="10452" max="10452" width="65" style="5" customWidth="1"/>
    <col min="10453" max="10706" width="9.140625" style="5"/>
    <col min="10707" max="10707" width="4.5703125" style="5" customWidth="1"/>
    <col min="10708" max="10708" width="65" style="5" customWidth="1"/>
    <col min="10709" max="10962" width="9.140625" style="5"/>
    <col min="10963" max="10963" width="4.5703125" style="5" customWidth="1"/>
    <col min="10964" max="10964" width="65" style="5" customWidth="1"/>
    <col min="10965" max="11218" width="9.140625" style="5"/>
    <col min="11219" max="11219" width="4.5703125" style="5" customWidth="1"/>
    <col min="11220" max="11220" width="65" style="5" customWidth="1"/>
    <col min="11221" max="11474" width="9.140625" style="5"/>
    <col min="11475" max="11475" width="4.5703125" style="5" customWidth="1"/>
    <col min="11476" max="11476" width="65" style="5" customWidth="1"/>
    <col min="11477" max="11730" width="9.140625" style="5"/>
    <col min="11731" max="11731" width="4.5703125" style="5" customWidth="1"/>
    <col min="11732" max="11732" width="65" style="5" customWidth="1"/>
    <col min="11733" max="11986" width="9.140625" style="5"/>
    <col min="11987" max="11987" width="4.5703125" style="5" customWidth="1"/>
    <col min="11988" max="11988" width="65" style="5" customWidth="1"/>
    <col min="11989" max="12242" width="9.140625" style="5"/>
    <col min="12243" max="12243" width="4.5703125" style="5" customWidth="1"/>
    <col min="12244" max="12244" width="65" style="5" customWidth="1"/>
    <col min="12245" max="12498" width="9.140625" style="5"/>
    <col min="12499" max="12499" width="4.5703125" style="5" customWidth="1"/>
    <col min="12500" max="12500" width="65" style="5" customWidth="1"/>
    <col min="12501" max="12754" width="9.140625" style="5"/>
    <col min="12755" max="12755" width="4.5703125" style="5" customWidth="1"/>
    <col min="12756" max="12756" width="65" style="5" customWidth="1"/>
    <col min="12757" max="13010" width="9.140625" style="5"/>
    <col min="13011" max="13011" width="4.5703125" style="5" customWidth="1"/>
    <col min="13012" max="13012" width="65" style="5" customWidth="1"/>
    <col min="13013" max="13266" width="9.140625" style="5"/>
    <col min="13267" max="13267" width="4.5703125" style="5" customWidth="1"/>
    <col min="13268" max="13268" width="65" style="5" customWidth="1"/>
    <col min="13269" max="13522" width="9.140625" style="5"/>
    <col min="13523" max="13523" width="4.5703125" style="5" customWidth="1"/>
    <col min="13524" max="13524" width="65" style="5" customWidth="1"/>
    <col min="13525" max="13778" width="9.140625" style="5"/>
    <col min="13779" max="13779" width="4.5703125" style="5" customWidth="1"/>
    <col min="13780" max="13780" width="65" style="5" customWidth="1"/>
    <col min="13781" max="14034" width="9.140625" style="5"/>
    <col min="14035" max="14035" width="4.5703125" style="5" customWidth="1"/>
    <col min="14036" max="14036" width="65" style="5" customWidth="1"/>
    <col min="14037" max="14290" width="9.140625" style="5"/>
    <col min="14291" max="14291" width="4.5703125" style="5" customWidth="1"/>
    <col min="14292" max="14292" width="65" style="5" customWidth="1"/>
    <col min="14293" max="14546" width="9.140625" style="5"/>
    <col min="14547" max="14547" width="4.5703125" style="5" customWidth="1"/>
    <col min="14548" max="14548" width="65" style="5" customWidth="1"/>
    <col min="14549" max="14802" width="9.140625" style="5"/>
    <col min="14803" max="14803" width="4.5703125" style="5" customWidth="1"/>
    <col min="14804" max="14804" width="65" style="5" customWidth="1"/>
    <col min="14805" max="15058" width="9.140625" style="5"/>
    <col min="15059" max="15059" width="4.5703125" style="5" customWidth="1"/>
    <col min="15060" max="15060" width="65" style="5" customWidth="1"/>
    <col min="15061" max="15314" width="9.140625" style="5"/>
    <col min="15315" max="15315" width="4.5703125" style="5" customWidth="1"/>
    <col min="15316" max="15316" width="65" style="5" customWidth="1"/>
    <col min="15317" max="15570" width="9.140625" style="5"/>
    <col min="15571" max="15571" width="4.5703125" style="5" customWidth="1"/>
    <col min="15572" max="15572" width="65" style="5" customWidth="1"/>
    <col min="15573" max="15826" width="9.140625" style="5"/>
    <col min="15827" max="15827" width="4.5703125" style="5" customWidth="1"/>
    <col min="15828" max="15828" width="65" style="5" customWidth="1"/>
    <col min="15829" max="16082" width="9.140625" style="5"/>
    <col min="16083" max="16083" width="4.5703125" style="5" customWidth="1"/>
    <col min="16084" max="16084" width="65" style="5" customWidth="1"/>
    <col min="16085" max="16384" width="9.140625" style="5"/>
  </cols>
  <sheetData>
    <row r="1" spans="1:29" s="21" customFormat="1" ht="22.5" customHeight="1" x14ac:dyDescent="0.2">
      <c r="A1" s="541" t="s">
        <v>3181</v>
      </c>
      <c r="B1" s="541"/>
      <c r="C1" s="541"/>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row>
    <row r="2" spans="1:29" s="21" customFormat="1" ht="16.5" customHeight="1" x14ac:dyDescent="0.2">
      <c r="A2" s="542" t="s">
        <v>2986</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row>
    <row r="3" spans="1:29" s="21" customFormat="1" ht="9.75" customHeight="1" x14ac:dyDescent="0.2">
      <c r="A3" s="5"/>
      <c r="B3" s="5"/>
      <c r="AC3" s="30" t="s">
        <v>3005</v>
      </c>
    </row>
    <row r="4" spans="1:29" ht="23.25" customHeight="1" x14ac:dyDescent="0.2">
      <c r="A4" s="535" t="s">
        <v>1107</v>
      </c>
      <c r="B4" s="538" t="s">
        <v>1108</v>
      </c>
      <c r="C4" s="553" t="s">
        <v>2914</v>
      </c>
      <c r="D4" s="553"/>
      <c r="E4" s="553"/>
      <c r="F4" s="553"/>
      <c r="G4" s="553"/>
      <c r="H4" s="553"/>
      <c r="I4" s="553"/>
      <c r="J4" s="553"/>
      <c r="K4" s="553"/>
      <c r="L4" s="553"/>
      <c r="M4" s="553"/>
      <c r="N4" s="553"/>
      <c r="O4" s="553" t="s">
        <v>2915</v>
      </c>
      <c r="P4" s="553"/>
      <c r="Q4" s="553"/>
      <c r="R4" s="553"/>
      <c r="S4" s="553"/>
      <c r="T4" s="553"/>
      <c r="U4" s="553"/>
      <c r="V4" s="553"/>
      <c r="W4" s="553"/>
      <c r="X4" s="553"/>
      <c r="Y4" s="553"/>
      <c r="Z4" s="553"/>
      <c r="AA4" s="555" t="s">
        <v>2916</v>
      </c>
      <c r="AB4" s="556"/>
      <c r="AC4" s="556"/>
    </row>
    <row r="5" spans="1:29" ht="23.25" customHeight="1" x14ac:dyDescent="0.2">
      <c r="A5" s="536"/>
      <c r="B5" s="539"/>
      <c r="C5" s="553" t="s">
        <v>2917</v>
      </c>
      <c r="D5" s="553"/>
      <c r="E5" s="553"/>
      <c r="F5" s="553"/>
      <c r="G5" s="553"/>
      <c r="H5" s="553"/>
      <c r="I5" s="553" t="s">
        <v>2918</v>
      </c>
      <c r="J5" s="553"/>
      <c r="K5" s="553"/>
      <c r="L5" s="553"/>
      <c r="M5" s="553"/>
      <c r="N5" s="553"/>
      <c r="O5" s="553" t="s">
        <v>2917</v>
      </c>
      <c r="P5" s="553"/>
      <c r="Q5" s="553"/>
      <c r="R5" s="553"/>
      <c r="S5" s="553"/>
      <c r="T5" s="553"/>
      <c r="U5" s="553" t="s">
        <v>2918</v>
      </c>
      <c r="V5" s="553"/>
      <c r="W5" s="553"/>
      <c r="X5" s="553"/>
      <c r="Y5" s="553"/>
      <c r="Z5" s="553"/>
      <c r="AA5" s="557"/>
      <c r="AB5" s="558"/>
      <c r="AC5" s="558"/>
    </row>
    <row r="6" spans="1:29" ht="23.25" customHeight="1" x14ac:dyDescent="0.2">
      <c r="A6" s="537"/>
      <c r="B6" s="540"/>
      <c r="C6" s="320" t="s">
        <v>2905</v>
      </c>
      <c r="D6" s="320" t="s">
        <v>2906</v>
      </c>
      <c r="E6" s="320" t="s">
        <v>2907</v>
      </c>
      <c r="F6" s="320" t="s">
        <v>2908</v>
      </c>
      <c r="G6" s="451" t="s">
        <v>3048</v>
      </c>
      <c r="H6" s="321" t="s">
        <v>2919</v>
      </c>
      <c r="I6" s="320" t="s">
        <v>2905</v>
      </c>
      <c r="J6" s="320" t="s">
        <v>2906</v>
      </c>
      <c r="K6" s="320" t="s">
        <v>2907</v>
      </c>
      <c r="L6" s="320" t="s">
        <v>2908</v>
      </c>
      <c r="M6" s="451" t="s">
        <v>3048</v>
      </c>
      <c r="N6" s="321" t="s">
        <v>2919</v>
      </c>
      <c r="O6" s="320" t="s">
        <v>2905</v>
      </c>
      <c r="P6" s="320" t="s">
        <v>2906</v>
      </c>
      <c r="Q6" s="320" t="s">
        <v>2907</v>
      </c>
      <c r="R6" s="320" t="s">
        <v>2908</v>
      </c>
      <c r="S6" s="451" t="s">
        <v>3048</v>
      </c>
      <c r="T6" s="321" t="s">
        <v>2919</v>
      </c>
      <c r="U6" s="320" t="s">
        <v>2905</v>
      </c>
      <c r="V6" s="320" t="s">
        <v>2906</v>
      </c>
      <c r="W6" s="320" t="s">
        <v>2907</v>
      </c>
      <c r="X6" s="320" t="s">
        <v>2908</v>
      </c>
      <c r="Y6" s="451" t="s">
        <v>3048</v>
      </c>
      <c r="Z6" s="321" t="s">
        <v>2919</v>
      </c>
      <c r="AA6" s="322" t="s">
        <v>2917</v>
      </c>
      <c r="AB6" s="322" t="s">
        <v>2918</v>
      </c>
      <c r="AC6" s="310" t="s">
        <v>2921</v>
      </c>
    </row>
    <row r="7" spans="1:29" ht="17.25" customHeight="1" x14ac:dyDescent="0.2">
      <c r="A7" s="22" t="s">
        <v>1011</v>
      </c>
      <c r="B7" s="26" t="s">
        <v>1112</v>
      </c>
      <c r="C7" s="30">
        <v>12</v>
      </c>
      <c r="D7" s="30">
        <v>106</v>
      </c>
      <c r="E7" s="30">
        <v>288</v>
      </c>
      <c r="F7" s="30">
        <v>108</v>
      </c>
      <c r="G7" s="30">
        <v>38261</v>
      </c>
      <c r="H7" s="436">
        <f>SUM(C7:G7)</f>
        <v>38775</v>
      </c>
      <c r="I7" s="30">
        <v>0</v>
      </c>
      <c r="J7" s="30">
        <v>10</v>
      </c>
      <c r="K7" s="30">
        <v>21</v>
      </c>
      <c r="L7" s="30">
        <v>8</v>
      </c>
      <c r="M7" s="30">
        <v>1353</v>
      </c>
      <c r="N7" s="436">
        <f>SUM(I7:M7)</f>
        <v>1392</v>
      </c>
      <c r="O7" s="30">
        <v>0</v>
      </c>
      <c r="P7" s="30">
        <v>0</v>
      </c>
      <c r="Q7" s="30">
        <v>0</v>
      </c>
      <c r="R7" s="30">
        <v>0</v>
      </c>
      <c r="S7" s="30">
        <v>1775</v>
      </c>
      <c r="T7" s="436">
        <f>SUM(O7:S7)</f>
        <v>1775</v>
      </c>
      <c r="U7" s="30">
        <v>0</v>
      </c>
      <c r="V7" s="30">
        <v>0</v>
      </c>
      <c r="W7" s="30">
        <v>0</v>
      </c>
      <c r="X7" s="30">
        <v>0</v>
      </c>
      <c r="Y7" s="30">
        <v>49</v>
      </c>
      <c r="Z7" s="436">
        <f>SUM(U7:Y7)</f>
        <v>49</v>
      </c>
      <c r="AA7" s="436">
        <f>H7+T7</f>
        <v>40550</v>
      </c>
      <c r="AB7" s="436">
        <f>N7+Z7</f>
        <v>1441</v>
      </c>
      <c r="AC7" s="436">
        <f>AA7+AB7</f>
        <v>41991</v>
      </c>
    </row>
    <row r="8" spans="1:29" ht="17.25" customHeight="1" x14ac:dyDescent="0.2">
      <c r="A8" s="22" t="s">
        <v>1013</v>
      </c>
      <c r="B8" s="26" t="s">
        <v>1113</v>
      </c>
      <c r="C8" s="30">
        <v>0</v>
      </c>
      <c r="D8" s="30">
        <v>6</v>
      </c>
      <c r="E8" s="30">
        <v>30</v>
      </c>
      <c r="F8" s="30">
        <v>16</v>
      </c>
      <c r="G8" s="30">
        <v>4066</v>
      </c>
      <c r="H8" s="436">
        <f t="shared" ref="H8:H75" si="0">SUM(C8:G8)</f>
        <v>4118</v>
      </c>
      <c r="I8" s="30">
        <v>0</v>
      </c>
      <c r="J8" s="30">
        <v>4</v>
      </c>
      <c r="K8" s="30">
        <v>18</v>
      </c>
      <c r="L8" s="30">
        <v>0</v>
      </c>
      <c r="M8" s="30">
        <v>224</v>
      </c>
      <c r="N8" s="436">
        <f t="shared" ref="N8:N75" si="1">SUM(I8:M8)</f>
        <v>246</v>
      </c>
      <c r="O8" s="30">
        <v>0</v>
      </c>
      <c r="P8" s="30">
        <v>0</v>
      </c>
      <c r="Q8" s="30">
        <v>0</v>
      </c>
      <c r="R8" s="30">
        <v>0</v>
      </c>
      <c r="S8" s="30">
        <v>76</v>
      </c>
      <c r="T8" s="436">
        <f t="shared" ref="T8:T75" si="2">SUM(O8:S8)</f>
        <v>76</v>
      </c>
      <c r="U8" s="30">
        <v>0</v>
      </c>
      <c r="V8" s="30">
        <v>0</v>
      </c>
      <c r="W8" s="30">
        <v>0</v>
      </c>
      <c r="X8" s="30">
        <v>0</v>
      </c>
      <c r="Y8" s="30">
        <v>0</v>
      </c>
      <c r="Z8" s="436">
        <f t="shared" ref="Z8:Z75" si="3">SUM(U8:Y8)</f>
        <v>0</v>
      </c>
      <c r="AA8" s="436">
        <f t="shared" ref="AA8:AA75" si="4">H8+T8</f>
        <v>4194</v>
      </c>
      <c r="AB8" s="436">
        <f t="shared" ref="AB8:AB75" si="5">N8+Z8</f>
        <v>246</v>
      </c>
      <c r="AC8" s="436">
        <f t="shared" ref="AC8:AC75" si="6">AA8+AB8</f>
        <v>4440</v>
      </c>
    </row>
    <row r="9" spans="1:29" ht="17.25" customHeight="1" x14ac:dyDescent="0.2">
      <c r="A9" s="22" t="s">
        <v>1015</v>
      </c>
      <c r="B9" s="26" t="s">
        <v>1114</v>
      </c>
      <c r="C9" s="30">
        <v>4</v>
      </c>
      <c r="D9" s="30">
        <v>16</v>
      </c>
      <c r="E9" s="30">
        <v>27</v>
      </c>
      <c r="F9" s="30">
        <v>28</v>
      </c>
      <c r="G9" s="30">
        <v>7761</v>
      </c>
      <c r="H9" s="436">
        <f t="shared" si="0"/>
        <v>7836</v>
      </c>
      <c r="I9" s="30">
        <v>0</v>
      </c>
      <c r="J9" s="30">
        <v>0</v>
      </c>
      <c r="K9" s="30">
        <v>3</v>
      </c>
      <c r="L9" s="30">
        <v>0</v>
      </c>
      <c r="M9" s="30">
        <v>506</v>
      </c>
      <c r="N9" s="436">
        <f t="shared" si="1"/>
        <v>509</v>
      </c>
      <c r="O9" s="30">
        <v>0</v>
      </c>
      <c r="P9" s="30">
        <v>0</v>
      </c>
      <c r="Q9" s="30">
        <v>0</v>
      </c>
      <c r="R9" s="30">
        <v>0</v>
      </c>
      <c r="S9" s="30">
        <v>178</v>
      </c>
      <c r="T9" s="436">
        <f t="shared" si="2"/>
        <v>178</v>
      </c>
      <c r="U9" s="30">
        <v>0</v>
      </c>
      <c r="V9" s="30">
        <v>0</v>
      </c>
      <c r="W9" s="30">
        <v>0</v>
      </c>
      <c r="X9" s="30">
        <v>0</v>
      </c>
      <c r="Y9" s="30">
        <v>25</v>
      </c>
      <c r="Z9" s="436">
        <f t="shared" si="3"/>
        <v>25</v>
      </c>
      <c r="AA9" s="436">
        <f t="shared" si="4"/>
        <v>8014</v>
      </c>
      <c r="AB9" s="436">
        <f t="shared" si="5"/>
        <v>534</v>
      </c>
      <c r="AC9" s="436">
        <f t="shared" si="6"/>
        <v>8548</v>
      </c>
    </row>
    <row r="10" spans="1:29" ht="17.25" customHeight="1" x14ac:dyDescent="0.2">
      <c r="A10" s="22" t="s">
        <v>1115</v>
      </c>
      <c r="B10" s="26" t="s">
        <v>1116</v>
      </c>
      <c r="C10" s="30">
        <v>0</v>
      </c>
      <c r="D10" s="30">
        <v>0</v>
      </c>
      <c r="E10" s="30">
        <v>0</v>
      </c>
      <c r="F10" s="30">
        <v>0</v>
      </c>
      <c r="G10" s="30">
        <v>814</v>
      </c>
      <c r="H10" s="436">
        <f t="shared" si="0"/>
        <v>814</v>
      </c>
      <c r="I10" s="30">
        <v>0</v>
      </c>
      <c r="J10" s="30">
        <v>0</v>
      </c>
      <c r="K10" s="30">
        <v>0</v>
      </c>
      <c r="L10" s="30">
        <v>0</v>
      </c>
      <c r="M10" s="30">
        <v>0</v>
      </c>
      <c r="N10" s="436">
        <f t="shared" si="1"/>
        <v>0</v>
      </c>
      <c r="O10" s="30">
        <v>0</v>
      </c>
      <c r="P10" s="30">
        <v>0</v>
      </c>
      <c r="Q10" s="30">
        <v>0</v>
      </c>
      <c r="R10" s="30">
        <v>0</v>
      </c>
      <c r="S10" s="30">
        <v>41</v>
      </c>
      <c r="T10" s="436">
        <f t="shared" si="2"/>
        <v>41</v>
      </c>
      <c r="U10" s="30">
        <v>0</v>
      </c>
      <c r="V10" s="30">
        <v>0</v>
      </c>
      <c r="W10" s="30">
        <v>0</v>
      </c>
      <c r="X10" s="30">
        <v>0</v>
      </c>
      <c r="Y10" s="30">
        <v>0</v>
      </c>
      <c r="Z10" s="436">
        <f t="shared" si="3"/>
        <v>0</v>
      </c>
      <c r="AA10" s="436">
        <f t="shared" si="4"/>
        <v>855</v>
      </c>
      <c r="AB10" s="436">
        <f t="shared" si="5"/>
        <v>0</v>
      </c>
      <c r="AC10" s="436">
        <f t="shared" si="6"/>
        <v>855</v>
      </c>
    </row>
    <row r="11" spans="1:29" ht="17.25" customHeight="1" x14ac:dyDescent="0.2">
      <c r="A11" s="22" t="s">
        <v>1017</v>
      </c>
      <c r="B11" s="26" t="s">
        <v>1117</v>
      </c>
      <c r="C11" s="30">
        <v>6</v>
      </c>
      <c r="D11" s="30">
        <v>20</v>
      </c>
      <c r="E11" s="30">
        <v>72</v>
      </c>
      <c r="F11" s="30">
        <v>8</v>
      </c>
      <c r="G11" s="30">
        <v>4542</v>
      </c>
      <c r="H11" s="436">
        <f t="shared" si="0"/>
        <v>4648</v>
      </c>
      <c r="I11" s="30">
        <v>0</v>
      </c>
      <c r="J11" s="30">
        <v>0</v>
      </c>
      <c r="K11" s="30">
        <v>3</v>
      </c>
      <c r="L11" s="30">
        <v>0</v>
      </c>
      <c r="M11" s="30">
        <v>86</v>
      </c>
      <c r="N11" s="436">
        <f t="shared" si="1"/>
        <v>89</v>
      </c>
      <c r="O11" s="30">
        <v>0</v>
      </c>
      <c r="P11" s="30">
        <v>0</v>
      </c>
      <c r="Q11" s="30">
        <v>0</v>
      </c>
      <c r="R11" s="30">
        <v>0</v>
      </c>
      <c r="S11" s="30">
        <v>109</v>
      </c>
      <c r="T11" s="436">
        <f t="shared" si="2"/>
        <v>109</v>
      </c>
      <c r="U11" s="30">
        <v>0</v>
      </c>
      <c r="V11" s="30">
        <v>0</v>
      </c>
      <c r="W11" s="30">
        <v>0</v>
      </c>
      <c r="X11" s="30">
        <v>0</v>
      </c>
      <c r="Y11" s="30">
        <v>0</v>
      </c>
      <c r="Z11" s="436">
        <f t="shared" si="3"/>
        <v>0</v>
      </c>
      <c r="AA11" s="436">
        <f t="shared" si="4"/>
        <v>4757</v>
      </c>
      <c r="AB11" s="436">
        <f t="shared" si="5"/>
        <v>89</v>
      </c>
      <c r="AC11" s="436">
        <f t="shared" si="6"/>
        <v>4846</v>
      </c>
    </row>
    <row r="12" spans="1:29" ht="17.25" customHeight="1" x14ac:dyDescent="0.2">
      <c r="A12" s="22" t="s">
        <v>1019</v>
      </c>
      <c r="B12" s="26" t="s">
        <v>1118</v>
      </c>
      <c r="C12" s="30">
        <v>175</v>
      </c>
      <c r="D12" s="30">
        <v>856</v>
      </c>
      <c r="E12" s="30">
        <v>1122</v>
      </c>
      <c r="F12" s="30">
        <v>460</v>
      </c>
      <c r="G12" s="30">
        <v>123587</v>
      </c>
      <c r="H12" s="436">
        <f t="shared" si="0"/>
        <v>126200</v>
      </c>
      <c r="I12" s="30">
        <v>10</v>
      </c>
      <c r="J12" s="30">
        <v>44</v>
      </c>
      <c r="K12" s="30">
        <v>99</v>
      </c>
      <c r="L12" s="30">
        <v>44</v>
      </c>
      <c r="M12" s="30">
        <v>4560</v>
      </c>
      <c r="N12" s="436">
        <f t="shared" si="1"/>
        <v>4757</v>
      </c>
      <c r="O12" s="30">
        <v>1</v>
      </c>
      <c r="P12" s="30">
        <v>0</v>
      </c>
      <c r="Q12" s="30">
        <v>0</v>
      </c>
      <c r="R12" s="30">
        <v>0</v>
      </c>
      <c r="S12" s="30">
        <v>3420</v>
      </c>
      <c r="T12" s="436">
        <f t="shared" si="2"/>
        <v>3421</v>
      </c>
      <c r="U12" s="30">
        <v>0</v>
      </c>
      <c r="V12" s="30">
        <v>0</v>
      </c>
      <c r="W12" s="30">
        <v>0</v>
      </c>
      <c r="X12" s="30">
        <v>0</v>
      </c>
      <c r="Y12" s="30">
        <v>91</v>
      </c>
      <c r="Z12" s="436">
        <f t="shared" si="3"/>
        <v>91</v>
      </c>
      <c r="AA12" s="436">
        <f t="shared" si="4"/>
        <v>129621</v>
      </c>
      <c r="AB12" s="436">
        <f t="shared" si="5"/>
        <v>4848</v>
      </c>
      <c r="AC12" s="436">
        <f t="shared" si="6"/>
        <v>134469</v>
      </c>
    </row>
    <row r="13" spans="1:29" ht="17.25" customHeight="1" x14ac:dyDescent="0.2">
      <c r="A13" s="22" t="s">
        <v>1021</v>
      </c>
      <c r="B13" s="26" t="s">
        <v>1119</v>
      </c>
      <c r="C13" s="30">
        <v>38</v>
      </c>
      <c r="D13" s="30">
        <v>246</v>
      </c>
      <c r="E13" s="30">
        <v>681</v>
      </c>
      <c r="F13" s="30">
        <v>177</v>
      </c>
      <c r="G13" s="30">
        <v>39897</v>
      </c>
      <c r="H13" s="436">
        <f t="shared" si="0"/>
        <v>41039</v>
      </c>
      <c r="I13" s="30">
        <v>18</v>
      </c>
      <c r="J13" s="30">
        <v>86</v>
      </c>
      <c r="K13" s="30">
        <v>189</v>
      </c>
      <c r="L13" s="30">
        <v>94</v>
      </c>
      <c r="M13" s="30">
        <v>4314</v>
      </c>
      <c r="N13" s="436">
        <f t="shared" si="1"/>
        <v>4701</v>
      </c>
      <c r="O13" s="30">
        <v>0</v>
      </c>
      <c r="P13" s="30">
        <v>2</v>
      </c>
      <c r="Q13" s="30">
        <v>15</v>
      </c>
      <c r="R13" s="30">
        <v>3</v>
      </c>
      <c r="S13" s="30">
        <v>2407</v>
      </c>
      <c r="T13" s="436">
        <f t="shared" si="2"/>
        <v>2427</v>
      </c>
      <c r="U13" s="30">
        <v>0</v>
      </c>
      <c r="V13" s="30">
        <v>0</v>
      </c>
      <c r="W13" s="30">
        <v>3</v>
      </c>
      <c r="X13" s="30">
        <v>6</v>
      </c>
      <c r="Y13" s="30">
        <v>132</v>
      </c>
      <c r="Z13" s="436">
        <f t="shared" si="3"/>
        <v>141</v>
      </c>
      <c r="AA13" s="436">
        <f t="shared" si="4"/>
        <v>43466</v>
      </c>
      <c r="AB13" s="436">
        <f t="shared" si="5"/>
        <v>4842</v>
      </c>
      <c r="AC13" s="436">
        <f t="shared" si="6"/>
        <v>48308</v>
      </c>
    </row>
    <row r="14" spans="1:29" ht="17.25" customHeight="1" x14ac:dyDescent="0.2">
      <c r="A14" s="22" t="s">
        <v>1023</v>
      </c>
      <c r="B14" s="26" t="s">
        <v>1120</v>
      </c>
      <c r="C14" s="30">
        <v>2</v>
      </c>
      <c r="D14" s="30">
        <v>16</v>
      </c>
      <c r="E14" s="30">
        <v>36</v>
      </c>
      <c r="F14" s="30">
        <v>16</v>
      </c>
      <c r="G14" s="30">
        <v>4263</v>
      </c>
      <c r="H14" s="436">
        <f t="shared" si="0"/>
        <v>4333</v>
      </c>
      <c r="I14" s="30">
        <v>0</v>
      </c>
      <c r="J14" s="30">
        <v>0</v>
      </c>
      <c r="K14" s="30">
        <v>3</v>
      </c>
      <c r="L14" s="30">
        <v>0</v>
      </c>
      <c r="M14" s="30">
        <v>38</v>
      </c>
      <c r="N14" s="436">
        <f t="shared" si="1"/>
        <v>41</v>
      </c>
      <c r="O14" s="30">
        <v>0</v>
      </c>
      <c r="P14" s="30">
        <v>0</v>
      </c>
      <c r="Q14" s="30">
        <v>0</v>
      </c>
      <c r="R14" s="30">
        <v>0</v>
      </c>
      <c r="S14" s="30">
        <v>190</v>
      </c>
      <c r="T14" s="436">
        <f t="shared" si="2"/>
        <v>190</v>
      </c>
      <c r="U14" s="30">
        <v>0</v>
      </c>
      <c r="V14" s="30">
        <v>0</v>
      </c>
      <c r="W14" s="30">
        <v>0</v>
      </c>
      <c r="X14" s="30">
        <v>0</v>
      </c>
      <c r="Y14" s="30">
        <v>0</v>
      </c>
      <c r="Z14" s="436">
        <f t="shared" si="3"/>
        <v>0</v>
      </c>
      <c r="AA14" s="436">
        <f t="shared" si="4"/>
        <v>4523</v>
      </c>
      <c r="AB14" s="436">
        <f t="shared" si="5"/>
        <v>41</v>
      </c>
      <c r="AC14" s="436">
        <f t="shared" si="6"/>
        <v>4564</v>
      </c>
    </row>
    <row r="15" spans="1:29" ht="17.25" customHeight="1" x14ac:dyDescent="0.2">
      <c r="A15" s="22" t="s">
        <v>1025</v>
      </c>
      <c r="B15" s="26" t="s">
        <v>1121</v>
      </c>
      <c r="C15" s="30">
        <v>35</v>
      </c>
      <c r="D15" s="30">
        <v>98</v>
      </c>
      <c r="E15" s="30">
        <v>252</v>
      </c>
      <c r="F15" s="30">
        <v>53</v>
      </c>
      <c r="G15" s="30">
        <v>17109</v>
      </c>
      <c r="H15" s="436">
        <f t="shared" si="0"/>
        <v>17547</v>
      </c>
      <c r="I15" s="30">
        <v>8</v>
      </c>
      <c r="J15" s="30">
        <v>18</v>
      </c>
      <c r="K15" s="30">
        <v>36</v>
      </c>
      <c r="L15" s="30">
        <v>16</v>
      </c>
      <c r="M15" s="30">
        <v>1930</v>
      </c>
      <c r="N15" s="436">
        <f t="shared" si="1"/>
        <v>2008</v>
      </c>
      <c r="O15" s="30">
        <v>0</v>
      </c>
      <c r="P15" s="30">
        <v>0</v>
      </c>
      <c r="Q15" s="30">
        <v>3</v>
      </c>
      <c r="R15" s="30">
        <v>3</v>
      </c>
      <c r="S15" s="30">
        <v>873</v>
      </c>
      <c r="T15" s="436">
        <f t="shared" si="2"/>
        <v>879</v>
      </c>
      <c r="U15" s="30">
        <v>0</v>
      </c>
      <c r="V15" s="30">
        <v>0</v>
      </c>
      <c r="W15" s="30">
        <v>0</v>
      </c>
      <c r="X15" s="30">
        <v>0</v>
      </c>
      <c r="Y15" s="30">
        <v>133</v>
      </c>
      <c r="Z15" s="436">
        <f t="shared" si="3"/>
        <v>133</v>
      </c>
      <c r="AA15" s="436">
        <f t="shared" si="4"/>
        <v>18426</v>
      </c>
      <c r="AB15" s="436">
        <f t="shared" si="5"/>
        <v>2141</v>
      </c>
      <c r="AC15" s="436">
        <f t="shared" si="6"/>
        <v>20567</v>
      </c>
    </row>
    <row r="16" spans="1:29" ht="17.25" customHeight="1" x14ac:dyDescent="0.2">
      <c r="A16" s="24">
        <f t="shared" ref="A16:A46" si="7">+A15+1</f>
        <v>10</v>
      </c>
      <c r="B16" s="26" t="s">
        <v>1122</v>
      </c>
      <c r="C16" s="30">
        <v>19</v>
      </c>
      <c r="D16" s="30">
        <v>112</v>
      </c>
      <c r="E16" s="30">
        <v>309</v>
      </c>
      <c r="F16" s="30">
        <v>100</v>
      </c>
      <c r="G16" s="30">
        <v>24110</v>
      </c>
      <c r="H16" s="436">
        <f t="shared" si="0"/>
        <v>24650</v>
      </c>
      <c r="I16" s="30">
        <v>2</v>
      </c>
      <c r="J16" s="30">
        <v>14</v>
      </c>
      <c r="K16" s="30">
        <v>87</v>
      </c>
      <c r="L16" s="30">
        <v>28</v>
      </c>
      <c r="M16" s="30">
        <v>1812</v>
      </c>
      <c r="N16" s="436">
        <f t="shared" si="1"/>
        <v>1943</v>
      </c>
      <c r="O16" s="30">
        <v>0</v>
      </c>
      <c r="P16" s="30">
        <v>0</v>
      </c>
      <c r="Q16" s="30">
        <v>3</v>
      </c>
      <c r="R16" s="30">
        <v>0</v>
      </c>
      <c r="S16" s="30">
        <v>1603</v>
      </c>
      <c r="T16" s="436">
        <f t="shared" si="2"/>
        <v>1606</v>
      </c>
      <c r="U16" s="30">
        <v>0</v>
      </c>
      <c r="V16" s="30">
        <v>0</v>
      </c>
      <c r="W16" s="30">
        <v>0</v>
      </c>
      <c r="X16" s="30">
        <v>0</v>
      </c>
      <c r="Y16" s="30">
        <v>16</v>
      </c>
      <c r="Z16" s="436">
        <f t="shared" si="3"/>
        <v>16</v>
      </c>
      <c r="AA16" s="436">
        <f t="shared" si="4"/>
        <v>26256</v>
      </c>
      <c r="AB16" s="436">
        <f t="shared" si="5"/>
        <v>1959</v>
      </c>
      <c r="AC16" s="436">
        <f t="shared" si="6"/>
        <v>28215</v>
      </c>
    </row>
    <row r="17" spans="1:29" ht="17.25" customHeight="1" x14ac:dyDescent="0.2">
      <c r="A17" s="24">
        <f t="shared" si="7"/>
        <v>11</v>
      </c>
      <c r="B17" s="26" t="s">
        <v>1123</v>
      </c>
      <c r="C17" s="30">
        <v>69</v>
      </c>
      <c r="D17" s="30">
        <v>200</v>
      </c>
      <c r="E17" s="30">
        <v>783</v>
      </c>
      <c r="F17" s="30">
        <v>368</v>
      </c>
      <c r="G17" s="30">
        <v>21789</v>
      </c>
      <c r="H17" s="436">
        <f t="shared" si="0"/>
        <v>23209</v>
      </c>
      <c r="I17" s="30">
        <v>10</v>
      </c>
      <c r="J17" s="30">
        <v>32</v>
      </c>
      <c r="K17" s="30">
        <v>168</v>
      </c>
      <c r="L17" s="30">
        <v>56</v>
      </c>
      <c r="M17" s="30">
        <v>1760</v>
      </c>
      <c r="N17" s="436">
        <f t="shared" si="1"/>
        <v>2026</v>
      </c>
      <c r="O17" s="30">
        <v>0</v>
      </c>
      <c r="P17" s="30">
        <v>0</v>
      </c>
      <c r="Q17" s="30">
        <v>0</v>
      </c>
      <c r="R17" s="30">
        <v>0</v>
      </c>
      <c r="S17" s="30">
        <v>1067</v>
      </c>
      <c r="T17" s="436">
        <f t="shared" si="2"/>
        <v>1067</v>
      </c>
      <c r="U17" s="30">
        <v>0</v>
      </c>
      <c r="V17" s="30">
        <v>0</v>
      </c>
      <c r="W17" s="30">
        <v>0</v>
      </c>
      <c r="X17" s="30">
        <v>0</v>
      </c>
      <c r="Y17" s="30">
        <v>6</v>
      </c>
      <c r="Z17" s="436">
        <f t="shared" si="3"/>
        <v>6</v>
      </c>
      <c r="AA17" s="436">
        <f t="shared" si="4"/>
        <v>24276</v>
      </c>
      <c r="AB17" s="436">
        <f t="shared" si="5"/>
        <v>2032</v>
      </c>
      <c r="AC17" s="436">
        <f t="shared" si="6"/>
        <v>26308</v>
      </c>
    </row>
    <row r="18" spans="1:29" ht="17.25" customHeight="1" x14ac:dyDescent="0.2">
      <c r="A18" s="24">
        <f t="shared" si="7"/>
        <v>12</v>
      </c>
      <c r="B18" s="26" t="s">
        <v>1124</v>
      </c>
      <c r="C18" s="30">
        <v>0</v>
      </c>
      <c r="D18" s="30">
        <v>0</v>
      </c>
      <c r="E18" s="30">
        <v>6</v>
      </c>
      <c r="F18" s="30">
        <v>0</v>
      </c>
      <c r="G18" s="30">
        <v>2009</v>
      </c>
      <c r="H18" s="436">
        <f t="shared" si="0"/>
        <v>2015</v>
      </c>
      <c r="I18" s="30">
        <v>0</v>
      </c>
      <c r="J18" s="30">
        <v>0</v>
      </c>
      <c r="K18" s="30">
        <v>0</v>
      </c>
      <c r="L18" s="30">
        <v>0</v>
      </c>
      <c r="M18" s="30">
        <v>0</v>
      </c>
      <c r="N18" s="436">
        <f t="shared" si="1"/>
        <v>0</v>
      </c>
      <c r="O18" s="30">
        <v>0</v>
      </c>
      <c r="P18" s="30">
        <v>0</v>
      </c>
      <c r="Q18" s="30">
        <v>0</v>
      </c>
      <c r="R18" s="30">
        <v>0</v>
      </c>
      <c r="S18" s="30">
        <v>207</v>
      </c>
      <c r="T18" s="436">
        <f t="shared" si="2"/>
        <v>207</v>
      </c>
      <c r="U18" s="30">
        <v>0</v>
      </c>
      <c r="V18" s="30">
        <v>0</v>
      </c>
      <c r="W18" s="30">
        <v>0</v>
      </c>
      <c r="X18" s="30">
        <v>0</v>
      </c>
      <c r="Y18" s="30">
        <v>0</v>
      </c>
      <c r="Z18" s="436">
        <f t="shared" si="3"/>
        <v>0</v>
      </c>
      <c r="AA18" s="436">
        <f t="shared" si="4"/>
        <v>2222</v>
      </c>
      <c r="AB18" s="436">
        <f t="shared" si="5"/>
        <v>0</v>
      </c>
      <c r="AC18" s="436">
        <f t="shared" si="6"/>
        <v>2222</v>
      </c>
    </row>
    <row r="19" spans="1:29" ht="17.25" customHeight="1" x14ac:dyDescent="0.2">
      <c r="A19" s="24">
        <f t="shared" si="7"/>
        <v>13</v>
      </c>
      <c r="B19" s="26" t="s">
        <v>1125</v>
      </c>
      <c r="C19" s="30">
        <v>1</v>
      </c>
      <c r="D19" s="30">
        <v>24</v>
      </c>
      <c r="E19" s="30">
        <v>0</v>
      </c>
      <c r="F19" s="30">
        <v>0</v>
      </c>
      <c r="G19" s="30">
        <v>627</v>
      </c>
      <c r="H19" s="436">
        <f t="shared" si="0"/>
        <v>652</v>
      </c>
      <c r="I19" s="30">
        <v>0</v>
      </c>
      <c r="J19" s="30">
        <v>0</v>
      </c>
      <c r="K19" s="30">
        <v>0</v>
      </c>
      <c r="L19" s="30">
        <v>0</v>
      </c>
      <c r="M19" s="30">
        <v>135</v>
      </c>
      <c r="N19" s="436">
        <f t="shared" si="1"/>
        <v>135</v>
      </c>
      <c r="O19" s="30">
        <v>0</v>
      </c>
      <c r="P19" s="30">
        <v>24</v>
      </c>
      <c r="Q19" s="30">
        <v>0</v>
      </c>
      <c r="R19" s="30">
        <v>0</v>
      </c>
      <c r="S19" s="30">
        <v>38</v>
      </c>
      <c r="T19" s="436">
        <f t="shared" si="2"/>
        <v>62</v>
      </c>
      <c r="U19" s="30">
        <v>0</v>
      </c>
      <c r="V19" s="30">
        <v>0</v>
      </c>
      <c r="W19" s="30">
        <v>0</v>
      </c>
      <c r="X19" s="30">
        <v>0</v>
      </c>
      <c r="Y19" s="30">
        <v>1</v>
      </c>
      <c r="Z19" s="436">
        <f t="shared" si="3"/>
        <v>1</v>
      </c>
      <c r="AA19" s="436">
        <f t="shared" si="4"/>
        <v>714</v>
      </c>
      <c r="AB19" s="436">
        <f t="shared" si="5"/>
        <v>136</v>
      </c>
      <c r="AC19" s="436">
        <f t="shared" si="6"/>
        <v>850</v>
      </c>
    </row>
    <row r="20" spans="1:29" ht="17.25" customHeight="1" x14ac:dyDescent="0.2">
      <c r="A20" s="24">
        <f t="shared" si="7"/>
        <v>14</v>
      </c>
      <c r="B20" s="26" t="s">
        <v>1126</v>
      </c>
      <c r="C20" s="30">
        <v>28</v>
      </c>
      <c r="D20" s="30">
        <v>112</v>
      </c>
      <c r="E20" s="30">
        <v>164</v>
      </c>
      <c r="F20" s="30">
        <v>118</v>
      </c>
      <c r="G20" s="30">
        <v>10365</v>
      </c>
      <c r="H20" s="436">
        <f t="shared" si="0"/>
        <v>10787</v>
      </c>
      <c r="I20" s="30">
        <v>5</v>
      </c>
      <c r="J20" s="30">
        <v>36</v>
      </c>
      <c r="K20" s="30">
        <v>48</v>
      </c>
      <c r="L20" s="30">
        <v>16</v>
      </c>
      <c r="M20" s="30">
        <v>1439</v>
      </c>
      <c r="N20" s="436">
        <f t="shared" si="1"/>
        <v>1544</v>
      </c>
      <c r="O20" s="30">
        <v>0</v>
      </c>
      <c r="P20" s="30">
        <v>0</v>
      </c>
      <c r="Q20" s="30">
        <v>4</v>
      </c>
      <c r="R20" s="30">
        <v>2</v>
      </c>
      <c r="S20" s="30">
        <v>478</v>
      </c>
      <c r="T20" s="436">
        <f t="shared" si="2"/>
        <v>484</v>
      </c>
      <c r="U20" s="30">
        <v>0</v>
      </c>
      <c r="V20" s="30">
        <v>0</v>
      </c>
      <c r="W20" s="30">
        <v>0</v>
      </c>
      <c r="X20" s="30">
        <v>0</v>
      </c>
      <c r="Y20" s="30">
        <v>16</v>
      </c>
      <c r="Z20" s="436">
        <f t="shared" si="3"/>
        <v>16</v>
      </c>
      <c r="AA20" s="436">
        <f t="shared" si="4"/>
        <v>11271</v>
      </c>
      <c r="AB20" s="436">
        <f t="shared" si="5"/>
        <v>1560</v>
      </c>
      <c r="AC20" s="436">
        <f t="shared" si="6"/>
        <v>12831</v>
      </c>
    </row>
    <row r="21" spans="1:29" ht="17.25" customHeight="1" x14ac:dyDescent="0.2">
      <c r="A21" s="24">
        <f t="shared" si="7"/>
        <v>15</v>
      </c>
      <c r="B21" s="26" t="s">
        <v>1127</v>
      </c>
      <c r="C21" s="30">
        <v>2</v>
      </c>
      <c r="D21" s="30">
        <v>8</v>
      </c>
      <c r="E21" s="30">
        <v>18</v>
      </c>
      <c r="F21" s="30">
        <v>0</v>
      </c>
      <c r="G21" s="30">
        <v>4479</v>
      </c>
      <c r="H21" s="436">
        <f t="shared" si="0"/>
        <v>4507</v>
      </c>
      <c r="I21" s="30">
        <v>0</v>
      </c>
      <c r="J21" s="30">
        <v>0</v>
      </c>
      <c r="K21" s="30">
        <v>0</v>
      </c>
      <c r="L21" s="30">
        <v>0</v>
      </c>
      <c r="M21" s="30">
        <v>83</v>
      </c>
      <c r="N21" s="436">
        <f t="shared" si="1"/>
        <v>83</v>
      </c>
      <c r="O21" s="30">
        <v>0</v>
      </c>
      <c r="P21" s="30">
        <v>0</v>
      </c>
      <c r="Q21" s="30">
        <v>0</v>
      </c>
      <c r="R21" s="30">
        <v>0</v>
      </c>
      <c r="S21" s="30">
        <v>317</v>
      </c>
      <c r="T21" s="436">
        <f t="shared" si="2"/>
        <v>317</v>
      </c>
      <c r="U21" s="30">
        <v>0</v>
      </c>
      <c r="V21" s="30">
        <v>0</v>
      </c>
      <c r="W21" s="30">
        <v>0</v>
      </c>
      <c r="X21" s="30">
        <v>0</v>
      </c>
      <c r="Y21" s="30">
        <v>0</v>
      </c>
      <c r="Z21" s="436">
        <f t="shared" si="3"/>
        <v>0</v>
      </c>
      <c r="AA21" s="436">
        <f t="shared" si="4"/>
        <v>4824</v>
      </c>
      <c r="AB21" s="436">
        <f t="shared" si="5"/>
        <v>83</v>
      </c>
      <c r="AC21" s="436">
        <f t="shared" si="6"/>
        <v>4907</v>
      </c>
    </row>
    <row r="22" spans="1:29" ht="17.25" customHeight="1" x14ac:dyDescent="0.2">
      <c r="A22" s="24">
        <f t="shared" si="7"/>
        <v>16</v>
      </c>
      <c r="B22" s="26" t="s">
        <v>1128</v>
      </c>
      <c r="C22" s="30">
        <v>543</v>
      </c>
      <c r="D22" s="30">
        <v>1186</v>
      </c>
      <c r="E22" s="30">
        <v>2573</v>
      </c>
      <c r="F22" s="30">
        <v>1159</v>
      </c>
      <c r="G22" s="30">
        <v>157685</v>
      </c>
      <c r="H22" s="436">
        <f t="shared" si="0"/>
        <v>163146</v>
      </c>
      <c r="I22" s="30">
        <v>104</v>
      </c>
      <c r="J22" s="30">
        <v>214</v>
      </c>
      <c r="K22" s="30">
        <v>354</v>
      </c>
      <c r="L22" s="30">
        <v>220</v>
      </c>
      <c r="M22" s="30">
        <v>13612</v>
      </c>
      <c r="N22" s="436">
        <f t="shared" si="1"/>
        <v>14504</v>
      </c>
      <c r="O22" s="30">
        <v>1</v>
      </c>
      <c r="P22" s="30">
        <v>2</v>
      </c>
      <c r="Q22" s="30">
        <v>1</v>
      </c>
      <c r="R22" s="30">
        <v>5</v>
      </c>
      <c r="S22" s="30">
        <v>1418</v>
      </c>
      <c r="T22" s="436">
        <f t="shared" si="2"/>
        <v>1427</v>
      </c>
      <c r="U22" s="30">
        <v>0</v>
      </c>
      <c r="V22" s="30">
        <v>0</v>
      </c>
      <c r="W22" s="30">
        <v>0</v>
      </c>
      <c r="X22" s="30">
        <v>0</v>
      </c>
      <c r="Y22" s="30">
        <v>117</v>
      </c>
      <c r="Z22" s="436">
        <f t="shared" si="3"/>
        <v>117</v>
      </c>
      <c r="AA22" s="436">
        <f t="shared" si="4"/>
        <v>164573</v>
      </c>
      <c r="AB22" s="436">
        <f t="shared" si="5"/>
        <v>14621</v>
      </c>
      <c r="AC22" s="436">
        <f t="shared" si="6"/>
        <v>179194</v>
      </c>
    </row>
    <row r="23" spans="1:29" ht="17.25" customHeight="1" x14ac:dyDescent="0.2">
      <c r="A23" s="24">
        <f t="shared" si="7"/>
        <v>17</v>
      </c>
      <c r="B23" s="26" t="s">
        <v>1129</v>
      </c>
      <c r="C23" s="30">
        <v>36</v>
      </c>
      <c r="D23" s="30">
        <v>93</v>
      </c>
      <c r="E23" s="30">
        <v>202</v>
      </c>
      <c r="F23" s="30">
        <v>77</v>
      </c>
      <c r="G23" s="30">
        <v>7915</v>
      </c>
      <c r="H23" s="436">
        <f t="shared" si="0"/>
        <v>8323</v>
      </c>
      <c r="I23" s="30">
        <v>2</v>
      </c>
      <c r="J23" s="30">
        <v>6</v>
      </c>
      <c r="K23" s="30">
        <v>12</v>
      </c>
      <c r="L23" s="30">
        <v>8</v>
      </c>
      <c r="M23" s="30">
        <v>551</v>
      </c>
      <c r="N23" s="436">
        <f t="shared" si="1"/>
        <v>579</v>
      </c>
      <c r="O23" s="30">
        <v>0</v>
      </c>
      <c r="P23" s="30">
        <v>1</v>
      </c>
      <c r="Q23" s="30">
        <v>2</v>
      </c>
      <c r="R23" s="30">
        <v>3</v>
      </c>
      <c r="S23" s="30">
        <v>367</v>
      </c>
      <c r="T23" s="436">
        <f t="shared" si="2"/>
        <v>373</v>
      </c>
      <c r="U23" s="30">
        <v>0</v>
      </c>
      <c r="V23" s="30">
        <v>0</v>
      </c>
      <c r="W23" s="30">
        <v>0</v>
      </c>
      <c r="X23" s="30">
        <v>0</v>
      </c>
      <c r="Y23" s="30">
        <v>15</v>
      </c>
      <c r="Z23" s="436">
        <f t="shared" si="3"/>
        <v>15</v>
      </c>
      <c r="AA23" s="436">
        <f t="shared" si="4"/>
        <v>8696</v>
      </c>
      <c r="AB23" s="436">
        <f t="shared" si="5"/>
        <v>594</v>
      </c>
      <c r="AC23" s="436">
        <f t="shared" si="6"/>
        <v>9290</v>
      </c>
    </row>
    <row r="24" spans="1:29" ht="17.25" customHeight="1" x14ac:dyDescent="0.2">
      <c r="A24" s="24">
        <f t="shared" si="7"/>
        <v>18</v>
      </c>
      <c r="B24" s="26" t="s">
        <v>1130</v>
      </c>
      <c r="C24" s="30">
        <v>1</v>
      </c>
      <c r="D24" s="30">
        <v>16</v>
      </c>
      <c r="E24" s="30">
        <v>45</v>
      </c>
      <c r="F24" s="30">
        <v>28</v>
      </c>
      <c r="G24" s="30">
        <v>2503</v>
      </c>
      <c r="H24" s="436">
        <f t="shared" si="0"/>
        <v>2593</v>
      </c>
      <c r="I24" s="30">
        <v>0</v>
      </c>
      <c r="J24" s="30">
        <v>0</v>
      </c>
      <c r="K24" s="30">
        <v>6</v>
      </c>
      <c r="L24" s="30">
        <v>0</v>
      </c>
      <c r="M24" s="30">
        <v>50</v>
      </c>
      <c r="N24" s="436">
        <f t="shared" si="1"/>
        <v>56</v>
      </c>
      <c r="O24" s="30">
        <v>0</v>
      </c>
      <c r="P24" s="30">
        <v>0</v>
      </c>
      <c r="Q24" s="30">
        <v>0</v>
      </c>
      <c r="R24" s="30">
        <v>0</v>
      </c>
      <c r="S24" s="30">
        <v>172</v>
      </c>
      <c r="T24" s="436">
        <f t="shared" si="2"/>
        <v>172</v>
      </c>
      <c r="U24" s="30">
        <v>0</v>
      </c>
      <c r="V24" s="30">
        <v>0</v>
      </c>
      <c r="W24" s="30">
        <v>0</v>
      </c>
      <c r="X24" s="30">
        <v>0</v>
      </c>
      <c r="Y24" s="30">
        <v>0</v>
      </c>
      <c r="Z24" s="436">
        <f t="shared" si="3"/>
        <v>0</v>
      </c>
      <c r="AA24" s="436">
        <f t="shared" si="4"/>
        <v>2765</v>
      </c>
      <c r="AB24" s="436">
        <f t="shared" si="5"/>
        <v>56</v>
      </c>
      <c r="AC24" s="436">
        <f t="shared" si="6"/>
        <v>2821</v>
      </c>
    </row>
    <row r="25" spans="1:29" ht="17.25" customHeight="1" x14ac:dyDescent="0.2">
      <c r="A25" s="24">
        <f t="shared" si="7"/>
        <v>19</v>
      </c>
      <c r="B25" s="26" t="s">
        <v>1131</v>
      </c>
      <c r="C25" s="30">
        <v>15</v>
      </c>
      <c r="D25" s="30">
        <v>10</v>
      </c>
      <c r="E25" s="30">
        <v>90</v>
      </c>
      <c r="F25" s="30">
        <v>16</v>
      </c>
      <c r="G25" s="30">
        <v>4230</v>
      </c>
      <c r="H25" s="436">
        <f t="shared" si="0"/>
        <v>4361</v>
      </c>
      <c r="I25" s="30">
        <v>0</v>
      </c>
      <c r="J25" s="30">
        <v>0</v>
      </c>
      <c r="K25" s="30">
        <v>0</v>
      </c>
      <c r="L25" s="30">
        <v>0</v>
      </c>
      <c r="M25" s="30">
        <v>87</v>
      </c>
      <c r="N25" s="436">
        <f t="shared" si="1"/>
        <v>87</v>
      </c>
      <c r="O25" s="30">
        <v>0</v>
      </c>
      <c r="P25" s="30">
        <v>0</v>
      </c>
      <c r="Q25" s="30">
        <v>0</v>
      </c>
      <c r="R25" s="30">
        <v>0</v>
      </c>
      <c r="S25" s="30">
        <v>0</v>
      </c>
      <c r="T25" s="436">
        <f t="shared" si="2"/>
        <v>0</v>
      </c>
      <c r="U25" s="30">
        <v>0</v>
      </c>
      <c r="V25" s="30">
        <v>0</v>
      </c>
      <c r="W25" s="30">
        <v>0</v>
      </c>
      <c r="X25" s="30">
        <v>0</v>
      </c>
      <c r="Y25" s="30">
        <v>0</v>
      </c>
      <c r="Z25" s="436">
        <f t="shared" si="3"/>
        <v>0</v>
      </c>
      <c r="AA25" s="436">
        <f t="shared" si="4"/>
        <v>4361</v>
      </c>
      <c r="AB25" s="436">
        <f t="shared" si="5"/>
        <v>87</v>
      </c>
      <c r="AC25" s="436">
        <f t="shared" si="6"/>
        <v>4448</v>
      </c>
    </row>
    <row r="26" spans="1:29" ht="17.25" customHeight="1" x14ac:dyDescent="0.2">
      <c r="A26" s="24">
        <f t="shared" si="7"/>
        <v>20</v>
      </c>
      <c r="B26" s="26" t="s">
        <v>1132</v>
      </c>
      <c r="C26" s="30">
        <v>47</v>
      </c>
      <c r="D26" s="30">
        <v>334</v>
      </c>
      <c r="E26" s="30">
        <v>1413</v>
      </c>
      <c r="F26" s="30">
        <v>193</v>
      </c>
      <c r="G26" s="30">
        <v>49452</v>
      </c>
      <c r="H26" s="436">
        <f t="shared" si="0"/>
        <v>51439</v>
      </c>
      <c r="I26" s="30">
        <v>17</v>
      </c>
      <c r="J26" s="30">
        <v>62</v>
      </c>
      <c r="K26" s="30">
        <v>252</v>
      </c>
      <c r="L26" s="30">
        <v>24</v>
      </c>
      <c r="M26" s="30">
        <v>6888</v>
      </c>
      <c r="N26" s="436">
        <f t="shared" si="1"/>
        <v>7243</v>
      </c>
      <c r="O26" s="30">
        <v>0</v>
      </c>
      <c r="P26" s="30">
        <v>0</v>
      </c>
      <c r="Q26" s="30">
        <v>0</v>
      </c>
      <c r="R26" s="30">
        <v>3</v>
      </c>
      <c r="S26" s="30">
        <v>2628</v>
      </c>
      <c r="T26" s="436">
        <f t="shared" si="2"/>
        <v>2631</v>
      </c>
      <c r="U26" s="30">
        <v>0</v>
      </c>
      <c r="V26" s="30">
        <v>0</v>
      </c>
      <c r="W26" s="30">
        <v>0</v>
      </c>
      <c r="X26" s="30">
        <v>0</v>
      </c>
      <c r="Y26" s="30">
        <v>159</v>
      </c>
      <c r="Z26" s="436">
        <f t="shared" si="3"/>
        <v>159</v>
      </c>
      <c r="AA26" s="436">
        <f t="shared" si="4"/>
        <v>54070</v>
      </c>
      <c r="AB26" s="436">
        <f t="shared" si="5"/>
        <v>7402</v>
      </c>
      <c r="AC26" s="436">
        <f t="shared" si="6"/>
        <v>61472</v>
      </c>
    </row>
    <row r="27" spans="1:29" ht="17.25" customHeight="1" x14ac:dyDescent="0.2">
      <c r="A27" s="24">
        <f t="shared" si="7"/>
        <v>21</v>
      </c>
      <c r="B27" s="26" t="s">
        <v>1133</v>
      </c>
      <c r="C27" s="30">
        <v>1</v>
      </c>
      <c r="D27" s="30">
        <v>4</v>
      </c>
      <c r="E27" s="30">
        <v>30</v>
      </c>
      <c r="F27" s="30">
        <v>11</v>
      </c>
      <c r="G27" s="30">
        <v>6006</v>
      </c>
      <c r="H27" s="436">
        <f t="shared" si="0"/>
        <v>6052</v>
      </c>
      <c r="I27" s="30">
        <v>0</v>
      </c>
      <c r="J27" s="30">
        <v>0</v>
      </c>
      <c r="K27" s="30">
        <v>0</v>
      </c>
      <c r="L27" s="30">
        <v>0</v>
      </c>
      <c r="M27" s="30">
        <v>0</v>
      </c>
      <c r="N27" s="436">
        <f t="shared" si="1"/>
        <v>0</v>
      </c>
      <c r="O27" s="30">
        <v>0</v>
      </c>
      <c r="P27" s="30">
        <v>0</v>
      </c>
      <c r="Q27" s="30">
        <v>0</v>
      </c>
      <c r="R27" s="30">
        <v>1</v>
      </c>
      <c r="S27" s="30">
        <v>839</v>
      </c>
      <c r="T27" s="436">
        <f t="shared" si="2"/>
        <v>840</v>
      </c>
      <c r="U27" s="30">
        <v>0</v>
      </c>
      <c r="V27" s="30">
        <v>0</v>
      </c>
      <c r="W27" s="30">
        <v>0</v>
      </c>
      <c r="X27" s="30">
        <v>0</v>
      </c>
      <c r="Y27" s="30">
        <v>0</v>
      </c>
      <c r="Z27" s="436">
        <f t="shared" si="3"/>
        <v>0</v>
      </c>
      <c r="AA27" s="436">
        <f t="shared" si="4"/>
        <v>6892</v>
      </c>
      <c r="AB27" s="436">
        <f t="shared" si="5"/>
        <v>0</v>
      </c>
      <c r="AC27" s="436">
        <f t="shared" si="6"/>
        <v>6892</v>
      </c>
    </row>
    <row r="28" spans="1:29" ht="17.25" customHeight="1" x14ac:dyDescent="0.2">
      <c r="A28" s="24">
        <f t="shared" si="7"/>
        <v>22</v>
      </c>
      <c r="B28" s="26" t="s">
        <v>1134</v>
      </c>
      <c r="C28" s="30">
        <v>13</v>
      </c>
      <c r="D28" s="30">
        <v>14</v>
      </c>
      <c r="E28" s="30">
        <v>72</v>
      </c>
      <c r="F28" s="30">
        <v>28</v>
      </c>
      <c r="G28" s="30">
        <v>4860</v>
      </c>
      <c r="H28" s="436">
        <f t="shared" si="0"/>
        <v>4987</v>
      </c>
      <c r="I28" s="30">
        <v>41</v>
      </c>
      <c r="J28" s="30">
        <v>22</v>
      </c>
      <c r="K28" s="30">
        <v>51</v>
      </c>
      <c r="L28" s="30">
        <v>12</v>
      </c>
      <c r="M28" s="30">
        <v>416</v>
      </c>
      <c r="N28" s="436">
        <f t="shared" si="1"/>
        <v>542</v>
      </c>
      <c r="O28" s="30">
        <v>0</v>
      </c>
      <c r="P28" s="30">
        <v>0</v>
      </c>
      <c r="Q28" s="30">
        <v>0</v>
      </c>
      <c r="R28" s="30">
        <v>0</v>
      </c>
      <c r="S28" s="30">
        <v>112</v>
      </c>
      <c r="T28" s="436">
        <f t="shared" si="2"/>
        <v>112</v>
      </c>
      <c r="U28" s="30">
        <v>0</v>
      </c>
      <c r="V28" s="30">
        <v>0</v>
      </c>
      <c r="W28" s="30">
        <v>0</v>
      </c>
      <c r="X28" s="30">
        <v>0</v>
      </c>
      <c r="Y28" s="30">
        <v>0</v>
      </c>
      <c r="Z28" s="436">
        <f t="shared" si="3"/>
        <v>0</v>
      </c>
      <c r="AA28" s="436">
        <f t="shared" si="4"/>
        <v>5099</v>
      </c>
      <c r="AB28" s="436">
        <f t="shared" si="5"/>
        <v>542</v>
      </c>
      <c r="AC28" s="436">
        <f t="shared" si="6"/>
        <v>5641</v>
      </c>
    </row>
    <row r="29" spans="1:29" ht="17.25" customHeight="1" x14ac:dyDescent="0.2">
      <c r="A29" s="24">
        <f t="shared" si="7"/>
        <v>23</v>
      </c>
      <c r="B29" s="26" t="s">
        <v>1135</v>
      </c>
      <c r="C29" s="30">
        <v>4</v>
      </c>
      <c r="D29" s="30">
        <v>10</v>
      </c>
      <c r="E29" s="30">
        <v>57</v>
      </c>
      <c r="F29" s="30">
        <v>11</v>
      </c>
      <c r="G29" s="30">
        <v>9266</v>
      </c>
      <c r="H29" s="436">
        <f t="shared" si="0"/>
        <v>9348</v>
      </c>
      <c r="I29" s="30">
        <v>0</v>
      </c>
      <c r="J29" s="30">
        <v>0</v>
      </c>
      <c r="K29" s="30">
        <v>6</v>
      </c>
      <c r="L29" s="30">
        <v>4</v>
      </c>
      <c r="M29" s="30">
        <v>26</v>
      </c>
      <c r="N29" s="436">
        <f t="shared" si="1"/>
        <v>36</v>
      </c>
      <c r="O29" s="30">
        <v>0</v>
      </c>
      <c r="P29" s="30">
        <v>0</v>
      </c>
      <c r="Q29" s="30">
        <v>0</v>
      </c>
      <c r="R29" s="30">
        <v>1</v>
      </c>
      <c r="S29" s="30">
        <v>739</v>
      </c>
      <c r="T29" s="436">
        <f t="shared" si="2"/>
        <v>740</v>
      </c>
      <c r="U29" s="30">
        <v>0</v>
      </c>
      <c r="V29" s="30">
        <v>0</v>
      </c>
      <c r="W29" s="30">
        <v>0</v>
      </c>
      <c r="X29" s="30">
        <v>0</v>
      </c>
      <c r="Y29" s="30">
        <v>4</v>
      </c>
      <c r="Z29" s="436">
        <f t="shared" si="3"/>
        <v>4</v>
      </c>
      <c r="AA29" s="436">
        <f t="shared" si="4"/>
        <v>10088</v>
      </c>
      <c r="AB29" s="436">
        <f t="shared" si="5"/>
        <v>40</v>
      </c>
      <c r="AC29" s="436">
        <f t="shared" si="6"/>
        <v>10128</v>
      </c>
    </row>
    <row r="30" spans="1:29" ht="17.25" customHeight="1" x14ac:dyDescent="0.2">
      <c r="A30" s="24">
        <f t="shared" si="7"/>
        <v>24</v>
      </c>
      <c r="B30" s="26" t="s">
        <v>1136</v>
      </c>
      <c r="C30" s="30">
        <v>0</v>
      </c>
      <c r="D30" s="30">
        <v>4</v>
      </c>
      <c r="E30" s="30">
        <v>6</v>
      </c>
      <c r="F30" s="30">
        <v>0</v>
      </c>
      <c r="G30" s="30">
        <v>4304</v>
      </c>
      <c r="H30" s="436">
        <f t="shared" si="0"/>
        <v>4314</v>
      </c>
      <c r="I30" s="30">
        <v>0</v>
      </c>
      <c r="J30" s="30">
        <v>0</v>
      </c>
      <c r="K30" s="30">
        <v>3</v>
      </c>
      <c r="L30" s="30">
        <v>0</v>
      </c>
      <c r="M30" s="30">
        <v>62</v>
      </c>
      <c r="N30" s="436">
        <f t="shared" si="1"/>
        <v>65</v>
      </c>
      <c r="O30" s="30">
        <v>0</v>
      </c>
      <c r="P30" s="30">
        <v>0</v>
      </c>
      <c r="Q30" s="30">
        <v>0</v>
      </c>
      <c r="R30" s="30">
        <v>0</v>
      </c>
      <c r="S30" s="30">
        <v>89</v>
      </c>
      <c r="T30" s="436">
        <f t="shared" si="2"/>
        <v>89</v>
      </c>
      <c r="U30" s="30">
        <v>0</v>
      </c>
      <c r="V30" s="30">
        <v>0</v>
      </c>
      <c r="W30" s="30">
        <v>0</v>
      </c>
      <c r="X30" s="30">
        <v>0</v>
      </c>
      <c r="Y30" s="30">
        <v>0</v>
      </c>
      <c r="Z30" s="436">
        <f t="shared" si="3"/>
        <v>0</v>
      </c>
      <c r="AA30" s="436">
        <f t="shared" si="4"/>
        <v>4403</v>
      </c>
      <c r="AB30" s="436">
        <f t="shared" si="5"/>
        <v>65</v>
      </c>
      <c r="AC30" s="436">
        <f t="shared" si="6"/>
        <v>4468</v>
      </c>
    </row>
    <row r="31" spans="1:29" ht="17.25" customHeight="1" x14ac:dyDescent="0.2">
      <c r="A31" s="24">
        <f t="shared" si="7"/>
        <v>25</v>
      </c>
      <c r="B31" s="26" t="s">
        <v>1137</v>
      </c>
      <c r="C31" s="30">
        <v>2</v>
      </c>
      <c r="D31" s="30">
        <v>46</v>
      </c>
      <c r="E31" s="30">
        <v>83</v>
      </c>
      <c r="F31" s="30">
        <v>20</v>
      </c>
      <c r="G31" s="30">
        <v>9578</v>
      </c>
      <c r="H31" s="436">
        <f t="shared" si="0"/>
        <v>9729</v>
      </c>
      <c r="I31" s="30">
        <v>0</v>
      </c>
      <c r="J31" s="30">
        <v>0</v>
      </c>
      <c r="K31" s="30">
        <v>6</v>
      </c>
      <c r="L31" s="30">
        <v>0</v>
      </c>
      <c r="M31" s="30">
        <v>285</v>
      </c>
      <c r="N31" s="436">
        <f t="shared" si="1"/>
        <v>291</v>
      </c>
      <c r="O31" s="30">
        <v>0</v>
      </c>
      <c r="P31" s="30">
        <v>0</v>
      </c>
      <c r="Q31" s="30">
        <v>4</v>
      </c>
      <c r="R31" s="30">
        <v>0</v>
      </c>
      <c r="S31" s="30">
        <v>1009</v>
      </c>
      <c r="T31" s="436">
        <f t="shared" si="2"/>
        <v>1013</v>
      </c>
      <c r="U31" s="30">
        <v>0</v>
      </c>
      <c r="V31" s="30">
        <v>0</v>
      </c>
      <c r="W31" s="30">
        <v>0</v>
      </c>
      <c r="X31" s="30">
        <v>0</v>
      </c>
      <c r="Y31" s="30">
        <v>15</v>
      </c>
      <c r="Z31" s="436">
        <f t="shared" si="3"/>
        <v>15</v>
      </c>
      <c r="AA31" s="436">
        <f t="shared" si="4"/>
        <v>10742</v>
      </c>
      <c r="AB31" s="436">
        <f t="shared" si="5"/>
        <v>306</v>
      </c>
      <c r="AC31" s="436">
        <f t="shared" si="6"/>
        <v>11048</v>
      </c>
    </row>
    <row r="32" spans="1:29" ht="17.25" customHeight="1" x14ac:dyDescent="0.2">
      <c r="A32" s="24">
        <f t="shared" si="7"/>
        <v>26</v>
      </c>
      <c r="B32" s="26" t="s">
        <v>1138</v>
      </c>
      <c r="C32" s="30">
        <v>186</v>
      </c>
      <c r="D32" s="30">
        <v>591</v>
      </c>
      <c r="E32" s="30">
        <v>1349</v>
      </c>
      <c r="F32" s="30">
        <v>363</v>
      </c>
      <c r="G32" s="30">
        <v>36462</v>
      </c>
      <c r="H32" s="436">
        <f t="shared" si="0"/>
        <v>38951</v>
      </c>
      <c r="I32" s="30">
        <v>29</v>
      </c>
      <c r="J32" s="30">
        <v>88</v>
      </c>
      <c r="K32" s="30">
        <v>153</v>
      </c>
      <c r="L32" s="30">
        <v>35</v>
      </c>
      <c r="M32" s="30">
        <v>3306</v>
      </c>
      <c r="N32" s="436">
        <f t="shared" si="1"/>
        <v>3611</v>
      </c>
      <c r="O32" s="30">
        <v>0</v>
      </c>
      <c r="P32" s="30">
        <v>1</v>
      </c>
      <c r="Q32" s="30">
        <v>4</v>
      </c>
      <c r="R32" s="30">
        <v>5</v>
      </c>
      <c r="S32" s="30">
        <v>1425</v>
      </c>
      <c r="T32" s="436">
        <f t="shared" si="2"/>
        <v>1435</v>
      </c>
      <c r="U32" s="30">
        <v>0</v>
      </c>
      <c r="V32" s="30">
        <v>0</v>
      </c>
      <c r="W32" s="30">
        <v>0</v>
      </c>
      <c r="X32" s="30">
        <v>1</v>
      </c>
      <c r="Y32" s="30">
        <v>117</v>
      </c>
      <c r="Z32" s="436">
        <f t="shared" si="3"/>
        <v>118</v>
      </c>
      <c r="AA32" s="436">
        <f t="shared" si="4"/>
        <v>40386</v>
      </c>
      <c r="AB32" s="436">
        <f t="shared" si="5"/>
        <v>3729</v>
      </c>
      <c r="AC32" s="436">
        <f t="shared" si="6"/>
        <v>44115</v>
      </c>
    </row>
    <row r="33" spans="1:29" ht="17.25" customHeight="1" x14ac:dyDescent="0.2">
      <c r="A33" s="24">
        <f t="shared" si="7"/>
        <v>27</v>
      </c>
      <c r="B33" s="26" t="s">
        <v>1139</v>
      </c>
      <c r="C33" s="30">
        <v>9</v>
      </c>
      <c r="D33" s="30">
        <v>46</v>
      </c>
      <c r="E33" s="30">
        <v>222</v>
      </c>
      <c r="F33" s="30">
        <v>44</v>
      </c>
      <c r="G33" s="30">
        <v>41366</v>
      </c>
      <c r="H33" s="436">
        <f t="shared" si="0"/>
        <v>41687</v>
      </c>
      <c r="I33" s="30">
        <v>0</v>
      </c>
      <c r="J33" s="30">
        <v>0</v>
      </c>
      <c r="K33" s="30">
        <v>6</v>
      </c>
      <c r="L33" s="30">
        <v>0</v>
      </c>
      <c r="M33" s="30">
        <v>370</v>
      </c>
      <c r="N33" s="436">
        <f t="shared" si="1"/>
        <v>376</v>
      </c>
      <c r="O33" s="30">
        <v>0</v>
      </c>
      <c r="P33" s="30">
        <v>0</v>
      </c>
      <c r="Q33" s="30">
        <v>0</v>
      </c>
      <c r="R33" s="30">
        <v>0</v>
      </c>
      <c r="S33" s="30">
        <v>210</v>
      </c>
      <c r="T33" s="436">
        <f t="shared" si="2"/>
        <v>210</v>
      </c>
      <c r="U33" s="30">
        <v>0</v>
      </c>
      <c r="V33" s="30">
        <v>0</v>
      </c>
      <c r="W33" s="30">
        <v>0</v>
      </c>
      <c r="X33" s="30">
        <v>0</v>
      </c>
      <c r="Y33" s="30">
        <v>0</v>
      </c>
      <c r="Z33" s="436">
        <f t="shared" si="3"/>
        <v>0</v>
      </c>
      <c r="AA33" s="436">
        <f t="shared" si="4"/>
        <v>41897</v>
      </c>
      <c r="AB33" s="436">
        <f t="shared" si="5"/>
        <v>376</v>
      </c>
      <c r="AC33" s="436">
        <f t="shared" si="6"/>
        <v>42273</v>
      </c>
    </row>
    <row r="34" spans="1:29" ht="17.25" customHeight="1" x14ac:dyDescent="0.2">
      <c r="A34" s="24">
        <f t="shared" si="7"/>
        <v>28</v>
      </c>
      <c r="B34" s="26" t="s">
        <v>1140</v>
      </c>
      <c r="C34" s="30">
        <v>0</v>
      </c>
      <c r="D34" s="30">
        <v>6</v>
      </c>
      <c r="E34" s="30">
        <v>12</v>
      </c>
      <c r="F34" s="30">
        <v>4</v>
      </c>
      <c r="G34" s="30">
        <v>2943</v>
      </c>
      <c r="H34" s="436">
        <f t="shared" si="0"/>
        <v>2965</v>
      </c>
      <c r="I34" s="30">
        <v>0</v>
      </c>
      <c r="J34" s="30">
        <v>0</v>
      </c>
      <c r="K34" s="30">
        <v>0</v>
      </c>
      <c r="L34" s="30">
        <v>0</v>
      </c>
      <c r="M34" s="30">
        <v>125</v>
      </c>
      <c r="N34" s="436">
        <f t="shared" si="1"/>
        <v>125</v>
      </c>
      <c r="O34" s="30">
        <v>0</v>
      </c>
      <c r="P34" s="30">
        <v>0</v>
      </c>
      <c r="Q34" s="30">
        <v>0</v>
      </c>
      <c r="R34" s="30">
        <v>0</v>
      </c>
      <c r="S34" s="30">
        <v>3</v>
      </c>
      <c r="T34" s="436">
        <f t="shared" si="2"/>
        <v>3</v>
      </c>
      <c r="U34" s="30">
        <v>0</v>
      </c>
      <c r="V34" s="30">
        <v>0</v>
      </c>
      <c r="W34" s="30">
        <v>0</v>
      </c>
      <c r="X34" s="30">
        <v>0</v>
      </c>
      <c r="Y34" s="30">
        <v>0</v>
      </c>
      <c r="Z34" s="436">
        <f t="shared" si="3"/>
        <v>0</v>
      </c>
      <c r="AA34" s="436">
        <f t="shared" si="4"/>
        <v>2968</v>
      </c>
      <c r="AB34" s="436">
        <f t="shared" si="5"/>
        <v>125</v>
      </c>
      <c r="AC34" s="436">
        <f t="shared" si="6"/>
        <v>3093</v>
      </c>
    </row>
    <row r="35" spans="1:29" ht="17.25" customHeight="1" x14ac:dyDescent="0.2">
      <c r="A35" s="24">
        <f t="shared" si="7"/>
        <v>29</v>
      </c>
      <c r="B35" s="26" t="s">
        <v>1141</v>
      </c>
      <c r="C35" s="30">
        <v>1</v>
      </c>
      <c r="D35" s="30">
        <v>0</v>
      </c>
      <c r="E35" s="30">
        <v>27</v>
      </c>
      <c r="F35" s="30">
        <v>4</v>
      </c>
      <c r="G35" s="30">
        <v>1273</v>
      </c>
      <c r="H35" s="436">
        <f t="shared" si="0"/>
        <v>1305</v>
      </c>
      <c r="I35" s="30">
        <v>0</v>
      </c>
      <c r="J35" s="30">
        <v>0</v>
      </c>
      <c r="K35" s="30">
        <v>0</v>
      </c>
      <c r="L35" s="30">
        <v>0</v>
      </c>
      <c r="M35" s="30">
        <v>0</v>
      </c>
      <c r="N35" s="436">
        <f t="shared" si="1"/>
        <v>0</v>
      </c>
      <c r="O35" s="30">
        <v>0</v>
      </c>
      <c r="P35" s="30">
        <v>0</v>
      </c>
      <c r="Q35" s="30">
        <v>0</v>
      </c>
      <c r="R35" s="30">
        <v>0</v>
      </c>
      <c r="S35" s="30">
        <v>119</v>
      </c>
      <c r="T35" s="436">
        <f t="shared" si="2"/>
        <v>119</v>
      </c>
      <c r="U35" s="30">
        <v>0</v>
      </c>
      <c r="V35" s="30">
        <v>0</v>
      </c>
      <c r="W35" s="30">
        <v>0</v>
      </c>
      <c r="X35" s="30">
        <v>0</v>
      </c>
      <c r="Y35" s="30">
        <v>0</v>
      </c>
      <c r="Z35" s="436">
        <f t="shared" si="3"/>
        <v>0</v>
      </c>
      <c r="AA35" s="436">
        <f t="shared" si="4"/>
        <v>1424</v>
      </c>
      <c r="AB35" s="436">
        <f t="shared" si="5"/>
        <v>0</v>
      </c>
      <c r="AC35" s="436">
        <f t="shared" si="6"/>
        <v>1424</v>
      </c>
    </row>
    <row r="36" spans="1:29" ht="17.25" customHeight="1" x14ac:dyDescent="0.2">
      <c r="A36" s="24">
        <f t="shared" si="7"/>
        <v>30</v>
      </c>
      <c r="B36" s="26" t="s">
        <v>1142</v>
      </c>
      <c r="C36" s="30">
        <v>0</v>
      </c>
      <c r="D36" s="30">
        <v>0</v>
      </c>
      <c r="E36" s="30">
        <v>0</v>
      </c>
      <c r="F36" s="30">
        <v>0</v>
      </c>
      <c r="G36" s="30">
        <v>179</v>
      </c>
      <c r="H36" s="436">
        <f t="shared" si="0"/>
        <v>179</v>
      </c>
      <c r="I36" s="30">
        <v>0</v>
      </c>
      <c r="J36" s="30">
        <v>0</v>
      </c>
      <c r="K36" s="30">
        <v>0</v>
      </c>
      <c r="L36" s="30">
        <v>0</v>
      </c>
      <c r="M36" s="30">
        <v>0</v>
      </c>
      <c r="N36" s="436">
        <f t="shared" si="1"/>
        <v>0</v>
      </c>
      <c r="O36" s="30">
        <v>0</v>
      </c>
      <c r="P36" s="30">
        <v>0</v>
      </c>
      <c r="Q36" s="30">
        <v>0</v>
      </c>
      <c r="R36" s="30">
        <v>0</v>
      </c>
      <c r="S36" s="30">
        <v>0</v>
      </c>
      <c r="T36" s="436">
        <f t="shared" si="2"/>
        <v>0</v>
      </c>
      <c r="U36" s="30">
        <v>0</v>
      </c>
      <c r="V36" s="30">
        <v>0</v>
      </c>
      <c r="W36" s="30">
        <v>0</v>
      </c>
      <c r="X36" s="30">
        <v>0</v>
      </c>
      <c r="Y36" s="30">
        <v>0</v>
      </c>
      <c r="Z36" s="436">
        <f t="shared" si="3"/>
        <v>0</v>
      </c>
      <c r="AA36" s="436">
        <f t="shared" si="4"/>
        <v>179</v>
      </c>
      <c r="AB36" s="436">
        <f t="shared" si="5"/>
        <v>0</v>
      </c>
      <c r="AC36" s="436">
        <f t="shared" si="6"/>
        <v>179</v>
      </c>
    </row>
    <row r="37" spans="1:29" ht="17.25" customHeight="1" x14ac:dyDescent="0.2">
      <c r="A37" s="24">
        <f t="shared" si="7"/>
        <v>31</v>
      </c>
      <c r="B37" s="26" t="s">
        <v>1143</v>
      </c>
      <c r="C37" s="30">
        <v>41</v>
      </c>
      <c r="D37" s="30">
        <v>140</v>
      </c>
      <c r="E37" s="30">
        <v>312</v>
      </c>
      <c r="F37" s="30">
        <v>80</v>
      </c>
      <c r="G37" s="30">
        <v>31329</v>
      </c>
      <c r="H37" s="436">
        <f t="shared" si="0"/>
        <v>31902</v>
      </c>
      <c r="I37" s="30">
        <v>0</v>
      </c>
      <c r="J37" s="30">
        <v>0</v>
      </c>
      <c r="K37" s="30">
        <v>5</v>
      </c>
      <c r="L37" s="30">
        <v>0</v>
      </c>
      <c r="M37" s="30">
        <v>70</v>
      </c>
      <c r="N37" s="436">
        <f t="shared" si="1"/>
        <v>75</v>
      </c>
      <c r="O37" s="30">
        <v>1</v>
      </c>
      <c r="P37" s="30">
        <v>0</v>
      </c>
      <c r="Q37" s="30">
        <v>0</v>
      </c>
      <c r="R37" s="30">
        <v>0</v>
      </c>
      <c r="S37" s="30">
        <v>1032</v>
      </c>
      <c r="T37" s="436">
        <f t="shared" si="2"/>
        <v>1033</v>
      </c>
      <c r="U37" s="30">
        <v>0</v>
      </c>
      <c r="V37" s="30">
        <v>0</v>
      </c>
      <c r="W37" s="30">
        <v>1</v>
      </c>
      <c r="X37" s="30">
        <v>0</v>
      </c>
      <c r="Y37" s="30">
        <v>4</v>
      </c>
      <c r="Z37" s="436">
        <f t="shared" si="3"/>
        <v>5</v>
      </c>
      <c r="AA37" s="436">
        <f t="shared" si="4"/>
        <v>32935</v>
      </c>
      <c r="AB37" s="436">
        <f t="shared" si="5"/>
        <v>80</v>
      </c>
      <c r="AC37" s="436">
        <f t="shared" si="6"/>
        <v>33015</v>
      </c>
    </row>
    <row r="38" spans="1:29" ht="17.25" customHeight="1" x14ac:dyDescent="0.2">
      <c r="A38" s="24">
        <f t="shared" si="7"/>
        <v>32</v>
      </c>
      <c r="B38" s="26" t="s">
        <v>1144</v>
      </c>
      <c r="C38" s="30">
        <v>1</v>
      </c>
      <c r="D38" s="30">
        <v>12</v>
      </c>
      <c r="E38" s="30">
        <v>36</v>
      </c>
      <c r="F38" s="30">
        <v>12</v>
      </c>
      <c r="G38" s="30">
        <v>7887</v>
      </c>
      <c r="H38" s="436">
        <f t="shared" si="0"/>
        <v>7948</v>
      </c>
      <c r="I38" s="30">
        <v>1</v>
      </c>
      <c r="J38" s="30">
        <v>2</v>
      </c>
      <c r="K38" s="30">
        <v>9</v>
      </c>
      <c r="L38" s="30">
        <v>8</v>
      </c>
      <c r="M38" s="30">
        <v>329</v>
      </c>
      <c r="N38" s="436">
        <f t="shared" si="1"/>
        <v>349</v>
      </c>
      <c r="O38" s="30">
        <v>0</v>
      </c>
      <c r="P38" s="30">
        <v>0</v>
      </c>
      <c r="Q38" s="30">
        <v>0</v>
      </c>
      <c r="R38" s="30">
        <v>0</v>
      </c>
      <c r="S38" s="30">
        <v>673</v>
      </c>
      <c r="T38" s="436">
        <f t="shared" si="2"/>
        <v>673</v>
      </c>
      <c r="U38" s="30">
        <v>0</v>
      </c>
      <c r="V38" s="30">
        <v>0</v>
      </c>
      <c r="W38" s="30">
        <v>0</v>
      </c>
      <c r="X38" s="30">
        <v>0</v>
      </c>
      <c r="Y38" s="30">
        <v>8</v>
      </c>
      <c r="Z38" s="436">
        <f t="shared" si="3"/>
        <v>8</v>
      </c>
      <c r="AA38" s="436">
        <f t="shared" si="4"/>
        <v>8621</v>
      </c>
      <c r="AB38" s="436">
        <f t="shared" si="5"/>
        <v>357</v>
      </c>
      <c r="AC38" s="436">
        <f t="shared" si="6"/>
        <v>8978</v>
      </c>
    </row>
    <row r="39" spans="1:29" ht="17.25" customHeight="1" x14ac:dyDescent="0.2">
      <c r="A39" s="24">
        <f t="shared" si="7"/>
        <v>33</v>
      </c>
      <c r="B39" s="26" t="s">
        <v>1145</v>
      </c>
      <c r="C39" s="30">
        <v>32</v>
      </c>
      <c r="D39" s="30">
        <v>54</v>
      </c>
      <c r="E39" s="30">
        <v>298</v>
      </c>
      <c r="F39" s="30">
        <v>56</v>
      </c>
      <c r="G39" s="30">
        <v>38745</v>
      </c>
      <c r="H39" s="436">
        <f t="shared" si="0"/>
        <v>39185</v>
      </c>
      <c r="I39" s="30">
        <v>1</v>
      </c>
      <c r="J39" s="30">
        <v>2</v>
      </c>
      <c r="K39" s="30">
        <v>12</v>
      </c>
      <c r="L39" s="30">
        <v>0</v>
      </c>
      <c r="M39" s="30">
        <v>738</v>
      </c>
      <c r="N39" s="436">
        <f t="shared" si="1"/>
        <v>753</v>
      </c>
      <c r="O39" s="30">
        <v>1</v>
      </c>
      <c r="P39" s="30">
        <v>0</v>
      </c>
      <c r="Q39" s="30">
        <v>2</v>
      </c>
      <c r="R39" s="30">
        <v>0</v>
      </c>
      <c r="S39" s="30">
        <v>1623</v>
      </c>
      <c r="T39" s="436">
        <f t="shared" si="2"/>
        <v>1626</v>
      </c>
      <c r="U39" s="30">
        <v>0</v>
      </c>
      <c r="V39" s="30">
        <v>0</v>
      </c>
      <c r="W39" s="30">
        <v>0</v>
      </c>
      <c r="X39" s="30">
        <v>0</v>
      </c>
      <c r="Y39" s="30">
        <v>6</v>
      </c>
      <c r="Z39" s="436">
        <f t="shared" si="3"/>
        <v>6</v>
      </c>
      <c r="AA39" s="436">
        <f t="shared" si="4"/>
        <v>40811</v>
      </c>
      <c r="AB39" s="436">
        <f t="shared" si="5"/>
        <v>759</v>
      </c>
      <c r="AC39" s="436">
        <f t="shared" si="6"/>
        <v>41570</v>
      </c>
    </row>
    <row r="40" spans="1:29" ht="17.25" customHeight="1" x14ac:dyDescent="0.2">
      <c r="A40" s="24">
        <f t="shared" si="7"/>
        <v>34</v>
      </c>
      <c r="B40" s="26" t="s">
        <v>1146</v>
      </c>
      <c r="C40" s="30">
        <v>410</v>
      </c>
      <c r="D40" s="30">
        <v>1864</v>
      </c>
      <c r="E40" s="30">
        <v>3660</v>
      </c>
      <c r="F40" s="30">
        <v>1684</v>
      </c>
      <c r="G40" s="30">
        <v>407081</v>
      </c>
      <c r="H40" s="436">
        <f t="shared" si="0"/>
        <v>414699</v>
      </c>
      <c r="I40" s="30">
        <v>67</v>
      </c>
      <c r="J40" s="30">
        <v>263</v>
      </c>
      <c r="K40" s="30">
        <v>483</v>
      </c>
      <c r="L40" s="30">
        <v>222</v>
      </c>
      <c r="M40" s="30">
        <v>34284</v>
      </c>
      <c r="N40" s="436">
        <f t="shared" si="1"/>
        <v>35319</v>
      </c>
      <c r="O40" s="30">
        <v>0</v>
      </c>
      <c r="P40" s="30">
        <v>6</v>
      </c>
      <c r="Q40" s="30">
        <v>3</v>
      </c>
      <c r="R40" s="30">
        <v>4</v>
      </c>
      <c r="S40" s="30">
        <v>9371</v>
      </c>
      <c r="T40" s="436">
        <f t="shared" si="2"/>
        <v>9384</v>
      </c>
      <c r="U40" s="30">
        <v>0</v>
      </c>
      <c r="V40" s="30">
        <v>1</v>
      </c>
      <c r="W40" s="30">
        <v>0</v>
      </c>
      <c r="X40" s="30">
        <v>2</v>
      </c>
      <c r="Y40" s="30">
        <v>499</v>
      </c>
      <c r="Z40" s="436">
        <f t="shared" si="3"/>
        <v>502</v>
      </c>
      <c r="AA40" s="436">
        <f t="shared" si="4"/>
        <v>424083</v>
      </c>
      <c r="AB40" s="436">
        <f t="shared" si="5"/>
        <v>35821</v>
      </c>
      <c r="AC40" s="436">
        <f t="shared" si="6"/>
        <v>459904</v>
      </c>
    </row>
    <row r="41" spans="1:29" ht="17.25" customHeight="1" x14ac:dyDescent="0.2">
      <c r="A41" s="24">
        <f t="shared" si="7"/>
        <v>35</v>
      </c>
      <c r="B41" s="26" t="s">
        <v>1147</v>
      </c>
      <c r="C41" s="30">
        <v>326</v>
      </c>
      <c r="D41" s="30">
        <v>1131</v>
      </c>
      <c r="E41" s="30">
        <v>2094</v>
      </c>
      <c r="F41" s="30">
        <v>1227</v>
      </c>
      <c r="G41" s="30">
        <v>197883</v>
      </c>
      <c r="H41" s="436">
        <f t="shared" si="0"/>
        <v>202661</v>
      </c>
      <c r="I41" s="30">
        <v>43</v>
      </c>
      <c r="J41" s="30">
        <v>136</v>
      </c>
      <c r="K41" s="30">
        <v>306</v>
      </c>
      <c r="L41" s="30">
        <v>173</v>
      </c>
      <c r="M41" s="30">
        <v>16008</v>
      </c>
      <c r="N41" s="436">
        <f t="shared" si="1"/>
        <v>16666</v>
      </c>
      <c r="O41" s="30">
        <v>0</v>
      </c>
      <c r="P41" s="30">
        <v>3</v>
      </c>
      <c r="Q41" s="30">
        <v>0</v>
      </c>
      <c r="R41" s="30">
        <v>1</v>
      </c>
      <c r="S41" s="30">
        <v>3136</v>
      </c>
      <c r="T41" s="436">
        <f t="shared" si="2"/>
        <v>3140</v>
      </c>
      <c r="U41" s="30">
        <v>0</v>
      </c>
      <c r="V41" s="30">
        <v>0</v>
      </c>
      <c r="W41" s="30">
        <v>0</v>
      </c>
      <c r="X41" s="30">
        <v>3</v>
      </c>
      <c r="Y41" s="30">
        <v>125</v>
      </c>
      <c r="Z41" s="436">
        <f t="shared" si="3"/>
        <v>128</v>
      </c>
      <c r="AA41" s="436">
        <f t="shared" si="4"/>
        <v>205801</v>
      </c>
      <c r="AB41" s="436">
        <f t="shared" si="5"/>
        <v>16794</v>
      </c>
      <c r="AC41" s="436">
        <f t="shared" si="6"/>
        <v>222595</v>
      </c>
    </row>
    <row r="42" spans="1:29" ht="17.25" customHeight="1" x14ac:dyDescent="0.2">
      <c r="A42" s="24">
        <f t="shared" si="7"/>
        <v>36</v>
      </c>
      <c r="B42" s="26" t="s">
        <v>1148</v>
      </c>
      <c r="C42" s="30">
        <v>0</v>
      </c>
      <c r="D42" s="30">
        <v>0</v>
      </c>
      <c r="E42" s="30">
        <v>3</v>
      </c>
      <c r="F42" s="30">
        <v>0</v>
      </c>
      <c r="G42" s="30">
        <v>1446</v>
      </c>
      <c r="H42" s="436">
        <f t="shared" si="0"/>
        <v>1449</v>
      </c>
      <c r="I42" s="30">
        <v>0</v>
      </c>
      <c r="J42" s="30">
        <v>0</v>
      </c>
      <c r="K42" s="30">
        <v>0</v>
      </c>
      <c r="L42" s="30">
        <v>0</v>
      </c>
      <c r="M42" s="30">
        <v>0</v>
      </c>
      <c r="N42" s="436">
        <f t="shared" si="1"/>
        <v>0</v>
      </c>
      <c r="O42" s="30">
        <v>0</v>
      </c>
      <c r="P42" s="30">
        <v>2</v>
      </c>
      <c r="Q42" s="30">
        <v>0</v>
      </c>
      <c r="R42" s="30">
        <v>0</v>
      </c>
      <c r="S42" s="30">
        <v>156</v>
      </c>
      <c r="T42" s="436">
        <f t="shared" si="2"/>
        <v>158</v>
      </c>
      <c r="U42" s="30">
        <v>0</v>
      </c>
      <c r="V42" s="30">
        <v>0</v>
      </c>
      <c r="W42" s="30">
        <v>0</v>
      </c>
      <c r="X42" s="30">
        <v>0</v>
      </c>
      <c r="Y42" s="30">
        <v>0</v>
      </c>
      <c r="Z42" s="436">
        <f t="shared" si="3"/>
        <v>0</v>
      </c>
      <c r="AA42" s="436">
        <f t="shared" si="4"/>
        <v>1607</v>
      </c>
      <c r="AB42" s="436">
        <f t="shared" si="5"/>
        <v>0</v>
      </c>
      <c r="AC42" s="436">
        <f t="shared" si="6"/>
        <v>1607</v>
      </c>
    </row>
    <row r="43" spans="1:29" ht="17.25" customHeight="1" x14ac:dyDescent="0.2">
      <c r="A43" s="24">
        <f t="shared" si="7"/>
        <v>37</v>
      </c>
      <c r="B43" s="26" t="s">
        <v>1149</v>
      </c>
      <c r="C43" s="30">
        <v>1</v>
      </c>
      <c r="D43" s="30">
        <v>14</v>
      </c>
      <c r="E43" s="30">
        <v>36</v>
      </c>
      <c r="F43" s="30">
        <v>12</v>
      </c>
      <c r="G43" s="30">
        <v>4185</v>
      </c>
      <c r="H43" s="436">
        <f t="shared" si="0"/>
        <v>4248</v>
      </c>
      <c r="I43" s="30">
        <v>0</v>
      </c>
      <c r="J43" s="30">
        <v>0</v>
      </c>
      <c r="K43" s="30">
        <v>0</v>
      </c>
      <c r="L43" s="30">
        <v>0</v>
      </c>
      <c r="M43" s="30">
        <v>307</v>
      </c>
      <c r="N43" s="436">
        <f t="shared" si="1"/>
        <v>307</v>
      </c>
      <c r="O43" s="30">
        <v>0</v>
      </c>
      <c r="P43" s="30">
        <v>0</v>
      </c>
      <c r="Q43" s="30">
        <v>0</v>
      </c>
      <c r="R43" s="30">
        <v>0</v>
      </c>
      <c r="S43" s="30">
        <v>238</v>
      </c>
      <c r="T43" s="436">
        <f t="shared" si="2"/>
        <v>238</v>
      </c>
      <c r="U43" s="30">
        <v>0</v>
      </c>
      <c r="V43" s="30">
        <v>0</v>
      </c>
      <c r="W43" s="30">
        <v>0</v>
      </c>
      <c r="X43" s="30">
        <v>0</v>
      </c>
      <c r="Y43" s="30">
        <v>0</v>
      </c>
      <c r="Z43" s="436">
        <f t="shared" si="3"/>
        <v>0</v>
      </c>
      <c r="AA43" s="436">
        <f t="shared" si="4"/>
        <v>4486</v>
      </c>
      <c r="AB43" s="436">
        <f t="shared" si="5"/>
        <v>307</v>
      </c>
      <c r="AC43" s="436">
        <f t="shared" si="6"/>
        <v>4793</v>
      </c>
    </row>
    <row r="44" spans="1:29" ht="17.25" customHeight="1" x14ac:dyDescent="0.2">
      <c r="A44" s="24">
        <f t="shared" si="7"/>
        <v>38</v>
      </c>
      <c r="B44" s="26" t="s">
        <v>1150</v>
      </c>
      <c r="C44" s="30">
        <v>238</v>
      </c>
      <c r="D44" s="30">
        <v>559</v>
      </c>
      <c r="E44" s="30">
        <v>1163</v>
      </c>
      <c r="F44" s="30">
        <v>505</v>
      </c>
      <c r="G44" s="30">
        <v>69653</v>
      </c>
      <c r="H44" s="436">
        <f t="shared" si="0"/>
        <v>72118</v>
      </c>
      <c r="I44" s="30">
        <v>10</v>
      </c>
      <c r="J44" s="30">
        <v>16</v>
      </c>
      <c r="K44" s="30">
        <v>57</v>
      </c>
      <c r="L44" s="30">
        <v>27</v>
      </c>
      <c r="M44" s="30">
        <v>1940</v>
      </c>
      <c r="N44" s="436">
        <f t="shared" si="1"/>
        <v>2050</v>
      </c>
      <c r="O44" s="30">
        <v>0</v>
      </c>
      <c r="P44" s="30">
        <v>13</v>
      </c>
      <c r="Q44" s="30">
        <v>4</v>
      </c>
      <c r="R44" s="30">
        <v>7</v>
      </c>
      <c r="S44" s="30">
        <v>2212</v>
      </c>
      <c r="T44" s="436">
        <f t="shared" si="2"/>
        <v>2236</v>
      </c>
      <c r="U44" s="30">
        <v>0</v>
      </c>
      <c r="V44" s="30">
        <v>0</v>
      </c>
      <c r="W44" s="30">
        <v>0</v>
      </c>
      <c r="X44" s="30">
        <v>1</v>
      </c>
      <c r="Y44" s="30">
        <v>55</v>
      </c>
      <c r="Z44" s="436">
        <f t="shared" si="3"/>
        <v>56</v>
      </c>
      <c r="AA44" s="436">
        <f t="shared" si="4"/>
        <v>74354</v>
      </c>
      <c r="AB44" s="436">
        <f t="shared" si="5"/>
        <v>2106</v>
      </c>
      <c r="AC44" s="436">
        <f t="shared" si="6"/>
        <v>76460</v>
      </c>
    </row>
    <row r="45" spans="1:29" ht="17.25" customHeight="1" x14ac:dyDescent="0.2">
      <c r="A45" s="24">
        <f t="shared" si="7"/>
        <v>39</v>
      </c>
      <c r="B45" s="26" t="s">
        <v>1151</v>
      </c>
      <c r="C45" s="30">
        <v>38</v>
      </c>
      <c r="D45" s="30">
        <v>96</v>
      </c>
      <c r="E45" s="30">
        <v>210</v>
      </c>
      <c r="F45" s="30">
        <v>96</v>
      </c>
      <c r="G45" s="30">
        <v>13800</v>
      </c>
      <c r="H45" s="436">
        <f t="shared" si="0"/>
        <v>14240</v>
      </c>
      <c r="I45" s="30">
        <v>14</v>
      </c>
      <c r="J45" s="30">
        <v>22</v>
      </c>
      <c r="K45" s="30">
        <v>54</v>
      </c>
      <c r="L45" s="30">
        <v>32</v>
      </c>
      <c r="M45" s="30">
        <v>1092</v>
      </c>
      <c r="N45" s="436">
        <f t="shared" si="1"/>
        <v>1214</v>
      </c>
      <c r="O45" s="30">
        <v>0</v>
      </c>
      <c r="P45" s="30">
        <v>0</v>
      </c>
      <c r="Q45" s="30">
        <v>0</v>
      </c>
      <c r="R45" s="30">
        <v>0</v>
      </c>
      <c r="S45" s="30">
        <v>713</v>
      </c>
      <c r="T45" s="436">
        <f t="shared" si="2"/>
        <v>713</v>
      </c>
      <c r="U45" s="30">
        <v>0</v>
      </c>
      <c r="V45" s="30">
        <v>0</v>
      </c>
      <c r="W45" s="30">
        <v>0</v>
      </c>
      <c r="X45" s="30">
        <v>0</v>
      </c>
      <c r="Y45" s="30">
        <v>356</v>
      </c>
      <c r="Z45" s="436">
        <f t="shared" si="3"/>
        <v>356</v>
      </c>
      <c r="AA45" s="436">
        <f t="shared" si="4"/>
        <v>14953</v>
      </c>
      <c r="AB45" s="436">
        <f t="shared" si="5"/>
        <v>1570</v>
      </c>
      <c r="AC45" s="436">
        <f t="shared" si="6"/>
        <v>16523</v>
      </c>
    </row>
    <row r="46" spans="1:29" ht="17.25" customHeight="1" x14ac:dyDescent="0.2">
      <c r="A46" s="202">
        <f t="shared" si="7"/>
        <v>40</v>
      </c>
      <c r="B46" s="197" t="s">
        <v>1152</v>
      </c>
      <c r="C46" s="437">
        <v>17</v>
      </c>
      <c r="D46" s="437">
        <v>82</v>
      </c>
      <c r="E46" s="437">
        <v>124</v>
      </c>
      <c r="F46" s="437">
        <v>32</v>
      </c>
      <c r="G46" s="437">
        <v>6574</v>
      </c>
      <c r="H46" s="438">
        <f t="shared" si="0"/>
        <v>6829</v>
      </c>
      <c r="I46" s="437">
        <v>0</v>
      </c>
      <c r="J46" s="437">
        <v>0</v>
      </c>
      <c r="K46" s="437">
        <v>0</v>
      </c>
      <c r="L46" s="437">
        <v>0</v>
      </c>
      <c r="M46" s="437">
        <v>20</v>
      </c>
      <c r="N46" s="438">
        <f t="shared" si="1"/>
        <v>20</v>
      </c>
      <c r="O46" s="437">
        <v>0</v>
      </c>
      <c r="P46" s="437">
        <v>0</v>
      </c>
      <c r="Q46" s="437">
        <v>2</v>
      </c>
      <c r="R46" s="437">
        <v>0</v>
      </c>
      <c r="S46" s="437">
        <v>209</v>
      </c>
      <c r="T46" s="438">
        <f t="shared" si="2"/>
        <v>211</v>
      </c>
      <c r="U46" s="437">
        <v>0</v>
      </c>
      <c r="V46" s="437">
        <v>0</v>
      </c>
      <c r="W46" s="437">
        <v>0</v>
      </c>
      <c r="X46" s="437">
        <v>0</v>
      </c>
      <c r="Y46" s="437">
        <v>0</v>
      </c>
      <c r="Z46" s="438">
        <f t="shared" si="3"/>
        <v>0</v>
      </c>
      <c r="AA46" s="438">
        <f t="shared" si="4"/>
        <v>7040</v>
      </c>
      <c r="AB46" s="438">
        <f t="shared" si="5"/>
        <v>20</v>
      </c>
      <c r="AC46" s="438">
        <f t="shared" si="6"/>
        <v>7060</v>
      </c>
    </row>
    <row r="47" spans="1:29" ht="15" customHeight="1" x14ac:dyDescent="0.2">
      <c r="A47" s="24"/>
      <c r="B47" s="26"/>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t="s">
        <v>3006</v>
      </c>
    </row>
    <row r="48" spans="1:29" ht="23.25" customHeight="1" x14ac:dyDescent="0.2">
      <c r="A48" s="535" t="s">
        <v>1107</v>
      </c>
      <c r="B48" s="538" t="s">
        <v>1108</v>
      </c>
      <c r="C48" s="553" t="s">
        <v>2914</v>
      </c>
      <c r="D48" s="553"/>
      <c r="E48" s="553"/>
      <c r="F48" s="553"/>
      <c r="G48" s="553"/>
      <c r="H48" s="553"/>
      <c r="I48" s="553"/>
      <c r="J48" s="553"/>
      <c r="K48" s="553"/>
      <c r="L48" s="553"/>
      <c r="M48" s="553"/>
      <c r="N48" s="553"/>
      <c r="O48" s="553" t="s">
        <v>2915</v>
      </c>
      <c r="P48" s="553"/>
      <c r="Q48" s="553"/>
      <c r="R48" s="553"/>
      <c r="S48" s="553"/>
      <c r="T48" s="553"/>
      <c r="U48" s="553"/>
      <c r="V48" s="553"/>
      <c r="W48" s="553"/>
      <c r="X48" s="553"/>
      <c r="Y48" s="553"/>
      <c r="Z48" s="553"/>
      <c r="AA48" s="555" t="s">
        <v>2916</v>
      </c>
      <c r="AB48" s="556"/>
      <c r="AC48" s="556"/>
    </row>
    <row r="49" spans="1:29" ht="23.25" customHeight="1" x14ac:dyDescent="0.2">
      <c r="A49" s="536"/>
      <c r="B49" s="539"/>
      <c r="C49" s="553" t="s">
        <v>2917</v>
      </c>
      <c r="D49" s="553"/>
      <c r="E49" s="553"/>
      <c r="F49" s="553"/>
      <c r="G49" s="553"/>
      <c r="H49" s="553"/>
      <c r="I49" s="553" t="s">
        <v>2918</v>
      </c>
      <c r="J49" s="553"/>
      <c r="K49" s="553"/>
      <c r="L49" s="553"/>
      <c r="M49" s="553"/>
      <c r="N49" s="553"/>
      <c r="O49" s="553" t="s">
        <v>2917</v>
      </c>
      <c r="P49" s="553"/>
      <c r="Q49" s="553"/>
      <c r="R49" s="553"/>
      <c r="S49" s="553"/>
      <c r="T49" s="553"/>
      <c r="U49" s="553" t="s">
        <v>2918</v>
      </c>
      <c r="V49" s="553"/>
      <c r="W49" s="553"/>
      <c r="X49" s="553"/>
      <c r="Y49" s="553"/>
      <c r="Z49" s="553"/>
      <c r="AA49" s="557"/>
      <c r="AB49" s="558"/>
      <c r="AC49" s="558"/>
    </row>
    <row r="50" spans="1:29" ht="23.25" customHeight="1" x14ac:dyDescent="0.2">
      <c r="A50" s="537"/>
      <c r="B50" s="540"/>
      <c r="C50" s="320" t="s">
        <v>2905</v>
      </c>
      <c r="D50" s="320" t="s">
        <v>2906</v>
      </c>
      <c r="E50" s="320" t="s">
        <v>2907</v>
      </c>
      <c r="F50" s="320" t="s">
        <v>2908</v>
      </c>
      <c r="G50" s="320" t="s">
        <v>2909</v>
      </c>
      <c r="H50" s="321" t="s">
        <v>2919</v>
      </c>
      <c r="I50" s="320" t="s">
        <v>2905</v>
      </c>
      <c r="J50" s="320" t="s">
        <v>2906</v>
      </c>
      <c r="K50" s="320" t="s">
        <v>2907</v>
      </c>
      <c r="L50" s="320" t="s">
        <v>2908</v>
      </c>
      <c r="M50" s="320" t="s">
        <v>2909</v>
      </c>
      <c r="N50" s="321" t="s">
        <v>2919</v>
      </c>
      <c r="O50" s="320" t="s">
        <v>2905</v>
      </c>
      <c r="P50" s="320" t="s">
        <v>2906</v>
      </c>
      <c r="Q50" s="320" t="s">
        <v>2907</v>
      </c>
      <c r="R50" s="320" t="s">
        <v>2908</v>
      </c>
      <c r="S50" s="320" t="s">
        <v>2909</v>
      </c>
      <c r="T50" s="321" t="s">
        <v>2919</v>
      </c>
      <c r="U50" s="320" t="s">
        <v>2905</v>
      </c>
      <c r="V50" s="320" t="s">
        <v>2906</v>
      </c>
      <c r="W50" s="320" t="s">
        <v>2907</v>
      </c>
      <c r="X50" s="320" t="s">
        <v>2908</v>
      </c>
      <c r="Y50" s="320" t="s">
        <v>2909</v>
      </c>
      <c r="Z50" s="321" t="s">
        <v>2919</v>
      </c>
      <c r="AA50" s="322" t="s">
        <v>2917</v>
      </c>
      <c r="AB50" s="322" t="s">
        <v>2918</v>
      </c>
      <c r="AC50" s="310" t="s">
        <v>2921</v>
      </c>
    </row>
    <row r="51" spans="1:29" ht="17.25" customHeight="1" x14ac:dyDescent="0.2">
      <c r="A51" s="24">
        <v>41</v>
      </c>
      <c r="B51" s="26" t="s">
        <v>1153</v>
      </c>
      <c r="C51" s="30">
        <v>303</v>
      </c>
      <c r="D51" s="30">
        <v>1033</v>
      </c>
      <c r="E51" s="30">
        <v>1709</v>
      </c>
      <c r="F51" s="30">
        <v>877</v>
      </c>
      <c r="G51" s="30">
        <v>141224</v>
      </c>
      <c r="H51" s="436">
        <f t="shared" si="0"/>
        <v>145146</v>
      </c>
      <c r="I51" s="30">
        <v>26</v>
      </c>
      <c r="J51" s="30">
        <v>96</v>
      </c>
      <c r="K51" s="30">
        <v>129</v>
      </c>
      <c r="L51" s="30">
        <v>92</v>
      </c>
      <c r="M51" s="30">
        <v>9174</v>
      </c>
      <c r="N51" s="436">
        <f t="shared" si="1"/>
        <v>9517</v>
      </c>
      <c r="O51" s="30">
        <v>0</v>
      </c>
      <c r="P51" s="30">
        <v>1</v>
      </c>
      <c r="Q51" s="30">
        <v>4</v>
      </c>
      <c r="R51" s="30">
        <v>3</v>
      </c>
      <c r="S51" s="30">
        <v>3242</v>
      </c>
      <c r="T51" s="436">
        <f t="shared" si="2"/>
        <v>3250</v>
      </c>
      <c r="U51" s="30">
        <v>0</v>
      </c>
      <c r="V51" s="30">
        <v>0</v>
      </c>
      <c r="W51" s="30">
        <v>0</v>
      </c>
      <c r="X51" s="30">
        <v>0</v>
      </c>
      <c r="Y51" s="30">
        <v>82</v>
      </c>
      <c r="Z51" s="436">
        <f t="shared" si="3"/>
        <v>82</v>
      </c>
      <c r="AA51" s="436">
        <f t="shared" si="4"/>
        <v>148396</v>
      </c>
      <c r="AB51" s="436">
        <f t="shared" si="5"/>
        <v>9599</v>
      </c>
      <c r="AC51" s="436">
        <f t="shared" si="6"/>
        <v>157995</v>
      </c>
    </row>
    <row r="52" spans="1:29" ht="17.25" customHeight="1" x14ac:dyDescent="0.2">
      <c r="A52" s="24">
        <v>42</v>
      </c>
      <c r="B52" s="26" t="s">
        <v>1154</v>
      </c>
      <c r="C52" s="30">
        <v>19</v>
      </c>
      <c r="D52" s="30">
        <v>170</v>
      </c>
      <c r="E52" s="30">
        <v>348</v>
      </c>
      <c r="F52" s="30">
        <v>156</v>
      </c>
      <c r="G52" s="30">
        <v>45042</v>
      </c>
      <c r="H52" s="436">
        <f t="shared" si="0"/>
        <v>45735</v>
      </c>
      <c r="I52" s="30">
        <v>0</v>
      </c>
      <c r="J52" s="30">
        <v>0</v>
      </c>
      <c r="K52" s="30">
        <v>9</v>
      </c>
      <c r="L52" s="30">
        <v>4</v>
      </c>
      <c r="M52" s="30">
        <v>1687</v>
      </c>
      <c r="N52" s="436">
        <f t="shared" si="1"/>
        <v>1700</v>
      </c>
      <c r="O52" s="30">
        <v>0</v>
      </c>
      <c r="P52" s="30">
        <v>0</v>
      </c>
      <c r="Q52" s="30">
        <v>0</v>
      </c>
      <c r="R52" s="30">
        <v>0</v>
      </c>
      <c r="S52" s="30">
        <v>798</v>
      </c>
      <c r="T52" s="436">
        <f t="shared" si="2"/>
        <v>798</v>
      </c>
      <c r="U52" s="30">
        <v>0</v>
      </c>
      <c r="V52" s="30">
        <v>0</v>
      </c>
      <c r="W52" s="30">
        <v>0</v>
      </c>
      <c r="X52" s="30">
        <v>0</v>
      </c>
      <c r="Y52" s="30">
        <v>94</v>
      </c>
      <c r="Z52" s="436">
        <f t="shared" si="3"/>
        <v>94</v>
      </c>
      <c r="AA52" s="436">
        <f t="shared" si="4"/>
        <v>46533</v>
      </c>
      <c r="AB52" s="436">
        <f t="shared" si="5"/>
        <v>1794</v>
      </c>
      <c r="AC52" s="436">
        <f t="shared" si="6"/>
        <v>48327</v>
      </c>
    </row>
    <row r="53" spans="1:29" ht="17.25" customHeight="1" x14ac:dyDescent="0.2">
      <c r="A53" s="24">
        <v>43</v>
      </c>
      <c r="B53" s="26" t="s">
        <v>1155</v>
      </c>
      <c r="C53" s="30">
        <v>46</v>
      </c>
      <c r="D53" s="30">
        <v>178</v>
      </c>
      <c r="E53" s="30">
        <v>405</v>
      </c>
      <c r="F53" s="30">
        <v>72</v>
      </c>
      <c r="G53" s="30">
        <v>9710</v>
      </c>
      <c r="H53" s="436">
        <f t="shared" si="0"/>
        <v>10411</v>
      </c>
      <c r="I53" s="30">
        <v>12</v>
      </c>
      <c r="J53" s="30">
        <v>16</v>
      </c>
      <c r="K53" s="30">
        <v>51</v>
      </c>
      <c r="L53" s="30">
        <v>12</v>
      </c>
      <c r="M53" s="30">
        <v>667</v>
      </c>
      <c r="N53" s="436">
        <f t="shared" si="1"/>
        <v>758</v>
      </c>
      <c r="O53" s="30">
        <v>0</v>
      </c>
      <c r="P53" s="30">
        <v>0</v>
      </c>
      <c r="Q53" s="30">
        <v>3</v>
      </c>
      <c r="R53" s="30">
        <v>0</v>
      </c>
      <c r="S53" s="30">
        <v>149</v>
      </c>
      <c r="T53" s="436">
        <f t="shared" si="2"/>
        <v>152</v>
      </c>
      <c r="U53" s="30">
        <v>0</v>
      </c>
      <c r="V53" s="30">
        <v>0</v>
      </c>
      <c r="W53" s="30">
        <v>0</v>
      </c>
      <c r="X53" s="30">
        <v>0</v>
      </c>
      <c r="Y53" s="30">
        <v>36</v>
      </c>
      <c r="Z53" s="436">
        <f t="shared" si="3"/>
        <v>36</v>
      </c>
      <c r="AA53" s="436">
        <f t="shared" si="4"/>
        <v>10563</v>
      </c>
      <c r="AB53" s="436">
        <f t="shared" si="5"/>
        <v>794</v>
      </c>
      <c r="AC53" s="436">
        <f t="shared" si="6"/>
        <v>11357</v>
      </c>
    </row>
    <row r="54" spans="1:29" ht="17.25" customHeight="1" x14ac:dyDescent="0.2">
      <c r="A54" s="24">
        <v>44</v>
      </c>
      <c r="B54" s="26" t="s">
        <v>1156</v>
      </c>
      <c r="C54" s="30">
        <v>1</v>
      </c>
      <c r="D54" s="30">
        <v>14</v>
      </c>
      <c r="E54" s="30">
        <v>45</v>
      </c>
      <c r="F54" s="30">
        <v>4</v>
      </c>
      <c r="G54" s="30">
        <v>10353</v>
      </c>
      <c r="H54" s="436">
        <f t="shared" si="0"/>
        <v>10417</v>
      </c>
      <c r="I54" s="30">
        <v>0</v>
      </c>
      <c r="J54" s="30">
        <v>0</v>
      </c>
      <c r="K54" s="30">
        <v>0</v>
      </c>
      <c r="L54" s="30">
        <v>0</v>
      </c>
      <c r="M54" s="30">
        <v>438</v>
      </c>
      <c r="N54" s="436">
        <f t="shared" si="1"/>
        <v>438</v>
      </c>
      <c r="O54" s="30">
        <v>0</v>
      </c>
      <c r="P54" s="30">
        <v>0</v>
      </c>
      <c r="Q54" s="30">
        <v>0</v>
      </c>
      <c r="R54" s="30">
        <v>0</v>
      </c>
      <c r="S54" s="30">
        <v>112</v>
      </c>
      <c r="T54" s="436">
        <f t="shared" si="2"/>
        <v>112</v>
      </c>
      <c r="U54" s="30">
        <v>0</v>
      </c>
      <c r="V54" s="30">
        <v>0</v>
      </c>
      <c r="W54" s="30">
        <v>0</v>
      </c>
      <c r="X54" s="30">
        <v>0</v>
      </c>
      <c r="Y54" s="30">
        <v>0</v>
      </c>
      <c r="Z54" s="436">
        <f t="shared" si="3"/>
        <v>0</v>
      </c>
      <c r="AA54" s="436">
        <f t="shared" si="4"/>
        <v>10529</v>
      </c>
      <c r="AB54" s="436">
        <f t="shared" si="5"/>
        <v>438</v>
      </c>
      <c r="AC54" s="436">
        <f t="shared" si="6"/>
        <v>10967</v>
      </c>
    </row>
    <row r="55" spans="1:29" ht="17.25" customHeight="1" x14ac:dyDescent="0.2">
      <c r="A55" s="24">
        <v>45</v>
      </c>
      <c r="B55" s="26" t="s">
        <v>1157</v>
      </c>
      <c r="C55" s="30">
        <v>277</v>
      </c>
      <c r="D55" s="30">
        <v>674</v>
      </c>
      <c r="E55" s="30">
        <v>1678</v>
      </c>
      <c r="F55" s="30">
        <v>1404</v>
      </c>
      <c r="G55" s="30">
        <v>117891</v>
      </c>
      <c r="H55" s="436">
        <f t="shared" si="0"/>
        <v>121924</v>
      </c>
      <c r="I55" s="30">
        <v>25</v>
      </c>
      <c r="J55" s="30">
        <v>66</v>
      </c>
      <c r="K55" s="30">
        <v>192</v>
      </c>
      <c r="L55" s="30">
        <v>152</v>
      </c>
      <c r="M55" s="30">
        <v>8453</v>
      </c>
      <c r="N55" s="436">
        <f t="shared" si="1"/>
        <v>8888</v>
      </c>
      <c r="O55" s="30">
        <v>0</v>
      </c>
      <c r="P55" s="30">
        <v>0</v>
      </c>
      <c r="Q55" s="30">
        <v>2</v>
      </c>
      <c r="R55" s="30">
        <v>0</v>
      </c>
      <c r="S55" s="30">
        <v>1649</v>
      </c>
      <c r="T55" s="436">
        <f t="shared" si="2"/>
        <v>1651</v>
      </c>
      <c r="U55" s="30">
        <v>0</v>
      </c>
      <c r="V55" s="30">
        <v>0</v>
      </c>
      <c r="W55" s="30">
        <v>0</v>
      </c>
      <c r="X55" s="30">
        <v>0</v>
      </c>
      <c r="Y55" s="30">
        <v>18</v>
      </c>
      <c r="Z55" s="436">
        <f t="shared" si="3"/>
        <v>18</v>
      </c>
      <c r="AA55" s="436">
        <f t="shared" si="4"/>
        <v>123575</v>
      </c>
      <c r="AB55" s="436">
        <f t="shared" si="5"/>
        <v>8906</v>
      </c>
      <c r="AC55" s="436">
        <f t="shared" si="6"/>
        <v>132481</v>
      </c>
    </row>
    <row r="56" spans="1:29" ht="17.25" customHeight="1" x14ac:dyDescent="0.2">
      <c r="A56" s="24">
        <v>46</v>
      </c>
      <c r="B56" s="26" t="s">
        <v>1158</v>
      </c>
      <c r="C56" s="30">
        <v>7</v>
      </c>
      <c r="D56" s="30">
        <v>22</v>
      </c>
      <c r="E56" s="30">
        <v>94</v>
      </c>
      <c r="F56" s="30">
        <v>24</v>
      </c>
      <c r="G56" s="30">
        <v>16316</v>
      </c>
      <c r="H56" s="436">
        <f t="shared" si="0"/>
        <v>16463</v>
      </c>
      <c r="I56" s="30">
        <v>1</v>
      </c>
      <c r="J56" s="30">
        <v>0</v>
      </c>
      <c r="K56" s="30">
        <v>12</v>
      </c>
      <c r="L56" s="30">
        <v>0</v>
      </c>
      <c r="M56" s="30">
        <v>515</v>
      </c>
      <c r="N56" s="436">
        <f t="shared" si="1"/>
        <v>528</v>
      </c>
      <c r="O56" s="30">
        <v>0</v>
      </c>
      <c r="P56" s="30">
        <v>0</v>
      </c>
      <c r="Q56" s="30">
        <v>2</v>
      </c>
      <c r="R56" s="30">
        <v>0</v>
      </c>
      <c r="S56" s="30">
        <v>717</v>
      </c>
      <c r="T56" s="436">
        <f t="shared" si="2"/>
        <v>719</v>
      </c>
      <c r="U56" s="30">
        <v>0</v>
      </c>
      <c r="V56" s="30">
        <v>0</v>
      </c>
      <c r="W56" s="30">
        <v>0</v>
      </c>
      <c r="X56" s="30">
        <v>0</v>
      </c>
      <c r="Y56" s="30">
        <v>6</v>
      </c>
      <c r="Z56" s="436">
        <f t="shared" si="3"/>
        <v>6</v>
      </c>
      <c r="AA56" s="436">
        <f t="shared" si="4"/>
        <v>17182</v>
      </c>
      <c r="AB56" s="436">
        <f t="shared" si="5"/>
        <v>534</v>
      </c>
      <c r="AC56" s="436">
        <f t="shared" si="6"/>
        <v>17716</v>
      </c>
    </row>
    <row r="57" spans="1:29" ht="17.25" customHeight="1" x14ac:dyDescent="0.2">
      <c r="A57" s="24">
        <v>47</v>
      </c>
      <c r="B57" s="26" t="s">
        <v>1159</v>
      </c>
      <c r="C57" s="30">
        <v>0</v>
      </c>
      <c r="D57" s="30">
        <v>0</v>
      </c>
      <c r="E57" s="30">
        <v>0</v>
      </c>
      <c r="F57" s="30">
        <v>0</v>
      </c>
      <c r="G57" s="30">
        <v>2148</v>
      </c>
      <c r="H57" s="436">
        <f t="shared" si="0"/>
        <v>2148</v>
      </c>
      <c r="I57" s="30">
        <v>0</v>
      </c>
      <c r="J57" s="30">
        <v>0</v>
      </c>
      <c r="K57" s="30">
        <v>0</v>
      </c>
      <c r="L57" s="30">
        <v>0</v>
      </c>
      <c r="M57" s="30">
        <v>0</v>
      </c>
      <c r="N57" s="436">
        <f t="shared" si="1"/>
        <v>0</v>
      </c>
      <c r="O57" s="30">
        <v>0</v>
      </c>
      <c r="P57" s="30">
        <v>0</v>
      </c>
      <c r="Q57" s="30">
        <v>0</v>
      </c>
      <c r="R57" s="30">
        <v>0</v>
      </c>
      <c r="S57" s="30">
        <v>110</v>
      </c>
      <c r="T57" s="436">
        <f t="shared" si="2"/>
        <v>110</v>
      </c>
      <c r="U57" s="30">
        <v>0</v>
      </c>
      <c r="V57" s="30">
        <v>0</v>
      </c>
      <c r="W57" s="30">
        <v>0</v>
      </c>
      <c r="X57" s="30">
        <v>0</v>
      </c>
      <c r="Y57" s="30">
        <v>0</v>
      </c>
      <c r="Z57" s="436">
        <f t="shared" si="3"/>
        <v>0</v>
      </c>
      <c r="AA57" s="436">
        <f t="shared" si="4"/>
        <v>2258</v>
      </c>
      <c r="AB57" s="436">
        <f t="shared" si="5"/>
        <v>0</v>
      </c>
      <c r="AC57" s="436">
        <f t="shared" si="6"/>
        <v>2258</v>
      </c>
    </row>
    <row r="58" spans="1:29" ht="17.25" customHeight="1" x14ac:dyDescent="0.2">
      <c r="A58" s="24">
        <v>48</v>
      </c>
      <c r="B58" s="26" t="s">
        <v>1160</v>
      </c>
      <c r="C58" s="30">
        <v>15</v>
      </c>
      <c r="D58" s="30">
        <v>102</v>
      </c>
      <c r="E58" s="30">
        <v>276</v>
      </c>
      <c r="F58" s="30">
        <v>55</v>
      </c>
      <c r="G58" s="30">
        <v>22853</v>
      </c>
      <c r="H58" s="436">
        <f t="shared" si="0"/>
        <v>23301</v>
      </c>
      <c r="I58" s="30">
        <v>4</v>
      </c>
      <c r="J58" s="30">
        <v>14</v>
      </c>
      <c r="K58" s="30">
        <v>60</v>
      </c>
      <c r="L58" s="30">
        <v>0</v>
      </c>
      <c r="M58" s="30">
        <v>2310</v>
      </c>
      <c r="N58" s="436">
        <f t="shared" si="1"/>
        <v>2388</v>
      </c>
      <c r="O58" s="30">
        <v>0</v>
      </c>
      <c r="P58" s="30">
        <v>0</v>
      </c>
      <c r="Q58" s="30">
        <v>0</v>
      </c>
      <c r="R58" s="30">
        <v>5</v>
      </c>
      <c r="S58" s="30">
        <v>1205</v>
      </c>
      <c r="T58" s="436">
        <f t="shared" si="2"/>
        <v>1210</v>
      </c>
      <c r="U58" s="30">
        <v>0</v>
      </c>
      <c r="V58" s="30">
        <v>0</v>
      </c>
      <c r="W58" s="30">
        <v>0</v>
      </c>
      <c r="X58" s="30">
        <v>0</v>
      </c>
      <c r="Y58" s="30">
        <v>31</v>
      </c>
      <c r="Z58" s="436">
        <f t="shared" si="3"/>
        <v>31</v>
      </c>
      <c r="AA58" s="436">
        <f t="shared" si="4"/>
        <v>24511</v>
      </c>
      <c r="AB58" s="436">
        <f t="shared" si="5"/>
        <v>2419</v>
      </c>
      <c r="AC58" s="436">
        <f t="shared" si="6"/>
        <v>26930</v>
      </c>
    </row>
    <row r="59" spans="1:29" ht="17.25" customHeight="1" x14ac:dyDescent="0.2">
      <c r="A59" s="24">
        <v>49</v>
      </c>
      <c r="B59" s="26" t="s">
        <v>1161</v>
      </c>
      <c r="C59" s="30">
        <v>1</v>
      </c>
      <c r="D59" s="30">
        <v>0</v>
      </c>
      <c r="E59" s="30">
        <v>0</v>
      </c>
      <c r="F59" s="30">
        <v>8</v>
      </c>
      <c r="G59" s="30">
        <v>1319</v>
      </c>
      <c r="H59" s="436">
        <f t="shared" si="0"/>
        <v>1328</v>
      </c>
      <c r="I59" s="30">
        <v>0</v>
      </c>
      <c r="J59" s="30">
        <v>0</v>
      </c>
      <c r="K59" s="30">
        <v>0</v>
      </c>
      <c r="L59" s="30">
        <v>0</v>
      </c>
      <c r="M59" s="30">
        <v>0</v>
      </c>
      <c r="N59" s="436">
        <f t="shared" si="1"/>
        <v>0</v>
      </c>
      <c r="O59" s="30">
        <v>0</v>
      </c>
      <c r="P59" s="30">
        <v>0</v>
      </c>
      <c r="Q59" s="30">
        <v>0</v>
      </c>
      <c r="R59" s="30">
        <v>0</v>
      </c>
      <c r="S59" s="30">
        <v>102</v>
      </c>
      <c r="T59" s="436">
        <f t="shared" si="2"/>
        <v>102</v>
      </c>
      <c r="U59" s="30">
        <v>0</v>
      </c>
      <c r="V59" s="30">
        <v>0</v>
      </c>
      <c r="W59" s="30">
        <v>0</v>
      </c>
      <c r="X59" s="30">
        <v>0</v>
      </c>
      <c r="Y59" s="30">
        <v>0</v>
      </c>
      <c r="Z59" s="436">
        <f t="shared" si="3"/>
        <v>0</v>
      </c>
      <c r="AA59" s="436">
        <f t="shared" si="4"/>
        <v>1430</v>
      </c>
      <c r="AB59" s="436">
        <f t="shared" si="5"/>
        <v>0</v>
      </c>
      <c r="AC59" s="436">
        <f t="shared" si="6"/>
        <v>1430</v>
      </c>
    </row>
    <row r="60" spans="1:29" ht="17.25" customHeight="1" x14ac:dyDescent="0.2">
      <c r="A60" s="24">
        <v>50</v>
      </c>
      <c r="B60" s="26" t="s">
        <v>1162</v>
      </c>
      <c r="C60" s="30">
        <v>1</v>
      </c>
      <c r="D60" s="30">
        <v>10</v>
      </c>
      <c r="E60" s="30">
        <v>3</v>
      </c>
      <c r="F60" s="30">
        <v>4</v>
      </c>
      <c r="G60" s="30">
        <v>3444</v>
      </c>
      <c r="H60" s="436">
        <f t="shared" si="0"/>
        <v>3462</v>
      </c>
      <c r="I60" s="30">
        <v>0</v>
      </c>
      <c r="J60" s="30">
        <v>0</v>
      </c>
      <c r="K60" s="30">
        <v>0</v>
      </c>
      <c r="L60" s="30">
        <v>0</v>
      </c>
      <c r="M60" s="30">
        <v>375</v>
      </c>
      <c r="N60" s="436">
        <f t="shared" si="1"/>
        <v>375</v>
      </c>
      <c r="O60" s="30">
        <v>0</v>
      </c>
      <c r="P60" s="30">
        <v>0</v>
      </c>
      <c r="Q60" s="30">
        <v>0</v>
      </c>
      <c r="R60" s="30">
        <v>0</v>
      </c>
      <c r="S60" s="30">
        <v>119</v>
      </c>
      <c r="T60" s="436">
        <f t="shared" si="2"/>
        <v>119</v>
      </c>
      <c r="U60" s="30">
        <v>0</v>
      </c>
      <c r="V60" s="30">
        <v>0</v>
      </c>
      <c r="W60" s="30">
        <v>0</v>
      </c>
      <c r="X60" s="30">
        <v>0</v>
      </c>
      <c r="Y60" s="30">
        <v>0</v>
      </c>
      <c r="Z60" s="436">
        <f t="shared" si="3"/>
        <v>0</v>
      </c>
      <c r="AA60" s="436">
        <f t="shared" si="4"/>
        <v>3581</v>
      </c>
      <c r="AB60" s="436">
        <f t="shared" si="5"/>
        <v>375</v>
      </c>
      <c r="AC60" s="436">
        <f t="shared" si="6"/>
        <v>3956</v>
      </c>
    </row>
    <row r="61" spans="1:29" ht="17.25" customHeight="1" x14ac:dyDescent="0.2">
      <c r="A61" s="24">
        <v>51</v>
      </c>
      <c r="B61" s="26" t="s">
        <v>1163</v>
      </c>
      <c r="C61" s="30">
        <v>2</v>
      </c>
      <c r="D61" s="30">
        <v>24</v>
      </c>
      <c r="E61" s="30">
        <v>60</v>
      </c>
      <c r="F61" s="30">
        <v>16</v>
      </c>
      <c r="G61" s="30">
        <v>5537</v>
      </c>
      <c r="H61" s="436">
        <f t="shared" si="0"/>
        <v>5639</v>
      </c>
      <c r="I61" s="30">
        <v>1</v>
      </c>
      <c r="J61" s="30">
        <v>0</v>
      </c>
      <c r="K61" s="30">
        <v>12</v>
      </c>
      <c r="L61" s="30">
        <v>0</v>
      </c>
      <c r="M61" s="30">
        <v>191</v>
      </c>
      <c r="N61" s="436">
        <f t="shared" si="1"/>
        <v>204</v>
      </c>
      <c r="O61" s="30">
        <v>0</v>
      </c>
      <c r="P61" s="30">
        <v>0</v>
      </c>
      <c r="Q61" s="30">
        <v>0</v>
      </c>
      <c r="R61" s="30">
        <v>0</v>
      </c>
      <c r="S61" s="30">
        <v>120</v>
      </c>
      <c r="T61" s="436">
        <f t="shared" si="2"/>
        <v>120</v>
      </c>
      <c r="U61" s="30">
        <v>0</v>
      </c>
      <c r="V61" s="30">
        <v>0</v>
      </c>
      <c r="W61" s="30">
        <v>0</v>
      </c>
      <c r="X61" s="30">
        <v>0</v>
      </c>
      <c r="Y61" s="30">
        <v>0</v>
      </c>
      <c r="Z61" s="436">
        <f t="shared" si="3"/>
        <v>0</v>
      </c>
      <c r="AA61" s="436">
        <f t="shared" si="4"/>
        <v>5759</v>
      </c>
      <c r="AB61" s="436">
        <f t="shared" si="5"/>
        <v>204</v>
      </c>
      <c r="AC61" s="436">
        <f t="shared" si="6"/>
        <v>5963</v>
      </c>
    </row>
    <row r="62" spans="1:29" ht="17.25" customHeight="1" x14ac:dyDescent="0.2">
      <c r="A62" s="24">
        <v>52</v>
      </c>
      <c r="B62" s="26" t="s">
        <v>1164</v>
      </c>
      <c r="C62" s="30">
        <v>4</v>
      </c>
      <c r="D62" s="30">
        <v>10</v>
      </c>
      <c r="E62" s="30">
        <v>69</v>
      </c>
      <c r="F62" s="30">
        <v>38</v>
      </c>
      <c r="G62" s="30">
        <v>6851</v>
      </c>
      <c r="H62" s="436">
        <f t="shared" si="0"/>
        <v>6972</v>
      </c>
      <c r="I62" s="30">
        <v>2</v>
      </c>
      <c r="J62" s="30">
        <v>2</v>
      </c>
      <c r="K62" s="30">
        <v>12</v>
      </c>
      <c r="L62" s="30">
        <v>4</v>
      </c>
      <c r="M62" s="30">
        <v>437</v>
      </c>
      <c r="N62" s="436">
        <f t="shared" si="1"/>
        <v>457</v>
      </c>
      <c r="O62" s="30">
        <v>0</v>
      </c>
      <c r="P62" s="30">
        <v>0</v>
      </c>
      <c r="Q62" s="30">
        <v>0</v>
      </c>
      <c r="R62" s="30">
        <v>2</v>
      </c>
      <c r="S62" s="30">
        <v>496</v>
      </c>
      <c r="T62" s="436">
        <f t="shared" si="2"/>
        <v>498</v>
      </c>
      <c r="U62" s="30">
        <v>0</v>
      </c>
      <c r="V62" s="30">
        <v>0</v>
      </c>
      <c r="W62" s="30">
        <v>0</v>
      </c>
      <c r="X62" s="30">
        <v>0</v>
      </c>
      <c r="Y62" s="30">
        <v>14</v>
      </c>
      <c r="Z62" s="436">
        <f t="shared" si="3"/>
        <v>14</v>
      </c>
      <c r="AA62" s="436">
        <f t="shared" si="4"/>
        <v>7470</v>
      </c>
      <c r="AB62" s="436">
        <f t="shared" si="5"/>
        <v>471</v>
      </c>
      <c r="AC62" s="436">
        <f t="shared" si="6"/>
        <v>7941</v>
      </c>
    </row>
    <row r="63" spans="1:29" ht="17.25" customHeight="1" x14ac:dyDescent="0.2">
      <c r="A63" s="24">
        <v>53</v>
      </c>
      <c r="B63" s="26" t="s">
        <v>1165</v>
      </c>
      <c r="C63" s="30">
        <v>10</v>
      </c>
      <c r="D63" s="30">
        <v>4</v>
      </c>
      <c r="E63" s="30">
        <v>24</v>
      </c>
      <c r="F63" s="30">
        <v>4</v>
      </c>
      <c r="G63" s="30">
        <v>2320</v>
      </c>
      <c r="H63" s="436">
        <f t="shared" si="0"/>
        <v>2362</v>
      </c>
      <c r="I63" s="30">
        <v>0</v>
      </c>
      <c r="J63" s="30">
        <v>0</v>
      </c>
      <c r="K63" s="30">
        <v>0</v>
      </c>
      <c r="L63" s="30">
        <v>0</v>
      </c>
      <c r="M63" s="30">
        <v>53</v>
      </c>
      <c r="N63" s="436">
        <f t="shared" si="1"/>
        <v>53</v>
      </c>
      <c r="O63" s="30">
        <v>0</v>
      </c>
      <c r="P63" s="30">
        <v>0</v>
      </c>
      <c r="Q63" s="30">
        <v>0</v>
      </c>
      <c r="R63" s="30">
        <v>0</v>
      </c>
      <c r="S63" s="30">
        <v>120</v>
      </c>
      <c r="T63" s="436">
        <f t="shared" si="2"/>
        <v>120</v>
      </c>
      <c r="U63" s="30">
        <v>0</v>
      </c>
      <c r="V63" s="30">
        <v>0</v>
      </c>
      <c r="W63" s="30">
        <v>0</v>
      </c>
      <c r="X63" s="30">
        <v>0</v>
      </c>
      <c r="Y63" s="30">
        <v>0</v>
      </c>
      <c r="Z63" s="436">
        <f t="shared" si="3"/>
        <v>0</v>
      </c>
      <c r="AA63" s="436">
        <f t="shared" si="4"/>
        <v>2482</v>
      </c>
      <c r="AB63" s="436">
        <f t="shared" si="5"/>
        <v>53</v>
      </c>
      <c r="AC63" s="436">
        <f t="shared" si="6"/>
        <v>2535</v>
      </c>
    </row>
    <row r="64" spans="1:29" ht="17.25" customHeight="1" x14ac:dyDescent="0.2">
      <c r="A64" s="24">
        <v>54</v>
      </c>
      <c r="B64" s="26" t="s">
        <v>1166</v>
      </c>
      <c r="C64" s="30">
        <v>112</v>
      </c>
      <c r="D64" s="30">
        <v>501</v>
      </c>
      <c r="E64" s="30">
        <v>607</v>
      </c>
      <c r="F64" s="30">
        <v>124</v>
      </c>
      <c r="G64" s="30">
        <v>24624</v>
      </c>
      <c r="H64" s="436">
        <f t="shared" si="0"/>
        <v>25968</v>
      </c>
      <c r="I64" s="30">
        <v>8</v>
      </c>
      <c r="J64" s="30">
        <v>52</v>
      </c>
      <c r="K64" s="30">
        <v>33</v>
      </c>
      <c r="L64" s="30">
        <v>12</v>
      </c>
      <c r="M64" s="30">
        <v>2258</v>
      </c>
      <c r="N64" s="436">
        <f t="shared" si="1"/>
        <v>2363</v>
      </c>
      <c r="O64" s="30">
        <v>0</v>
      </c>
      <c r="P64" s="30">
        <v>1</v>
      </c>
      <c r="Q64" s="30">
        <v>2</v>
      </c>
      <c r="R64" s="30">
        <v>0</v>
      </c>
      <c r="S64" s="30">
        <v>1030</v>
      </c>
      <c r="T64" s="436">
        <f t="shared" si="2"/>
        <v>1033</v>
      </c>
      <c r="U64" s="30">
        <v>0</v>
      </c>
      <c r="V64" s="30">
        <v>0</v>
      </c>
      <c r="W64" s="30">
        <v>0</v>
      </c>
      <c r="X64" s="30">
        <v>0</v>
      </c>
      <c r="Y64" s="30">
        <v>53</v>
      </c>
      <c r="Z64" s="436">
        <f t="shared" si="3"/>
        <v>53</v>
      </c>
      <c r="AA64" s="436">
        <f t="shared" si="4"/>
        <v>27001</v>
      </c>
      <c r="AB64" s="436">
        <f t="shared" si="5"/>
        <v>2416</v>
      </c>
      <c r="AC64" s="436">
        <f t="shared" si="6"/>
        <v>29417</v>
      </c>
    </row>
    <row r="65" spans="1:29" ht="17.25" customHeight="1" x14ac:dyDescent="0.2">
      <c r="A65" s="24">
        <v>55</v>
      </c>
      <c r="B65" s="26" t="s">
        <v>1167</v>
      </c>
      <c r="C65" s="30">
        <v>11</v>
      </c>
      <c r="D65" s="30">
        <v>56</v>
      </c>
      <c r="E65" s="30">
        <v>288</v>
      </c>
      <c r="F65" s="30">
        <v>36</v>
      </c>
      <c r="G65" s="30">
        <v>14066</v>
      </c>
      <c r="H65" s="436">
        <f t="shared" si="0"/>
        <v>14457</v>
      </c>
      <c r="I65" s="30">
        <v>3</v>
      </c>
      <c r="J65" s="30">
        <v>0</v>
      </c>
      <c r="K65" s="30">
        <v>36</v>
      </c>
      <c r="L65" s="30">
        <v>0</v>
      </c>
      <c r="M65" s="30">
        <v>707</v>
      </c>
      <c r="N65" s="436">
        <f t="shared" si="1"/>
        <v>746</v>
      </c>
      <c r="O65" s="30">
        <v>0</v>
      </c>
      <c r="P65" s="30">
        <v>0</v>
      </c>
      <c r="Q65" s="30">
        <v>0</v>
      </c>
      <c r="R65" s="30">
        <v>0</v>
      </c>
      <c r="S65" s="30">
        <v>609</v>
      </c>
      <c r="T65" s="436">
        <f t="shared" si="2"/>
        <v>609</v>
      </c>
      <c r="U65" s="30">
        <v>0</v>
      </c>
      <c r="V65" s="30">
        <v>0</v>
      </c>
      <c r="W65" s="30">
        <v>0</v>
      </c>
      <c r="X65" s="30">
        <v>0</v>
      </c>
      <c r="Y65" s="30">
        <v>23</v>
      </c>
      <c r="Z65" s="436">
        <f t="shared" si="3"/>
        <v>23</v>
      </c>
      <c r="AA65" s="436">
        <f t="shared" si="4"/>
        <v>15066</v>
      </c>
      <c r="AB65" s="436">
        <f t="shared" si="5"/>
        <v>769</v>
      </c>
      <c r="AC65" s="436">
        <f t="shared" si="6"/>
        <v>15835</v>
      </c>
    </row>
    <row r="66" spans="1:29" ht="17.25" customHeight="1" x14ac:dyDescent="0.2">
      <c r="A66" s="24">
        <v>56</v>
      </c>
      <c r="B66" s="26" t="s">
        <v>1168</v>
      </c>
      <c r="C66" s="30">
        <v>1</v>
      </c>
      <c r="D66" s="30">
        <v>8</v>
      </c>
      <c r="E66" s="30">
        <v>27</v>
      </c>
      <c r="F66" s="30">
        <v>8</v>
      </c>
      <c r="G66" s="30">
        <v>2677</v>
      </c>
      <c r="H66" s="436">
        <f t="shared" si="0"/>
        <v>2721</v>
      </c>
      <c r="I66" s="30">
        <v>0</v>
      </c>
      <c r="J66" s="30">
        <v>0</v>
      </c>
      <c r="K66" s="30">
        <v>0</v>
      </c>
      <c r="L66" s="30">
        <v>0</v>
      </c>
      <c r="M66" s="30">
        <v>0</v>
      </c>
      <c r="N66" s="436">
        <f t="shared" si="1"/>
        <v>0</v>
      </c>
      <c r="O66" s="30">
        <v>0</v>
      </c>
      <c r="P66" s="30">
        <v>0</v>
      </c>
      <c r="Q66" s="30">
        <v>0</v>
      </c>
      <c r="R66" s="30">
        <v>0</v>
      </c>
      <c r="S66" s="30">
        <v>118</v>
      </c>
      <c r="T66" s="436">
        <f t="shared" si="2"/>
        <v>118</v>
      </c>
      <c r="U66" s="30">
        <v>0</v>
      </c>
      <c r="V66" s="30">
        <v>0</v>
      </c>
      <c r="W66" s="30">
        <v>0</v>
      </c>
      <c r="X66" s="30">
        <v>0</v>
      </c>
      <c r="Y66" s="30">
        <v>0</v>
      </c>
      <c r="Z66" s="436">
        <f t="shared" si="3"/>
        <v>0</v>
      </c>
      <c r="AA66" s="436">
        <f t="shared" si="4"/>
        <v>2839</v>
      </c>
      <c r="AB66" s="436">
        <f t="shared" si="5"/>
        <v>0</v>
      </c>
      <c r="AC66" s="436">
        <f t="shared" si="6"/>
        <v>2839</v>
      </c>
    </row>
    <row r="67" spans="1:29" ht="17.25" customHeight="1" x14ac:dyDescent="0.2">
      <c r="A67" s="24">
        <v>57</v>
      </c>
      <c r="B67" s="26" t="s">
        <v>1169</v>
      </c>
      <c r="C67" s="30">
        <v>2</v>
      </c>
      <c r="D67" s="30">
        <v>8</v>
      </c>
      <c r="E67" s="30">
        <v>3</v>
      </c>
      <c r="F67" s="30">
        <v>0</v>
      </c>
      <c r="G67" s="30">
        <v>4233</v>
      </c>
      <c r="H67" s="436">
        <f t="shared" si="0"/>
        <v>4246</v>
      </c>
      <c r="I67" s="30">
        <v>1</v>
      </c>
      <c r="J67" s="30">
        <v>0</v>
      </c>
      <c r="K67" s="30">
        <v>0</v>
      </c>
      <c r="L67" s="30">
        <v>0</v>
      </c>
      <c r="M67" s="30">
        <v>601</v>
      </c>
      <c r="N67" s="436">
        <f t="shared" si="1"/>
        <v>602</v>
      </c>
      <c r="O67" s="30">
        <v>0</v>
      </c>
      <c r="P67" s="30">
        <v>0</v>
      </c>
      <c r="Q67" s="30">
        <v>0</v>
      </c>
      <c r="R67" s="30">
        <v>0</v>
      </c>
      <c r="S67" s="30">
        <v>349</v>
      </c>
      <c r="T67" s="436">
        <f t="shared" si="2"/>
        <v>349</v>
      </c>
      <c r="U67" s="30">
        <v>0</v>
      </c>
      <c r="V67" s="30">
        <v>0</v>
      </c>
      <c r="W67" s="30">
        <v>0</v>
      </c>
      <c r="X67" s="30">
        <v>0</v>
      </c>
      <c r="Y67" s="30">
        <v>23</v>
      </c>
      <c r="Z67" s="436">
        <f t="shared" si="3"/>
        <v>23</v>
      </c>
      <c r="AA67" s="436">
        <f t="shared" si="4"/>
        <v>4595</v>
      </c>
      <c r="AB67" s="436">
        <f t="shared" si="5"/>
        <v>625</v>
      </c>
      <c r="AC67" s="436">
        <f t="shared" si="6"/>
        <v>5220</v>
      </c>
    </row>
    <row r="68" spans="1:29" ht="17.25" customHeight="1" x14ac:dyDescent="0.2">
      <c r="A68" s="24">
        <v>58</v>
      </c>
      <c r="B68" s="26" t="s">
        <v>1170</v>
      </c>
      <c r="C68" s="30">
        <v>6</v>
      </c>
      <c r="D68" s="30">
        <v>48</v>
      </c>
      <c r="E68" s="30">
        <v>69</v>
      </c>
      <c r="F68" s="30">
        <v>26</v>
      </c>
      <c r="G68" s="30">
        <v>11404</v>
      </c>
      <c r="H68" s="436">
        <f t="shared" si="0"/>
        <v>11553</v>
      </c>
      <c r="I68" s="30">
        <v>0</v>
      </c>
      <c r="J68" s="30">
        <v>0</v>
      </c>
      <c r="K68" s="30">
        <v>3</v>
      </c>
      <c r="L68" s="30">
        <v>0</v>
      </c>
      <c r="M68" s="30">
        <v>49</v>
      </c>
      <c r="N68" s="436">
        <f t="shared" si="1"/>
        <v>52</v>
      </c>
      <c r="O68" s="30">
        <v>0</v>
      </c>
      <c r="P68" s="30">
        <v>0</v>
      </c>
      <c r="Q68" s="30">
        <v>0</v>
      </c>
      <c r="R68" s="30">
        <v>6</v>
      </c>
      <c r="S68" s="30">
        <v>1063</v>
      </c>
      <c r="T68" s="436">
        <f t="shared" si="2"/>
        <v>1069</v>
      </c>
      <c r="U68" s="30">
        <v>0</v>
      </c>
      <c r="V68" s="30">
        <v>0</v>
      </c>
      <c r="W68" s="30">
        <v>0</v>
      </c>
      <c r="X68" s="30">
        <v>0</v>
      </c>
      <c r="Y68" s="30">
        <v>0</v>
      </c>
      <c r="Z68" s="436">
        <f t="shared" si="3"/>
        <v>0</v>
      </c>
      <c r="AA68" s="436">
        <f t="shared" si="4"/>
        <v>12622</v>
      </c>
      <c r="AB68" s="436">
        <f t="shared" si="5"/>
        <v>52</v>
      </c>
      <c r="AC68" s="436">
        <f t="shared" si="6"/>
        <v>12674</v>
      </c>
    </row>
    <row r="69" spans="1:29" ht="17.25" customHeight="1" x14ac:dyDescent="0.2">
      <c r="A69" s="24">
        <v>59</v>
      </c>
      <c r="B69" s="26" t="s">
        <v>1171</v>
      </c>
      <c r="C69" s="30">
        <v>188</v>
      </c>
      <c r="D69" s="30">
        <v>574</v>
      </c>
      <c r="E69" s="30">
        <v>844</v>
      </c>
      <c r="F69" s="30">
        <v>392</v>
      </c>
      <c r="G69" s="30">
        <v>51808</v>
      </c>
      <c r="H69" s="436">
        <f t="shared" si="0"/>
        <v>53806</v>
      </c>
      <c r="I69" s="30">
        <v>39</v>
      </c>
      <c r="J69" s="30">
        <v>136</v>
      </c>
      <c r="K69" s="30">
        <v>192</v>
      </c>
      <c r="L69" s="30">
        <v>106</v>
      </c>
      <c r="M69" s="30">
        <v>8282</v>
      </c>
      <c r="N69" s="436">
        <f t="shared" si="1"/>
        <v>8755</v>
      </c>
      <c r="O69" s="30">
        <v>0</v>
      </c>
      <c r="P69" s="30">
        <v>0</v>
      </c>
      <c r="Q69" s="30">
        <v>2</v>
      </c>
      <c r="R69" s="30">
        <v>0</v>
      </c>
      <c r="S69" s="30">
        <v>1129</v>
      </c>
      <c r="T69" s="436">
        <f t="shared" si="2"/>
        <v>1131</v>
      </c>
      <c r="U69" s="30">
        <v>0</v>
      </c>
      <c r="V69" s="30">
        <v>0</v>
      </c>
      <c r="W69" s="30">
        <v>0</v>
      </c>
      <c r="X69" s="30">
        <v>2</v>
      </c>
      <c r="Y69" s="30">
        <v>39</v>
      </c>
      <c r="Z69" s="436">
        <f t="shared" si="3"/>
        <v>41</v>
      </c>
      <c r="AA69" s="436">
        <f t="shared" si="4"/>
        <v>54937</v>
      </c>
      <c r="AB69" s="436">
        <f t="shared" si="5"/>
        <v>8796</v>
      </c>
      <c r="AC69" s="436">
        <f t="shared" si="6"/>
        <v>63733</v>
      </c>
    </row>
    <row r="70" spans="1:29" ht="17.25" customHeight="1" x14ac:dyDescent="0.2">
      <c r="A70" s="24">
        <v>60</v>
      </c>
      <c r="B70" s="26" t="s">
        <v>1172</v>
      </c>
      <c r="C70" s="30">
        <v>3</v>
      </c>
      <c r="D70" s="30">
        <v>18</v>
      </c>
      <c r="E70" s="30">
        <v>24</v>
      </c>
      <c r="F70" s="30">
        <v>16</v>
      </c>
      <c r="G70" s="30">
        <v>5283</v>
      </c>
      <c r="H70" s="436">
        <f t="shared" si="0"/>
        <v>5344</v>
      </c>
      <c r="I70" s="30">
        <v>1</v>
      </c>
      <c r="J70" s="30">
        <v>0</v>
      </c>
      <c r="K70" s="30">
        <v>0</v>
      </c>
      <c r="L70" s="30">
        <v>0</v>
      </c>
      <c r="M70" s="30">
        <v>81</v>
      </c>
      <c r="N70" s="436">
        <f t="shared" si="1"/>
        <v>82</v>
      </c>
      <c r="O70" s="30">
        <v>0</v>
      </c>
      <c r="P70" s="30">
        <v>0</v>
      </c>
      <c r="Q70" s="30">
        <v>0</v>
      </c>
      <c r="R70" s="30">
        <v>0</v>
      </c>
      <c r="S70" s="30">
        <v>185</v>
      </c>
      <c r="T70" s="436">
        <f t="shared" si="2"/>
        <v>185</v>
      </c>
      <c r="U70" s="30">
        <v>0</v>
      </c>
      <c r="V70" s="30">
        <v>0</v>
      </c>
      <c r="W70" s="30">
        <v>0</v>
      </c>
      <c r="X70" s="30">
        <v>0</v>
      </c>
      <c r="Y70" s="30">
        <v>0</v>
      </c>
      <c r="Z70" s="436">
        <f t="shared" si="3"/>
        <v>0</v>
      </c>
      <c r="AA70" s="436">
        <f t="shared" si="4"/>
        <v>5529</v>
      </c>
      <c r="AB70" s="436">
        <f t="shared" si="5"/>
        <v>82</v>
      </c>
      <c r="AC70" s="436">
        <f t="shared" si="6"/>
        <v>5611</v>
      </c>
    </row>
    <row r="71" spans="1:29" ht="17.25" customHeight="1" x14ac:dyDescent="0.2">
      <c r="A71" s="24">
        <v>61</v>
      </c>
      <c r="B71" s="26" t="s">
        <v>1173</v>
      </c>
      <c r="C71" s="30">
        <v>1</v>
      </c>
      <c r="D71" s="30">
        <v>6</v>
      </c>
      <c r="E71" s="30">
        <v>54</v>
      </c>
      <c r="F71" s="30">
        <v>24</v>
      </c>
      <c r="G71" s="30">
        <v>11414</v>
      </c>
      <c r="H71" s="436">
        <f t="shared" si="0"/>
        <v>11499</v>
      </c>
      <c r="I71" s="30">
        <v>0</v>
      </c>
      <c r="J71" s="30">
        <v>0</v>
      </c>
      <c r="K71" s="30">
        <v>3</v>
      </c>
      <c r="L71" s="30">
        <v>0</v>
      </c>
      <c r="M71" s="30">
        <v>33</v>
      </c>
      <c r="N71" s="436">
        <f t="shared" si="1"/>
        <v>36</v>
      </c>
      <c r="O71" s="30">
        <v>0</v>
      </c>
      <c r="P71" s="30">
        <v>0</v>
      </c>
      <c r="Q71" s="30">
        <v>0</v>
      </c>
      <c r="R71" s="30">
        <v>0</v>
      </c>
      <c r="S71" s="30">
        <v>860</v>
      </c>
      <c r="T71" s="436">
        <f t="shared" si="2"/>
        <v>860</v>
      </c>
      <c r="U71" s="30">
        <v>0</v>
      </c>
      <c r="V71" s="30">
        <v>0</v>
      </c>
      <c r="W71" s="30">
        <v>0</v>
      </c>
      <c r="X71" s="30">
        <v>0</v>
      </c>
      <c r="Y71" s="30">
        <v>0</v>
      </c>
      <c r="Z71" s="436">
        <f t="shared" si="3"/>
        <v>0</v>
      </c>
      <c r="AA71" s="436">
        <f t="shared" si="4"/>
        <v>12359</v>
      </c>
      <c r="AB71" s="436">
        <f t="shared" si="5"/>
        <v>36</v>
      </c>
      <c r="AC71" s="436">
        <f t="shared" si="6"/>
        <v>12395</v>
      </c>
    </row>
    <row r="72" spans="1:29" ht="17.25" customHeight="1" x14ac:dyDescent="0.2">
      <c r="A72" s="24">
        <v>62</v>
      </c>
      <c r="B72" s="26" t="s">
        <v>1174</v>
      </c>
      <c r="C72" s="30">
        <v>0</v>
      </c>
      <c r="D72" s="30">
        <v>0</v>
      </c>
      <c r="E72" s="30">
        <v>0</v>
      </c>
      <c r="F72" s="30">
        <v>0</v>
      </c>
      <c r="G72" s="30">
        <v>1013</v>
      </c>
      <c r="H72" s="436">
        <f t="shared" si="0"/>
        <v>1013</v>
      </c>
      <c r="I72" s="30">
        <v>0</v>
      </c>
      <c r="J72" s="30">
        <v>0</v>
      </c>
      <c r="K72" s="30">
        <v>0</v>
      </c>
      <c r="L72" s="30">
        <v>0</v>
      </c>
      <c r="M72" s="30">
        <v>326</v>
      </c>
      <c r="N72" s="436">
        <f t="shared" si="1"/>
        <v>326</v>
      </c>
      <c r="O72" s="30">
        <v>0</v>
      </c>
      <c r="P72" s="30">
        <v>0</v>
      </c>
      <c r="Q72" s="30">
        <v>0</v>
      </c>
      <c r="R72" s="30">
        <v>0</v>
      </c>
      <c r="S72" s="30">
        <v>203</v>
      </c>
      <c r="T72" s="436">
        <f t="shared" si="2"/>
        <v>203</v>
      </c>
      <c r="U72" s="30">
        <v>0</v>
      </c>
      <c r="V72" s="30">
        <v>0</v>
      </c>
      <c r="W72" s="30">
        <v>0</v>
      </c>
      <c r="X72" s="30">
        <v>0</v>
      </c>
      <c r="Y72" s="30">
        <v>22</v>
      </c>
      <c r="Z72" s="436">
        <f t="shared" si="3"/>
        <v>22</v>
      </c>
      <c r="AA72" s="436">
        <f t="shared" si="4"/>
        <v>1216</v>
      </c>
      <c r="AB72" s="436">
        <f t="shared" si="5"/>
        <v>348</v>
      </c>
      <c r="AC72" s="436">
        <f t="shared" si="6"/>
        <v>1564</v>
      </c>
    </row>
    <row r="73" spans="1:29" ht="17.25" customHeight="1" x14ac:dyDescent="0.2">
      <c r="A73" s="24">
        <v>63</v>
      </c>
      <c r="B73" s="26" t="s">
        <v>1175</v>
      </c>
      <c r="C73" s="30">
        <v>13</v>
      </c>
      <c r="D73" s="30">
        <v>22</v>
      </c>
      <c r="E73" s="30">
        <v>56</v>
      </c>
      <c r="F73" s="30">
        <v>16</v>
      </c>
      <c r="G73" s="30">
        <v>5730</v>
      </c>
      <c r="H73" s="436">
        <f t="shared" si="0"/>
        <v>5837</v>
      </c>
      <c r="I73" s="30">
        <v>0</v>
      </c>
      <c r="J73" s="30">
        <v>0</v>
      </c>
      <c r="K73" s="30">
        <v>0</v>
      </c>
      <c r="L73" s="30">
        <v>4</v>
      </c>
      <c r="M73" s="30">
        <v>77</v>
      </c>
      <c r="N73" s="436">
        <f t="shared" si="1"/>
        <v>81</v>
      </c>
      <c r="O73" s="30">
        <v>0</v>
      </c>
      <c r="P73" s="30">
        <v>0</v>
      </c>
      <c r="Q73" s="30">
        <v>1</v>
      </c>
      <c r="R73" s="30">
        <v>0</v>
      </c>
      <c r="S73" s="30">
        <v>110</v>
      </c>
      <c r="T73" s="436">
        <f t="shared" si="2"/>
        <v>111</v>
      </c>
      <c r="U73" s="30">
        <v>0</v>
      </c>
      <c r="V73" s="30">
        <v>0</v>
      </c>
      <c r="W73" s="30">
        <v>0</v>
      </c>
      <c r="X73" s="30">
        <v>0</v>
      </c>
      <c r="Y73" s="30">
        <v>0</v>
      </c>
      <c r="Z73" s="436">
        <f t="shared" si="3"/>
        <v>0</v>
      </c>
      <c r="AA73" s="436">
        <f t="shared" si="4"/>
        <v>5948</v>
      </c>
      <c r="AB73" s="436">
        <f t="shared" si="5"/>
        <v>81</v>
      </c>
      <c r="AC73" s="436">
        <f t="shared" si="6"/>
        <v>6029</v>
      </c>
    </row>
    <row r="74" spans="1:29" ht="17.25" customHeight="1" x14ac:dyDescent="0.2">
      <c r="A74" s="24">
        <v>64</v>
      </c>
      <c r="B74" s="26" t="s">
        <v>1176</v>
      </c>
      <c r="C74" s="30">
        <v>11</v>
      </c>
      <c r="D74" s="30">
        <v>64</v>
      </c>
      <c r="E74" s="30">
        <v>249</v>
      </c>
      <c r="F74" s="30">
        <v>88</v>
      </c>
      <c r="G74" s="30">
        <v>16490</v>
      </c>
      <c r="H74" s="436">
        <f t="shared" si="0"/>
        <v>16902</v>
      </c>
      <c r="I74" s="30">
        <v>4</v>
      </c>
      <c r="J74" s="30">
        <v>14</v>
      </c>
      <c r="K74" s="30">
        <v>54</v>
      </c>
      <c r="L74" s="30">
        <v>20</v>
      </c>
      <c r="M74" s="30">
        <v>1534</v>
      </c>
      <c r="N74" s="436">
        <f t="shared" si="1"/>
        <v>1626</v>
      </c>
      <c r="O74" s="30">
        <v>0</v>
      </c>
      <c r="P74" s="30">
        <v>0</v>
      </c>
      <c r="Q74" s="30">
        <v>0</v>
      </c>
      <c r="R74" s="30">
        <v>0</v>
      </c>
      <c r="S74" s="30">
        <v>22</v>
      </c>
      <c r="T74" s="436">
        <f t="shared" si="2"/>
        <v>22</v>
      </c>
      <c r="U74" s="30">
        <v>0</v>
      </c>
      <c r="V74" s="30">
        <v>0</v>
      </c>
      <c r="W74" s="30">
        <v>0</v>
      </c>
      <c r="X74" s="30">
        <v>0</v>
      </c>
      <c r="Y74" s="30">
        <v>0</v>
      </c>
      <c r="Z74" s="436">
        <f t="shared" si="3"/>
        <v>0</v>
      </c>
      <c r="AA74" s="436">
        <f t="shared" si="4"/>
        <v>16924</v>
      </c>
      <c r="AB74" s="436">
        <f t="shared" si="5"/>
        <v>1626</v>
      </c>
      <c r="AC74" s="436">
        <f t="shared" si="6"/>
        <v>18550</v>
      </c>
    </row>
    <row r="75" spans="1:29" ht="17.25" customHeight="1" x14ac:dyDescent="0.2">
      <c r="A75" s="24">
        <v>65</v>
      </c>
      <c r="B75" s="26" t="s">
        <v>1177</v>
      </c>
      <c r="C75" s="30">
        <v>0</v>
      </c>
      <c r="D75" s="30">
        <v>0</v>
      </c>
      <c r="E75" s="30">
        <v>9</v>
      </c>
      <c r="F75" s="30">
        <v>4</v>
      </c>
      <c r="G75" s="30">
        <v>3112</v>
      </c>
      <c r="H75" s="436">
        <f t="shared" si="0"/>
        <v>3125</v>
      </c>
      <c r="I75" s="30">
        <v>0</v>
      </c>
      <c r="J75" s="30">
        <v>0</v>
      </c>
      <c r="K75" s="30">
        <v>0</v>
      </c>
      <c r="L75" s="30">
        <v>0</v>
      </c>
      <c r="M75" s="30">
        <v>27</v>
      </c>
      <c r="N75" s="436">
        <f t="shared" si="1"/>
        <v>27</v>
      </c>
      <c r="O75" s="30">
        <v>0</v>
      </c>
      <c r="P75" s="30">
        <v>0</v>
      </c>
      <c r="Q75" s="30">
        <v>0</v>
      </c>
      <c r="R75" s="30">
        <v>0</v>
      </c>
      <c r="S75" s="30">
        <v>128</v>
      </c>
      <c r="T75" s="436">
        <f t="shared" si="2"/>
        <v>128</v>
      </c>
      <c r="U75" s="30">
        <v>0</v>
      </c>
      <c r="V75" s="30">
        <v>0</v>
      </c>
      <c r="W75" s="30">
        <v>0</v>
      </c>
      <c r="X75" s="30">
        <v>0</v>
      </c>
      <c r="Y75" s="30">
        <v>0</v>
      </c>
      <c r="Z75" s="436">
        <f t="shared" si="3"/>
        <v>0</v>
      </c>
      <c r="AA75" s="436">
        <f t="shared" si="4"/>
        <v>3253</v>
      </c>
      <c r="AB75" s="436">
        <f t="shared" si="5"/>
        <v>27</v>
      </c>
      <c r="AC75" s="436">
        <f t="shared" si="6"/>
        <v>3280</v>
      </c>
    </row>
    <row r="76" spans="1:29" ht="17.25" customHeight="1" x14ac:dyDescent="0.2">
      <c r="A76" s="24">
        <v>66</v>
      </c>
      <c r="B76" s="26" t="s">
        <v>1178</v>
      </c>
      <c r="C76" s="30">
        <v>4</v>
      </c>
      <c r="D76" s="30">
        <v>14</v>
      </c>
      <c r="E76" s="30">
        <v>42</v>
      </c>
      <c r="F76" s="30">
        <v>8</v>
      </c>
      <c r="G76" s="30">
        <v>2783</v>
      </c>
      <c r="H76" s="436">
        <f t="shared" ref="H76:H91" si="8">SUM(C76:G76)</f>
        <v>2851</v>
      </c>
      <c r="I76" s="30">
        <v>0</v>
      </c>
      <c r="J76" s="30">
        <v>0</v>
      </c>
      <c r="K76" s="30">
        <v>0</v>
      </c>
      <c r="L76" s="30">
        <v>0</v>
      </c>
      <c r="M76" s="30">
        <v>50</v>
      </c>
      <c r="N76" s="436">
        <f t="shared" ref="N76:N91" si="9">SUM(I76:M76)</f>
        <v>50</v>
      </c>
      <c r="O76" s="30">
        <v>0</v>
      </c>
      <c r="P76" s="30">
        <v>0</v>
      </c>
      <c r="Q76" s="30">
        <v>0</v>
      </c>
      <c r="R76" s="30">
        <v>0</v>
      </c>
      <c r="S76" s="30">
        <v>18</v>
      </c>
      <c r="T76" s="436">
        <f t="shared" ref="T76:T91" si="10">SUM(O76:S76)</f>
        <v>18</v>
      </c>
      <c r="U76" s="30">
        <v>0</v>
      </c>
      <c r="V76" s="30">
        <v>0</v>
      </c>
      <c r="W76" s="30">
        <v>0</v>
      </c>
      <c r="X76" s="30">
        <v>0</v>
      </c>
      <c r="Y76" s="30">
        <v>0</v>
      </c>
      <c r="Z76" s="436">
        <f t="shared" ref="Z76:Z91" si="11">SUM(U76:Y76)</f>
        <v>0</v>
      </c>
      <c r="AA76" s="436">
        <f t="shared" ref="AA76:AA91" si="12">H76+T76</f>
        <v>2869</v>
      </c>
      <c r="AB76" s="436">
        <f t="shared" ref="AB76:AB91" si="13">N76+Z76</f>
        <v>50</v>
      </c>
      <c r="AC76" s="436">
        <f t="shared" ref="AC76:AC91" si="14">AA76+AB76</f>
        <v>2919</v>
      </c>
    </row>
    <row r="77" spans="1:29" ht="17.25" customHeight="1" x14ac:dyDescent="0.2">
      <c r="A77" s="24">
        <v>67</v>
      </c>
      <c r="B77" s="26" t="s">
        <v>1179</v>
      </c>
      <c r="C77" s="30">
        <v>65</v>
      </c>
      <c r="D77" s="30">
        <v>132</v>
      </c>
      <c r="E77" s="30">
        <v>606</v>
      </c>
      <c r="F77" s="30">
        <v>203</v>
      </c>
      <c r="G77" s="30">
        <v>44966</v>
      </c>
      <c r="H77" s="436">
        <f t="shared" si="8"/>
        <v>45972</v>
      </c>
      <c r="I77" s="30">
        <v>4</v>
      </c>
      <c r="J77" s="30">
        <v>4</v>
      </c>
      <c r="K77" s="30">
        <v>15</v>
      </c>
      <c r="L77" s="30">
        <v>4</v>
      </c>
      <c r="M77" s="30">
        <v>607</v>
      </c>
      <c r="N77" s="436">
        <f t="shared" si="9"/>
        <v>634</v>
      </c>
      <c r="O77" s="30">
        <v>0</v>
      </c>
      <c r="P77" s="30">
        <v>0</v>
      </c>
      <c r="Q77" s="30">
        <v>0</v>
      </c>
      <c r="R77" s="30">
        <v>1</v>
      </c>
      <c r="S77" s="30">
        <v>1040</v>
      </c>
      <c r="T77" s="436">
        <f t="shared" si="10"/>
        <v>1041</v>
      </c>
      <c r="U77" s="30">
        <v>0</v>
      </c>
      <c r="V77" s="30">
        <v>0</v>
      </c>
      <c r="W77" s="30">
        <v>0</v>
      </c>
      <c r="X77" s="30">
        <v>0</v>
      </c>
      <c r="Y77" s="30">
        <v>27</v>
      </c>
      <c r="Z77" s="436">
        <f t="shared" si="11"/>
        <v>27</v>
      </c>
      <c r="AA77" s="436">
        <f t="shared" si="12"/>
        <v>47013</v>
      </c>
      <c r="AB77" s="436">
        <f t="shared" si="13"/>
        <v>661</v>
      </c>
      <c r="AC77" s="436">
        <f t="shared" si="14"/>
        <v>47674</v>
      </c>
    </row>
    <row r="78" spans="1:29" ht="17.25" customHeight="1" x14ac:dyDescent="0.2">
      <c r="A78" s="24">
        <v>68</v>
      </c>
      <c r="B78" s="26" t="s">
        <v>1180</v>
      </c>
      <c r="C78" s="30">
        <v>4</v>
      </c>
      <c r="D78" s="30">
        <v>20</v>
      </c>
      <c r="E78" s="30">
        <v>60</v>
      </c>
      <c r="F78" s="30">
        <v>16</v>
      </c>
      <c r="G78" s="30">
        <v>3914</v>
      </c>
      <c r="H78" s="436">
        <f t="shared" si="8"/>
        <v>4014</v>
      </c>
      <c r="I78" s="30">
        <v>0</v>
      </c>
      <c r="J78" s="30">
        <v>0</v>
      </c>
      <c r="K78" s="30">
        <v>3</v>
      </c>
      <c r="L78" s="30">
        <v>4</v>
      </c>
      <c r="M78" s="30">
        <v>188</v>
      </c>
      <c r="N78" s="436">
        <f t="shared" si="9"/>
        <v>195</v>
      </c>
      <c r="O78" s="30">
        <v>0</v>
      </c>
      <c r="P78" s="30">
        <v>0</v>
      </c>
      <c r="Q78" s="30">
        <v>0</v>
      </c>
      <c r="R78" s="30">
        <v>0</v>
      </c>
      <c r="S78" s="30">
        <v>216</v>
      </c>
      <c r="T78" s="436">
        <f t="shared" si="10"/>
        <v>216</v>
      </c>
      <c r="U78" s="30">
        <v>0</v>
      </c>
      <c r="V78" s="30">
        <v>0</v>
      </c>
      <c r="W78" s="30">
        <v>0</v>
      </c>
      <c r="X78" s="30">
        <v>0</v>
      </c>
      <c r="Y78" s="30">
        <v>58</v>
      </c>
      <c r="Z78" s="436">
        <f t="shared" si="11"/>
        <v>58</v>
      </c>
      <c r="AA78" s="436">
        <f t="shared" si="12"/>
        <v>4230</v>
      </c>
      <c r="AB78" s="436">
        <f t="shared" si="13"/>
        <v>253</v>
      </c>
      <c r="AC78" s="436">
        <f t="shared" si="14"/>
        <v>4483</v>
      </c>
    </row>
    <row r="79" spans="1:29" ht="17.25" customHeight="1" x14ac:dyDescent="0.2">
      <c r="A79" s="24">
        <v>69</v>
      </c>
      <c r="B79" s="26" t="s">
        <v>1181</v>
      </c>
      <c r="C79" s="30">
        <v>0</v>
      </c>
      <c r="D79" s="30">
        <v>0</v>
      </c>
      <c r="E79" s="30">
        <v>3</v>
      </c>
      <c r="F79" s="30">
        <v>0</v>
      </c>
      <c r="G79" s="30">
        <v>299</v>
      </c>
      <c r="H79" s="436">
        <f t="shared" si="8"/>
        <v>302</v>
      </c>
      <c r="I79" s="30">
        <v>0</v>
      </c>
      <c r="J79" s="30">
        <v>0</v>
      </c>
      <c r="K79" s="30">
        <v>0</v>
      </c>
      <c r="L79" s="30">
        <v>0</v>
      </c>
      <c r="M79" s="30">
        <v>0</v>
      </c>
      <c r="N79" s="436">
        <f t="shared" si="9"/>
        <v>0</v>
      </c>
      <c r="O79" s="30">
        <v>0</v>
      </c>
      <c r="P79" s="30">
        <v>2</v>
      </c>
      <c r="Q79" s="30">
        <v>0</v>
      </c>
      <c r="R79" s="30">
        <v>0</v>
      </c>
      <c r="S79" s="30">
        <v>23</v>
      </c>
      <c r="T79" s="436">
        <f t="shared" si="10"/>
        <v>25</v>
      </c>
      <c r="U79" s="30">
        <v>0</v>
      </c>
      <c r="V79" s="30">
        <v>0</v>
      </c>
      <c r="W79" s="30">
        <v>0</v>
      </c>
      <c r="X79" s="30">
        <v>0</v>
      </c>
      <c r="Y79" s="30">
        <v>0</v>
      </c>
      <c r="Z79" s="436">
        <f t="shared" si="11"/>
        <v>0</v>
      </c>
      <c r="AA79" s="436">
        <f t="shared" si="12"/>
        <v>327</v>
      </c>
      <c r="AB79" s="436">
        <f t="shared" si="13"/>
        <v>0</v>
      </c>
      <c r="AC79" s="436">
        <f t="shared" si="14"/>
        <v>327</v>
      </c>
    </row>
    <row r="80" spans="1:29" ht="17.25" customHeight="1" x14ac:dyDescent="0.2">
      <c r="A80" s="24">
        <v>70</v>
      </c>
      <c r="B80" s="26" t="s">
        <v>1182</v>
      </c>
      <c r="C80" s="30">
        <v>2</v>
      </c>
      <c r="D80" s="30">
        <v>16</v>
      </c>
      <c r="E80" s="30">
        <v>123</v>
      </c>
      <c r="F80" s="30">
        <v>24</v>
      </c>
      <c r="G80" s="30">
        <v>9952</v>
      </c>
      <c r="H80" s="436">
        <f t="shared" si="8"/>
        <v>10117</v>
      </c>
      <c r="I80" s="30">
        <v>0</v>
      </c>
      <c r="J80" s="30">
        <v>2</v>
      </c>
      <c r="K80" s="30">
        <v>60</v>
      </c>
      <c r="L80" s="30">
        <v>8</v>
      </c>
      <c r="M80" s="30">
        <v>1337</v>
      </c>
      <c r="N80" s="436">
        <f t="shared" si="9"/>
        <v>1407</v>
      </c>
      <c r="O80" s="30">
        <v>0</v>
      </c>
      <c r="P80" s="30">
        <v>0</v>
      </c>
      <c r="Q80" s="30">
        <v>0</v>
      </c>
      <c r="R80" s="30">
        <v>0</v>
      </c>
      <c r="S80" s="30">
        <v>629</v>
      </c>
      <c r="T80" s="436">
        <f t="shared" si="10"/>
        <v>629</v>
      </c>
      <c r="U80" s="30">
        <v>0</v>
      </c>
      <c r="V80" s="30">
        <v>0</v>
      </c>
      <c r="W80" s="30">
        <v>0</v>
      </c>
      <c r="X80" s="30">
        <v>0</v>
      </c>
      <c r="Y80" s="30">
        <v>16</v>
      </c>
      <c r="Z80" s="436">
        <f t="shared" si="11"/>
        <v>16</v>
      </c>
      <c r="AA80" s="436">
        <f t="shared" si="12"/>
        <v>10746</v>
      </c>
      <c r="AB80" s="436">
        <f t="shared" si="13"/>
        <v>1423</v>
      </c>
      <c r="AC80" s="436">
        <f t="shared" si="14"/>
        <v>12169</v>
      </c>
    </row>
    <row r="81" spans="1:29" ht="17.25" customHeight="1" x14ac:dyDescent="0.2">
      <c r="A81" s="24">
        <v>71</v>
      </c>
      <c r="B81" s="26" t="s">
        <v>1183</v>
      </c>
      <c r="C81" s="30">
        <v>13</v>
      </c>
      <c r="D81" s="30">
        <v>32</v>
      </c>
      <c r="E81" s="30">
        <v>57</v>
      </c>
      <c r="F81" s="30">
        <v>28</v>
      </c>
      <c r="G81" s="30">
        <v>3550</v>
      </c>
      <c r="H81" s="436">
        <f t="shared" si="8"/>
        <v>3680</v>
      </c>
      <c r="I81" s="30">
        <v>2</v>
      </c>
      <c r="J81" s="30">
        <v>0</v>
      </c>
      <c r="K81" s="30">
        <v>0</v>
      </c>
      <c r="L81" s="30">
        <v>4</v>
      </c>
      <c r="M81" s="30">
        <v>18</v>
      </c>
      <c r="N81" s="436">
        <f t="shared" si="9"/>
        <v>24</v>
      </c>
      <c r="O81" s="30">
        <v>0</v>
      </c>
      <c r="P81" s="30">
        <v>0</v>
      </c>
      <c r="Q81" s="30">
        <v>0</v>
      </c>
      <c r="R81" s="30">
        <v>0</v>
      </c>
      <c r="S81" s="30">
        <v>17</v>
      </c>
      <c r="T81" s="436">
        <f t="shared" si="10"/>
        <v>17</v>
      </c>
      <c r="U81" s="30">
        <v>0</v>
      </c>
      <c r="V81" s="30">
        <v>0</v>
      </c>
      <c r="W81" s="30">
        <v>0</v>
      </c>
      <c r="X81" s="30">
        <v>0</v>
      </c>
      <c r="Y81" s="30">
        <v>0</v>
      </c>
      <c r="Z81" s="436">
        <f t="shared" si="11"/>
        <v>0</v>
      </c>
      <c r="AA81" s="436">
        <f t="shared" si="12"/>
        <v>3697</v>
      </c>
      <c r="AB81" s="436">
        <f t="shared" si="13"/>
        <v>24</v>
      </c>
      <c r="AC81" s="436">
        <f t="shared" si="14"/>
        <v>3721</v>
      </c>
    </row>
    <row r="82" spans="1:29" ht="17.25" customHeight="1" x14ac:dyDescent="0.2">
      <c r="A82" s="24">
        <v>72</v>
      </c>
      <c r="B82" s="26" t="s">
        <v>1184</v>
      </c>
      <c r="C82" s="30">
        <v>0</v>
      </c>
      <c r="D82" s="30">
        <v>0</v>
      </c>
      <c r="E82" s="30">
        <v>9</v>
      </c>
      <c r="F82" s="30">
        <v>4</v>
      </c>
      <c r="G82" s="30">
        <v>4107</v>
      </c>
      <c r="H82" s="436">
        <f t="shared" si="8"/>
        <v>4120</v>
      </c>
      <c r="I82" s="30">
        <v>0</v>
      </c>
      <c r="J82" s="30">
        <v>0</v>
      </c>
      <c r="K82" s="30">
        <v>0</v>
      </c>
      <c r="L82" s="30">
        <v>0</v>
      </c>
      <c r="M82" s="30">
        <v>172</v>
      </c>
      <c r="N82" s="436">
        <f t="shared" si="9"/>
        <v>172</v>
      </c>
      <c r="O82" s="30">
        <v>0</v>
      </c>
      <c r="P82" s="30">
        <v>0</v>
      </c>
      <c r="Q82" s="30">
        <v>0</v>
      </c>
      <c r="R82" s="30">
        <v>0</v>
      </c>
      <c r="S82" s="30">
        <v>95</v>
      </c>
      <c r="T82" s="436">
        <f t="shared" si="10"/>
        <v>95</v>
      </c>
      <c r="U82" s="30">
        <v>0</v>
      </c>
      <c r="V82" s="30">
        <v>0</v>
      </c>
      <c r="W82" s="30">
        <v>0</v>
      </c>
      <c r="X82" s="30">
        <v>0</v>
      </c>
      <c r="Y82" s="30">
        <v>2</v>
      </c>
      <c r="Z82" s="436">
        <f t="shared" si="11"/>
        <v>2</v>
      </c>
      <c r="AA82" s="436">
        <f t="shared" si="12"/>
        <v>4215</v>
      </c>
      <c r="AB82" s="436">
        <f t="shared" si="13"/>
        <v>174</v>
      </c>
      <c r="AC82" s="436">
        <f t="shared" si="14"/>
        <v>4389</v>
      </c>
    </row>
    <row r="83" spans="1:29" ht="17.25" customHeight="1" x14ac:dyDescent="0.2">
      <c r="A83" s="24">
        <v>73</v>
      </c>
      <c r="B83" s="26" t="s">
        <v>1185</v>
      </c>
      <c r="C83" s="30">
        <v>0</v>
      </c>
      <c r="D83" s="30">
        <v>0</v>
      </c>
      <c r="E83" s="30">
        <v>0</v>
      </c>
      <c r="F83" s="30">
        <v>0</v>
      </c>
      <c r="G83" s="30">
        <v>0</v>
      </c>
      <c r="H83" s="436">
        <f t="shared" si="8"/>
        <v>0</v>
      </c>
      <c r="I83" s="30">
        <v>0</v>
      </c>
      <c r="J83" s="30">
        <v>0</v>
      </c>
      <c r="K83" s="30">
        <v>0</v>
      </c>
      <c r="L83" s="30">
        <v>0</v>
      </c>
      <c r="M83" s="30">
        <v>0</v>
      </c>
      <c r="N83" s="436">
        <f t="shared" si="9"/>
        <v>0</v>
      </c>
      <c r="O83" s="30">
        <v>0</v>
      </c>
      <c r="P83" s="30">
        <v>0</v>
      </c>
      <c r="Q83" s="30">
        <v>0</v>
      </c>
      <c r="R83" s="30">
        <v>0</v>
      </c>
      <c r="S83" s="30">
        <v>0</v>
      </c>
      <c r="T83" s="436">
        <f t="shared" si="10"/>
        <v>0</v>
      </c>
      <c r="U83" s="30">
        <v>0</v>
      </c>
      <c r="V83" s="30">
        <v>0</v>
      </c>
      <c r="W83" s="30">
        <v>0</v>
      </c>
      <c r="X83" s="30">
        <v>0</v>
      </c>
      <c r="Y83" s="30">
        <v>0</v>
      </c>
      <c r="Z83" s="436">
        <f t="shared" si="11"/>
        <v>0</v>
      </c>
      <c r="AA83" s="436">
        <f t="shared" si="12"/>
        <v>0</v>
      </c>
      <c r="AB83" s="436">
        <f t="shared" si="13"/>
        <v>0</v>
      </c>
      <c r="AC83" s="436">
        <f t="shared" si="14"/>
        <v>0</v>
      </c>
    </row>
    <row r="84" spans="1:29" ht="17.25" customHeight="1" x14ac:dyDescent="0.2">
      <c r="A84" s="24">
        <v>74</v>
      </c>
      <c r="B84" s="26" t="s">
        <v>1186</v>
      </c>
      <c r="C84" s="30">
        <v>23</v>
      </c>
      <c r="D84" s="30">
        <v>68</v>
      </c>
      <c r="E84" s="30">
        <v>108</v>
      </c>
      <c r="F84" s="30">
        <v>64</v>
      </c>
      <c r="G84" s="30">
        <v>8418</v>
      </c>
      <c r="H84" s="436">
        <f t="shared" si="8"/>
        <v>8681</v>
      </c>
      <c r="I84" s="30">
        <v>1</v>
      </c>
      <c r="J84" s="30">
        <v>0</v>
      </c>
      <c r="K84" s="30">
        <v>0</v>
      </c>
      <c r="L84" s="30">
        <v>0</v>
      </c>
      <c r="M84" s="30">
        <v>108</v>
      </c>
      <c r="N84" s="436">
        <f t="shared" si="9"/>
        <v>109</v>
      </c>
      <c r="O84" s="30">
        <v>0</v>
      </c>
      <c r="P84" s="30">
        <v>0</v>
      </c>
      <c r="Q84" s="30">
        <v>0</v>
      </c>
      <c r="R84" s="30">
        <v>0</v>
      </c>
      <c r="S84" s="30">
        <v>0</v>
      </c>
      <c r="T84" s="436">
        <f t="shared" si="10"/>
        <v>0</v>
      </c>
      <c r="U84" s="30">
        <v>0</v>
      </c>
      <c r="V84" s="30">
        <v>0</v>
      </c>
      <c r="W84" s="30">
        <v>0</v>
      </c>
      <c r="X84" s="30">
        <v>0</v>
      </c>
      <c r="Y84" s="30">
        <v>0</v>
      </c>
      <c r="Z84" s="436">
        <f t="shared" si="11"/>
        <v>0</v>
      </c>
      <c r="AA84" s="436">
        <f t="shared" si="12"/>
        <v>8681</v>
      </c>
      <c r="AB84" s="436">
        <f t="shared" si="13"/>
        <v>109</v>
      </c>
      <c r="AC84" s="436">
        <f t="shared" si="14"/>
        <v>8790</v>
      </c>
    </row>
    <row r="85" spans="1:29" ht="17.25" customHeight="1" x14ac:dyDescent="0.2">
      <c r="A85" s="24">
        <v>75</v>
      </c>
      <c r="B85" s="26" t="s">
        <v>1187</v>
      </c>
      <c r="C85" s="30">
        <v>0</v>
      </c>
      <c r="D85" s="30">
        <v>0</v>
      </c>
      <c r="E85" s="30">
        <v>0</v>
      </c>
      <c r="F85" s="30">
        <v>4</v>
      </c>
      <c r="G85" s="30">
        <v>285</v>
      </c>
      <c r="H85" s="436">
        <f t="shared" si="8"/>
        <v>289</v>
      </c>
      <c r="I85" s="30">
        <v>0</v>
      </c>
      <c r="J85" s="30">
        <v>0</v>
      </c>
      <c r="K85" s="30">
        <v>0</v>
      </c>
      <c r="L85" s="30">
        <v>0</v>
      </c>
      <c r="M85" s="30">
        <v>0</v>
      </c>
      <c r="N85" s="436">
        <f t="shared" si="9"/>
        <v>0</v>
      </c>
      <c r="O85" s="30">
        <v>0</v>
      </c>
      <c r="P85" s="30">
        <v>0</v>
      </c>
      <c r="Q85" s="30">
        <v>0</v>
      </c>
      <c r="R85" s="30">
        <v>0</v>
      </c>
      <c r="S85" s="30">
        <v>15</v>
      </c>
      <c r="T85" s="436">
        <f t="shared" si="10"/>
        <v>15</v>
      </c>
      <c r="U85" s="30">
        <v>0</v>
      </c>
      <c r="V85" s="30">
        <v>0</v>
      </c>
      <c r="W85" s="30">
        <v>0</v>
      </c>
      <c r="X85" s="30">
        <v>0</v>
      </c>
      <c r="Y85" s="30">
        <v>0</v>
      </c>
      <c r="Z85" s="436">
        <f t="shared" si="11"/>
        <v>0</v>
      </c>
      <c r="AA85" s="436">
        <f t="shared" si="12"/>
        <v>304</v>
      </c>
      <c r="AB85" s="436">
        <f t="shared" si="13"/>
        <v>0</v>
      </c>
      <c r="AC85" s="436">
        <f t="shared" si="14"/>
        <v>304</v>
      </c>
    </row>
    <row r="86" spans="1:29" ht="17.25" customHeight="1" x14ac:dyDescent="0.2">
      <c r="A86" s="24">
        <v>76</v>
      </c>
      <c r="B86" s="26" t="s">
        <v>1188</v>
      </c>
      <c r="C86" s="30">
        <v>0</v>
      </c>
      <c r="D86" s="30">
        <v>0</v>
      </c>
      <c r="E86" s="30">
        <v>0</v>
      </c>
      <c r="F86" s="30">
        <v>0</v>
      </c>
      <c r="G86" s="30">
        <v>277</v>
      </c>
      <c r="H86" s="436">
        <f t="shared" si="8"/>
        <v>277</v>
      </c>
      <c r="I86" s="30">
        <v>0</v>
      </c>
      <c r="J86" s="30">
        <v>0</v>
      </c>
      <c r="K86" s="30">
        <v>0</v>
      </c>
      <c r="L86" s="30">
        <v>0</v>
      </c>
      <c r="M86" s="30">
        <v>0</v>
      </c>
      <c r="N86" s="436">
        <f t="shared" si="9"/>
        <v>0</v>
      </c>
      <c r="O86" s="30">
        <v>0</v>
      </c>
      <c r="P86" s="30">
        <v>0</v>
      </c>
      <c r="Q86" s="30">
        <v>0</v>
      </c>
      <c r="R86" s="30">
        <v>0</v>
      </c>
      <c r="S86" s="30">
        <v>0</v>
      </c>
      <c r="T86" s="436">
        <f t="shared" si="10"/>
        <v>0</v>
      </c>
      <c r="U86" s="30">
        <v>0</v>
      </c>
      <c r="V86" s="30">
        <v>0</v>
      </c>
      <c r="W86" s="30">
        <v>0</v>
      </c>
      <c r="X86" s="30">
        <v>0</v>
      </c>
      <c r="Y86" s="30">
        <v>0</v>
      </c>
      <c r="Z86" s="436">
        <f t="shared" si="11"/>
        <v>0</v>
      </c>
      <c r="AA86" s="436">
        <f t="shared" si="12"/>
        <v>277</v>
      </c>
      <c r="AB86" s="436">
        <f t="shared" si="13"/>
        <v>0</v>
      </c>
      <c r="AC86" s="436">
        <f t="shared" si="14"/>
        <v>277</v>
      </c>
    </row>
    <row r="87" spans="1:29" ht="17.25" customHeight="1" x14ac:dyDescent="0.2">
      <c r="A87" s="24">
        <v>77</v>
      </c>
      <c r="B87" s="26" t="s">
        <v>1189</v>
      </c>
      <c r="C87" s="30">
        <v>6</v>
      </c>
      <c r="D87" s="30">
        <v>60</v>
      </c>
      <c r="E87" s="30">
        <v>129</v>
      </c>
      <c r="F87" s="30">
        <v>60</v>
      </c>
      <c r="G87" s="30">
        <v>7660</v>
      </c>
      <c r="H87" s="436">
        <f t="shared" si="8"/>
        <v>7915</v>
      </c>
      <c r="I87" s="30">
        <v>2</v>
      </c>
      <c r="J87" s="30">
        <v>2</v>
      </c>
      <c r="K87" s="30">
        <v>9</v>
      </c>
      <c r="L87" s="30">
        <v>0</v>
      </c>
      <c r="M87" s="30">
        <v>861</v>
      </c>
      <c r="N87" s="436">
        <f t="shared" si="9"/>
        <v>874</v>
      </c>
      <c r="O87" s="30">
        <v>0</v>
      </c>
      <c r="P87" s="30">
        <v>0</v>
      </c>
      <c r="Q87" s="30">
        <v>0</v>
      </c>
      <c r="R87" s="30">
        <v>0</v>
      </c>
      <c r="S87" s="30">
        <v>456</v>
      </c>
      <c r="T87" s="436">
        <f t="shared" si="10"/>
        <v>456</v>
      </c>
      <c r="U87" s="30">
        <v>0</v>
      </c>
      <c r="V87" s="30">
        <v>0</v>
      </c>
      <c r="W87" s="30">
        <v>0</v>
      </c>
      <c r="X87" s="30">
        <v>0</v>
      </c>
      <c r="Y87" s="30">
        <v>27</v>
      </c>
      <c r="Z87" s="436">
        <f t="shared" si="11"/>
        <v>27</v>
      </c>
      <c r="AA87" s="436">
        <f t="shared" si="12"/>
        <v>8371</v>
      </c>
      <c r="AB87" s="436">
        <f t="shared" si="13"/>
        <v>901</v>
      </c>
      <c r="AC87" s="436">
        <f t="shared" si="14"/>
        <v>9272</v>
      </c>
    </row>
    <row r="88" spans="1:29" ht="17.25" customHeight="1" x14ac:dyDescent="0.2">
      <c r="A88" s="24">
        <v>78</v>
      </c>
      <c r="B88" s="26" t="s">
        <v>1190</v>
      </c>
      <c r="C88" s="30">
        <v>16</v>
      </c>
      <c r="D88" s="30">
        <v>114</v>
      </c>
      <c r="E88" s="30">
        <v>333</v>
      </c>
      <c r="F88" s="30">
        <v>176</v>
      </c>
      <c r="G88" s="30">
        <v>14275</v>
      </c>
      <c r="H88" s="436">
        <f t="shared" si="8"/>
        <v>14914</v>
      </c>
      <c r="I88" s="30">
        <v>0</v>
      </c>
      <c r="J88" s="30">
        <v>0</v>
      </c>
      <c r="K88" s="30">
        <v>0</v>
      </c>
      <c r="L88" s="30">
        <v>8</v>
      </c>
      <c r="M88" s="30">
        <v>112</v>
      </c>
      <c r="N88" s="436">
        <f t="shared" si="9"/>
        <v>120</v>
      </c>
      <c r="O88" s="30">
        <v>0</v>
      </c>
      <c r="P88" s="30">
        <v>0</v>
      </c>
      <c r="Q88" s="30">
        <v>0</v>
      </c>
      <c r="R88" s="30">
        <v>0</v>
      </c>
      <c r="S88" s="30">
        <v>83</v>
      </c>
      <c r="T88" s="436">
        <f t="shared" si="10"/>
        <v>83</v>
      </c>
      <c r="U88" s="30">
        <v>0</v>
      </c>
      <c r="V88" s="30">
        <v>0</v>
      </c>
      <c r="W88" s="30">
        <v>0</v>
      </c>
      <c r="X88" s="30">
        <v>0</v>
      </c>
      <c r="Y88" s="30">
        <v>2</v>
      </c>
      <c r="Z88" s="436">
        <f t="shared" si="11"/>
        <v>2</v>
      </c>
      <c r="AA88" s="436">
        <f t="shared" si="12"/>
        <v>14997</v>
      </c>
      <c r="AB88" s="436">
        <f t="shared" si="13"/>
        <v>122</v>
      </c>
      <c r="AC88" s="436">
        <f t="shared" si="14"/>
        <v>15119</v>
      </c>
    </row>
    <row r="89" spans="1:29" ht="17.25" customHeight="1" x14ac:dyDescent="0.2">
      <c r="A89" s="24">
        <v>79</v>
      </c>
      <c r="B89" s="26" t="s">
        <v>1191</v>
      </c>
      <c r="C89" s="30">
        <v>0</v>
      </c>
      <c r="D89" s="30">
        <v>0</v>
      </c>
      <c r="E89" s="30">
        <v>3</v>
      </c>
      <c r="F89" s="30">
        <v>8</v>
      </c>
      <c r="G89" s="30">
        <v>676</v>
      </c>
      <c r="H89" s="436">
        <f t="shared" si="8"/>
        <v>687</v>
      </c>
      <c r="I89" s="30">
        <v>0</v>
      </c>
      <c r="J89" s="30">
        <v>0</v>
      </c>
      <c r="K89" s="30">
        <v>0</v>
      </c>
      <c r="L89" s="30">
        <v>0</v>
      </c>
      <c r="M89" s="30">
        <v>0</v>
      </c>
      <c r="N89" s="436">
        <f t="shared" si="9"/>
        <v>0</v>
      </c>
      <c r="O89" s="30">
        <v>0</v>
      </c>
      <c r="P89" s="30">
        <v>0</v>
      </c>
      <c r="Q89" s="30">
        <v>0</v>
      </c>
      <c r="R89" s="30">
        <v>0</v>
      </c>
      <c r="S89" s="30">
        <v>197</v>
      </c>
      <c r="T89" s="436">
        <f t="shared" si="10"/>
        <v>197</v>
      </c>
      <c r="U89" s="30">
        <v>0</v>
      </c>
      <c r="V89" s="30">
        <v>0</v>
      </c>
      <c r="W89" s="30">
        <v>0</v>
      </c>
      <c r="X89" s="30">
        <v>0</v>
      </c>
      <c r="Y89" s="30">
        <v>0</v>
      </c>
      <c r="Z89" s="436">
        <f t="shared" si="11"/>
        <v>0</v>
      </c>
      <c r="AA89" s="436">
        <f t="shared" si="12"/>
        <v>884</v>
      </c>
      <c r="AB89" s="436">
        <f t="shared" si="13"/>
        <v>0</v>
      </c>
      <c r="AC89" s="436">
        <f t="shared" si="14"/>
        <v>884</v>
      </c>
    </row>
    <row r="90" spans="1:29" ht="17.25" customHeight="1" x14ac:dyDescent="0.2">
      <c r="A90" s="24">
        <v>80</v>
      </c>
      <c r="B90" s="26" t="s">
        <v>1192</v>
      </c>
      <c r="C90" s="30">
        <v>9</v>
      </c>
      <c r="D90" s="30">
        <v>24</v>
      </c>
      <c r="E90" s="30">
        <v>114</v>
      </c>
      <c r="F90" s="30">
        <v>30</v>
      </c>
      <c r="G90" s="30">
        <v>14736</v>
      </c>
      <c r="H90" s="436">
        <f t="shared" si="8"/>
        <v>14913</v>
      </c>
      <c r="I90" s="30">
        <v>0</v>
      </c>
      <c r="J90" s="30">
        <v>0</v>
      </c>
      <c r="K90" s="30">
        <v>0</v>
      </c>
      <c r="L90" s="30">
        <v>0</v>
      </c>
      <c r="M90" s="30">
        <v>178</v>
      </c>
      <c r="N90" s="436">
        <f t="shared" si="9"/>
        <v>178</v>
      </c>
      <c r="O90" s="30">
        <v>0</v>
      </c>
      <c r="P90" s="30">
        <v>0</v>
      </c>
      <c r="Q90" s="30">
        <v>0</v>
      </c>
      <c r="R90" s="30">
        <v>2</v>
      </c>
      <c r="S90" s="30">
        <v>327</v>
      </c>
      <c r="T90" s="436">
        <f t="shared" si="10"/>
        <v>329</v>
      </c>
      <c r="U90" s="30">
        <v>0</v>
      </c>
      <c r="V90" s="30">
        <v>0</v>
      </c>
      <c r="W90" s="30">
        <v>0</v>
      </c>
      <c r="X90" s="30">
        <v>0</v>
      </c>
      <c r="Y90" s="30">
        <v>4</v>
      </c>
      <c r="Z90" s="436">
        <f t="shared" si="11"/>
        <v>4</v>
      </c>
      <c r="AA90" s="436">
        <f t="shared" si="12"/>
        <v>15242</v>
      </c>
      <c r="AB90" s="436">
        <f t="shared" si="13"/>
        <v>182</v>
      </c>
      <c r="AC90" s="436">
        <f t="shared" si="14"/>
        <v>15424</v>
      </c>
    </row>
    <row r="91" spans="1:29" ht="17.25" customHeight="1" x14ac:dyDescent="0.2">
      <c r="A91" s="24">
        <v>81</v>
      </c>
      <c r="B91" s="26" t="s">
        <v>1193</v>
      </c>
      <c r="C91" s="30">
        <v>50</v>
      </c>
      <c r="D91" s="30">
        <v>170</v>
      </c>
      <c r="E91" s="30">
        <v>280</v>
      </c>
      <c r="F91" s="30">
        <v>120</v>
      </c>
      <c r="G91" s="30">
        <v>19742</v>
      </c>
      <c r="H91" s="436">
        <f t="shared" si="8"/>
        <v>20362</v>
      </c>
      <c r="I91" s="30">
        <v>6</v>
      </c>
      <c r="J91" s="30">
        <v>24</v>
      </c>
      <c r="K91" s="30">
        <v>18</v>
      </c>
      <c r="L91" s="30">
        <v>20</v>
      </c>
      <c r="M91" s="30">
        <v>1177</v>
      </c>
      <c r="N91" s="436">
        <f t="shared" si="9"/>
        <v>1245</v>
      </c>
      <c r="O91" s="30">
        <v>0</v>
      </c>
      <c r="P91" s="30">
        <v>0</v>
      </c>
      <c r="Q91" s="30">
        <v>2</v>
      </c>
      <c r="R91" s="30">
        <v>0</v>
      </c>
      <c r="S91" s="30">
        <v>210</v>
      </c>
      <c r="T91" s="436">
        <f t="shared" si="10"/>
        <v>212</v>
      </c>
      <c r="U91" s="30">
        <v>0</v>
      </c>
      <c r="V91" s="30">
        <v>0</v>
      </c>
      <c r="W91" s="30">
        <v>0</v>
      </c>
      <c r="X91" s="30">
        <v>0</v>
      </c>
      <c r="Y91" s="30">
        <v>19</v>
      </c>
      <c r="Z91" s="436">
        <f t="shared" si="11"/>
        <v>19</v>
      </c>
      <c r="AA91" s="436">
        <f t="shared" si="12"/>
        <v>20574</v>
      </c>
      <c r="AB91" s="436">
        <f t="shared" si="13"/>
        <v>1264</v>
      </c>
      <c r="AC91" s="436">
        <f t="shared" si="14"/>
        <v>21838</v>
      </c>
    </row>
    <row r="92" spans="1:29" ht="15" customHeight="1" x14ac:dyDescent="0.2">
      <c r="A92" s="27"/>
      <c r="B92" s="28" t="s">
        <v>1111</v>
      </c>
      <c r="C92" s="435">
        <f>SUM(C7:C91)</f>
        <v>3579</v>
      </c>
      <c r="D92" s="435">
        <f t="shared" ref="D92:W92" si="15">SUM(D7:D91)</f>
        <v>12328</v>
      </c>
      <c r="E92" s="435">
        <f t="shared" si="15"/>
        <v>26713</v>
      </c>
      <c r="F92" s="435">
        <f t="shared" si="15"/>
        <v>11255</v>
      </c>
      <c r="G92" s="435">
        <f t="shared" si="15"/>
        <v>2092786</v>
      </c>
      <c r="H92" s="435">
        <f t="shared" si="15"/>
        <v>2146661</v>
      </c>
      <c r="I92" s="435">
        <f t="shared" si="15"/>
        <v>524</v>
      </c>
      <c r="J92" s="435">
        <f t="shared" si="15"/>
        <v>1505</v>
      </c>
      <c r="K92" s="435">
        <f t="shared" si="15"/>
        <v>3353</v>
      </c>
      <c r="L92" s="435">
        <f t="shared" si="15"/>
        <v>1481</v>
      </c>
      <c r="M92" s="435">
        <f t="shared" si="15"/>
        <v>141889</v>
      </c>
      <c r="N92" s="435">
        <f t="shared" si="15"/>
        <v>148752</v>
      </c>
      <c r="O92" s="435">
        <f t="shared" si="15"/>
        <v>4</v>
      </c>
      <c r="P92" s="435">
        <f t="shared" si="15"/>
        <v>58</v>
      </c>
      <c r="Q92" s="435">
        <f t="shared" si="15"/>
        <v>65</v>
      </c>
      <c r="R92" s="435">
        <f t="shared" si="15"/>
        <v>57</v>
      </c>
      <c r="S92" s="435">
        <f t="shared" si="15"/>
        <v>59343</v>
      </c>
      <c r="T92" s="435">
        <f t="shared" si="15"/>
        <v>59527</v>
      </c>
      <c r="U92" s="435">
        <f t="shared" si="15"/>
        <v>0</v>
      </c>
      <c r="V92" s="435">
        <f t="shared" si="15"/>
        <v>1</v>
      </c>
      <c r="W92" s="435">
        <f t="shared" si="15"/>
        <v>4</v>
      </c>
      <c r="X92" s="435">
        <f t="shared" ref="X92" si="16">SUM(X7:X91)</f>
        <v>15</v>
      </c>
      <c r="Y92" s="435">
        <f t="shared" ref="Y92" si="17">SUM(Y7:Y91)</f>
        <v>2545</v>
      </c>
      <c r="Z92" s="435">
        <f t="shared" ref="Z92" si="18">SUM(Z7:Z91)</f>
        <v>2565</v>
      </c>
      <c r="AA92" s="435">
        <f t="shared" ref="AA92" si="19">SUM(AA7:AA91)</f>
        <v>2206188</v>
      </c>
      <c r="AB92" s="435">
        <f t="shared" ref="AB92" si="20">SUM(AB7:AB91)</f>
        <v>151317</v>
      </c>
      <c r="AC92" s="435">
        <f t="shared" ref="AC92" si="21">SUM(AC7:AC91)</f>
        <v>2357505</v>
      </c>
    </row>
    <row r="93" spans="1:29" x14ac:dyDescent="0.2">
      <c r="A93" s="577" t="s">
        <v>3055</v>
      </c>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row>
  </sheetData>
  <mergeCells count="21">
    <mergeCell ref="AA48:AC49"/>
    <mergeCell ref="C49:H49"/>
    <mergeCell ref="I49:N49"/>
    <mergeCell ref="O49:T49"/>
    <mergeCell ref="U49:Z49"/>
    <mergeCell ref="A93:AC93"/>
    <mergeCell ref="A4:A6"/>
    <mergeCell ref="B4:B6"/>
    <mergeCell ref="A1:AC1"/>
    <mergeCell ref="C4:N4"/>
    <mergeCell ref="O4:Z4"/>
    <mergeCell ref="AA4:AC5"/>
    <mergeCell ref="C5:H5"/>
    <mergeCell ref="I5:N5"/>
    <mergeCell ref="O5:T5"/>
    <mergeCell ref="U5:Z5"/>
    <mergeCell ref="A2:AC2"/>
    <mergeCell ref="A48:A50"/>
    <mergeCell ref="B48:B50"/>
    <mergeCell ref="C48:N48"/>
    <mergeCell ref="O48:Z48"/>
  </mergeCells>
  <printOptions horizontalCentered="1" verticalCentered="1"/>
  <pageMargins left="0.23622047244094491" right="0.23622047244094491" top="0" bottom="0" header="0.27559055118110237" footer="0.23622047244094491"/>
  <pageSetup paperSize="9" scale="66" orientation="landscape" horizontalDpi="300" verticalDpi="300" r:id="rId1"/>
  <headerFooter alignWithMargins="0"/>
  <rowBreaks count="1" manualBreakCount="1">
    <brk id="46" max="16383" man="1"/>
  </rowBreaks>
  <ignoredErrors>
    <ignoredError sqref="C6:F6 A7:A15 C50:Y50 T6:X6 N6:R6 H6:L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showGridLines="0" zoomScaleNormal="100" workbookViewId="0">
      <selection activeCell="A2" sqref="A2:K2"/>
    </sheetView>
  </sheetViews>
  <sheetFormatPr defaultRowHeight="12.75" x14ac:dyDescent="0.2"/>
  <cols>
    <col min="1" max="1" width="4.5703125" style="5" customWidth="1"/>
    <col min="2" max="2" width="17.28515625" style="5" customWidth="1"/>
    <col min="3" max="11" width="12.28515625" style="5" customWidth="1"/>
    <col min="12" max="223" width="9.140625" style="5"/>
    <col min="224" max="224" width="4.5703125" style="5" customWidth="1"/>
    <col min="225" max="225" width="65" style="5" customWidth="1"/>
    <col min="226" max="479" width="9.140625" style="5"/>
    <col min="480" max="480" width="4.5703125" style="5" customWidth="1"/>
    <col min="481" max="481" width="65" style="5" customWidth="1"/>
    <col min="482" max="735" width="9.140625" style="5"/>
    <col min="736" max="736" width="4.5703125" style="5" customWidth="1"/>
    <col min="737" max="737" width="65" style="5" customWidth="1"/>
    <col min="738" max="991" width="9.140625" style="5"/>
    <col min="992" max="992" width="4.5703125" style="5" customWidth="1"/>
    <col min="993" max="993" width="65" style="5" customWidth="1"/>
    <col min="994" max="1247" width="9.140625" style="5"/>
    <col min="1248" max="1248" width="4.5703125" style="5" customWidth="1"/>
    <col min="1249" max="1249" width="65" style="5" customWidth="1"/>
    <col min="1250" max="1503" width="9.140625" style="5"/>
    <col min="1504" max="1504" width="4.5703125" style="5" customWidth="1"/>
    <col min="1505" max="1505" width="65" style="5" customWidth="1"/>
    <col min="1506" max="1759" width="9.140625" style="5"/>
    <col min="1760" max="1760" width="4.5703125" style="5" customWidth="1"/>
    <col min="1761" max="1761" width="65" style="5" customWidth="1"/>
    <col min="1762" max="2015" width="9.140625" style="5"/>
    <col min="2016" max="2016" width="4.5703125" style="5" customWidth="1"/>
    <col min="2017" max="2017" width="65" style="5" customWidth="1"/>
    <col min="2018" max="2271" width="9.140625" style="5"/>
    <col min="2272" max="2272" width="4.5703125" style="5" customWidth="1"/>
    <col min="2273" max="2273" width="65" style="5" customWidth="1"/>
    <col min="2274" max="2527" width="9.140625" style="5"/>
    <col min="2528" max="2528" width="4.5703125" style="5" customWidth="1"/>
    <col min="2529" max="2529" width="65" style="5" customWidth="1"/>
    <col min="2530" max="2783" width="9.140625" style="5"/>
    <col min="2784" max="2784" width="4.5703125" style="5" customWidth="1"/>
    <col min="2785" max="2785" width="65" style="5" customWidth="1"/>
    <col min="2786" max="3039" width="9.140625" style="5"/>
    <col min="3040" max="3040" width="4.5703125" style="5" customWidth="1"/>
    <col min="3041" max="3041" width="65" style="5" customWidth="1"/>
    <col min="3042" max="3295" width="9.140625" style="5"/>
    <col min="3296" max="3296" width="4.5703125" style="5" customWidth="1"/>
    <col min="3297" max="3297" width="65" style="5" customWidth="1"/>
    <col min="3298" max="3551" width="9.140625" style="5"/>
    <col min="3552" max="3552" width="4.5703125" style="5" customWidth="1"/>
    <col min="3553" max="3553" width="65" style="5" customWidth="1"/>
    <col min="3554" max="3807" width="9.140625" style="5"/>
    <col min="3808" max="3808" width="4.5703125" style="5" customWidth="1"/>
    <col min="3809" max="3809" width="65" style="5" customWidth="1"/>
    <col min="3810" max="4063" width="9.140625" style="5"/>
    <col min="4064" max="4064" width="4.5703125" style="5" customWidth="1"/>
    <col min="4065" max="4065" width="65" style="5" customWidth="1"/>
    <col min="4066" max="4319" width="9.140625" style="5"/>
    <col min="4320" max="4320" width="4.5703125" style="5" customWidth="1"/>
    <col min="4321" max="4321" width="65" style="5" customWidth="1"/>
    <col min="4322" max="4575" width="9.140625" style="5"/>
    <col min="4576" max="4576" width="4.5703125" style="5" customWidth="1"/>
    <col min="4577" max="4577" width="65" style="5" customWidth="1"/>
    <col min="4578" max="4831" width="9.140625" style="5"/>
    <col min="4832" max="4832" width="4.5703125" style="5" customWidth="1"/>
    <col min="4833" max="4833" width="65" style="5" customWidth="1"/>
    <col min="4834" max="5087" width="9.140625" style="5"/>
    <col min="5088" max="5088" width="4.5703125" style="5" customWidth="1"/>
    <col min="5089" max="5089" width="65" style="5" customWidth="1"/>
    <col min="5090" max="5343" width="9.140625" style="5"/>
    <col min="5344" max="5344" width="4.5703125" style="5" customWidth="1"/>
    <col min="5345" max="5345" width="65" style="5" customWidth="1"/>
    <col min="5346" max="5599" width="9.140625" style="5"/>
    <col min="5600" max="5600" width="4.5703125" style="5" customWidth="1"/>
    <col min="5601" max="5601" width="65" style="5" customWidth="1"/>
    <col min="5602" max="5855" width="9.140625" style="5"/>
    <col min="5856" max="5856" width="4.5703125" style="5" customWidth="1"/>
    <col min="5857" max="5857" width="65" style="5" customWidth="1"/>
    <col min="5858" max="6111" width="9.140625" style="5"/>
    <col min="6112" max="6112" width="4.5703125" style="5" customWidth="1"/>
    <col min="6113" max="6113" width="65" style="5" customWidth="1"/>
    <col min="6114" max="6367" width="9.140625" style="5"/>
    <col min="6368" max="6368" width="4.5703125" style="5" customWidth="1"/>
    <col min="6369" max="6369" width="65" style="5" customWidth="1"/>
    <col min="6370" max="6623" width="9.140625" style="5"/>
    <col min="6624" max="6624" width="4.5703125" style="5" customWidth="1"/>
    <col min="6625" max="6625" width="65" style="5" customWidth="1"/>
    <col min="6626" max="6879" width="9.140625" style="5"/>
    <col min="6880" max="6880" width="4.5703125" style="5" customWidth="1"/>
    <col min="6881" max="6881" width="65" style="5" customWidth="1"/>
    <col min="6882" max="7135" width="9.140625" style="5"/>
    <col min="7136" max="7136" width="4.5703125" style="5" customWidth="1"/>
    <col min="7137" max="7137" width="65" style="5" customWidth="1"/>
    <col min="7138" max="7391" width="9.140625" style="5"/>
    <col min="7392" max="7392" width="4.5703125" style="5" customWidth="1"/>
    <col min="7393" max="7393" width="65" style="5" customWidth="1"/>
    <col min="7394" max="7647" width="9.140625" style="5"/>
    <col min="7648" max="7648" width="4.5703125" style="5" customWidth="1"/>
    <col min="7649" max="7649" width="65" style="5" customWidth="1"/>
    <col min="7650" max="7903" width="9.140625" style="5"/>
    <col min="7904" max="7904" width="4.5703125" style="5" customWidth="1"/>
    <col min="7905" max="7905" width="65" style="5" customWidth="1"/>
    <col min="7906" max="8159" width="9.140625" style="5"/>
    <col min="8160" max="8160" width="4.5703125" style="5" customWidth="1"/>
    <col min="8161" max="8161" width="65" style="5" customWidth="1"/>
    <col min="8162" max="8415" width="9.140625" style="5"/>
    <col min="8416" max="8416" width="4.5703125" style="5" customWidth="1"/>
    <col min="8417" max="8417" width="65" style="5" customWidth="1"/>
    <col min="8418" max="8671" width="9.140625" style="5"/>
    <col min="8672" max="8672" width="4.5703125" style="5" customWidth="1"/>
    <col min="8673" max="8673" width="65" style="5" customWidth="1"/>
    <col min="8674" max="8927" width="9.140625" style="5"/>
    <col min="8928" max="8928" width="4.5703125" style="5" customWidth="1"/>
    <col min="8929" max="8929" width="65" style="5" customWidth="1"/>
    <col min="8930" max="9183" width="9.140625" style="5"/>
    <col min="9184" max="9184" width="4.5703125" style="5" customWidth="1"/>
    <col min="9185" max="9185" width="65" style="5" customWidth="1"/>
    <col min="9186" max="9439" width="9.140625" style="5"/>
    <col min="9440" max="9440" width="4.5703125" style="5" customWidth="1"/>
    <col min="9441" max="9441" width="65" style="5" customWidth="1"/>
    <col min="9442" max="9695" width="9.140625" style="5"/>
    <col min="9696" max="9696" width="4.5703125" style="5" customWidth="1"/>
    <col min="9697" max="9697" width="65" style="5" customWidth="1"/>
    <col min="9698" max="9951" width="9.140625" style="5"/>
    <col min="9952" max="9952" width="4.5703125" style="5" customWidth="1"/>
    <col min="9953" max="9953" width="65" style="5" customWidth="1"/>
    <col min="9954" max="10207" width="9.140625" style="5"/>
    <col min="10208" max="10208" width="4.5703125" style="5" customWidth="1"/>
    <col min="10209" max="10209" width="65" style="5" customWidth="1"/>
    <col min="10210" max="10463" width="9.140625" style="5"/>
    <col min="10464" max="10464" width="4.5703125" style="5" customWidth="1"/>
    <col min="10465" max="10465" width="65" style="5" customWidth="1"/>
    <col min="10466" max="10719" width="9.140625" style="5"/>
    <col min="10720" max="10720" width="4.5703125" style="5" customWidth="1"/>
    <col min="10721" max="10721" width="65" style="5" customWidth="1"/>
    <col min="10722" max="10975" width="9.140625" style="5"/>
    <col min="10976" max="10976" width="4.5703125" style="5" customWidth="1"/>
    <col min="10977" max="10977" width="65" style="5" customWidth="1"/>
    <col min="10978" max="11231" width="9.140625" style="5"/>
    <col min="11232" max="11232" width="4.5703125" style="5" customWidth="1"/>
    <col min="11233" max="11233" width="65" style="5" customWidth="1"/>
    <col min="11234" max="11487" width="9.140625" style="5"/>
    <col min="11488" max="11488" width="4.5703125" style="5" customWidth="1"/>
    <col min="11489" max="11489" width="65" style="5" customWidth="1"/>
    <col min="11490" max="11743" width="9.140625" style="5"/>
    <col min="11744" max="11744" width="4.5703125" style="5" customWidth="1"/>
    <col min="11745" max="11745" width="65" style="5" customWidth="1"/>
    <col min="11746" max="11999" width="9.140625" style="5"/>
    <col min="12000" max="12000" width="4.5703125" style="5" customWidth="1"/>
    <col min="12001" max="12001" width="65" style="5" customWidth="1"/>
    <col min="12002" max="12255" width="9.140625" style="5"/>
    <col min="12256" max="12256" width="4.5703125" style="5" customWidth="1"/>
    <col min="12257" max="12257" width="65" style="5" customWidth="1"/>
    <col min="12258" max="12511" width="9.140625" style="5"/>
    <col min="12512" max="12512" width="4.5703125" style="5" customWidth="1"/>
    <col min="12513" max="12513" width="65" style="5" customWidth="1"/>
    <col min="12514" max="12767" width="9.140625" style="5"/>
    <col min="12768" max="12768" width="4.5703125" style="5" customWidth="1"/>
    <col min="12769" max="12769" width="65" style="5" customWidth="1"/>
    <col min="12770" max="13023" width="9.140625" style="5"/>
    <col min="13024" max="13024" width="4.5703125" style="5" customWidth="1"/>
    <col min="13025" max="13025" width="65" style="5" customWidth="1"/>
    <col min="13026" max="13279" width="9.140625" style="5"/>
    <col min="13280" max="13280" width="4.5703125" style="5" customWidth="1"/>
    <col min="13281" max="13281" width="65" style="5" customWidth="1"/>
    <col min="13282" max="13535" width="9.140625" style="5"/>
    <col min="13536" max="13536" width="4.5703125" style="5" customWidth="1"/>
    <col min="13537" max="13537" width="65" style="5" customWidth="1"/>
    <col min="13538" max="13791" width="9.140625" style="5"/>
    <col min="13792" max="13792" width="4.5703125" style="5" customWidth="1"/>
    <col min="13793" max="13793" width="65" style="5" customWidth="1"/>
    <col min="13794" max="14047" width="9.140625" style="5"/>
    <col min="14048" max="14048" width="4.5703125" style="5" customWidth="1"/>
    <col min="14049" max="14049" width="65" style="5" customWidth="1"/>
    <col min="14050" max="14303" width="9.140625" style="5"/>
    <col min="14304" max="14304" width="4.5703125" style="5" customWidth="1"/>
    <col min="14305" max="14305" width="65" style="5" customWidth="1"/>
    <col min="14306" max="14559" width="9.140625" style="5"/>
    <col min="14560" max="14560" width="4.5703125" style="5" customWidth="1"/>
    <col min="14561" max="14561" width="65" style="5" customWidth="1"/>
    <col min="14562" max="14815" width="9.140625" style="5"/>
    <col min="14816" max="14816" width="4.5703125" style="5" customWidth="1"/>
    <col min="14817" max="14817" width="65" style="5" customWidth="1"/>
    <col min="14818" max="15071" width="9.140625" style="5"/>
    <col min="15072" max="15072" width="4.5703125" style="5" customWidth="1"/>
    <col min="15073" max="15073" width="65" style="5" customWidth="1"/>
    <col min="15074" max="15327" width="9.140625" style="5"/>
    <col min="15328" max="15328" width="4.5703125" style="5" customWidth="1"/>
    <col min="15329" max="15329" width="65" style="5" customWidth="1"/>
    <col min="15330" max="15583" width="9.140625" style="5"/>
    <col min="15584" max="15584" width="4.5703125" style="5" customWidth="1"/>
    <col min="15585" max="15585" width="65" style="5" customWidth="1"/>
    <col min="15586" max="15839" width="9.140625" style="5"/>
    <col min="15840" max="15840" width="4.5703125" style="5" customWidth="1"/>
    <col min="15841" max="15841" width="65" style="5" customWidth="1"/>
    <col min="15842" max="16095" width="9.140625" style="5"/>
    <col min="16096" max="16096" width="4.5703125" style="5" customWidth="1"/>
    <col min="16097" max="16097" width="65" style="5" customWidth="1"/>
    <col min="16098" max="16384" width="9.140625" style="5"/>
  </cols>
  <sheetData>
    <row r="1" spans="1:11" s="21" customFormat="1" ht="24.75" customHeight="1" x14ac:dyDescent="0.2">
      <c r="A1" s="541" t="s">
        <v>2987</v>
      </c>
      <c r="B1" s="541"/>
      <c r="C1" s="541"/>
      <c r="D1" s="541"/>
      <c r="E1" s="541"/>
      <c r="F1" s="541"/>
      <c r="G1" s="541"/>
      <c r="H1" s="541"/>
      <c r="I1" s="541"/>
      <c r="J1" s="541"/>
      <c r="K1" s="541"/>
    </row>
    <row r="2" spans="1:11" s="21" customFormat="1" ht="28.5" customHeight="1" x14ac:dyDescent="0.2">
      <c r="A2" s="542" t="s">
        <v>2988</v>
      </c>
      <c r="B2" s="542"/>
      <c r="C2" s="542"/>
      <c r="D2" s="542"/>
      <c r="E2" s="542"/>
      <c r="F2" s="542"/>
      <c r="G2" s="542"/>
      <c r="H2" s="542"/>
      <c r="I2" s="542"/>
      <c r="J2" s="542"/>
      <c r="K2" s="542"/>
    </row>
    <row r="3" spans="1:11" ht="18" customHeight="1" x14ac:dyDescent="0.2">
      <c r="A3" s="578" t="s">
        <v>1107</v>
      </c>
      <c r="B3" s="581" t="s">
        <v>1108</v>
      </c>
      <c r="C3" s="573" t="s">
        <v>2914</v>
      </c>
      <c r="D3" s="573"/>
      <c r="E3" s="573"/>
      <c r="F3" s="573" t="s">
        <v>2915</v>
      </c>
      <c r="G3" s="573"/>
      <c r="H3" s="573"/>
      <c r="I3" s="574" t="s">
        <v>2916</v>
      </c>
      <c r="J3" s="574"/>
      <c r="K3" s="574"/>
    </row>
    <row r="4" spans="1:11" ht="25.5" customHeight="1" x14ac:dyDescent="0.2">
      <c r="A4" s="579"/>
      <c r="B4" s="581"/>
      <c r="C4" s="573"/>
      <c r="D4" s="573"/>
      <c r="E4" s="573"/>
      <c r="F4" s="573"/>
      <c r="G4" s="573"/>
      <c r="H4" s="573"/>
      <c r="I4" s="575"/>
      <c r="J4" s="575"/>
      <c r="K4" s="575"/>
    </row>
    <row r="5" spans="1:11" ht="26.25" customHeight="1" x14ac:dyDescent="0.2">
      <c r="A5" s="580"/>
      <c r="B5" s="581"/>
      <c r="C5" s="309" t="s">
        <v>2917</v>
      </c>
      <c r="D5" s="309" t="s">
        <v>2918</v>
      </c>
      <c r="E5" s="309" t="s">
        <v>2919</v>
      </c>
      <c r="F5" s="309" t="s">
        <v>2917</v>
      </c>
      <c r="G5" s="309" t="s">
        <v>2918</v>
      </c>
      <c r="H5" s="309" t="s">
        <v>2919</v>
      </c>
      <c r="I5" s="309" t="s">
        <v>2917</v>
      </c>
      <c r="J5" s="310" t="s">
        <v>2918</v>
      </c>
      <c r="K5" s="310" t="s">
        <v>2919</v>
      </c>
    </row>
    <row r="6" spans="1:11" ht="12" customHeight="1" x14ac:dyDescent="0.2">
      <c r="A6" s="22" t="s">
        <v>1011</v>
      </c>
      <c r="B6" s="26" t="s">
        <v>1112</v>
      </c>
      <c r="C6" s="31">
        <v>0</v>
      </c>
      <c r="D6" s="31">
        <v>0</v>
      </c>
      <c r="E6" s="31">
        <f>C6+D6</f>
        <v>0</v>
      </c>
      <c r="F6" s="31">
        <v>0</v>
      </c>
      <c r="G6" s="31">
        <v>0</v>
      </c>
      <c r="H6" s="31">
        <f>F6+G6</f>
        <v>0</v>
      </c>
      <c r="I6" s="32">
        <f>C6+F6</f>
        <v>0</v>
      </c>
      <c r="J6" s="32">
        <f>D6+G6</f>
        <v>0</v>
      </c>
      <c r="K6" s="32">
        <f>I6+J6</f>
        <v>0</v>
      </c>
    </row>
    <row r="7" spans="1:11" ht="12" customHeight="1" x14ac:dyDescent="0.2">
      <c r="A7" s="22" t="s">
        <v>1013</v>
      </c>
      <c r="B7" s="26" t="s">
        <v>1113</v>
      </c>
      <c r="C7" s="31">
        <v>0</v>
      </c>
      <c r="D7" s="31">
        <v>0</v>
      </c>
      <c r="E7" s="31">
        <f t="shared" ref="E7:E70" si="0">C7+D7</f>
        <v>0</v>
      </c>
      <c r="F7" s="31">
        <v>0</v>
      </c>
      <c r="G7" s="31">
        <v>0</v>
      </c>
      <c r="H7" s="31">
        <f t="shared" ref="H7:H70" si="1">F7+G7</f>
        <v>0</v>
      </c>
      <c r="I7" s="32">
        <f t="shared" ref="I7:I70" si="2">C7+F7</f>
        <v>0</v>
      </c>
      <c r="J7" s="32">
        <f t="shared" ref="J7:J70" si="3">D7+G7</f>
        <v>0</v>
      </c>
      <c r="K7" s="32">
        <f t="shared" ref="K7:K70" si="4">I7+J7</f>
        <v>0</v>
      </c>
    </row>
    <row r="8" spans="1:11" ht="12" customHeight="1" x14ac:dyDescent="0.2">
      <c r="A8" s="22" t="s">
        <v>1015</v>
      </c>
      <c r="B8" s="26" t="s">
        <v>1114</v>
      </c>
      <c r="C8" s="31">
        <v>0</v>
      </c>
      <c r="D8" s="31">
        <v>0</v>
      </c>
      <c r="E8" s="31">
        <f t="shared" si="0"/>
        <v>0</v>
      </c>
      <c r="F8" s="31">
        <v>0</v>
      </c>
      <c r="G8" s="31">
        <v>0</v>
      </c>
      <c r="H8" s="31">
        <f t="shared" si="1"/>
        <v>0</v>
      </c>
      <c r="I8" s="32">
        <f t="shared" si="2"/>
        <v>0</v>
      </c>
      <c r="J8" s="32">
        <f t="shared" si="3"/>
        <v>0</v>
      </c>
      <c r="K8" s="32">
        <f t="shared" si="4"/>
        <v>0</v>
      </c>
    </row>
    <row r="9" spans="1:11" ht="12" customHeight="1" x14ac:dyDescent="0.2">
      <c r="A9" s="22" t="s">
        <v>1115</v>
      </c>
      <c r="B9" s="26" t="s">
        <v>1116</v>
      </c>
      <c r="C9" s="31">
        <v>0</v>
      </c>
      <c r="D9" s="31">
        <v>0</v>
      </c>
      <c r="E9" s="31">
        <f t="shared" si="0"/>
        <v>0</v>
      </c>
      <c r="F9" s="31">
        <v>0</v>
      </c>
      <c r="G9" s="31">
        <v>0</v>
      </c>
      <c r="H9" s="31">
        <f t="shared" si="1"/>
        <v>0</v>
      </c>
      <c r="I9" s="32">
        <f t="shared" si="2"/>
        <v>0</v>
      </c>
      <c r="J9" s="32">
        <f t="shared" si="3"/>
        <v>0</v>
      </c>
      <c r="K9" s="32">
        <f t="shared" si="4"/>
        <v>0</v>
      </c>
    </row>
    <row r="10" spans="1:11" ht="12" customHeight="1" x14ac:dyDescent="0.2">
      <c r="A10" s="22" t="s">
        <v>1017</v>
      </c>
      <c r="B10" s="26" t="s">
        <v>1117</v>
      </c>
      <c r="C10" s="31">
        <v>0</v>
      </c>
      <c r="D10" s="31">
        <v>0</v>
      </c>
      <c r="E10" s="31">
        <f t="shared" si="0"/>
        <v>0</v>
      </c>
      <c r="F10" s="31">
        <v>0</v>
      </c>
      <c r="G10" s="31">
        <v>0</v>
      </c>
      <c r="H10" s="31">
        <f t="shared" si="1"/>
        <v>0</v>
      </c>
      <c r="I10" s="32">
        <f t="shared" si="2"/>
        <v>0</v>
      </c>
      <c r="J10" s="32">
        <f t="shared" si="3"/>
        <v>0</v>
      </c>
      <c r="K10" s="32">
        <f t="shared" si="4"/>
        <v>0</v>
      </c>
    </row>
    <row r="11" spans="1:11" ht="12" customHeight="1" x14ac:dyDescent="0.2">
      <c r="A11" s="22" t="s">
        <v>1019</v>
      </c>
      <c r="B11" s="26" t="s">
        <v>1118</v>
      </c>
      <c r="C11" s="31">
        <v>36</v>
      </c>
      <c r="D11" s="31">
        <v>0</v>
      </c>
      <c r="E11" s="31">
        <f t="shared" si="0"/>
        <v>36</v>
      </c>
      <c r="F11" s="31">
        <v>24</v>
      </c>
      <c r="G11" s="31">
        <v>0</v>
      </c>
      <c r="H11" s="31">
        <f t="shared" si="1"/>
        <v>24</v>
      </c>
      <c r="I11" s="32">
        <f t="shared" si="2"/>
        <v>60</v>
      </c>
      <c r="J11" s="32">
        <f t="shared" si="3"/>
        <v>0</v>
      </c>
      <c r="K11" s="32">
        <f t="shared" si="4"/>
        <v>60</v>
      </c>
    </row>
    <row r="12" spans="1:11" ht="12" customHeight="1" x14ac:dyDescent="0.2">
      <c r="A12" s="22" t="s">
        <v>1021</v>
      </c>
      <c r="B12" s="26" t="s">
        <v>1119</v>
      </c>
      <c r="C12" s="31">
        <v>0</v>
      </c>
      <c r="D12" s="31">
        <v>0</v>
      </c>
      <c r="E12" s="31">
        <f t="shared" si="0"/>
        <v>0</v>
      </c>
      <c r="F12" s="31">
        <v>0</v>
      </c>
      <c r="G12" s="31">
        <v>0</v>
      </c>
      <c r="H12" s="31">
        <f t="shared" si="1"/>
        <v>0</v>
      </c>
      <c r="I12" s="32">
        <f t="shared" si="2"/>
        <v>0</v>
      </c>
      <c r="J12" s="32">
        <f t="shared" si="3"/>
        <v>0</v>
      </c>
      <c r="K12" s="32">
        <f t="shared" si="4"/>
        <v>0</v>
      </c>
    </row>
    <row r="13" spans="1:11" ht="12" customHeight="1" x14ac:dyDescent="0.2">
      <c r="A13" s="22" t="s">
        <v>1023</v>
      </c>
      <c r="B13" s="26" t="s">
        <v>1120</v>
      </c>
      <c r="C13" s="31">
        <v>0</v>
      </c>
      <c r="D13" s="31">
        <v>0</v>
      </c>
      <c r="E13" s="31">
        <f t="shared" si="0"/>
        <v>0</v>
      </c>
      <c r="F13" s="31">
        <v>0</v>
      </c>
      <c r="G13" s="31">
        <v>0</v>
      </c>
      <c r="H13" s="31">
        <f t="shared" si="1"/>
        <v>0</v>
      </c>
      <c r="I13" s="32">
        <f t="shared" si="2"/>
        <v>0</v>
      </c>
      <c r="J13" s="32">
        <f t="shared" si="3"/>
        <v>0</v>
      </c>
      <c r="K13" s="32">
        <f t="shared" si="4"/>
        <v>0</v>
      </c>
    </row>
    <row r="14" spans="1:11" ht="12" customHeight="1" x14ac:dyDescent="0.2">
      <c r="A14" s="22" t="s">
        <v>1025</v>
      </c>
      <c r="B14" s="26" t="s">
        <v>1121</v>
      </c>
      <c r="C14" s="31">
        <v>1</v>
      </c>
      <c r="D14" s="31">
        <v>0</v>
      </c>
      <c r="E14" s="31">
        <f t="shared" si="0"/>
        <v>1</v>
      </c>
      <c r="F14" s="31">
        <v>9</v>
      </c>
      <c r="G14" s="31">
        <v>0</v>
      </c>
      <c r="H14" s="31">
        <f t="shared" si="1"/>
        <v>9</v>
      </c>
      <c r="I14" s="32">
        <f t="shared" si="2"/>
        <v>10</v>
      </c>
      <c r="J14" s="32">
        <f t="shared" si="3"/>
        <v>0</v>
      </c>
      <c r="K14" s="32">
        <f t="shared" si="4"/>
        <v>10</v>
      </c>
    </row>
    <row r="15" spans="1:11" ht="12" customHeight="1" x14ac:dyDescent="0.2">
      <c r="A15" s="24">
        <f t="shared" ref="A15:A45" si="5">+A14+1</f>
        <v>10</v>
      </c>
      <c r="B15" s="26" t="s">
        <v>1122</v>
      </c>
      <c r="C15" s="31">
        <v>30</v>
      </c>
      <c r="D15" s="31">
        <v>0</v>
      </c>
      <c r="E15" s="31">
        <f t="shared" si="0"/>
        <v>30</v>
      </c>
      <c r="F15" s="31">
        <v>0</v>
      </c>
      <c r="G15" s="31">
        <v>0</v>
      </c>
      <c r="H15" s="31">
        <f t="shared" si="1"/>
        <v>0</v>
      </c>
      <c r="I15" s="32">
        <f t="shared" si="2"/>
        <v>30</v>
      </c>
      <c r="J15" s="32">
        <f t="shared" si="3"/>
        <v>0</v>
      </c>
      <c r="K15" s="32">
        <f t="shared" si="4"/>
        <v>30</v>
      </c>
    </row>
    <row r="16" spans="1:11" ht="12" customHeight="1" x14ac:dyDescent="0.2">
      <c r="A16" s="24">
        <f t="shared" si="5"/>
        <v>11</v>
      </c>
      <c r="B16" s="26" t="s">
        <v>1123</v>
      </c>
      <c r="C16" s="31">
        <v>15</v>
      </c>
      <c r="D16" s="31">
        <v>0</v>
      </c>
      <c r="E16" s="31">
        <f t="shared" si="0"/>
        <v>15</v>
      </c>
      <c r="F16" s="31">
        <v>54</v>
      </c>
      <c r="G16" s="31">
        <v>0</v>
      </c>
      <c r="H16" s="31">
        <f t="shared" si="1"/>
        <v>54</v>
      </c>
      <c r="I16" s="32">
        <f t="shared" si="2"/>
        <v>69</v>
      </c>
      <c r="J16" s="32">
        <f t="shared" si="3"/>
        <v>0</v>
      </c>
      <c r="K16" s="32">
        <f t="shared" si="4"/>
        <v>69</v>
      </c>
    </row>
    <row r="17" spans="1:11" ht="12" customHeight="1" x14ac:dyDescent="0.2">
      <c r="A17" s="24">
        <f t="shared" si="5"/>
        <v>12</v>
      </c>
      <c r="B17" s="26" t="s">
        <v>1124</v>
      </c>
      <c r="C17" s="31">
        <v>0</v>
      </c>
      <c r="D17" s="31">
        <v>0</v>
      </c>
      <c r="E17" s="31">
        <f t="shared" si="0"/>
        <v>0</v>
      </c>
      <c r="F17" s="31">
        <v>0</v>
      </c>
      <c r="G17" s="31">
        <v>0</v>
      </c>
      <c r="H17" s="31">
        <f t="shared" si="1"/>
        <v>0</v>
      </c>
      <c r="I17" s="32">
        <f t="shared" si="2"/>
        <v>0</v>
      </c>
      <c r="J17" s="32">
        <f t="shared" si="3"/>
        <v>0</v>
      </c>
      <c r="K17" s="32">
        <f t="shared" si="4"/>
        <v>0</v>
      </c>
    </row>
    <row r="18" spans="1:11" ht="12" customHeight="1" x14ac:dyDescent="0.2">
      <c r="A18" s="24">
        <f t="shared" si="5"/>
        <v>13</v>
      </c>
      <c r="B18" s="26" t="s">
        <v>1125</v>
      </c>
      <c r="C18" s="31">
        <v>0</v>
      </c>
      <c r="D18" s="31">
        <v>0</v>
      </c>
      <c r="E18" s="31">
        <f t="shared" si="0"/>
        <v>0</v>
      </c>
      <c r="F18" s="31">
        <v>0</v>
      </c>
      <c r="G18" s="31">
        <v>0</v>
      </c>
      <c r="H18" s="31">
        <f t="shared" si="1"/>
        <v>0</v>
      </c>
      <c r="I18" s="32">
        <f t="shared" si="2"/>
        <v>0</v>
      </c>
      <c r="J18" s="32">
        <f t="shared" si="3"/>
        <v>0</v>
      </c>
      <c r="K18" s="32">
        <f t="shared" si="4"/>
        <v>0</v>
      </c>
    </row>
    <row r="19" spans="1:11" ht="12" customHeight="1" x14ac:dyDescent="0.2">
      <c r="A19" s="24">
        <f t="shared" si="5"/>
        <v>14</v>
      </c>
      <c r="B19" s="26" t="s">
        <v>1126</v>
      </c>
      <c r="C19" s="31">
        <v>0</v>
      </c>
      <c r="D19" s="31">
        <v>0</v>
      </c>
      <c r="E19" s="31">
        <f t="shared" si="0"/>
        <v>0</v>
      </c>
      <c r="F19" s="31">
        <v>0</v>
      </c>
      <c r="G19" s="31">
        <v>0</v>
      </c>
      <c r="H19" s="31">
        <f t="shared" si="1"/>
        <v>0</v>
      </c>
      <c r="I19" s="32">
        <f t="shared" si="2"/>
        <v>0</v>
      </c>
      <c r="J19" s="32">
        <f t="shared" si="3"/>
        <v>0</v>
      </c>
      <c r="K19" s="32">
        <f t="shared" si="4"/>
        <v>0</v>
      </c>
    </row>
    <row r="20" spans="1:11" ht="12" customHeight="1" x14ac:dyDescent="0.2">
      <c r="A20" s="24">
        <f t="shared" si="5"/>
        <v>15</v>
      </c>
      <c r="B20" s="26" t="s">
        <v>1127</v>
      </c>
      <c r="C20" s="31">
        <v>0</v>
      </c>
      <c r="D20" s="31">
        <v>0</v>
      </c>
      <c r="E20" s="31">
        <f t="shared" si="0"/>
        <v>0</v>
      </c>
      <c r="F20" s="31">
        <v>0</v>
      </c>
      <c r="G20" s="31">
        <v>0</v>
      </c>
      <c r="H20" s="31">
        <f t="shared" si="1"/>
        <v>0</v>
      </c>
      <c r="I20" s="32">
        <f t="shared" si="2"/>
        <v>0</v>
      </c>
      <c r="J20" s="32">
        <f t="shared" si="3"/>
        <v>0</v>
      </c>
      <c r="K20" s="32">
        <f t="shared" si="4"/>
        <v>0</v>
      </c>
    </row>
    <row r="21" spans="1:11" ht="12" customHeight="1" x14ac:dyDescent="0.2">
      <c r="A21" s="24">
        <f t="shared" si="5"/>
        <v>16</v>
      </c>
      <c r="B21" s="26" t="s">
        <v>1128</v>
      </c>
      <c r="C21" s="31">
        <v>18</v>
      </c>
      <c r="D21" s="31">
        <v>0</v>
      </c>
      <c r="E21" s="31">
        <f t="shared" si="0"/>
        <v>18</v>
      </c>
      <c r="F21" s="31">
        <v>32</v>
      </c>
      <c r="G21" s="31">
        <v>0</v>
      </c>
      <c r="H21" s="31">
        <f t="shared" si="1"/>
        <v>32</v>
      </c>
      <c r="I21" s="32">
        <f t="shared" si="2"/>
        <v>50</v>
      </c>
      <c r="J21" s="32">
        <f t="shared" si="3"/>
        <v>0</v>
      </c>
      <c r="K21" s="32">
        <f t="shared" si="4"/>
        <v>50</v>
      </c>
    </row>
    <row r="22" spans="1:11" ht="12" customHeight="1" x14ac:dyDescent="0.2">
      <c r="A22" s="24">
        <f t="shared" si="5"/>
        <v>17</v>
      </c>
      <c r="B22" s="26" t="s">
        <v>1129</v>
      </c>
      <c r="C22" s="31">
        <v>0</v>
      </c>
      <c r="D22" s="31">
        <v>0</v>
      </c>
      <c r="E22" s="31">
        <f t="shared" si="0"/>
        <v>0</v>
      </c>
      <c r="F22" s="31">
        <v>0</v>
      </c>
      <c r="G22" s="31">
        <v>0</v>
      </c>
      <c r="H22" s="31">
        <f t="shared" si="1"/>
        <v>0</v>
      </c>
      <c r="I22" s="32">
        <f t="shared" si="2"/>
        <v>0</v>
      </c>
      <c r="J22" s="32">
        <f t="shared" si="3"/>
        <v>0</v>
      </c>
      <c r="K22" s="32">
        <f t="shared" si="4"/>
        <v>0</v>
      </c>
    </row>
    <row r="23" spans="1:11" ht="12" customHeight="1" x14ac:dyDescent="0.2">
      <c r="A23" s="24">
        <f t="shared" si="5"/>
        <v>18</v>
      </c>
      <c r="B23" s="26" t="s">
        <v>1130</v>
      </c>
      <c r="C23" s="31">
        <v>3</v>
      </c>
      <c r="D23" s="31">
        <v>0</v>
      </c>
      <c r="E23" s="31">
        <f t="shared" si="0"/>
        <v>3</v>
      </c>
      <c r="F23" s="31">
        <v>13</v>
      </c>
      <c r="G23" s="31">
        <v>0</v>
      </c>
      <c r="H23" s="31">
        <f t="shared" si="1"/>
        <v>13</v>
      </c>
      <c r="I23" s="32">
        <f t="shared" si="2"/>
        <v>16</v>
      </c>
      <c r="J23" s="32">
        <f t="shared" si="3"/>
        <v>0</v>
      </c>
      <c r="K23" s="32">
        <f t="shared" si="4"/>
        <v>16</v>
      </c>
    </row>
    <row r="24" spans="1:11" ht="12" customHeight="1" x14ac:dyDescent="0.2">
      <c r="A24" s="24">
        <f t="shared" si="5"/>
        <v>19</v>
      </c>
      <c r="B24" s="26" t="s">
        <v>1131</v>
      </c>
      <c r="C24" s="31">
        <v>0</v>
      </c>
      <c r="D24" s="31">
        <v>0</v>
      </c>
      <c r="E24" s="31">
        <f t="shared" si="0"/>
        <v>0</v>
      </c>
      <c r="F24" s="31">
        <v>0</v>
      </c>
      <c r="G24" s="31">
        <v>0</v>
      </c>
      <c r="H24" s="31">
        <f t="shared" si="1"/>
        <v>0</v>
      </c>
      <c r="I24" s="32">
        <f t="shared" si="2"/>
        <v>0</v>
      </c>
      <c r="J24" s="32">
        <f t="shared" si="3"/>
        <v>0</v>
      </c>
      <c r="K24" s="32">
        <f t="shared" si="4"/>
        <v>0</v>
      </c>
    </row>
    <row r="25" spans="1:11" ht="12" customHeight="1" x14ac:dyDescent="0.2">
      <c r="A25" s="24">
        <f t="shared" si="5"/>
        <v>20</v>
      </c>
      <c r="B25" s="26" t="s">
        <v>1132</v>
      </c>
      <c r="C25" s="31">
        <v>0</v>
      </c>
      <c r="D25" s="31">
        <v>0</v>
      </c>
      <c r="E25" s="31">
        <f t="shared" si="0"/>
        <v>0</v>
      </c>
      <c r="F25" s="31">
        <v>0</v>
      </c>
      <c r="G25" s="31">
        <v>0</v>
      </c>
      <c r="H25" s="31">
        <f t="shared" si="1"/>
        <v>0</v>
      </c>
      <c r="I25" s="32">
        <f t="shared" si="2"/>
        <v>0</v>
      </c>
      <c r="J25" s="32">
        <f t="shared" si="3"/>
        <v>0</v>
      </c>
      <c r="K25" s="32">
        <f t="shared" si="4"/>
        <v>0</v>
      </c>
    </row>
    <row r="26" spans="1:11" ht="12" customHeight="1" x14ac:dyDescent="0.2">
      <c r="A26" s="24">
        <f t="shared" si="5"/>
        <v>21</v>
      </c>
      <c r="B26" s="26" t="s">
        <v>1133</v>
      </c>
      <c r="C26" s="31">
        <v>0</v>
      </c>
      <c r="D26" s="31">
        <v>0</v>
      </c>
      <c r="E26" s="31">
        <f t="shared" si="0"/>
        <v>0</v>
      </c>
      <c r="F26" s="31">
        <v>0</v>
      </c>
      <c r="G26" s="31">
        <v>0</v>
      </c>
      <c r="H26" s="31">
        <f t="shared" si="1"/>
        <v>0</v>
      </c>
      <c r="I26" s="32">
        <f t="shared" si="2"/>
        <v>0</v>
      </c>
      <c r="J26" s="32">
        <f t="shared" si="3"/>
        <v>0</v>
      </c>
      <c r="K26" s="32">
        <f t="shared" si="4"/>
        <v>0</v>
      </c>
    </row>
    <row r="27" spans="1:11" ht="12" customHeight="1" x14ac:dyDescent="0.2">
      <c r="A27" s="24">
        <f t="shared" si="5"/>
        <v>22</v>
      </c>
      <c r="B27" s="26" t="s">
        <v>1134</v>
      </c>
      <c r="C27" s="31">
        <v>0</v>
      </c>
      <c r="D27" s="31">
        <v>0</v>
      </c>
      <c r="E27" s="31">
        <f t="shared" si="0"/>
        <v>0</v>
      </c>
      <c r="F27" s="31">
        <v>0</v>
      </c>
      <c r="G27" s="31">
        <v>0</v>
      </c>
      <c r="H27" s="31">
        <f t="shared" si="1"/>
        <v>0</v>
      </c>
      <c r="I27" s="32">
        <f t="shared" si="2"/>
        <v>0</v>
      </c>
      <c r="J27" s="32">
        <f t="shared" si="3"/>
        <v>0</v>
      </c>
      <c r="K27" s="32">
        <f t="shared" si="4"/>
        <v>0</v>
      </c>
    </row>
    <row r="28" spans="1:11" ht="12" customHeight="1" x14ac:dyDescent="0.2">
      <c r="A28" s="24">
        <f t="shared" si="5"/>
        <v>23</v>
      </c>
      <c r="B28" s="26" t="s">
        <v>1135</v>
      </c>
      <c r="C28" s="31">
        <v>0</v>
      </c>
      <c r="D28" s="31">
        <v>0</v>
      </c>
      <c r="E28" s="31">
        <f t="shared" si="0"/>
        <v>0</v>
      </c>
      <c r="F28" s="31">
        <v>0</v>
      </c>
      <c r="G28" s="31">
        <v>0</v>
      </c>
      <c r="H28" s="31">
        <f t="shared" si="1"/>
        <v>0</v>
      </c>
      <c r="I28" s="32">
        <f t="shared" si="2"/>
        <v>0</v>
      </c>
      <c r="J28" s="32">
        <f t="shared" si="3"/>
        <v>0</v>
      </c>
      <c r="K28" s="32">
        <f t="shared" si="4"/>
        <v>0</v>
      </c>
    </row>
    <row r="29" spans="1:11" ht="12" customHeight="1" x14ac:dyDescent="0.2">
      <c r="A29" s="24">
        <f t="shared" si="5"/>
        <v>24</v>
      </c>
      <c r="B29" s="26" t="s">
        <v>1136</v>
      </c>
      <c r="C29" s="31">
        <v>0</v>
      </c>
      <c r="D29" s="31">
        <v>0</v>
      </c>
      <c r="E29" s="31">
        <f t="shared" si="0"/>
        <v>0</v>
      </c>
      <c r="F29" s="31">
        <v>0</v>
      </c>
      <c r="G29" s="31">
        <v>0</v>
      </c>
      <c r="H29" s="31">
        <f t="shared" si="1"/>
        <v>0</v>
      </c>
      <c r="I29" s="32">
        <f t="shared" si="2"/>
        <v>0</v>
      </c>
      <c r="J29" s="32">
        <f t="shared" si="3"/>
        <v>0</v>
      </c>
      <c r="K29" s="32">
        <f t="shared" si="4"/>
        <v>0</v>
      </c>
    </row>
    <row r="30" spans="1:11" ht="12" customHeight="1" x14ac:dyDescent="0.2">
      <c r="A30" s="24">
        <f t="shared" si="5"/>
        <v>25</v>
      </c>
      <c r="B30" s="26" t="s">
        <v>1137</v>
      </c>
      <c r="C30" s="31">
        <v>0</v>
      </c>
      <c r="D30" s="31">
        <v>0</v>
      </c>
      <c r="E30" s="31">
        <f t="shared" si="0"/>
        <v>0</v>
      </c>
      <c r="F30" s="31">
        <v>0</v>
      </c>
      <c r="G30" s="31">
        <v>0</v>
      </c>
      <c r="H30" s="31">
        <f t="shared" si="1"/>
        <v>0</v>
      </c>
      <c r="I30" s="32">
        <f t="shared" si="2"/>
        <v>0</v>
      </c>
      <c r="J30" s="32">
        <f t="shared" si="3"/>
        <v>0</v>
      </c>
      <c r="K30" s="32">
        <f t="shared" si="4"/>
        <v>0</v>
      </c>
    </row>
    <row r="31" spans="1:11" ht="12" customHeight="1" x14ac:dyDescent="0.2">
      <c r="A31" s="24">
        <f t="shared" si="5"/>
        <v>26</v>
      </c>
      <c r="B31" s="26" t="s">
        <v>1138</v>
      </c>
      <c r="C31" s="31">
        <v>0</v>
      </c>
      <c r="D31" s="31">
        <v>0</v>
      </c>
      <c r="E31" s="31">
        <f t="shared" si="0"/>
        <v>0</v>
      </c>
      <c r="F31" s="31">
        <v>0</v>
      </c>
      <c r="G31" s="31">
        <v>0</v>
      </c>
      <c r="H31" s="31">
        <f t="shared" si="1"/>
        <v>0</v>
      </c>
      <c r="I31" s="32">
        <f t="shared" si="2"/>
        <v>0</v>
      </c>
      <c r="J31" s="32">
        <f t="shared" si="3"/>
        <v>0</v>
      </c>
      <c r="K31" s="32">
        <f t="shared" si="4"/>
        <v>0</v>
      </c>
    </row>
    <row r="32" spans="1:11" ht="12" customHeight="1" x14ac:dyDescent="0.2">
      <c r="A32" s="24">
        <f t="shared" si="5"/>
        <v>27</v>
      </c>
      <c r="B32" s="26" t="s">
        <v>1139</v>
      </c>
      <c r="C32" s="31">
        <v>0</v>
      </c>
      <c r="D32" s="31">
        <v>0</v>
      </c>
      <c r="E32" s="31">
        <f t="shared" si="0"/>
        <v>0</v>
      </c>
      <c r="F32" s="31">
        <v>0</v>
      </c>
      <c r="G32" s="31">
        <v>0</v>
      </c>
      <c r="H32" s="31">
        <f t="shared" si="1"/>
        <v>0</v>
      </c>
      <c r="I32" s="32">
        <f t="shared" si="2"/>
        <v>0</v>
      </c>
      <c r="J32" s="32">
        <f t="shared" si="3"/>
        <v>0</v>
      </c>
      <c r="K32" s="32">
        <f t="shared" si="4"/>
        <v>0</v>
      </c>
    </row>
    <row r="33" spans="1:11" ht="12" customHeight="1" x14ac:dyDescent="0.2">
      <c r="A33" s="24">
        <f t="shared" si="5"/>
        <v>28</v>
      </c>
      <c r="B33" s="26" t="s">
        <v>1140</v>
      </c>
      <c r="C33" s="31">
        <v>0</v>
      </c>
      <c r="D33" s="31">
        <v>0</v>
      </c>
      <c r="E33" s="31">
        <f t="shared" si="0"/>
        <v>0</v>
      </c>
      <c r="F33" s="31">
        <v>0</v>
      </c>
      <c r="G33" s="31">
        <v>0</v>
      </c>
      <c r="H33" s="31">
        <f t="shared" si="1"/>
        <v>0</v>
      </c>
      <c r="I33" s="32">
        <f t="shared" si="2"/>
        <v>0</v>
      </c>
      <c r="J33" s="32">
        <f t="shared" si="3"/>
        <v>0</v>
      </c>
      <c r="K33" s="32">
        <f t="shared" si="4"/>
        <v>0</v>
      </c>
    </row>
    <row r="34" spans="1:11" ht="12" customHeight="1" x14ac:dyDescent="0.2">
      <c r="A34" s="24">
        <f t="shared" si="5"/>
        <v>29</v>
      </c>
      <c r="B34" s="26" t="s">
        <v>1141</v>
      </c>
      <c r="C34" s="31">
        <v>0</v>
      </c>
      <c r="D34" s="31">
        <v>0</v>
      </c>
      <c r="E34" s="31">
        <f t="shared" si="0"/>
        <v>0</v>
      </c>
      <c r="F34" s="31">
        <v>0</v>
      </c>
      <c r="G34" s="31">
        <v>0</v>
      </c>
      <c r="H34" s="31">
        <f t="shared" si="1"/>
        <v>0</v>
      </c>
      <c r="I34" s="32">
        <f t="shared" si="2"/>
        <v>0</v>
      </c>
      <c r="J34" s="32">
        <f t="shared" si="3"/>
        <v>0</v>
      </c>
      <c r="K34" s="32">
        <f t="shared" si="4"/>
        <v>0</v>
      </c>
    </row>
    <row r="35" spans="1:11" ht="12" customHeight="1" x14ac:dyDescent="0.2">
      <c r="A35" s="24">
        <f t="shared" si="5"/>
        <v>30</v>
      </c>
      <c r="B35" s="26" t="s">
        <v>1142</v>
      </c>
      <c r="C35" s="31">
        <v>0</v>
      </c>
      <c r="D35" s="31">
        <v>0</v>
      </c>
      <c r="E35" s="31">
        <f t="shared" si="0"/>
        <v>0</v>
      </c>
      <c r="F35" s="31">
        <v>0</v>
      </c>
      <c r="G35" s="31">
        <v>0</v>
      </c>
      <c r="H35" s="31">
        <f t="shared" si="1"/>
        <v>0</v>
      </c>
      <c r="I35" s="32">
        <f t="shared" si="2"/>
        <v>0</v>
      </c>
      <c r="J35" s="32">
        <f t="shared" si="3"/>
        <v>0</v>
      </c>
      <c r="K35" s="32">
        <f t="shared" si="4"/>
        <v>0</v>
      </c>
    </row>
    <row r="36" spans="1:11" ht="12" customHeight="1" x14ac:dyDescent="0.2">
      <c r="A36" s="24">
        <f t="shared" si="5"/>
        <v>31</v>
      </c>
      <c r="B36" s="26" t="s">
        <v>1143</v>
      </c>
      <c r="C36" s="31">
        <v>173</v>
      </c>
      <c r="D36" s="31">
        <v>19</v>
      </c>
      <c r="E36" s="31">
        <f t="shared" si="0"/>
        <v>192</v>
      </c>
      <c r="F36" s="31">
        <v>23</v>
      </c>
      <c r="G36" s="31">
        <v>0</v>
      </c>
      <c r="H36" s="31">
        <f t="shared" si="1"/>
        <v>23</v>
      </c>
      <c r="I36" s="32">
        <f t="shared" si="2"/>
        <v>196</v>
      </c>
      <c r="J36" s="32">
        <f t="shared" si="3"/>
        <v>19</v>
      </c>
      <c r="K36" s="32">
        <f t="shared" si="4"/>
        <v>215</v>
      </c>
    </row>
    <row r="37" spans="1:11" ht="12" customHeight="1" x14ac:dyDescent="0.2">
      <c r="A37" s="24">
        <f t="shared" si="5"/>
        <v>32</v>
      </c>
      <c r="B37" s="26" t="s">
        <v>1144</v>
      </c>
      <c r="C37" s="31">
        <v>0</v>
      </c>
      <c r="D37" s="31">
        <v>0</v>
      </c>
      <c r="E37" s="31">
        <f t="shared" si="0"/>
        <v>0</v>
      </c>
      <c r="F37" s="31">
        <v>0</v>
      </c>
      <c r="G37" s="31">
        <v>0</v>
      </c>
      <c r="H37" s="31">
        <f t="shared" si="1"/>
        <v>0</v>
      </c>
      <c r="I37" s="32">
        <f t="shared" si="2"/>
        <v>0</v>
      </c>
      <c r="J37" s="32">
        <f t="shared" si="3"/>
        <v>0</v>
      </c>
      <c r="K37" s="32">
        <f t="shared" si="4"/>
        <v>0</v>
      </c>
    </row>
    <row r="38" spans="1:11" ht="12" customHeight="1" x14ac:dyDescent="0.2">
      <c r="A38" s="24">
        <f t="shared" si="5"/>
        <v>33</v>
      </c>
      <c r="B38" s="26" t="s">
        <v>1145</v>
      </c>
      <c r="C38" s="31">
        <v>0</v>
      </c>
      <c r="D38" s="31">
        <v>0</v>
      </c>
      <c r="E38" s="31">
        <f t="shared" si="0"/>
        <v>0</v>
      </c>
      <c r="F38" s="31">
        <v>0</v>
      </c>
      <c r="G38" s="31">
        <v>0</v>
      </c>
      <c r="H38" s="31">
        <f t="shared" si="1"/>
        <v>0</v>
      </c>
      <c r="I38" s="32">
        <f t="shared" si="2"/>
        <v>0</v>
      </c>
      <c r="J38" s="32">
        <f t="shared" si="3"/>
        <v>0</v>
      </c>
      <c r="K38" s="32">
        <f t="shared" si="4"/>
        <v>0</v>
      </c>
    </row>
    <row r="39" spans="1:11" ht="12" customHeight="1" x14ac:dyDescent="0.2">
      <c r="A39" s="24">
        <f t="shared" si="5"/>
        <v>34</v>
      </c>
      <c r="B39" s="26" t="s">
        <v>1146</v>
      </c>
      <c r="C39" s="31">
        <v>52</v>
      </c>
      <c r="D39" s="31">
        <v>0</v>
      </c>
      <c r="E39" s="31">
        <f t="shared" si="0"/>
        <v>52</v>
      </c>
      <c r="F39" s="31">
        <v>22</v>
      </c>
      <c r="G39" s="31">
        <v>0</v>
      </c>
      <c r="H39" s="31">
        <f t="shared" si="1"/>
        <v>22</v>
      </c>
      <c r="I39" s="32">
        <f t="shared" si="2"/>
        <v>74</v>
      </c>
      <c r="J39" s="32">
        <f t="shared" si="3"/>
        <v>0</v>
      </c>
      <c r="K39" s="32">
        <f t="shared" si="4"/>
        <v>74</v>
      </c>
    </row>
    <row r="40" spans="1:11" ht="12" customHeight="1" x14ac:dyDescent="0.2">
      <c r="A40" s="24">
        <f t="shared" si="5"/>
        <v>35</v>
      </c>
      <c r="B40" s="26" t="s">
        <v>1147</v>
      </c>
      <c r="C40" s="31">
        <v>3</v>
      </c>
      <c r="D40" s="31">
        <v>0</v>
      </c>
      <c r="E40" s="31">
        <f t="shared" si="0"/>
        <v>3</v>
      </c>
      <c r="F40" s="31">
        <v>0</v>
      </c>
      <c r="G40" s="31">
        <v>0</v>
      </c>
      <c r="H40" s="31">
        <f t="shared" si="1"/>
        <v>0</v>
      </c>
      <c r="I40" s="32">
        <f t="shared" si="2"/>
        <v>3</v>
      </c>
      <c r="J40" s="32">
        <f t="shared" si="3"/>
        <v>0</v>
      </c>
      <c r="K40" s="32">
        <f t="shared" si="4"/>
        <v>3</v>
      </c>
    </row>
    <row r="41" spans="1:11" ht="12" customHeight="1" x14ac:dyDescent="0.2">
      <c r="A41" s="24">
        <f t="shared" si="5"/>
        <v>36</v>
      </c>
      <c r="B41" s="26" t="s">
        <v>1148</v>
      </c>
      <c r="C41" s="31">
        <v>0</v>
      </c>
      <c r="D41" s="31">
        <v>0</v>
      </c>
      <c r="E41" s="31">
        <f t="shared" si="0"/>
        <v>0</v>
      </c>
      <c r="F41" s="31">
        <v>0</v>
      </c>
      <c r="G41" s="31">
        <v>0</v>
      </c>
      <c r="H41" s="31">
        <f t="shared" si="1"/>
        <v>0</v>
      </c>
      <c r="I41" s="32">
        <f t="shared" si="2"/>
        <v>0</v>
      </c>
      <c r="J41" s="32">
        <f t="shared" si="3"/>
        <v>0</v>
      </c>
      <c r="K41" s="32">
        <f t="shared" si="4"/>
        <v>0</v>
      </c>
    </row>
    <row r="42" spans="1:11" ht="12" customHeight="1" x14ac:dyDescent="0.2">
      <c r="A42" s="24">
        <f t="shared" si="5"/>
        <v>37</v>
      </c>
      <c r="B42" s="26" t="s">
        <v>1149</v>
      </c>
      <c r="C42" s="31">
        <v>0</v>
      </c>
      <c r="D42" s="31">
        <v>0</v>
      </c>
      <c r="E42" s="31">
        <f t="shared" si="0"/>
        <v>0</v>
      </c>
      <c r="F42" s="31">
        <v>0</v>
      </c>
      <c r="G42" s="31">
        <v>0</v>
      </c>
      <c r="H42" s="31">
        <f t="shared" si="1"/>
        <v>0</v>
      </c>
      <c r="I42" s="32">
        <f t="shared" si="2"/>
        <v>0</v>
      </c>
      <c r="J42" s="32">
        <f t="shared" si="3"/>
        <v>0</v>
      </c>
      <c r="K42" s="32">
        <f t="shared" si="4"/>
        <v>0</v>
      </c>
    </row>
    <row r="43" spans="1:11" ht="12" customHeight="1" x14ac:dyDescent="0.2">
      <c r="A43" s="24">
        <f t="shared" si="5"/>
        <v>38</v>
      </c>
      <c r="B43" s="26" t="s">
        <v>1150</v>
      </c>
      <c r="C43" s="31">
        <v>0</v>
      </c>
      <c r="D43" s="31">
        <v>0</v>
      </c>
      <c r="E43" s="31">
        <f t="shared" si="0"/>
        <v>0</v>
      </c>
      <c r="F43" s="31">
        <v>0</v>
      </c>
      <c r="G43" s="31">
        <v>0</v>
      </c>
      <c r="H43" s="31">
        <f t="shared" si="1"/>
        <v>0</v>
      </c>
      <c r="I43" s="32">
        <f t="shared" si="2"/>
        <v>0</v>
      </c>
      <c r="J43" s="32">
        <f t="shared" si="3"/>
        <v>0</v>
      </c>
      <c r="K43" s="32">
        <f t="shared" si="4"/>
        <v>0</v>
      </c>
    </row>
    <row r="44" spans="1:11" ht="12" customHeight="1" x14ac:dyDescent="0.2">
      <c r="A44" s="24">
        <f t="shared" si="5"/>
        <v>39</v>
      </c>
      <c r="B44" s="26" t="s">
        <v>1151</v>
      </c>
      <c r="C44" s="31">
        <v>0</v>
      </c>
      <c r="D44" s="31">
        <v>0</v>
      </c>
      <c r="E44" s="31">
        <f t="shared" si="0"/>
        <v>0</v>
      </c>
      <c r="F44" s="31">
        <v>0</v>
      </c>
      <c r="G44" s="31">
        <v>0</v>
      </c>
      <c r="H44" s="31">
        <f t="shared" si="1"/>
        <v>0</v>
      </c>
      <c r="I44" s="32">
        <f t="shared" si="2"/>
        <v>0</v>
      </c>
      <c r="J44" s="32">
        <f t="shared" si="3"/>
        <v>0</v>
      </c>
      <c r="K44" s="32">
        <f t="shared" si="4"/>
        <v>0</v>
      </c>
    </row>
    <row r="45" spans="1:11" ht="12" customHeight="1" x14ac:dyDescent="0.2">
      <c r="A45" s="24">
        <f t="shared" si="5"/>
        <v>40</v>
      </c>
      <c r="B45" s="26" t="s">
        <v>1152</v>
      </c>
      <c r="C45" s="31">
        <v>0</v>
      </c>
      <c r="D45" s="31">
        <v>0</v>
      </c>
      <c r="E45" s="31">
        <f t="shared" si="0"/>
        <v>0</v>
      </c>
      <c r="F45" s="31">
        <v>0</v>
      </c>
      <c r="G45" s="31">
        <v>0</v>
      </c>
      <c r="H45" s="31">
        <f t="shared" si="1"/>
        <v>0</v>
      </c>
      <c r="I45" s="32">
        <f t="shared" si="2"/>
        <v>0</v>
      </c>
      <c r="J45" s="32">
        <f t="shared" si="3"/>
        <v>0</v>
      </c>
      <c r="K45" s="32">
        <f t="shared" si="4"/>
        <v>0</v>
      </c>
    </row>
    <row r="46" spans="1:11" ht="12" customHeight="1" x14ac:dyDescent="0.2">
      <c r="A46" s="24">
        <v>41</v>
      </c>
      <c r="B46" s="26" t="s">
        <v>1153</v>
      </c>
      <c r="C46" s="31">
        <v>28</v>
      </c>
      <c r="D46" s="31">
        <v>0</v>
      </c>
      <c r="E46" s="31">
        <f t="shared" si="0"/>
        <v>28</v>
      </c>
      <c r="F46" s="31">
        <v>30</v>
      </c>
      <c r="G46" s="31">
        <v>0</v>
      </c>
      <c r="H46" s="31">
        <f t="shared" si="1"/>
        <v>30</v>
      </c>
      <c r="I46" s="32">
        <f t="shared" si="2"/>
        <v>58</v>
      </c>
      <c r="J46" s="32">
        <f t="shared" si="3"/>
        <v>0</v>
      </c>
      <c r="K46" s="32">
        <f t="shared" si="4"/>
        <v>58</v>
      </c>
    </row>
    <row r="47" spans="1:11" ht="12" customHeight="1" x14ac:dyDescent="0.2">
      <c r="A47" s="24">
        <v>42</v>
      </c>
      <c r="B47" s="26" t="s">
        <v>1154</v>
      </c>
      <c r="C47" s="31">
        <v>0</v>
      </c>
      <c r="D47" s="31">
        <v>0</v>
      </c>
      <c r="E47" s="31">
        <f t="shared" si="0"/>
        <v>0</v>
      </c>
      <c r="F47" s="31">
        <v>0</v>
      </c>
      <c r="G47" s="31">
        <v>0</v>
      </c>
      <c r="H47" s="31">
        <f t="shared" si="1"/>
        <v>0</v>
      </c>
      <c r="I47" s="32">
        <f t="shared" si="2"/>
        <v>0</v>
      </c>
      <c r="J47" s="32">
        <f t="shared" si="3"/>
        <v>0</v>
      </c>
      <c r="K47" s="32">
        <f t="shared" si="4"/>
        <v>0</v>
      </c>
    </row>
    <row r="48" spans="1:11" ht="12" customHeight="1" x14ac:dyDescent="0.2">
      <c r="A48" s="24">
        <v>43</v>
      </c>
      <c r="B48" s="26" t="s">
        <v>1155</v>
      </c>
      <c r="C48" s="31">
        <v>0</v>
      </c>
      <c r="D48" s="31">
        <v>0</v>
      </c>
      <c r="E48" s="31">
        <f t="shared" si="0"/>
        <v>0</v>
      </c>
      <c r="F48" s="31">
        <v>0</v>
      </c>
      <c r="G48" s="31">
        <v>0</v>
      </c>
      <c r="H48" s="31">
        <f t="shared" si="1"/>
        <v>0</v>
      </c>
      <c r="I48" s="32">
        <f t="shared" si="2"/>
        <v>0</v>
      </c>
      <c r="J48" s="32">
        <f t="shared" si="3"/>
        <v>0</v>
      </c>
      <c r="K48" s="32">
        <f t="shared" si="4"/>
        <v>0</v>
      </c>
    </row>
    <row r="49" spans="1:11" ht="12" customHeight="1" x14ac:dyDescent="0.2">
      <c r="A49" s="24">
        <v>44</v>
      </c>
      <c r="B49" s="26" t="s">
        <v>1156</v>
      </c>
      <c r="C49" s="31">
        <v>0</v>
      </c>
      <c r="D49" s="31">
        <v>0</v>
      </c>
      <c r="E49" s="31">
        <f t="shared" si="0"/>
        <v>0</v>
      </c>
      <c r="F49" s="31">
        <v>0</v>
      </c>
      <c r="G49" s="31">
        <v>0</v>
      </c>
      <c r="H49" s="31">
        <f t="shared" si="1"/>
        <v>0</v>
      </c>
      <c r="I49" s="32">
        <f t="shared" si="2"/>
        <v>0</v>
      </c>
      <c r="J49" s="32">
        <f t="shared" si="3"/>
        <v>0</v>
      </c>
      <c r="K49" s="32">
        <f t="shared" si="4"/>
        <v>0</v>
      </c>
    </row>
    <row r="50" spans="1:11" ht="12" customHeight="1" x14ac:dyDescent="0.2">
      <c r="A50" s="24">
        <v>45</v>
      </c>
      <c r="B50" s="26" t="s">
        <v>1157</v>
      </c>
      <c r="C50" s="31">
        <v>0</v>
      </c>
      <c r="D50" s="31">
        <v>0</v>
      </c>
      <c r="E50" s="31">
        <f t="shared" si="0"/>
        <v>0</v>
      </c>
      <c r="F50" s="31">
        <v>0</v>
      </c>
      <c r="G50" s="31">
        <v>0</v>
      </c>
      <c r="H50" s="31">
        <f t="shared" si="1"/>
        <v>0</v>
      </c>
      <c r="I50" s="32">
        <f t="shared" si="2"/>
        <v>0</v>
      </c>
      <c r="J50" s="32">
        <f t="shared" si="3"/>
        <v>0</v>
      </c>
      <c r="K50" s="32">
        <f t="shared" si="4"/>
        <v>0</v>
      </c>
    </row>
    <row r="51" spans="1:11" ht="12" customHeight="1" x14ac:dyDescent="0.2">
      <c r="A51" s="24">
        <v>46</v>
      </c>
      <c r="B51" s="26" t="s">
        <v>1158</v>
      </c>
      <c r="C51" s="31">
        <v>0</v>
      </c>
      <c r="D51" s="31">
        <v>0</v>
      </c>
      <c r="E51" s="31">
        <f t="shared" si="0"/>
        <v>0</v>
      </c>
      <c r="F51" s="31">
        <v>0</v>
      </c>
      <c r="G51" s="31">
        <v>0</v>
      </c>
      <c r="H51" s="31">
        <f t="shared" si="1"/>
        <v>0</v>
      </c>
      <c r="I51" s="32">
        <f t="shared" si="2"/>
        <v>0</v>
      </c>
      <c r="J51" s="32">
        <f t="shared" si="3"/>
        <v>0</v>
      </c>
      <c r="K51" s="32">
        <f t="shared" si="4"/>
        <v>0</v>
      </c>
    </row>
    <row r="52" spans="1:11" ht="12" customHeight="1" x14ac:dyDescent="0.2">
      <c r="A52" s="24">
        <v>47</v>
      </c>
      <c r="B52" s="26" t="s">
        <v>1159</v>
      </c>
      <c r="C52" s="31">
        <v>0</v>
      </c>
      <c r="D52" s="31">
        <v>0</v>
      </c>
      <c r="E52" s="31">
        <f t="shared" si="0"/>
        <v>0</v>
      </c>
      <c r="F52" s="31">
        <v>0</v>
      </c>
      <c r="G52" s="31">
        <v>0</v>
      </c>
      <c r="H52" s="31">
        <f t="shared" si="1"/>
        <v>0</v>
      </c>
      <c r="I52" s="32">
        <f t="shared" si="2"/>
        <v>0</v>
      </c>
      <c r="J52" s="32">
        <f t="shared" si="3"/>
        <v>0</v>
      </c>
      <c r="K52" s="32">
        <f t="shared" si="4"/>
        <v>0</v>
      </c>
    </row>
    <row r="53" spans="1:11" ht="12" customHeight="1" x14ac:dyDescent="0.2">
      <c r="A53" s="24">
        <v>48</v>
      </c>
      <c r="B53" s="26" t="s">
        <v>1160</v>
      </c>
      <c r="C53" s="31">
        <v>22</v>
      </c>
      <c r="D53" s="31">
        <v>0</v>
      </c>
      <c r="E53" s="31">
        <f t="shared" si="0"/>
        <v>22</v>
      </c>
      <c r="F53" s="31">
        <v>0</v>
      </c>
      <c r="G53" s="31">
        <v>0</v>
      </c>
      <c r="H53" s="31">
        <f t="shared" si="1"/>
        <v>0</v>
      </c>
      <c r="I53" s="32">
        <f t="shared" si="2"/>
        <v>22</v>
      </c>
      <c r="J53" s="32">
        <f t="shared" si="3"/>
        <v>0</v>
      </c>
      <c r="K53" s="32">
        <f t="shared" si="4"/>
        <v>22</v>
      </c>
    </row>
    <row r="54" spans="1:11" ht="12" customHeight="1" x14ac:dyDescent="0.2">
      <c r="A54" s="24">
        <v>49</v>
      </c>
      <c r="B54" s="26" t="s">
        <v>1161</v>
      </c>
      <c r="C54" s="31">
        <v>0</v>
      </c>
      <c r="D54" s="31">
        <v>0</v>
      </c>
      <c r="E54" s="31">
        <f t="shared" si="0"/>
        <v>0</v>
      </c>
      <c r="F54" s="31">
        <v>0</v>
      </c>
      <c r="G54" s="31">
        <v>0</v>
      </c>
      <c r="H54" s="31">
        <f t="shared" si="1"/>
        <v>0</v>
      </c>
      <c r="I54" s="32">
        <f t="shared" si="2"/>
        <v>0</v>
      </c>
      <c r="J54" s="32">
        <f t="shared" si="3"/>
        <v>0</v>
      </c>
      <c r="K54" s="32">
        <f t="shared" si="4"/>
        <v>0</v>
      </c>
    </row>
    <row r="55" spans="1:11" ht="12" customHeight="1" x14ac:dyDescent="0.2">
      <c r="A55" s="24">
        <v>50</v>
      </c>
      <c r="B55" s="26" t="s">
        <v>1162</v>
      </c>
      <c r="C55" s="31">
        <v>0</v>
      </c>
      <c r="D55" s="31">
        <v>0</v>
      </c>
      <c r="E55" s="31">
        <f t="shared" si="0"/>
        <v>0</v>
      </c>
      <c r="F55" s="31">
        <v>0</v>
      </c>
      <c r="G55" s="31">
        <v>0</v>
      </c>
      <c r="H55" s="31">
        <f t="shared" si="1"/>
        <v>0</v>
      </c>
      <c r="I55" s="32">
        <f t="shared" si="2"/>
        <v>0</v>
      </c>
      <c r="J55" s="32">
        <f t="shared" si="3"/>
        <v>0</v>
      </c>
      <c r="K55" s="32">
        <f t="shared" si="4"/>
        <v>0</v>
      </c>
    </row>
    <row r="56" spans="1:11" ht="12" customHeight="1" x14ac:dyDescent="0.2">
      <c r="A56" s="24">
        <v>51</v>
      </c>
      <c r="B56" s="26" t="s">
        <v>1163</v>
      </c>
      <c r="C56" s="31">
        <v>0</v>
      </c>
      <c r="D56" s="31">
        <v>0</v>
      </c>
      <c r="E56" s="31">
        <f t="shared" si="0"/>
        <v>0</v>
      </c>
      <c r="F56" s="31">
        <v>0</v>
      </c>
      <c r="G56" s="31">
        <v>0</v>
      </c>
      <c r="H56" s="31">
        <f t="shared" si="1"/>
        <v>0</v>
      </c>
      <c r="I56" s="32">
        <f t="shared" si="2"/>
        <v>0</v>
      </c>
      <c r="J56" s="32">
        <f t="shared" si="3"/>
        <v>0</v>
      </c>
      <c r="K56" s="32">
        <f t="shared" si="4"/>
        <v>0</v>
      </c>
    </row>
    <row r="57" spans="1:11" ht="12" customHeight="1" x14ac:dyDescent="0.2">
      <c r="A57" s="24">
        <v>52</v>
      </c>
      <c r="B57" s="26" t="s">
        <v>1164</v>
      </c>
      <c r="C57" s="31">
        <v>0</v>
      </c>
      <c r="D57" s="31">
        <v>0</v>
      </c>
      <c r="E57" s="31">
        <f t="shared" si="0"/>
        <v>0</v>
      </c>
      <c r="F57" s="31">
        <v>0</v>
      </c>
      <c r="G57" s="31">
        <v>0</v>
      </c>
      <c r="H57" s="31">
        <f t="shared" si="1"/>
        <v>0</v>
      </c>
      <c r="I57" s="32">
        <f t="shared" si="2"/>
        <v>0</v>
      </c>
      <c r="J57" s="32">
        <f t="shared" si="3"/>
        <v>0</v>
      </c>
      <c r="K57" s="32">
        <f t="shared" si="4"/>
        <v>0</v>
      </c>
    </row>
    <row r="58" spans="1:11" ht="12" customHeight="1" x14ac:dyDescent="0.2">
      <c r="A58" s="24">
        <v>53</v>
      </c>
      <c r="B58" s="26" t="s">
        <v>1165</v>
      </c>
      <c r="C58" s="31">
        <v>0</v>
      </c>
      <c r="D58" s="31">
        <v>0</v>
      </c>
      <c r="E58" s="31">
        <f t="shared" si="0"/>
        <v>0</v>
      </c>
      <c r="F58" s="31">
        <v>0</v>
      </c>
      <c r="G58" s="31">
        <v>0</v>
      </c>
      <c r="H58" s="31">
        <f t="shared" si="1"/>
        <v>0</v>
      </c>
      <c r="I58" s="32">
        <f t="shared" si="2"/>
        <v>0</v>
      </c>
      <c r="J58" s="32">
        <f t="shared" si="3"/>
        <v>0</v>
      </c>
      <c r="K58" s="32">
        <f t="shared" si="4"/>
        <v>0</v>
      </c>
    </row>
    <row r="59" spans="1:11" ht="12" customHeight="1" x14ac:dyDescent="0.2">
      <c r="A59" s="24">
        <v>54</v>
      </c>
      <c r="B59" s="26" t="s">
        <v>1166</v>
      </c>
      <c r="C59" s="31">
        <v>0</v>
      </c>
      <c r="D59" s="31">
        <v>0</v>
      </c>
      <c r="E59" s="31">
        <f t="shared" si="0"/>
        <v>0</v>
      </c>
      <c r="F59" s="31">
        <v>0</v>
      </c>
      <c r="G59" s="31">
        <v>0</v>
      </c>
      <c r="H59" s="31">
        <f t="shared" si="1"/>
        <v>0</v>
      </c>
      <c r="I59" s="32">
        <f t="shared" si="2"/>
        <v>0</v>
      </c>
      <c r="J59" s="32">
        <f t="shared" si="3"/>
        <v>0</v>
      </c>
      <c r="K59" s="32">
        <f t="shared" si="4"/>
        <v>0</v>
      </c>
    </row>
    <row r="60" spans="1:11" ht="12" customHeight="1" x14ac:dyDescent="0.2">
      <c r="A60" s="24">
        <v>55</v>
      </c>
      <c r="B60" s="26" t="s">
        <v>1167</v>
      </c>
      <c r="C60" s="31">
        <v>0</v>
      </c>
      <c r="D60" s="31">
        <v>0</v>
      </c>
      <c r="E60" s="31">
        <f t="shared" si="0"/>
        <v>0</v>
      </c>
      <c r="F60" s="31">
        <v>0</v>
      </c>
      <c r="G60" s="31">
        <v>0</v>
      </c>
      <c r="H60" s="31">
        <f t="shared" si="1"/>
        <v>0</v>
      </c>
      <c r="I60" s="32">
        <f t="shared" si="2"/>
        <v>0</v>
      </c>
      <c r="J60" s="32">
        <f t="shared" si="3"/>
        <v>0</v>
      </c>
      <c r="K60" s="32">
        <f t="shared" si="4"/>
        <v>0</v>
      </c>
    </row>
    <row r="61" spans="1:11" ht="12" customHeight="1" x14ac:dyDescent="0.2">
      <c r="A61" s="24">
        <v>56</v>
      </c>
      <c r="B61" s="26" t="s">
        <v>1168</v>
      </c>
      <c r="C61" s="31">
        <v>0</v>
      </c>
      <c r="D61" s="31">
        <v>0</v>
      </c>
      <c r="E61" s="31">
        <f t="shared" si="0"/>
        <v>0</v>
      </c>
      <c r="F61" s="31">
        <v>0</v>
      </c>
      <c r="G61" s="31">
        <v>0</v>
      </c>
      <c r="H61" s="31">
        <f t="shared" si="1"/>
        <v>0</v>
      </c>
      <c r="I61" s="32">
        <f t="shared" si="2"/>
        <v>0</v>
      </c>
      <c r="J61" s="32">
        <f t="shared" si="3"/>
        <v>0</v>
      </c>
      <c r="K61" s="32">
        <f t="shared" si="4"/>
        <v>0</v>
      </c>
    </row>
    <row r="62" spans="1:11" ht="12" customHeight="1" x14ac:dyDescent="0.2">
      <c r="A62" s="24">
        <v>57</v>
      </c>
      <c r="B62" s="26" t="s">
        <v>1169</v>
      </c>
      <c r="C62" s="31">
        <v>0</v>
      </c>
      <c r="D62" s="31">
        <v>0</v>
      </c>
      <c r="E62" s="31">
        <f t="shared" si="0"/>
        <v>0</v>
      </c>
      <c r="F62" s="31">
        <v>0</v>
      </c>
      <c r="G62" s="31">
        <v>0</v>
      </c>
      <c r="H62" s="31">
        <f t="shared" si="1"/>
        <v>0</v>
      </c>
      <c r="I62" s="32">
        <f t="shared" si="2"/>
        <v>0</v>
      </c>
      <c r="J62" s="32">
        <f t="shared" si="3"/>
        <v>0</v>
      </c>
      <c r="K62" s="32">
        <f t="shared" si="4"/>
        <v>0</v>
      </c>
    </row>
    <row r="63" spans="1:11" ht="12" customHeight="1" x14ac:dyDescent="0.2">
      <c r="A63" s="24">
        <v>58</v>
      </c>
      <c r="B63" s="26" t="s">
        <v>1170</v>
      </c>
      <c r="C63" s="31">
        <v>0</v>
      </c>
      <c r="D63" s="31">
        <v>0</v>
      </c>
      <c r="E63" s="31">
        <f t="shared" si="0"/>
        <v>0</v>
      </c>
      <c r="F63" s="31">
        <v>0</v>
      </c>
      <c r="G63" s="31">
        <v>0</v>
      </c>
      <c r="H63" s="31">
        <f t="shared" si="1"/>
        <v>0</v>
      </c>
      <c r="I63" s="32">
        <f t="shared" si="2"/>
        <v>0</v>
      </c>
      <c r="J63" s="32">
        <f t="shared" si="3"/>
        <v>0</v>
      </c>
      <c r="K63" s="32">
        <f t="shared" si="4"/>
        <v>0</v>
      </c>
    </row>
    <row r="64" spans="1:11" ht="12" customHeight="1" x14ac:dyDescent="0.2">
      <c r="A64" s="24">
        <v>59</v>
      </c>
      <c r="B64" s="26" t="s">
        <v>1171</v>
      </c>
      <c r="C64" s="31">
        <v>0</v>
      </c>
      <c r="D64" s="31">
        <v>0</v>
      </c>
      <c r="E64" s="31">
        <f t="shared" si="0"/>
        <v>0</v>
      </c>
      <c r="F64" s="31">
        <v>0</v>
      </c>
      <c r="G64" s="31">
        <v>0</v>
      </c>
      <c r="H64" s="31">
        <f t="shared" si="1"/>
        <v>0</v>
      </c>
      <c r="I64" s="32">
        <f t="shared" si="2"/>
        <v>0</v>
      </c>
      <c r="J64" s="32">
        <f t="shared" si="3"/>
        <v>0</v>
      </c>
      <c r="K64" s="32">
        <f t="shared" si="4"/>
        <v>0</v>
      </c>
    </row>
    <row r="65" spans="1:11" ht="12" customHeight="1" x14ac:dyDescent="0.2">
      <c r="A65" s="24">
        <v>60</v>
      </c>
      <c r="B65" s="26" t="s">
        <v>1172</v>
      </c>
      <c r="C65" s="31">
        <v>0</v>
      </c>
      <c r="D65" s="31">
        <v>0</v>
      </c>
      <c r="E65" s="31">
        <f t="shared" si="0"/>
        <v>0</v>
      </c>
      <c r="F65" s="31">
        <v>0</v>
      </c>
      <c r="G65" s="31">
        <v>0</v>
      </c>
      <c r="H65" s="31">
        <f t="shared" si="1"/>
        <v>0</v>
      </c>
      <c r="I65" s="32">
        <f t="shared" si="2"/>
        <v>0</v>
      </c>
      <c r="J65" s="32">
        <f t="shared" si="3"/>
        <v>0</v>
      </c>
      <c r="K65" s="32">
        <f t="shared" si="4"/>
        <v>0</v>
      </c>
    </row>
    <row r="66" spans="1:11" ht="12" customHeight="1" x14ac:dyDescent="0.2">
      <c r="A66" s="24">
        <v>61</v>
      </c>
      <c r="B66" s="26" t="s">
        <v>1173</v>
      </c>
      <c r="C66" s="31">
        <v>0</v>
      </c>
      <c r="D66" s="31">
        <v>0</v>
      </c>
      <c r="E66" s="31">
        <f t="shared" si="0"/>
        <v>0</v>
      </c>
      <c r="F66" s="31">
        <v>0</v>
      </c>
      <c r="G66" s="31">
        <v>0</v>
      </c>
      <c r="H66" s="31">
        <f t="shared" si="1"/>
        <v>0</v>
      </c>
      <c r="I66" s="32">
        <f t="shared" si="2"/>
        <v>0</v>
      </c>
      <c r="J66" s="32">
        <f t="shared" si="3"/>
        <v>0</v>
      </c>
      <c r="K66" s="32">
        <f t="shared" si="4"/>
        <v>0</v>
      </c>
    </row>
    <row r="67" spans="1:11" ht="12" customHeight="1" x14ac:dyDescent="0.2">
      <c r="A67" s="24">
        <v>62</v>
      </c>
      <c r="B67" s="26" t="s">
        <v>1174</v>
      </c>
      <c r="C67" s="31">
        <v>0</v>
      </c>
      <c r="D67" s="31">
        <v>0</v>
      </c>
      <c r="E67" s="31">
        <f t="shared" si="0"/>
        <v>0</v>
      </c>
      <c r="F67" s="31">
        <v>0</v>
      </c>
      <c r="G67" s="31">
        <v>0</v>
      </c>
      <c r="H67" s="31">
        <f t="shared" si="1"/>
        <v>0</v>
      </c>
      <c r="I67" s="32">
        <f t="shared" si="2"/>
        <v>0</v>
      </c>
      <c r="J67" s="32">
        <f t="shared" si="3"/>
        <v>0</v>
      </c>
      <c r="K67" s="32">
        <f t="shared" si="4"/>
        <v>0</v>
      </c>
    </row>
    <row r="68" spans="1:11" ht="12" customHeight="1" x14ac:dyDescent="0.2">
      <c r="A68" s="24">
        <v>63</v>
      </c>
      <c r="B68" s="26" t="s">
        <v>1175</v>
      </c>
      <c r="C68" s="31">
        <v>16</v>
      </c>
      <c r="D68" s="31">
        <v>0</v>
      </c>
      <c r="E68" s="31">
        <f t="shared" si="0"/>
        <v>16</v>
      </c>
      <c r="F68" s="31">
        <v>0</v>
      </c>
      <c r="G68" s="31">
        <v>0</v>
      </c>
      <c r="H68" s="31">
        <f t="shared" si="1"/>
        <v>0</v>
      </c>
      <c r="I68" s="32">
        <f t="shared" si="2"/>
        <v>16</v>
      </c>
      <c r="J68" s="32">
        <f t="shared" si="3"/>
        <v>0</v>
      </c>
      <c r="K68" s="32">
        <f t="shared" si="4"/>
        <v>16</v>
      </c>
    </row>
    <row r="69" spans="1:11" ht="12" customHeight="1" x14ac:dyDescent="0.2">
      <c r="A69" s="24">
        <v>64</v>
      </c>
      <c r="B69" s="26" t="s">
        <v>1176</v>
      </c>
      <c r="C69" s="31">
        <v>0</v>
      </c>
      <c r="D69" s="31">
        <v>0</v>
      </c>
      <c r="E69" s="31">
        <f t="shared" si="0"/>
        <v>0</v>
      </c>
      <c r="F69" s="31">
        <v>0</v>
      </c>
      <c r="G69" s="31">
        <v>0</v>
      </c>
      <c r="H69" s="31">
        <f t="shared" si="1"/>
        <v>0</v>
      </c>
      <c r="I69" s="32">
        <f t="shared" si="2"/>
        <v>0</v>
      </c>
      <c r="J69" s="32">
        <f t="shared" si="3"/>
        <v>0</v>
      </c>
      <c r="K69" s="32">
        <f t="shared" si="4"/>
        <v>0</v>
      </c>
    </row>
    <row r="70" spans="1:11" ht="12" customHeight="1" x14ac:dyDescent="0.2">
      <c r="A70" s="24">
        <v>65</v>
      </c>
      <c r="B70" s="26" t="s">
        <v>1177</v>
      </c>
      <c r="C70" s="31">
        <v>0</v>
      </c>
      <c r="D70" s="31">
        <v>0</v>
      </c>
      <c r="E70" s="31">
        <f t="shared" si="0"/>
        <v>0</v>
      </c>
      <c r="F70" s="31">
        <v>0</v>
      </c>
      <c r="G70" s="31">
        <v>0</v>
      </c>
      <c r="H70" s="31">
        <f t="shared" si="1"/>
        <v>0</v>
      </c>
      <c r="I70" s="32">
        <f t="shared" si="2"/>
        <v>0</v>
      </c>
      <c r="J70" s="32">
        <f t="shared" si="3"/>
        <v>0</v>
      </c>
      <c r="K70" s="32">
        <f t="shared" si="4"/>
        <v>0</v>
      </c>
    </row>
    <row r="71" spans="1:11" ht="12" customHeight="1" x14ac:dyDescent="0.2">
      <c r="A71" s="24">
        <v>66</v>
      </c>
      <c r="B71" s="26" t="s">
        <v>1178</v>
      </c>
      <c r="C71" s="31">
        <v>0</v>
      </c>
      <c r="D71" s="31">
        <v>0</v>
      </c>
      <c r="E71" s="31">
        <f t="shared" ref="E71:E86" si="6">C71+D71</f>
        <v>0</v>
      </c>
      <c r="F71" s="31">
        <v>0</v>
      </c>
      <c r="G71" s="31">
        <v>0</v>
      </c>
      <c r="H71" s="31">
        <f t="shared" ref="H71:H86" si="7">F71+G71</f>
        <v>0</v>
      </c>
      <c r="I71" s="32">
        <f t="shared" ref="I71:I86" si="8">C71+F71</f>
        <v>0</v>
      </c>
      <c r="J71" s="32">
        <f t="shared" ref="J71:J86" si="9">D71+G71</f>
        <v>0</v>
      </c>
      <c r="K71" s="32">
        <f t="shared" ref="K71:K86" si="10">I71+J71</f>
        <v>0</v>
      </c>
    </row>
    <row r="72" spans="1:11" ht="12" customHeight="1" x14ac:dyDescent="0.2">
      <c r="A72" s="24">
        <v>67</v>
      </c>
      <c r="B72" s="26" t="s">
        <v>1179</v>
      </c>
      <c r="C72" s="31">
        <v>6</v>
      </c>
      <c r="D72" s="31">
        <v>0</v>
      </c>
      <c r="E72" s="31">
        <f t="shared" si="6"/>
        <v>6</v>
      </c>
      <c r="F72" s="31">
        <v>0</v>
      </c>
      <c r="G72" s="31">
        <v>0</v>
      </c>
      <c r="H72" s="31">
        <f t="shared" si="7"/>
        <v>0</v>
      </c>
      <c r="I72" s="32">
        <f t="shared" si="8"/>
        <v>6</v>
      </c>
      <c r="J72" s="32">
        <f t="shared" si="9"/>
        <v>0</v>
      </c>
      <c r="K72" s="32">
        <f t="shared" si="10"/>
        <v>6</v>
      </c>
    </row>
    <row r="73" spans="1:11" ht="12" customHeight="1" x14ac:dyDescent="0.2">
      <c r="A73" s="24">
        <v>68</v>
      </c>
      <c r="B73" s="26" t="s">
        <v>1180</v>
      </c>
      <c r="C73" s="31">
        <v>0</v>
      </c>
      <c r="D73" s="31">
        <v>0</v>
      </c>
      <c r="E73" s="31">
        <f t="shared" si="6"/>
        <v>0</v>
      </c>
      <c r="F73" s="31">
        <v>0</v>
      </c>
      <c r="G73" s="31">
        <v>0</v>
      </c>
      <c r="H73" s="31">
        <f t="shared" si="7"/>
        <v>0</v>
      </c>
      <c r="I73" s="32">
        <f t="shared" si="8"/>
        <v>0</v>
      </c>
      <c r="J73" s="32">
        <f t="shared" si="9"/>
        <v>0</v>
      </c>
      <c r="K73" s="32">
        <f t="shared" si="10"/>
        <v>0</v>
      </c>
    </row>
    <row r="74" spans="1:11" ht="12" customHeight="1" x14ac:dyDescent="0.2">
      <c r="A74" s="24">
        <v>69</v>
      </c>
      <c r="B74" s="26" t="s">
        <v>1181</v>
      </c>
      <c r="C74" s="31">
        <v>0</v>
      </c>
      <c r="D74" s="31">
        <v>0</v>
      </c>
      <c r="E74" s="31">
        <f t="shared" si="6"/>
        <v>0</v>
      </c>
      <c r="F74" s="31">
        <v>0</v>
      </c>
      <c r="G74" s="31">
        <v>0</v>
      </c>
      <c r="H74" s="31">
        <f t="shared" si="7"/>
        <v>0</v>
      </c>
      <c r="I74" s="32">
        <f t="shared" si="8"/>
        <v>0</v>
      </c>
      <c r="J74" s="32">
        <f t="shared" si="9"/>
        <v>0</v>
      </c>
      <c r="K74" s="32">
        <f t="shared" si="10"/>
        <v>0</v>
      </c>
    </row>
    <row r="75" spans="1:11" ht="12" customHeight="1" x14ac:dyDescent="0.2">
      <c r="A75" s="24">
        <v>70</v>
      </c>
      <c r="B75" s="26" t="s">
        <v>1182</v>
      </c>
      <c r="C75" s="31">
        <v>0</v>
      </c>
      <c r="D75" s="31">
        <v>0</v>
      </c>
      <c r="E75" s="31">
        <f t="shared" si="6"/>
        <v>0</v>
      </c>
      <c r="F75" s="31">
        <v>0</v>
      </c>
      <c r="G75" s="31">
        <v>0</v>
      </c>
      <c r="H75" s="31">
        <f t="shared" si="7"/>
        <v>0</v>
      </c>
      <c r="I75" s="32">
        <f t="shared" si="8"/>
        <v>0</v>
      </c>
      <c r="J75" s="32">
        <f t="shared" si="9"/>
        <v>0</v>
      </c>
      <c r="K75" s="32">
        <f t="shared" si="10"/>
        <v>0</v>
      </c>
    </row>
    <row r="76" spans="1:11" ht="12" customHeight="1" x14ac:dyDescent="0.2">
      <c r="A76" s="24">
        <v>71</v>
      </c>
      <c r="B76" s="26" t="s">
        <v>1183</v>
      </c>
      <c r="C76" s="31">
        <v>39</v>
      </c>
      <c r="D76" s="31">
        <v>0</v>
      </c>
      <c r="E76" s="31">
        <f t="shared" si="6"/>
        <v>39</v>
      </c>
      <c r="F76" s="31">
        <v>14</v>
      </c>
      <c r="G76" s="31">
        <v>0</v>
      </c>
      <c r="H76" s="31">
        <f t="shared" si="7"/>
        <v>14</v>
      </c>
      <c r="I76" s="32">
        <f t="shared" si="8"/>
        <v>53</v>
      </c>
      <c r="J76" s="32">
        <f t="shared" si="9"/>
        <v>0</v>
      </c>
      <c r="K76" s="32">
        <f t="shared" si="10"/>
        <v>53</v>
      </c>
    </row>
    <row r="77" spans="1:11" ht="12" customHeight="1" x14ac:dyDescent="0.2">
      <c r="A77" s="24">
        <v>72</v>
      </c>
      <c r="B77" s="26" t="s">
        <v>1184</v>
      </c>
      <c r="C77" s="31">
        <v>0</v>
      </c>
      <c r="D77" s="31">
        <v>0</v>
      </c>
      <c r="E77" s="31">
        <f t="shared" si="6"/>
        <v>0</v>
      </c>
      <c r="F77" s="31">
        <v>0</v>
      </c>
      <c r="G77" s="31">
        <v>0</v>
      </c>
      <c r="H77" s="31">
        <f t="shared" si="7"/>
        <v>0</v>
      </c>
      <c r="I77" s="32">
        <f t="shared" si="8"/>
        <v>0</v>
      </c>
      <c r="J77" s="32">
        <f t="shared" si="9"/>
        <v>0</v>
      </c>
      <c r="K77" s="32">
        <f t="shared" si="10"/>
        <v>0</v>
      </c>
    </row>
    <row r="78" spans="1:11" ht="12" customHeight="1" x14ac:dyDescent="0.2">
      <c r="A78" s="24">
        <v>73</v>
      </c>
      <c r="B78" s="26" t="s">
        <v>1185</v>
      </c>
      <c r="C78" s="31">
        <v>0</v>
      </c>
      <c r="D78" s="31">
        <v>0</v>
      </c>
      <c r="E78" s="31">
        <f t="shared" si="6"/>
        <v>0</v>
      </c>
      <c r="F78" s="31">
        <v>0</v>
      </c>
      <c r="G78" s="31">
        <v>0</v>
      </c>
      <c r="H78" s="31">
        <f t="shared" si="7"/>
        <v>0</v>
      </c>
      <c r="I78" s="32">
        <f t="shared" si="8"/>
        <v>0</v>
      </c>
      <c r="J78" s="32">
        <f t="shared" si="9"/>
        <v>0</v>
      </c>
      <c r="K78" s="32">
        <f t="shared" si="10"/>
        <v>0</v>
      </c>
    </row>
    <row r="79" spans="1:11" ht="12" customHeight="1" x14ac:dyDescent="0.2">
      <c r="A79" s="24">
        <v>74</v>
      </c>
      <c r="B79" s="26" t="s">
        <v>1186</v>
      </c>
      <c r="C79" s="31">
        <v>0</v>
      </c>
      <c r="D79" s="31">
        <v>0</v>
      </c>
      <c r="E79" s="31">
        <f t="shared" si="6"/>
        <v>0</v>
      </c>
      <c r="F79" s="31">
        <v>0</v>
      </c>
      <c r="G79" s="31">
        <v>0</v>
      </c>
      <c r="H79" s="31">
        <f t="shared" si="7"/>
        <v>0</v>
      </c>
      <c r="I79" s="32">
        <f t="shared" si="8"/>
        <v>0</v>
      </c>
      <c r="J79" s="32">
        <f t="shared" si="9"/>
        <v>0</v>
      </c>
      <c r="K79" s="32">
        <f t="shared" si="10"/>
        <v>0</v>
      </c>
    </row>
    <row r="80" spans="1:11" ht="12" customHeight="1" x14ac:dyDescent="0.2">
      <c r="A80" s="24">
        <v>75</v>
      </c>
      <c r="B80" s="26" t="s">
        <v>1187</v>
      </c>
      <c r="C80" s="31">
        <v>0</v>
      </c>
      <c r="D80" s="31">
        <v>0</v>
      </c>
      <c r="E80" s="31">
        <f t="shared" si="6"/>
        <v>0</v>
      </c>
      <c r="F80" s="31">
        <v>0</v>
      </c>
      <c r="G80" s="31">
        <v>0</v>
      </c>
      <c r="H80" s="31">
        <f t="shared" si="7"/>
        <v>0</v>
      </c>
      <c r="I80" s="32">
        <f t="shared" si="8"/>
        <v>0</v>
      </c>
      <c r="J80" s="32">
        <f t="shared" si="9"/>
        <v>0</v>
      </c>
      <c r="K80" s="32">
        <f t="shared" si="10"/>
        <v>0</v>
      </c>
    </row>
    <row r="81" spans="1:11" ht="12" customHeight="1" x14ac:dyDescent="0.2">
      <c r="A81" s="24">
        <v>76</v>
      </c>
      <c r="B81" s="26" t="s">
        <v>1188</v>
      </c>
      <c r="C81" s="31">
        <v>0</v>
      </c>
      <c r="D81" s="31">
        <v>0</v>
      </c>
      <c r="E81" s="31">
        <f t="shared" si="6"/>
        <v>0</v>
      </c>
      <c r="F81" s="31">
        <v>0</v>
      </c>
      <c r="G81" s="31">
        <v>0</v>
      </c>
      <c r="H81" s="31">
        <f t="shared" si="7"/>
        <v>0</v>
      </c>
      <c r="I81" s="32">
        <f t="shared" si="8"/>
        <v>0</v>
      </c>
      <c r="J81" s="32">
        <f t="shared" si="9"/>
        <v>0</v>
      </c>
      <c r="K81" s="32">
        <f t="shared" si="10"/>
        <v>0</v>
      </c>
    </row>
    <row r="82" spans="1:11" ht="12" customHeight="1" x14ac:dyDescent="0.2">
      <c r="A82" s="24">
        <v>77</v>
      </c>
      <c r="B82" s="26" t="s">
        <v>1189</v>
      </c>
      <c r="C82" s="31">
        <v>0</v>
      </c>
      <c r="D82" s="31">
        <v>0</v>
      </c>
      <c r="E82" s="31">
        <f t="shared" si="6"/>
        <v>0</v>
      </c>
      <c r="F82" s="31">
        <v>0</v>
      </c>
      <c r="G82" s="31">
        <v>0</v>
      </c>
      <c r="H82" s="31">
        <f t="shared" si="7"/>
        <v>0</v>
      </c>
      <c r="I82" s="32">
        <f t="shared" si="8"/>
        <v>0</v>
      </c>
      <c r="J82" s="32">
        <f t="shared" si="9"/>
        <v>0</v>
      </c>
      <c r="K82" s="32">
        <f t="shared" si="10"/>
        <v>0</v>
      </c>
    </row>
    <row r="83" spans="1:11" ht="12" customHeight="1" x14ac:dyDescent="0.2">
      <c r="A83" s="24">
        <v>78</v>
      </c>
      <c r="B83" s="26" t="s">
        <v>1190</v>
      </c>
      <c r="C83" s="31">
        <v>1</v>
      </c>
      <c r="D83" s="31">
        <v>0</v>
      </c>
      <c r="E83" s="31">
        <f t="shared" si="6"/>
        <v>1</v>
      </c>
      <c r="F83" s="31">
        <v>7</v>
      </c>
      <c r="G83" s="31">
        <v>0</v>
      </c>
      <c r="H83" s="31">
        <f t="shared" si="7"/>
        <v>7</v>
      </c>
      <c r="I83" s="32">
        <f t="shared" si="8"/>
        <v>8</v>
      </c>
      <c r="J83" s="32">
        <f t="shared" si="9"/>
        <v>0</v>
      </c>
      <c r="K83" s="32">
        <f t="shared" si="10"/>
        <v>8</v>
      </c>
    </row>
    <row r="84" spans="1:11" ht="12" customHeight="1" x14ac:dyDescent="0.2">
      <c r="A84" s="24">
        <v>79</v>
      </c>
      <c r="B84" s="26" t="s">
        <v>1191</v>
      </c>
      <c r="C84" s="31">
        <v>0</v>
      </c>
      <c r="D84" s="31">
        <v>0</v>
      </c>
      <c r="E84" s="31">
        <f t="shared" si="6"/>
        <v>0</v>
      </c>
      <c r="F84" s="31">
        <v>0</v>
      </c>
      <c r="G84" s="31">
        <v>0</v>
      </c>
      <c r="H84" s="31">
        <f t="shared" si="7"/>
        <v>0</v>
      </c>
      <c r="I84" s="32">
        <f t="shared" si="8"/>
        <v>0</v>
      </c>
      <c r="J84" s="32">
        <f t="shared" si="9"/>
        <v>0</v>
      </c>
      <c r="K84" s="32">
        <f t="shared" si="10"/>
        <v>0</v>
      </c>
    </row>
    <row r="85" spans="1:11" ht="12" customHeight="1" x14ac:dyDescent="0.2">
      <c r="A85" s="24">
        <v>80</v>
      </c>
      <c r="B85" s="26" t="s">
        <v>1192</v>
      </c>
      <c r="C85" s="31">
        <v>0</v>
      </c>
      <c r="D85" s="31">
        <v>0</v>
      </c>
      <c r="E85" s="31">
        <f t="shared" si="6"/>
        <v>0</v>
      </c>
      <c r="F85" s="31">
        <v>0</v>
      </c>
      <c r="G85" s="31">
        <v>0</v>
      </c>
      <c r="H85" s="31">
        <f t="shared" si="7"/>
        <v>0</v>
      </c>
      <c r="I85" s="32">
        <f t="shared" si="8"/>
        <v>0</v>
      </c>
      <c r="J85" s="32">
        <f t="shared" si="9"/>
        <v>0</v>
      </c>
      <c r="K85" s="32">
        <f t="shared" si="10"/>
        <v>0</v>
      </c>
    </row>
    <row r="86" spans="1:11" ht="12" customHeight="1" x14ac:dyDescent="0.2">
      <c r="A86" s="24">
        <v>81</v>
      </c>
      <c r="B86" s="26" t="s">
        <v>1193</v>
      </c>
      <c r="C86" s="31">
        <v>0</v>
      </c>
      <c r="D86" s="31">
        <v>0</v>
      </c>
      <c r="E86" s="31">
        <f t="shared" si="6"/>
        <v>0</v>
      </c>
      <c r="F86" s="31">
        <v>0</v>
      </c>
      <c r="G86" s="31">
        <v>0</v>
      </c>
      <c r="H86" s="31">
        <f t="shared" si="7"/>
        <v>0</v>
      </c>
      <c r="I86" s="32">
        <f t="shared" si="8"/>
        <v>0</v>
      </c>
      <c r="J86" s="32">
        <f t="shared" si="9"/>
        <v>0</v>
      </c>
      <c r="K86" s="32">
        <f t="shared" si="10"/>
        <v>0</v>
      </c>
    </row>
    <row r="87" spans="1:11" ht="17.25" customHeight="1" x14ac:dyDescent="0.2">
      <c r="A87" s="27"/>
      <c r="B87" s="28" t="s">
        <v>1111</v>
      </c>
      <c r="C87" s="29">
        <f>SUM(C6:C86)</f>
        <v>443</v>
      </c>
      <c r="D87" s="29">
        <f t="shared" ref="D87:K87" si="11">SUM(D6:D86)</f>
        <v>19</v>
      </c>
      <c r="E87" s="29">
        <f t="shared" si="11"/>
        <v>462</v>
      </c>
      <c r="F87" s="29">
        <f t="shared" si="11"/>
        <v>228</v>
      </c>
      <c r="G87" s="29">
        <f t="shared" si="11"/>
        <v>0</v>
      </c>
      <c r="H87" s="29">
        <f t="shared" si="11"/>
        <v>228</v>
      </c>
      <c r="I87" s="29">
        <f t="shared" si="11"/>
        <v>671</v>
      </c>
      <c r="J87" s="29">
        <f t="shared" si="11"/>
        <v>19</v>
      </c>
      <c r="K87" s="29">
        <f t="shared" si="11"/>
        <v>690</v>
      </c>
    </row>
  </sheetData>
  <mergeCells count="7">
    <mergeCell ref="F3:H4"/>
    <mergeCell ref="I3:K4"/>
    <mergeCell ref="A1:K1"/>
    <mergeCell ref="A3:A5"/>
    <mergeCell ref="B3:B5"/>
    <mergeCell ref="C3:E4"/>
    <mergeCell ref="A2:K2"/>
  </mergeCells>
  <printOptions horizontalCentered="1" verticalCentered="1"/>
  <pageMargins left="0.39370078740157483" right="0.39370078740157483" top="0" bottom="0" header="0.31496062992125984" footer="0.31496062992125984"/>
  <pageSetup paperSize="9" scale="72" orientation="portrait" horizontalDpi="300" verticalDpi="300" r:id="rId1"/>
  <headerFooter alignWithMargins="0"/>
  <ignoredErrors>
    <ignoredError sqref="A6:A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45</vt:i4>
      </vt:variant>
      <vt:variant>
        <vt:lpstr>Adlandırılmış Aralıklar</vt:lpstr>
      </vt:variant>
      <vt:variant>
        <vt:i4>29</vt:i4>
      </vt:variant>
    </vt:vector>
  </HeadingPairs>
  <TitlesOfParts>
    <vt:vector size="74" baseType="lpstr">
      <vt:lpstr>BÖLÜM 3</vt:lpstr>
      <vt:lpstr>Açıklama</vt:lpstr>
      <vt:lpstr>Tablo 3.1</vt:lpstr>
      <vt:lpstr>Tablo 3.2</vt:lpstr>
      <vt:lpstr>Tablo 3.3</vt:lpstr>
      <vt:lpstr>Tablo 3.4</vt:lpstr>
      <vt:lpstr>Tablo 3.5</vt:lpstr>
      <vt:lpstr>Tablo 3.6</vt:lpstr>
      <vt:lpstr>Tablo 3.7</vt:lpstr>
      <vt:lpstr>Tablo 3.8-Tablo 3.9</vt:lpstr>
      <vt:lpstr>Tablo 3.10</vt:lpstr>
      <vt:lpstr>Tablo 3.11</vt:lpstr>
      <vt:lpstr>Tablo 3.12</vt:lpstr>
      <vt:lpstr>Tablo 3.13</vt:lpstr>
      <vt:lpstr>Tablo 3.14</vt:lpstr>
      <vt:lpstr>Tablo 3.15</vt:lpstr>
      <vt:lpstr>Tablo 3.16</vt:lpstr>
      <vt:lpstr>Tablo 3.17</vt:lpstr>
      <vt:lpstr>Tablo 3.18</vt:lpstr>
      <vt:lpstr>Tablo 3.19</vt:lpstr>
      <vt:lpstr>Tablo 3.20</vt:lpstr>
      <vt:lpstr>Tablo 3.21</vt:lpstr>
      <vt:lpstr>Tablo 3.22</vt:lpstr>
      <vt:lpstr>Tablo 3.23</vt:lpstr>
      <vt:lpstr>Tablo 3.24</vt:lpstr>
      <vt:lpstr>Tablo 3.25</vt:lpstr>
      <vt:lpstr>Tablo 3.26</vt:lpstr>
      <vt:lpstr>Tablo 3.27</vt:lpstr>
      <vt:lpstr>Tablo 3.28</vt:lpstr>
      <vt:lpstr>Tablo 3.29</vt:lpstr>
      <vt:lpstr>Tablo 3.30</vt:lpstr>
      <vt:lpstr>Tablo 3.31</vt:lpstr>
      <vt:lpstr>Tablo 3.32</vt:lpstr>
      <vt:lpstr>Tablo 3.33</vt:lpstr>
      <vt:lpstr>Tablo 3.34 </vt:lpstr>
      <vt:lpstr>Tablo 3.35</vt:lpstr>
      <vt:lpstr>Tablo 3.36</vt:lpstr>
      <vt:lpstr>Tablo 3.37 </vt:lpstr>
      <vt:lpstr>Tablo 3.38</vt:lpstr>
      <vt:lpstr>Tablo 3.39</vt:lpstr>
      <vt:lpstr>Tablo 3.40</vt:lpstr>
      <vt:lpstr>Tablo 3.41</vt:lpstr>
      <vt:lpstr>Tablo 3.42</vt:lpstr>
      <vt:lpstr>Tablo 3.43</vt:lpstr>
      <vt:lpstr>Tablo 3.44</vt:lpstr>
      <vt:lpstr>Açıklama!_ftn1</vt:lpstr>
      <vt:lpstr>Açıklama!_ftnref1</vt:lpstr>
      <vt:lpstr>'Tablo 3.1'!Yazdırma_Alanı</vt:lpstr>
      <vt:lpstr>'Tablo 3.11'!Yazdırma_Alanı</vt:lpstr>
      <vt:lpstr>'Tablo 3.12'!Yazdırma_Alanı</vt:lpstr>
      <vt:lpstr>'Tablo 3.13'!Yazdırma_Alanı</vt:lpstr>
      <vt:lpstr>'Tablo 3.14'!Yazdırma_Alanı</vt:lpstr>
      <vt:lpstr>'Tablo 3.15'!Yazdırma_Alanı</vt:lpstr>
      <vt:lpstr>'Tablo 3.16'!Yazdırma_Alanı</vt:lpstr>
      <vt:lpstr>'Tablo 3.17'!Yazdırma_Alanı</vt:lpstr>
      <vt:lpstr>'Tablo 3.19'!Yazdırma_Alanı</vt:lpstr>
      <vt:lpstr>'Tablo 3.2'!Yazdırma_Alanı</vt:lpstr>
      <vt:lpstr>'Tablo 3.20'!Yazdırma_Alanı</vt:lpstr>
      <vt:lpstr>'Tablo 3.22'!Yazdırma_Alanı</vt:lpstr>
      <vt:lpstr>'Tablo 3.23'!Yazdırma_Alanı</vt:lpstr>
      <vt:lpstr>'Tablo 3.24'!Yazdırma_Alanı</vt:lpstr>
      <vt:lpstr>'Tablo 3.25'!Yazdırma_Alanı</vt:lpstr>
      <vt:lpstr>'Tablo 3.26'!Yazdırma_Alanı</vt:lpstr>
      <vt:lpstr>'Tablo 3.29'!Yazdırma_Alanı</vt:lpstr>
      <vt:lpstr>'Tablo 3.3'!Yazdırma_Alanı</vt:lpstr>
      <vt:lpstr>'Tablo 3.30'!Yazdırma_Alanı</vt:lpstr>
      <vt:lpstr>'Tablo 3.33'!Yazdırma_Alanı</vt:lpstr>
      <vt:lpstr>'Tablo 3.37 '!Yazdırma_Alanı</vt:lpstr>
      <vt:lpstr>'Tablo 3.4'!Yazdırma_Alanı</vt:lpstr>
      <vt:lpstr>'Tablo 3.44'!Yazdırma_Alanı</vt:lpstr>
      <vt:lpstr>'Tablo 3.34 '!Yazdırma_Başlıkları</vt:lpstr>
      <vt:lpstr>'Tablo 3.37 '!Yazdırma_Başlıkları</vt:lpstr>
      <vt:lpstr>'Tablo 3.39'!Yazdırma_Başlıkları</vt:lpstr>
      <vt:lpstr>'Tablo 3.7'!Yazdırma_Başlıkları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2015-01-23T23:27:51Z</dcterms:modified>
</cp:coreProperties>
</file>